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firstSheet="5" activeTab="11"/>
  </bookViews>
  <sheets>
    <sheet name="Janar" sheetId="35" r:id="rId1"/>
    <sheet name="Shkurt" sheetId="36" r:id="rId2"/>
    <sheet name="Mars" sheetId="37" r:id="rId3"/>
    <sheet name="Prill" sheetId="38" r:id="rId4"/>
    <sheet name="Maj" sheetId="39" r:id="rId5"/>
    <sheet name="Qershor" sheetId="40" r:id="rId6"/>
    <sheet name="Korrik" sheetId="41" r:id="rId7"/>
    <sheet name="Gusht" sheetId="42" r:id="rId8"/>
    <sheet name="Shtator" sheetId="43" r:id="rId9"/>
    <sheet name="Tetor" sheetId="44" r:id="rId10"/>
    <sheet name="Nëntor" sheetId="45" r:id="rId11"/>
    <sheet name="Dhjetor" sheetId="46" r:id="rId12"/>
  </sheets>
  <calcPr calcId="152511"/>
</workbook>
</file>

<file path=xl/calcChain.xml><?xml version="1.0" encoding="utf-8"?>
<calcChain xmlns="http://schemas.openxmlformats.org/spreadsheetml/2006/main">
  <c r="BH16" i="46" l="1"/>
  <c r="BH15" i="46" l="1"/>
  <c r="CC101" i="46" l="1"/>
  <c r="CB101" i="46"/>
  <c r="CA101" i="46"/>
  <c r="BZ101" i="46"/>
  <c r="BY101" i="46"/>
  <c r="BX101" i="46"/>
  <c r="BW101" i="46"/>
  <c r="BV101" i="46"/>
  <c r="BU101" i="46"/>
  <c r="BT101" i="46"/>
  <c r="BS101" i="46"/>
  <c r="BR101" i="46"/>
  <c r="BQ101" i="46"/>
  <c r="BP101" i="46"/>
  <c r="BO101" i="46"/>
  <c r="CC100" i="46"/>
  <c r="CB100" i="46"/>
  <c r="CA100" i="46"/>
  <c r="BZ100" i="46"/>
  <c r="BY100" i="46"/>
  <c r="BX100" i="46"/>
  <c r="BW100" i="46"/>
  <c r="BV100" i="46"/>
  <c r="BU100" i="46"/>
  <c r="BT100" i="46"/>
  <c r="BS100" i="46"/>
  <c r="BR100" i="46"/>
  <c r="BQ100" i="46"/>
  <c r="BP100" i="46"/>
  <c r="BO100" i="46"/>
  <c r="CC97" i="46"/>
  <c r="CC99" i="46" s="1"/>
  <c r="CB97" i="46"/>
  <c r="CB99" i="46" s="1"/>
  <c r="CA97" i="46"/>
  <c r="CA99" i="46" s="1"/>
  <c r="BZ97" i="46"/>
  <c r="BZ99" i="46" s="1"/>
  <c r="BY97" i="46"/>
  <c r="BY99" i="46" s="1"/>
  <c r="BX97" i="46"/>
  <c r="BX99" i="46" s="1"/>
  <c r="BW97" i="46"/>
  <c r="BW99" i="46" s="1"/>
  <c r="BV97" i="46"/>
  <c r="BV99" i="46" s="1"/>
  <c r="BU97" i="46"/>
  <c r="BU99" i="46" s="1"/>
  <c r="BT97" i="46"/>
  <c r="BT99" i="46" s="1"/>
  <c r="BS97" i="46"/>
  <c r="BS99" i="46" s="1"/>
  <c r="BR97" i="46"/>
  <c r="BR99" i="46" s="1"/>
  <c r="BQ97" i="46"/>
  <c r="BQ99" i="46" s="1"/>
  <c r="BP97" i="46"/>
  <c r="BP99" i="46" s="1"/>
  <c r="BO97" i="46"/>
  <c r="BO99" i="46" s="1"/>
  <c r="CC65" i="46"/>
  <c r="CB65" i="46"/>
  <c r="CA65" i="46"/>
  <c r="BZ65" i="46"/>
  <c r="BY65" i="46"/>
  <c r="BX65" i="46"/>
  <c r="BW65" i="46"/>
  <c r="BV65" i="46"/>
  <c r="BU65" i="46"/>
  <c r="BT65" i="46"/>
  <c r="BS65" i="46"/>
  <c r="BR65" i="46"/>
  <c r="BQ65" i="46"/>
  <c r="BP65" i="46"/>
  <c r="BO65" i="46"/>
  <c r="CC64" i="46"/>
  <c r="CB64" i="46"/>
  <c r="CA64" i="46"/>
  <c r="BZ64" i="46"/>
  <c r="BY64" i="46"/>
  <c r="BX64" i="46"/>
  <c r="BW64" i="46"/>
  <c r="BV64" i="46"/>
  <c r="BU64" i="46"/>
  <c r="BT64" i="46"/>
  <c r="BS64" i="46"/>
  <c r="BR64" i="46"/>
  <c r="BQ64" i="46"/>
  <c r="BP64" i="46"/>
  <c r="BO64" i="46"/>
  <c r="CC61" i="46"/>
  <c r="CC63" i="46" s="1"/>
  <c r="CB61" i="46"/>
  <c r="CB63" i="46" s="1"/>
  <c r="CA61" i="46"/>
  <c r="CA63" i="46" s="1"/>
  <c r="BZ61" i="46"/>
  <c r="BZ63" i="46" s="1"/>
  <c r="BY61" i="46"/>
  <c r="BY63" i="46" s="1"/>
  <c r="BX61" i="46"/>
  <c r="BX63" i="46" s="1"/>
  <c r="BW61" i="46"/>
  <c r="BW63" i="46" s="1"/>
  <c r="BV61" i="46"/>
  <c r="BV63" i="46" s="1"/>
  <c r="BU61" i="46"/>
  <c r="BU63" i="46" s="1"/>
  <c r="BT61" i="46"/>
  <c r="BT63" i="46" s="1"/>
  <c r="BS61" i="46"/>
  <c r="BS63" i="46" s="1"/>
  <c r="BR61" i="46"/>
  <c r="BR63" i="46" s="1"/>
  <c r="BQ61" i="46"/>
  <c r="BQ63" i="46" s="1"/>
  <c r="BP61" i="46"/>
  <c r="BP63" i="46" s="1"/>
  <c r="BO61" i="46"/>
  <c r="BO63" i="46" s="1"/>
  <c r="BI29" i="46"/>
  <c r="BH29" i="46"/>
  <c r="BI28" i="46"/>
  <c r="BH28" i="46"/>
  <c r="BI27" i="46"/>
  <c r="BH27" i="46"/>
  <c r="BI26" i="46"/>
  <c r="BH26" i="46"/>
  <c r="BI25" i="46"/>
  <c r="BH25" i="46"/>
  <c r="BI24" i="46"/>
  <c r="BH24" i="46"/>
  <c r="BI23" i="46"/>
  <c r="BH23" i="46"/>
  <c r="BI22" i="46"/>
  <c r="BH22" i="46"/>
  <c r="BI21" i="46"/>
  <c r="BH21" i="46"/>
  <c r="BI20" i="46"/>
  <c r="BH20" i="46"/>
  <c r="BI19" i="46"/>
  <c r="BH19" i="46"/>
  <c r="BI18" i="46"/>
  <c r="BH18" i="46"/>
  <c r="BI17" i="46"/>
  <c r="BH17" i="46"/>
  <c r="BI16" i="46"/>
  <c r="BI15" i="46"/>
  <c r="BQ103" i="46" l="1"/>
  <c r="BU103" i="46"/>
  <c r="BY103" i="46"/>
  <c r="CC103" i="46"/>
  <c r="BR103" i="46"/>
  <c r="BV103" i="46"/>
  <c r="BZ103" i="46"/>
  <c r="BP67" i="46"/>
  <c r="BX67" i="46"/>
  <c r="BT67" i="46"/>
  <c r="CB67" i="46"/>
  <c r="BQ67" i="46"/>
  <c r="BU67" i="46"/>
  <c r="BY67" i="46"/>
  <c r="CC67" i="46"/>
  <c r="BR67" i="46"/>
  <c r="BV67" i="46"/>
  <c r="BZ67" i="46"/>
  <c r="BO67" i="46"/>
  <c r="BS67" i="46"/>
  <c r="BW67" i="46"/>
  <c r="CA67" i="46"/>
  <c r="BO103" i="46"/>
  <c r="BS103" i="46"/>
  <c r="BW103" i="46"/>
  <c r="CA103" i="46"/>
  <c r="BP103" i="46"/>
  <c r="BT103" i="46"/>
  <c r="BX103" i="46"/>
  <c r="CB103" i="46"/>
  <c r="BP61" i="45"/>
  <c r="BP63" i="45"/>
  <c r="BP64" i="45"/>
  <c r="BP65" i="45"/>
  <c r="BP67" i="45"/>
  <c r="BJ26" i="45"/>
  <c r="BJ27" i="45"/>
  <c r="BI25" i="45"/>
  <c r="BI26" i="45"/>
  <c r="BI27" i="45"/>
  <c r="BQ101" i="45" l="1"/>
  <c r="BR101" i="45"/>
  <c r="BS101" i="45"/>
  <c r="BT101" i="45"/>
  <c r="BU101" i="45"/>
  <c r="BV101" i="45"/>
  <c r="BW101" i="45"/>
  <c r="BX101" i="45"/>
  <c r="BY101" i="45"/>
  <c r="BZ101" i="45"/>
  <c r="CA101" i="45"/>
  <c r="CB101" i="45"/>
  <c r="CC101" i="45"/>
  <c r="CD101" i="45"/>
  <c r="BP101" i="45"/>
  <c r="BQ100" i="45"/>
  <c r="BR100" i="45"/>
  <c r="BS100" i="45"/>
  <c r="BT100" i="45"/>
  <c r="BU100" i="45"/>
  <c r="BV100" i="45"/>
  <c r="BW100" i="45"/>
  <c r="BX100" i="45"/>
  <c r="BY100" i="45"/>
  <c r="BZ100" i="45"/>
  <c r="CA100" i="45"/>
  <c r="CB100" i="45"/>
  <c r="CC100" i="45"/>
  <c r="CD100" i="45"/>
  <c r="BP100" i="45"/>
  <c r="BQ97" i="45"/>
  <c r="BR97" i="45"/>
  <c r="BS97" i="45"/>
  <c r="BT97" i="45"/>
  <c r="BU97" i="45"/>
  <c r="BV97" i="45"/>
  <c r="BW97" i="45"/>
  <c r="BX97" i="45"/>
  <c r="BY97" i="45"/>
  <c r="BZ97" i="45"/>
  <c r="CA97" i="45"/>
  <c r="CB97" i="45"/>
  <c r="CC97" i="45"/>
  <c r="CD97" i="45"/>
  <c r="BP97" i="45"/>
  <c r="BQ65" i="45"/>
  <c r="BR65" i="45"/>
  <c r="BS65" i="45"/>
  <c r="BT65" i="45"/>
  <c r="BU65" i="45"/>
  <c r="BV65" i="45"/>
  <c r="BW65" i="45"/>
  <c r="BX65" i="45"/>
  <c r="BY65" i="45"/>
  <c r="BZ65" i="45"/>
  <c r="CA65" i="45"/>
  <c r="CB65" i="45"/>
  <c r="CC65" i="45"/>
  <c r="CD65" i="45"/>
  <c r="BQ64" i="45"/>
  <c r="BR64" i="45"/>
  <c r="BS64" i="45"/>
  <c r="BT64" i="45"/>
  <c r="BU64" i="45"/>
  <c r="BV64" i="45"/>
  <c r="BW64" i="45"/>
  <c r="BX64" i="45"/>
  <c r="BY64" i="45"/>
  <c r="BZ64" i="45"/>
  <c r="CA64" i="45"/>
  <c r="CB64" i="45"/>
  <c r="CC64" i="45"/>
  <c r="CD64" i="45"/>
  <c r="BQ61" i="45"/>
  <c r="BR61" i="45"/>
  <c r="BS61" i="45"/>
  <c r="BT61" i="45"/>
  <c r="BU61" i="45"/>
  <c r="BV61" i="45"/>
  <c r="BW61" i="45"/>
  <c r="BX61" i="45"/>
  <c r="BY61" i="45"/>
  <c r="BZ61" i="45"/>
  <c r="CA61" i="45"/>
  <c r="CB61" i="45"/>
  <c r="CC61" i="45"/>
  <c r="CD61" i="45"/>
  <c r="BI16" i="45" l="1"/>
  <c r="BJ16" i="45"/>
  <c r="BI17" i="45"/>
  <c r="BJ17" i="45"/>
  <c r="BI18" i="45"/>
  <c r="BJ18" i="45"/>
  <c r="BI19" i="45"/>
  <c r="BJ19" i="45"/>
  <c r="BI20" i="45"/>
  <c r="BJ20" i="45"/>
  <c r="BI21" i="45"/>
  <c r="BJ21" i="45"/>
  <c r="BI22" i="45"/>
  <c r="BJ22" i="45"/>
  <c r="BI23" i="45"/>
  <c r="BJ23" i="45"/>
  <c r="BI24" i="45"/>
  <c r="BJ24" i="45"/>
  <c r="BJ25" i="45"/>
  <c r="BI28" i="45"/>
  <c r="BJ28" i="45"/>
  <c r="BI29" i="45"/>
  <c r="BJ29" i="45"/>
  <c r="BJ15" i="45"/>
  <c r="BI15" i="45"/>
  <c r="CD99" i="45" l="1"/>
  <c r="CC99" i="45"/>
  <c r="CB99" i="45"/>
  <c r="CA99" i="45"/>
  <c r="BZ99" i="45"/>
  <c r="BY99" i="45"/>
  <c r="BX99" i="45"/>
  <c r="BW99" i="45"/>
  <c r="BV99" i="45"/>
  <c r="BU99" i="45"/>
  <c r="BT99" i="45"/>
  <c r="BS99" i="45"/>
  <c r="BR99" i="45"/>
  <c r="BQ99" i="45"/>
  <c r="BP99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Q63" i="45"/>
  <c r="BW67" i="45" l="1"/>
  <c r="CA67" i="45"/>
  <c r="BR103" i="45"/>
  <c r="BV103" i="45"/>
  <c r="BZ103" i="45"/>
  <c r="CD103" i="45"/>
  <c r="BQ67" i="45"/>
  <c r="BU67" i="45"/>
  <c r="BY67" i="45"/>
  <c r="CC67" i="45"/>
  <c r="BP103" i="45"/>
  <c r="BT103" i="45"/>
  <c r="BX103" i="45"/>
  <c r="CB103" i="45"/>
  <c r="BT67" i="45"/>
  <c r="BX67" i="45"/>
  <c r="CB67" i="45"/>
  <c r="BR67" i="45"/>
  <c r="BV67" i="45"/>
  <c r="BZ67" i="45"/>
  <c r="CD67" i="45"/>
  <c r="BS67" i="45"/>
  <c r="BQ103" i="45"/>
  <c r="BU103" i="45"/>
  <c r="BY103" i="45"/>
  <c r="CC103" i="45"/>
  <c r="BS103" i="45"/>
  <c r="BW103" i="45"/>
  <c r="CA103" i="45"/>
  <c r="BU64" i="44"/>
  <c r="BU67" i="44" s="1"/>
  <c r="BU65" i="44"/>
  <c r="BV101" i="44" l="1"/>
  <c r="BW101" i="44"/>
  <c r="BX101" i="44"/>
  <c r="BY101" i="44"/>
  <c r="BZ101" i="44"/>
  <c r="CA101" i="44"/>
  <c r="CB101" i="44"/>
  <c r="CC101" i="44"/>
  <c r="CD101" i="44"/>
  <c r="CE101" i="44"/>
  <c r="CF101" i="44"/>
  <c r="CG101" i="44"/>
  <c r="CH101" i="44"/>
  <c r="CI101" i="44"/>
  <c r="BU101" i="44"/>
  <c r="BV100" i="44"/>
  <c r="BW100" i="44"/>
  <c r="BX100" i="44"/>
  <c r="BY100" i="44"/>
  <c r="BZ100" i="44"/>
  <c r="CA100" i="44"/>
  <c r="CB100" i="44"/>
  <c r="CC100" i="44"/>
  <c r="CD100" i="44"/>
  <c r="CE100" i="44"/>
  <c r="CF100" i="44"/>
  <c r="CG100" i="44"/>
  <c r="CH100" i="44"/>
  <c r="CI100" i="44"/>
  <c r="BU100" i="44"/>
  <c r="BV97" i="44"/>
  <c r="BW97" i="44"/>
  <c r="BX97" i="44"/>
  <c r="BY97" i="44"/>
  <c r="BZ97" i="44"/>
  <c r="CA97" i="44"/>
  <c r="CB97" i="44"/>
  <c r="CC97" i="44"/>
  <c r="CD97" i="44"/>
  <c r="CE97" i="44"/>
  <c r="CF97" i="44"/>
  <c r="CG97" i="44"/>
  <c r="CH97" i="44"/>
  <c r="CI97" i="44"/>
  <c r="BU97" i="44"/>
  <c r="BV65" i="44"/>
  <c r="BW65" i="44"/>
  <c r="BX65" i="44"/>
  <c r="BY65" i="44"/>
  <c r="BZ65" i="44"/>
  <c r="CA65" i="44"/>
  <c r="CB65" i="44"/>
  <c r="CC65" i="44"/>
  <c r="CD65" i="44"/>
  <c r="CE65" i="44"/>
  <c r="CF65" i="44"/>
  <c r="CG65" i="44"/>
  <c r="CH65" i="44"/>
  <c r="CI65" i="44"/>
  <c r="BV64" i="44"/>
  <c r="BW64" i="44"/>
  <c r="BX64" i="44"/>
  <c r="BY64" i="44"/>
  <c r="BZ64" i="44"/>
  <c r="CA64" i="44"/>
  <c r="CB64" i="44"/>
  <c r="CC64" i="44"/>
  <c r="CD64" i="44"/>
  <c r="CE64" i="44"/>
  <c r="CF64" i="44"/>
  <c r="CG64" i="44"/>
  <c r="BV61" i="44"/>
  <c r="BW61" i="44"/>
  <c r="BX61" i="44"/>
  <c r="BY61" i="44"/>
  <c r="BZ61" i="44"/>
  <c r="CA61" i="44"/>
  <c r="CB61" i="44"/>
  <c r="CC61" i="44"/>
  <c r="CD61" i="44"/>
  <c r="CE61" i="44"/>
  <c r="CF61" i="44"/>
  <c r="CG61" i="44"/>
  <c r="CH61" i="44"/>
  <c r="CI61" i="44"/>
  <c r="BU61" i="44"/>
  <c r="BU63" i="44" s="1"/>
  <c r="BN16" i="44" l="1"/>
  <c r="BO16" i="44"/>
  <c r="BN17" i="44"/>
  <c r="BO17" i="44"/>
  <c r="BN18" i="44"/>
  <c r="BO18" i="44"/>
  <c r="BN19" i="44"/>
  <c r="BO19" i="44"/>
  <c r="BN20" i="44"/>
  <c r="BO20" i="44"/>
  <c r="BN21" i="44"/>
  <c r="BO21" i="44"/>
  <c r="BN22" i="44"/>
  <c r="BO22" i="44"/>
  <c r="BN23" i="44"/>
  <c r="BO23" i="44"/>
  <c r="BN24" i="44"/>
  <c r="BO24" i="44"/>
  <c r="BN25" i="44"/>
  <c r="BO25" i="44"/>
  <c r="BN26" i="44"/>
  <c r="BO26" i="44"/>
  <c r="BN27" i="44"/>
  <c r="BO27" i="44"/>
  <c r="BN28" i="44"/>
  <c r="BO28" i="44"/>
  <c r="BN29" i="44"/>
  <c r="BO29" i="44"/>
  <c r="BO15" i="44"/>
  <c r="BN15" i="44"/>
  <c r="CI103" i="44" l="1"/>
  <c r="CH103" i="44"/>
  <c r="CG103" i="44"/>
  <c r="CF103" i="44"/>
  <c r="CE103" i="44"/>
  <c r="CD103" i="44"/>
  <c r="CC103" i="44"/>
  <c r="CB103" i="44"/>
  <c r="CA103" i="44"/>
  <c r="BZ103" i="44"/>
  <c r="BY103" i="44"/>
  <c r="BX103" i="44"/>
  <c r="BW103" i="44"/>
  <c r="BV103" i="44"/>
  <c r="BU103" i="44"/>
  <c r="CI99" i="44"/>
  <c r="CH99" i="44"/>
  <c r="CG99" i="44"/>
  <c r="CF99" i="44"/>
  <c r="CE99" i="44"/>
  <c r="CD99" i="44"/>
  <c r="CC99" i="44"/>
  <c r="CB99" i="44"/>
  <c r="CA99" i="44"/>
  <c r="BZ99" i="44"/>
  <c r="BY99" i="44"/>
  <c r="BX99" i="44"/>
  <c r="BW99" i="44"/>
  <c r="BV99" i="44"/>
  <c r="BU99" i="44"/>
  <c r="CI64" i="44"/>
  <c r="CI67" i="44" s="1"/>
  <c r="CH64" i="44"/>
  <c r="CH67" i="44" s="1"/>
  <c r="CG67" i="44"/>
  <c r="CF67" i="44"/>
  <c r="CE67" i="44"/>
  <c r="CD67" i="44"/>
  <c r="CC67" i="44"/>
  <c r="CB67" i="44"/>
  <c r="CA67" i="44"/>
  <c r="BZ67" i="44"/>
  <c r="BY67" i="44"/>
  <c r="BX67" i="44"/>
  <c r="BW67" i="44"/>
  <c r="BV67" i="44"/>
  <c r="CI63" i="44"/>
  <c r="CH63" i="44"/>
  <c r="CG63" i="44"/>
  <c r="CF63" i="44"/>
  <c r="CE63" i="44"/>
  <c r="CD63" i="44"/>
  <c r="CC63" i="44"/>
  <c r="CB63" i="44"/>
  <c r="CA63" i="44"/>
  <c r="BZ63" i="44"/>
  <c r="BY63" i="44"/>
  <c r="BX63" i="44"/>
  <c r="BW63" i="44"/>
  <c r="BV63" i="44"/>
  <c r="BN68" i="43" l="1"/>
  <c r="BN67" i="43"/>
  <c r="BN66" i="43"/>
  <c r="BN65" i="43"/>
  <c r="BN64" i="43"/>
  <c r="BN63" i="43"/>
  <c r="BN62" i="43"/>
  <c r="BN61" i="43"/>
  <c r="BN60" i="43"/>
  <c r="BN59" i="43"/>
  <c r="BN58" i="43"/>
  <c r="BN57" i="43"/>
  <c r="BN56" i="43"/>
  <c r="BN55" i="43"/>
  <c r="BN54" i="43"/>
  <c r="BR64" i="43"/>
  <c r="BR67" i="43" s="1"/>
  <c r="BR65" i="43"/>
  <c r="BS101" i="43" l="1"/>
  <c r="BT101" i="43"/>
  <c r="BU101" i="43"/>
  <c r="BV101" i="43"/>
  <c r="BW101" i="43"/>
  <c r="BX101" i="43"/>
  <c r="BY101" i="43"/>
  <c r="BZ101" i="43"/>
  <c r="CA101" i="43"/>
  <c r="CB101" i="43"/>
  <c r="CC101" i="43"/>
  <c r="CD101" i="43"/>
  <c r="CE101" i="43"/>
  <c r="CF101" i="43"/>
  <c r="BR101" i="43"/>
  <c r="BS100" i="43"/>
  <c r="BT100" i="43"/>
  <c r="BU100" i="43"/>
  <c r="BV100" i="43"/>
  <c r="BW100" i="43"/>
  <c r="BX100" i="43"/>
  <c r="BY100" i="43"/>
  <c r="BZ100" i="43"/>
  <c r="CA100" i="43"/>
  <c r="CB100" i="43"/>
  <c r="CC100" i="43"/>
  <c r="CD100" i="43"/>
  <c r="CE100" i="43"/>
  <c r="CF100" i="43"/>
  <c r="BR100" i="43"/>
  <c r="BS97" i="43"/>
  <c r="BT97" i="43"/>
  <c r="BU97" i="43"/>
  <c r="BV97" i="43"/>
  <c r="BW97" i="43"/>
  <c r="BX97" i="43"/>
  <c r="BY97" i="43"/>
  <c r="BZ97" i="43"/>
  <c r="CA97" i="43"/>
  <c r="CB97" i="43"/>
  <c r="CC97" i="43"/>
  <c r="CD97" i="43"/>
  <c r="CE97" i="43"/>
  <c r="CF97" i="43"/>
  <c r="BR97" i="43"/>
  <c r="BS65" i="43"/>
  <c r="BT65" i="43"/>
  <c r="BU65" i="43"/>
  <c r="BV65" i="43"/>
  <c r="BW65" i="43"/>
  <c r="BX65" i="43"/>
  <c r="BY65" i="43"/>
  <c r="BZ65" i="43"/>
  <c r="CA65" i="43"/>
  <c r="CB65" i="43"/>
  <c r="CC65" i="43"/>
  <c r="CD65" i="43"/>
  <c r="CE65" i="43"/>
  <c r="CF65" i="43"/>
  <c r="BS64" i="43"/>
  <c r="BT64" i="43"/>
  <c r="BU64" i="43"/>
  <c r="BV64" i="43"/>
  <c r="BW64" i="43"/>
  <c r="BX64" i="43"/>
  <c r="BY64" i="43"/>
  <c r="BZ64" i="43"/>
  <c r="CA64" i="43"/>
  <c r="CB64" i="43"/>
  <c r="CC64" i="43"/>
  <c r="CD64" i="43"/>
  <c r="CE64" i="43"/>
  <c r="CF64" i="43"/>
  <c r="BS61" i="43"/>
  <c r="BT61" i="43"/>
  <c r="BU61" i="43"/>
  <c r="BV61" i="43"/>
  <c r="BW61" i="43"/>
  <c r="BX61" i="43"/>
  <c r="BY61" i="43"/>
  <c r="BZ61" i="43"/>
  <c r="CA61" i="43"/>
  <c r="CB61" i="43"/>
  <c r="CC61" i="43"/>
  <c r="CD61" i="43"/>
  <c r="CE61" i="43"/>
  <c r="CF61" i="43"/>
  <c r="BR61" i="43"/>
  <c r="BR63" i="43" s="1"/>
  <c r="BK15" i="43" l="1"/>
  <c r="BL16" i="43" l="1"/>
  <c r="BL17" i="43"/>
  <c r="BL18" i="43"/>
  <c r="BL19" i="43"/>
  <c r="BL20" i="43"/>
  <c r="BL21" i="43"/>
  <c r="BL22" i="43"/>
  <c r="BL23" i="43"/>
  <c r="BL24" i="43"/>
  <c r="BL25" i="43"/>
  <c r="BL26" i="43"/>
  <c r="BL27" i="43"/>
  <c r="BL28" i="43"/>
  <c r="BL29" i="43"/>
  <c r="BL15" i="43"/>
  <c r="BK16" i="43"/>
  <c r="BK17" i="43"/>
  <c r="BK18" i="43"/>
  <c r="BK19" i="43"/>
  <c r="BK20" i="43"/>
  <c r="BK21" i="43"/>
  <c r="BK22" i="43"/>
  <c r="BK23" i="43"/>
  <c r="BK24" i="43"/>
  <c r="BK25" i="43"/>
  <c r="BK26" i="43"/>
  <c r="BK27" i="43"/>
  <c r="BK28" i="43"/>
  <c r="BK29" i="43"/>
  <c r="CF99" i="43" l="1"/>
  <c r="CE99" i="43"/>
  <c r="CD99" i="43"/>
  <c r="CC99" i="43"/>
  <c r="CB99" i="43"/>
  <c r="CA99" i="43"/>
  <c r="BZ99" i="43"/>
  <c r="BY99" i="43"/>
  <c r="BX99" i="43"/>
  <c r="BW99" i="43"/>
  <c r="BV99" i="43"/>
  <c r="BU99" i="43"/>
  <c r="BT99" i="43"/>
  <c r="BS99" i="43"/>
  <c r="BR99" i="43"/>
  <c r="CF63" i="43"/>
  <c r="CE63" i="43"/>
  <c r="CD63" i="43"/>
  <c r="CC63" i="43"/>
  <c r="CB63" i="43"/>
  <c r="CA63" i="43"/>
  <c r="BZ63" i="43"/>
  <c r="BY63" i="43"/>
  <c r="BX63" i="43"/>
  <c r="BW63" i="43"/>
  <c r="BV63" i="43"/>
  <c r="BU63" i="43"/>
  <c r="BT63" i="43"/>
  <c r="BS63" i="43"/>
  <c r="BT67" i="43" l="1"/>
  <c r="BS103" i="43"/>
  <c r="BW103" i="43"/>
  <c r="CA103" i="43"/>
  <c r="CE103" i="43"/>
  <c r="BX67" i="43"/>
  <c r="CF67" i="43"/>
  <c r="BS67" i="43"/>
  <c r="BW67" i="43"/>
  <c r="CA67" i="43"/>
  <c r="CE67" i="43"/>
  <c r="BR103" i="43"/>
  <c r="BV103" i="43"/>
  <c r="BZ103" i="43"/>
  <c r="CD103" i="43"/>
  <c r="CB67" i="43"/>
  <c r="BV67" i="43"/>
  <c r="BZ67" i="43"/>
  <c r="CD67" i="43"/>
  <c r="BU103" i="43"/>
  <c r="BY103" i="43"/>
  <c r="CC103" i="43"/>
  <c r="BU67" i="43"/>
  <c r="BY67" i="43"/>
  <c r="CC67" i="43"/>
  <c r="BT103" i="43"/>
  <c r="BX103" i="43"/>
  <c r="CB103" i="43"/>
  <c r="CF103" i="43"/>
  <c r="CA100" i="42"/>
  <c r="CA101" i="42"/>
  <c r="CA103" i="42" s="1"/>
  <c r="CA64" i="42"/>
  <c r="CA67" i="42" s="1"/>
  <c r="CA65" i="42"/>
  <c r="CA61" i="42"/>
  <c r="CA63" i="42" s="1"/>
  <c r="CB101" i="42"/>
  <c r="CC101" i="42"/>
  <c r="CD101" i="42"/>
  <c r="CE101" i="42"/>
  <c r="CF101" i="42"/>
  <c r="CG101" i="42"/>
  <c r="CH101" i="42"/>
  <c r="CI101" i="42"/>
  <c r="CJ101" i="42"/>
  <c r="CK101" i="42"/>
  <c r="CL101" i="42"/>
  <c r="CM101" i="42"/>
  <c r="CN101" i="42"/>
  <c r="CO101" i="42"/>
  <c r="CB100" i="42"/>
  <c r="CC100" i="42"/>
  <c r="CD100" i="42"/>
  <c r="CE100" i="42"/>
  <c r="CF100" i="42"/>
  <c r="CG100" i="42"/>
  <c r="CH100" i="42"/>
  <c r="CI100" i="42"/>
  <c r="CJ100" i="42"/>
  <c r="CK100" i="42"/>
  <c r="CL100" i="42"/>
  <c r="CM100" i="42"/>
  <c r="CN100" i="42"/>
  <c r="CO100" i="42"/>
  <c r="CB97" i="42"/>
  <c r="CC97" i="42"/>
  <c r="CD97" i="42"/>
  <c r="CE97" i="42"/>
  <c r="CF97" i="42"/>
  <c r="CG97" i="42"/>
  <c r="CH97" i="42"/>
  <c r="CI97" i="42"/>
  <c r="CJ97" i="42"/>
  <c r="CK97" i="42"/>
  <c r="CL97" i="42"/>
  <c r="CM97" i="42"/>
  <c r="CN97" i="42"/>
  <c r="CO97" i="42"/>
  <c r="CA97" i="42"/>
  <c r="CA99" i="42" s="1"/>
  <c r="CB65" i="42"/>
  <c r="CC65" i="42"/>
  <c r="CD65" i="42"/>
  <c r="CE65" i="42"/>
  <c r="CF65" i="42"/>
  <c r="CG65" i="42"/>
  <c r="CH65" i="42"/>
  <c r="CI65" i="42"/>
  <c r="CJ65" i="42"/>
  <c r="CK65" i="42"/>
  <c r="CL65" i="42"/>
  <c r="CM65" i="42"/>
  <c r="CN65" i="42"/>
  <c r="CO65" i="42"/>
  <c r="CB64" i="42"/>
  <c r="CC64" i="42"/>
  <c r="CD64" i="42"/>
  <c r="CE64" i="42"/>
  <c r="CF64" i="42"/>
  <c r="CG64" i="42"/>
  <c r="CH64" i="42"/>
  <c r="CI64" i="42"/>
  <c r="CJ64" i="42"/>
  <c r="CK64" i="42"/>
  <c r="CL64" i="42"/>
  <c r="CM64" i="42"/>
  <c r="CN64" i="42"/>
  <c r="CO64" i="42"/>
  <c r="CB61" i="42"/>
  <c r="CC61" i="42"/>
  <c r="CD61" i="42"/>
  <c r="CE61" i="42"/>
  <c r="CF61" i="42"/>
  <c r="CG61" i="42"/>
  <c r="CH61" i="42"/>
  <c r="CI61" i="42"/>
  <c r="CJ61" i="42"/>
  <c r="CK61" i="42"/>
  <c r="CL61" i="42"/>
  <c r="CM61" i="42"/>
  <c r="CN61" i="42"/>
  <c r="CO61" i="42"/>
  <c r="BU16" i="42"/>
  <c r="BU17" i="42"/>
  <c r="BU18" i="42"/>
  <c r="BU19" i="42"/>
  <c r="BU20" i="42"/>
  <c r="BU21" i="42"/>
  <c r="BU22" i="42"/>
  <c r="BU23" i="42"/>
  <c r="BU24" i="42"/>
  <c r="BU25" i="42"/>
  <c r="BU26" i="42"/>
  <c r="BU27" i="42"/>
  <c r="BU28" i="42"/>
  <c r="BU29" i="42"/>
  <c r="BU15" i="42"/>
  <c r="BT16" i="42"/>
  <c r="BT17" i="42"/>
  <c r="BT18" i="42"/>
  <c r="BT19" i="42"/>
  <c r="BT20" i="42"/>
  <c r="BT21" i="42"/>
  <c r="BT22" i="42"/>
  <c r="BT23" i="42"/>
  <c r="BT24" i="42"/>
  <c r="BT25" i="42"/>
  <c r="BT26" i="42"/>
  <c r="BT27" i="42"/>
  <c r="BT28" i="42"/>
  <c r="BT29" i="42"/>
  <c r="BT15" i="42"/>
  <c r="CD103" i="42" l="1"/>
  <c r="CO103" i="42"/>
  <c r="CK103" i="42"/>
  <c r="CG103" i="42"/>
  <c r="CC103" i="42"/>
  <c r="CO99" i="42"/>
  <c r="CN99" i="42"/>
  <c r="CM99" i="42"/>
  <c r="CL99" i="42"/>
  <c r="CK99" i="42"/>
  <c r="CJ99" i="42"/>
  <c r="CI99" i="42"/>
  <c r="CH99" i="42"/>
  <c r="CG99" i="42"/>
  <c r="CF99" i="42"/>
  <c r="CE99" i="42"/>
  <c r="CD99" i="42"/>
  <c r="CC99" i="42"/>
  <c r="CB99" i="42"/>
  <c r="CO63" i="42"/>
  <c r="CN63" i="42"/>
  <c r="CM63" i="42"/>
  <c r="CL63" i="42"/>
  <c r="CK63" i="42"/>
  <c r="CJ63" i="42"/>
  <c r="CI63" i="42"/>
  <c r="CH63" i="42"/>
  <c r="CG63" i="42"/>
  <c r="CF63" i="42"/>
  <c r="CE63" i="42"/>
  <c r="CD63" i="42"/>
  <c r="CC63" i="42"/>
  <c r="CB63" i="42"/>
  <c r="CB67" i="42" l="1"/>
  <c r="CF67" i="42"/>
  <c r="CJ67" i="42"/>
  <c r="CN67" i="42"/>
  <c r="CH67" i="42"/>
  <c r="CK67" i="42"/>
  <c r="CB103" i="42"/>
  <c r="CF103" i="42"/>
  <c r="CJ103" i="42"/>
  <c r="CN103" i="42"/>
  <c r="CC67" i="42"/>
  <c r="CO67" i="42"/>
  <c r="CL103" i="42"/>
  <c r="CG67" i="42"/>
  <c r="CH103" i="42"/>
  <c r="CE103" i="42"/>
  <c r="CI103" i="42"/>
  <c r="CM103" i="42"/>
  <c r="CL67" i="42"/>
  <c r="CD67" i="42"/>
  <c r="CE67" i="42"/>
  <c r="CI67" i="42"/>
  <c r="CM67" i="42"/>
  <c r="BU97" i="41"/>
  <c r="BN15" i="41"/>
  <c r="BZ97" i="41"/>
  <c r="BZ99" i="41" s="1"/>
  <c r="BV97" i="41"/>
  <c r="BW97" i="41"/>
  <c r="BW99" i="41" s="1"/>
  <c r="BX97" i="41"/>
  <c r="BY97" i="41"/>
  <c r="BY99" i="41" s="1"/>
  <c r="CA97" i="41"/>
  <c r="CB97" i="41"/>
  <c r="CC97" i="41"/>
  <c r="CD97" i="41"/>
  <c r="CE97" i="41"/>
  <c r="CF97" i="41"/>
  <c r="CG97" i="41"/>
  <c r="CH97" i="41"/>
  <c r="CI97" i="41"/>
  <c r="BU99" i="41"/>
  <c r="BV99" i="41"/>
  <c r="BX99" i="41"/>
  <c r="CI202" i="41" l="1"/>
  <c r="CH202" i="41"/>
  <c r="CG202" i="41"/>
  <c r="CF202" i="41"/>
  <c r="CE202" i="41"/>
  <c r="CD202" i="41"/>
  <c r="CC202" i="41"/>
  <c r="CB202" i="41"/>
  <c r="CA202" i="41"/>
  <c r="BZ202" i="41"/>
  <c r="BY202" i="41"/>
  <c r="BX202" i="41"/>
  <c r="BW202" i="41"/>
  <c r="BV202" i="41"/>
  <c r="BU202" i="41"/>
  <c r="CI201" i="41"/>
  <c r="CH201" i="41"/>
  <c r="CG201" i="41"/>
  <c r="CF201" i="41"/>
  <c r="CE201" i="41"/>
  <c r="CD201" i="41"/>
  <c r="CC201" i="41"/>
  <c r="CB201" i="41"/>
  <c r="CA201" i="41"/>
  <c r="BZ201" i="41"/>
  <c r="BY201" i="41"/>
  <c r="BX201" i="41"/>
  <c r="BW201" i="41"/>
  <c r="BV201" i="41"/>
  <c r="BU201" i="41"/>
  <c r="CI200" i="41"/>
  <c r="CH200" i="41"/>
  <c r="CG200" i="41"/>
  <c r="CF200" i="41"/>
  <c r="CE200" i="41"/>
  <c r="CD200" i="41"/>
  <c r="CC200" i="41"/>
  <c r="CB200" i="41"/>
  <c r="CA200" i="41"/>
  <c r="BZ200" i="41"/>
  <c r="BY200" i="41"/>
  <c r="BX200" i="41"/>
  <c r="BW200" i="41"/>
  <c r="BV200" i="41"/>
  <c r="BU200" i="41"/>
  <c r="CI199" i="41"/>
  <c r="CH199" i="41"/>
  <c r="CG199" i="41"/>
  <c r="CF199" i="41"/>
  <c r="CE199" i="41"/>
  <c r="CD199" i="41"/>
  <c r="CC199" i="41"/>
  <c r="CB199" i="41"/>
  <c r="CA199" i="41"/>
  <c r="BZ199" i="41"/>
  <c r="BY199" i="41"/>
  <c r="BX199" i="41"/>
  <c r="BW199" i="41"/>
  <c r="BV199" i="41"/>
  <c r="BU199" i="41"/>
  <c r="CI198" i="41"/>
  <c r="CH198" i="41"/>
  <c r="CG198" i="41"/>
  <c r="CF198" i="41"/>
  <c r="CE198" i="41"/>
  <c r="CD198" i="41"/>
  <c r="CC198" i="41"/>
  <c r="CB198" i="41"/>
  <c r="CA198" i="41"/>
  <c r="BZ198" i="41"/>
  <c r="BY198" i="41"/>
  <c r="BX198" i="41"/>
  <c r="BW198" i="41"/>
  <c r="BV198" i="41"/>
  <c r="BU198" i="41"/>
  <c r="CI197" i="41"/>
  <c r="CH197" i="41"/>
  <c r="CG197" i="41"/>
  <c r="CF197" i="41"/>
  <c r="CE197" i="41"/>
  <c r="CD197" i="41"/>
  <c r="CC197" i="41"/>
  <c r="CB197" i="41"/>
  <c r="CA197" i="41"/>
  <c r="BZ197" i="41"/>
  <c r="BY197" i="41"/>
  <c r="BX197" i="41"/>
  <c r="BW197" i="41"/>
  <c r="BV197" i="41"/>
  <c r="BU197" i="41"/>
  <c r="CI196" i="41"/>
  <c r="CH196" i="41"/>
  <c r="CG196" i="41"/>
  <c r="CF196" i="41"/>
  <c r="CE196" i="41"/>
  <c r="CD196" i="41"/>
  <c r="CC196" i="41"/>
  <c r="CB196" i="41"/>
  <c r="CA196" i="41"/>
  <c r="BZ196" i="41"/>
  <c r="BY196" i="41"/>
  <c r="BX196" i="41"/>
  <c r="BW196" i="41"/>
  <c r="BV196" i="41"/>
  <c r="BU196" i="41"/>
  <c r="CI195" i="41"/>
  <c r="CH195" i="41"/>
  <c r="CG195" i="41"/>
  <c r="CF195" i="41"/>
  <c r="CE195" i="41"/>
  <c r="CD195" i="41"/>
  <c r="CC195" i="41"/>
  <c r="CB195" i="41"/>
  <c r="CA195" i="41"/>
  <c r="BZ195" i="41"/>
  <c r="BY195" i="41"/>
  <c r="BX195" i="41"/>
  <c r="BW195" i="41"/>
  <c r="BV195" i="41"/>
  <c r="BU195" i="41"/>
  <c r="CI194" i="41"/>
  <c r="CH194" i="41"/>
  <c r="CG194" i="41"/>
  <c r="CF194" i="41"/>
  <c r="CE194" i="41"/>
  <c r="CD194" i="41"/>
  <c r="CC194" i="41"/>
  <c r="CB194" i="41"/>
  <c r="CA194" i="41"/>
  <c r="BZ194" i="41"/>
  <c r="BY194" i="41"/>
  <c r="BX194" i="41"/>
  <c r="BW194" i="41"/>
  <c r="BV194" i="41"/>
  <c r="BU194" i="41"/>
  <c r="CI193" i="41"/>
  <c r="CH193" i="41"/>
  <c r="CG193" i="41"/>
  <c r="CF193" i="41"/>
  <c r="CE193" i="41"/>
  <c r="CD193" i="41"/>
  <c r="CC193" i="41"/>
  <c r="CB193" i="41"/>
  <c r="CA193" i="41"/>
  <c r="BZ193" i="41"/>
  <c r="BY193" i="41"/>
  <c r="BX193" i="41"/>
  <c r="BW193" i="41"/>
  <c r="BV193" i="41"/>
  <c r="BU193" i="41"/>
  <c r="CI192" i="41"/>
  <c r="CH192" i="41"/>
  <c r="CG192" i="41"/>
  <c r="CF192" i="41"/>
  <c r="CE192" i="41"/>
  <c r="CD192" i="41"/>
  <c r="CC192" i="41"/>
  <c r="CB192" i="41"/>
  <c r="CA192" i="41"/>
  <c r="BZ192" i="41"/>
  <c r="BY192" i="41"/>
  <c r="BX192" i="41"/>
  <c r="BW192" i="41"/>
  <c r="BV192" i="41"/>
  <c r="BU192" i="41"/>
  <c r="CI191" i="41"/>
  <c r="CH191" i="41"/>
  <c r="CG191" i="41"/>
  <c r="CF191" i="41"/>
  <c r="CE191" i="41"/>
  <c r="CD191" i="41"/>
  <c r="CC191" i="41"/>
  <c r="CB191" i="41"/>
  <c r="CA191" i="41"/>
  <c r="BZ191" i="41"/>
  <c r="BY191" i="41"/>
  <c r="BX191" i="41"/>
  <c r="BW191" i="41"/>
  <c r="BV191" i="41"/>
  <c r="BU191" i="41"/>
  <c r="CI190" i="41"/>
  <c r="CH190" i="41"/>
  <c r="CG190" i="41"/>
  <c r="CF190" i="41"/>
  <c r="CE190" i="41"/>
  <c r="CD190" i="41"/>
  <c r="CC190" i="41"/>
  <c r="CB190" i="41"/>
  <c r="CA190" i="41"/>
  <c r="BZ190" i="41"/>
  <c r="BY190" i="41"/>
  <c r="BX190" i="41"/>
  <c r="BW190" i="41"/>
  <c r="BV190" i="41"/>
  <c r="BU190" i="41"/>
  <c r="CI189" i="41"/>
  <c r="CH189" i="41"/>
  <c r="CG189" i="41"/>
  <c r="CF189" i="41"/>
  <c r="CE189" i="41"/>
  <c r="CD189" i="41"/>
  <c r="CC189" i="41"/>
  <c r="CB189" i="41"/>
  <c r="CA189" i="41"/>
  <c r="BZ189" i="41"/>
  <c r="BY189" i="41"/>
  <c r="BX189" i="41"/>
  <c r="BW189" i="41"/>
  <c r="BV189" i="41"/>
  <c r="BU189" i="41"/>
  <c r="CI188" i="41"/>
  <c r="CH188" i="41"/>
  <c r="CG188" i="41"/>
  <c r="CF188" i="41"/>
  <c r="CE188" i="41"/>
  <c r="CD188" i="41"/>
  <c r="CC188" i="41"/>
  <c r="CB188" i="41"/>
  <c r="CA188" i="41"/>
  <c r="BZ188" i="41"/>
  <c r="BY188" i="41"/>
  <c r="BX188" i="41"/>
  <c r="BW188" i="41"/>
  <c r="BV188" i="41"/>
  <c r="BU188" i="41"/>
  <c r="CI187" i="41"/>
  <c r="CH187" i="41"/>
  <c r="CG187" i="41"/>
  <c r="CF187" i="41"/>
  <c r="CE187" i="41"/>
  <c r="CD187" i="41"/>
  <c r="CC187" i="41"/>
  <c r="CB187" i="41"/>
  <c r="CA187" i="41"/>
  <c r="BZ187" i="41"/>
  <c r="BY187" i="41"/>
  <c r="BX187" i="41"/>
  <c r="BW187" i="41"/>
  <c r="BV187" i="41"/>
  <c r="BU187" i="41"/>
  <c r="CI186" i="41"/>
  <c r="CH186" i="41"/>
  <c r="CG186" i="41"/>
  <c r="CF186" i="41"/>
  <c r="CE186" i="41"/>
  <c r="CD186" i="41"/>
  <c r="CC186" i="41"/>
  <c r="CB186" i="41"/>
  <c r="CA186" i="41"/>
  <c r="BZ186" i="41"/>
  <c r="BY186" i="41"/>
  <c r="BX186" i="41"/>
  <c r="BW186" i="41"/>
  <c r="BV186" i="41"/>
  <c r="BU186" i="41"/>
  <c r="CI185" i="41"/>
  <c r="CH185" i="41"/>
  <c r="CG185" i="41"/>
  <c r="CF185" i="41"/>
  <c r="CE185" i="41"/>
  <c r="CD185" i="41"/>
  <c r="CC185" i="41"/>
  <c r="CB185" i="41"/>
  <c r="CA185" i="41"/>
  <c r="BZ185" i="41"/>
  <c r="BY185" i="41"/>
  <c r="BX185" i="41"/>
  <c r="BW185" i="41"/>
  <c r="BV185" i="41"/>
  <c r="BU185" i="41"/>
  <c r="CI184" i="41"/>
  <c r="CH184" i="41"/>
  <c r="CG184" i="41"/>
  <c r="CF184" i="41"/>
  <c r="CE184" i="41"/>
  <c r="CD184" i="41"/>
  <c r="CC184" i="41"/>
  <c r="CB184" i="41"/>
  <c r="CA184" i="41"/>
  <c r="BZ184" i="41"/>
  <c r="BY184" i="41"/>
  <c r="BX184" i="41"/>
  <c r="BW184" i="41"/>
  <c r="BV184" i="41"/>
  <c r="BU184" i="41"/>
  <c r="CI183" i="41"/>
  <c r="CH183" i="41"/>
  <c r="CG183" i="41"/>
  <c r="CF183" i="41"/>
  <c r="CE183" i="41"/>
  <c r="CD183" i="41"/>
  <c r="CC183" i="41"/>
  <c r="CB183" i="41"/>
  <c r="CA183" i="41"/>
  <c r="BZ183" i="41"/>
  <c r="BY183" i="41"/>
  <c r="BX183" i="41"/>
  <c r="BW183" i="41"/>
  <c r="BV183" i="41"/>
  <c r="BU183" i="41"/>
  <c r="CI182" i="41"/>
  <c r="CH182" i="41"/>
  <c r="CG182" i="41"/>
  <c r="CF182" i="41"/>
  <c r="CE182" i="41"/>
  <c r="CD182" i="41"/>
  <c r="CC182" i="41"/>
  <c r="CB182" i="41"/>
  <c r="CA182" i="41"/>
  <c r="BZ182" i="41"/>
  <c r="BY182" i="41"/>
  <c r="BX182" i="41"/>
  <c r="BW182" i="41"/>
  <c r="BV182" i="41"/>
  <c r="BU182" i="41"/>
  <c r="CI152" i="41"/>
  <c r="CH152" i="41"/>
  <c r="CG152" i="41"/>
  <c r="CF152" i="41"/>
  <c r="CE152" i="41"/>
  <c r="CD152" i="41"/>
  <c r="CC152" i="41"/>
  <c r="CB152" i="41"/>
  <c r="CA152" i="41"/>
  <c r="BZ152" i="41"/>
  <c r="BY152" i="41"/>
  <c r="BX152" i="41"/>
  <c r="BW152" i="41"/>
  <c r="BV152" i="41"/>
  <c r="BU152" i="41"/>
  <c r="CI151" i="41"/>
  <c r="CH151" i="41"/>
  <c r="CG151" i="41"/>
  <c r="CF151" i="41"/>
  <c r="CE151" i="41"/>
  <c r="CD151" i="41"/>
  <c r="CC151" i="41"/>
  <c r="CB151" i="41"/>
  <c r="CA151" i="41"/>
  <c r="BZ151" i="41"/>
  <c r="BY151" i="41"/>
  <c r="BX151" i="41"/>
  <c r="BW151" i="41"/>
  <c r="BV151" i="41"/>
  <c r="BU151" i="41"/>
  <c r="CI150" i="41"/>
  <c r="CH150" i="41"/>
  <c r="CG150" i="41"/>
  <c r="CF150" i="41"/>
  <c r="CE150" i="41"/>
  <c r="CD150" i="41"/>
  <c r="CC150" i="41"/>
  <c r="CB150" i="41"/>
  <c r="CA150" i="41"/>
  <c r="BZ150" i="41"/>
  <c r="BY150" i="41"/>
  <c r="BX150" i="41"/>
  <c r="BW150" i="41"/>
  <c r="BV150" i="41"/>
  <c r="BU150" i="41"/>
  <c r="CI149" i="41"/>
  <c r="CH149" i="41"/>
  <c r="CG149" i="41"/>
  <c r="CF149" i="41"/>
  <c r="CE149" i="41"/>
  <c r="CD149" i="41"/>
  <c r="CC149" i="41"/>
  <c r="CB149" i="41"/>
  <c r="CA149" i="41"/>
  <c r="BZ149" i="41"/>
  <c r="BY149" i="41"/>
  <c r="BX149" i="41"/>
  <c r="BW149" i="41"/>
  <c r="BV149" i="41"/>
  <c r="BU149" i="41"/>
  <c r="CI148" i="41"/>
  <c r="CH148" i="41"/>
  <c r="CG148" i="41"/>
  <c r="CF148" i="41"/>
  <c r="CE148" i="41"/>
  <c r="CD148" i="41"/>
  <c r="CC148" i="41"/>
  <c r="CB148" i="41"/>
  <c r="CA148" i="41"/>
  <c r="BZ148" i="41"/>
  <c r="BY148" i="41"/>
  <c r="BX148" i="41"/>
  <c r="BW148" i="41"/>
  <c r="BV148" i="41"/>
  <c r="BU148" i="41"/>
  <c r="CI147" i="41"/>
  <c r="CH147" i="41"/>
  <c r="CG147" i="41"/>
  <c r="CF147" i="41"/>
  <c r="CE147" i="41"/>
  <c r="CD147" i="41"/>
  <c r="CC147" i="41"/>
  <c r="CB147" i="41"/>
  <c r="CA147" i="41"/>
  <c r="BZ147" i="41"/>
  <c r="BY147" i="41"/>
  <c r="BX147" i="41"/>
  <c r="BW147" i="41"/>
  <c r="BV147" i="41"/>
  <c r="BU147" i="41"/>
  <c r="CI146" i="41"/>
  <c r="CH146" i="41"/>
  <c r="CG146" i="41"/>
  <c r="CF146" i="41"/>
  <c r="CE146" i="41"/>
  <c r="CD146" i="41"/>
  <c r="CC146" i="41"/>
  <c r="CB146" i="41"/>
  <c r="CA146" i="41"/>
  <c r="BZ146" i="41"/>
  <c r="BY146" i="41"/>
  <c r="BX146" i="41"/>
  <c r="BW146" i="41"/>
  <c r="BV146" i="41"/>
  <c r="BU146" i="41"/>
  <c r="CI145" i="41"/>
  <c r="CH145" i="41"/>
  <c r="CG145" i="41"/>
  <c r="CF145" i="41"/>
  <c r="CE145" i="41"/>
  <c r="CD145" i="41"/>
  <c r="CC145" i="41"/>
  <c r="CB145" i="41"/>
  <c r="CA145" i="41"/>
  <c r="BZ145" i="41"/>
  <c r="BY145" i="41"/>
  <c r="BX145" i="41"/>
  <c r="BW145" i="41"/>
  <c r="BV145" i="41"/>
  <c r="BU145" i="41"/>
  <c r="CI144" i="41"/>
  <c r="CH144" i="41"/>
  <c r="CG144" i="41"/>
  <c r="CF144" i="41"/>
  <c r="CE144" i="41"/>
  <c r="CD144" i="41"/>
  <c r="CC144" i="41"/>
  <c r="CB144" i="41"/>
  <c r="CA144" i="41"/>
  <c r="BZ144" i="41"/>
  <c r="BY144" i="41"/>
  <c r="BX144" i="41"/>
  <c r="BW144" i="41"/>
  <c r="BV144" i="41"/>
  <c r="BU144" i="41"/>
  <c r="CI143" i="41"/>
  <c r="CH143" i="41"/>
  <c r="CG143" i="41"/>
  <c r="CF143" i="41"/>
  <c r="CE143" i="41"/>
  <c r="CD143" i="41"/>
  <c r="CC143" i="41"/>
  <c r="CB143" i="41"/>
  <c r="CA143" i="41"/>
  <c r="BZ143" i="41"/>
  <c r="BY143" i="41"/>
  <c r="BX143" i="41"/>
  <c r="BW143" i="41"/>
  <c r="BV143" i="41"/>
  <c r="BU143" i="41"/>
  <c r="CI142" i="41"/>
  <c r="CH142" i="41"/>
  <c r="CG142" i="41"/>
  <c r="CF142" i="41"/>
  <c r="CE142" i="41"/>
  <c r="CD142" i="41"/>
  <c r="CC142" i="41"/>
  <c r="CB142" i="41"/>
  <c r="CA142" i="41"/>
  <c r="BZ142" i="41"/>
  <c r="BY142" i="41"/>
  <c r="BX142" i="41"/>
  <c r="BW142" i="41"/>
  <c r="BV142" i="41"/>
  <c r="BU142" i="41"/>
  <c r="CI141" i="41"/>
  <c r="CH141" i="41"/>
  <c r="CG141" i="41"/>
  <c r="CF141" i="41"/>
  <c r="CE141" i="41"/>
  <c r="CD141" i="41"/>
  <c r="CC141" i="41"/>
  <c r="CB141" i="41"/>
  <c r="CA141" i="41"/>
  <c r="BZ141" i="41"/>
  <c r="BY141" i="41"/>
  <c r="BX141" i="41"/>
  <c r="BW141" i="41"/>
  <c r="BV141" i="41"/>
  <c r="BU141" i="41"/>
  <c r="CI140" i="41"/>
  <c r="CH140" i="41"/>
  <c r="CG140" i="41"/>
  <c r="CF140" i="41"/>
  <c r="CE140" i="41"/>
  <c r="CD140" i="41"/>
  <c r="CC140" i="41"/>
  <c r="CB140" i="41"/>
  <c r="CA140" i="41"/>
  <c r="BZ140" i="41"/>
  <c r="BY140" i="41"/>
  <c r="BX140" i="41"/>
  <c r="BW140" i="41"/>
  <c r="BV140" i="41"/>
  <c r="BU140" i="41"/>
  <c r="CI139" i="41"/>
  <c r="CH139" i="41"/>
  <c r="CG139" i="41"/>
  <c r="CF139" i="41"/>
  <c r="CE139" i="41"/>
  <c r="CD139" i="41"/>
  <c r="CC139" i="41"/>
  <c r="CB139" i="41"/>
  <c r="CA139" i="41"/>
  <c r="BZ139" i="41"/>
  <c r="BY139" i="41"/>
  <c r="BX139" i="41"/>
  <c r="BW139" i="41"/>
  <c r="BV139" i="41"/>
  <c r="BU139" i="41"/>
  <c r="CI138" i="41"/>
  <c r="CH138" i="41"/>
  <c r="CG138" i="41"/>
  <c r="CF138" i="41"/>
  <c r="CE138" i="41"/>
  <c r="CD138" i="41"/>
  <c r="CC138" i="41"/>
  <c r="CB138" i="41"/>
  <c r="CA138" i="41"/>
  <c r="BZ138" i="41"/>
  <c r="BY138" i="41"/>
  <c r="BX138" i="41"/>
  <c r="BW138" i="41"/>
  <c r="BV138" i="41"/>
  <c r="BU138" i="41"/>
  <c r="CI137" i="41"/>
  <c r="CH137" i="41"/>
  <c r="CG137" i="41"/>
  <c r="CF137" i="41"/>
  <c r="CE137" i="41"/>
  <c r="CD137" i="41"/>
  <c r="CC137" i="41"/>
  <c r="CB137" i="41"/>
  <c r="CA137" i="41"/>
  <c r="BZ137" i="41"/>
  <c r="BY137" i="41"/>
  <c r="BX137" i="41"/>
  <c r="BW137" i="41"/>
  <c r="BV137" i="41"/>
  <c r="BU137" i="41"/>
  <c r="CI136" i="41"/>
  <c r="CH136" i="41"/>
  <c r="CG136" i="41"/>
  <c r="CF136" i="41"/>
  <c r="CE136" i="41"/>
  <c r="CD136" i="41"/>
  <c r="CC136" i="41"/>
  <c r="CB136" i="41"/>
  <c r="CA136" i="41"/>
  <c r="BZ136" i="41"/>
  <c r="BY136" i="41"/>
  <c r="BX136" i="41"/>
  <c r="BW136" i="41"/>
  <c r="BV136" i="41"/>
  <c r="BU136" i="41"/>
  <c r="CI135" i="41"/>
  <c r="CH135" i="41"/>
  <c r="CG135" i="41"/>
  <c r="CF135" i="41"/>
  <c r="CE135" i="41"/>
  <c r="CD135" i="41"/>
  <c r="CC135" i="41"/>
  <c r="CB135" i="41"/>
  <c r="CA135" i="41"/>
  <c r="BZ135" i="41"/>
  <c r="BY135" i="41"/>
  <c r="BX135" i="41"/>
  <c r="BW135" i="41"/>
  <c r="BV135" i="41"/>
  <c r="BU135" i="41"/>
  <c r="CI134" i="41"/>
  <c r="CH134" i="41"/>
  <c r="CG134" i="41"/>
  <c r="CF134" i="41"/>
  <c r="CE134" i="41"/>
  <c r="CD134" i="41"/>
  <c r="CC134" i="41"/>
  <c r="CB134" i="41"/>
  <c r="CA134" i="41"/>
  <c r="BZ134" i="41"/>
  <c r="BY134" i="41"/>
  <c r="BX134" i="41"/>
  <c r="BW134" i="41"/>
  <c r="BV134" i="41"/>
  <c r="BU134" i="41"/>
  <c r="CI133" i="41"/>
  <c r="CH133" i="41"/>
  <c r="CG133" i="41"/>
  <c r="CF133" i="41"/>
  <c r="CE133" i="41"/>
  <c r="CD133" i="41"/>
  <c r="CC133" i="41"/>
  <c r="CB133" i="41"/>
  <c r="CA133" i="41"/>
  <c r="BZ133" i="41"/>
  <c r="BY133" i="41"/>
  <c r="BX133" i="41"/>
  <c r="BW133" i="41"/>
  <c r="BV133" i="41"/>
  <c r="BU133" i="41"/>
  <c r="CI101" i="41"/>
  <c r="CH101" i="41"/>
  <c r="CG101" i="41"/>
  <c r="CF101" i="41"/>
  <c r="CE101" i="41"/>
  <c r="CD101" i="41"/>
  <c r="CC101" i="41"/>
  <c r="CB101" i="41"/>
  <c r="CA101" i="41"/>
  <c r="BZ101" i="41"/>
  <c r="BY101" i="41"/>
  <c r="BX101" i="41"/>
  <c r="BW101" i="41"/>
  <c r="BV101" i="41"/>
  <c r="BU101" i="41"/>
  <c r="CI100" i="41"/>
  <c r="CH100" i="41"/>
  <c r="CH103" i="41" s="1"/>
  <c r="CG100" i="41"/>
  <c r="CG103" i="41" s="1"/>
  <c r="CF100" i="41"/>
  <c r="CE100" i="41"/>
  <c r="CD100" i="41"/>
  <c r="CD103" i="41" s="1"/>
  <c r="CC100" i="41"/>
  <c r="CC103" i="41" s="1"/>
  <c r="CB100" i="41"/>
  <c r="CA100" i="41"/>
  <c r="BZ100" i="41"/>
  <c r="BZ103" i="41" s="1"/>
  <c r="BY100" i="41"/>
  <c r="BY103" i="41" s="1"/>
  <c r="BX100" i="41"/>
  <c r="BW100" i="41"/>
  <c r="BV100" i="41"/>
  <c r="BV103" i="41" s="1"/>
  <c r="BU100" i="41"/>
  <c r="BU103" i="41" s="1"/>
  <c r="CI99" i="41"/>
  <c r="CH99" i="41"/>
  <c r="CG99" i="41"/>
  <c r="CF99" i="41"/>
  <c r="CE99" i="41"/>
  <c r="CD99" i="41"/>
  <c r="CC99" i="41"/>
  <c r="CB99" i="41"/>
  <c r="CA99" i="41"/>
  <c r="CI65" i="41"/>
  <c r="CH65" i="41"/>
  <c r="CG65" i="41"/>
  <c r="CF65" i="41"/>
  <c r="CE65" i="41"/>
  <c r="CD65" i="41"/>
  <c r="CC65" i="41"/>
  <c r="CB65" i="41"/>
  <c r="CA65" i="41"/>
  <c r="BZ65" i="41"/>
  <c r="BY65" i="41"/>
  <c r="BX65" i="41"/>
  <c r="BW65" i="41"/>
  <c r="BV65" i="41"/>
  <c r="BU65" i="41"/>
  <c r="CI64" i="41"/>
  <c r="CH64" i="41"/>
  <c r="CG64" i="41"/>
  <c r="CG67" i="41" s="1"/>
  <c r="CF64" i="41"/>
  <c r="CF67" i="41" s="1"/>
  <c r="CE64" i="41"/>
  <c r="CD64" i="41"/>
  <c r="CC64" i="41"/>
  <c r="CC67" i="41" s="1"/>
  <c r="CB64" i="41"/>
  <c r="CB67" i="41" s="1"/>
  <c r="CA64" i="41"/>
  <c r="BZ64" i="41"/>
  <c r="BY64" i="41"/>
  <c r="BY67" i="41" s="1"/>
  <c r="BX64" i="41"/>
  <c r="BX67" i="41" s="1"/>
  <c r="BW64" i="41"/>
  <c r="BV64" i="41"/>
  <c r="BU64" i="41"/>
  <c r="BU67" i="41" s="1"/>
  <c r="CI61" i="41"/>
  <c r="CI63" i="41" s="1"/>
  <c r="CH61" i="41"/>
  <c r="CH63" i="41" s="1"/>
  <c r="CG61" i="41"/>
  <c r="CG63" i="41" s="1"/>
  <c r="CF61" i="41"/>
  <c r="CF63" i="41" s="1"/>
  <c r="CE61" i="41"/>
  <c r="CE63" i="41" s="1"/>
  <c r="CD61" i="41"/>
  <c r="CD63" i="41" s="1"/>
  <c r="CC61" i="41"/>
  <c r="CC63" i="41" s="1"/>
  <c r="CB61" i="41"/>
  <c r="CB63" i="41" s="1"/>
  <c r="CA61" i="41"/>
  <c r="CA63" i="41" s="1"/>
  <c r="BZ61" i="41"/>
  <c r="BZ63" i="41" s="1"/>
  <c r="BY61" i="41"/>
  <c r="BY63" i="41" s="1"/>
  <c r="BX61" i="41"/>
  <c r="BX63" i="41" s="1"/>
  <c r="BW61" i="41"/>
  <c r="BW63" i="41" s="1"/>
  <c r="BV61" i="41"/>
  <c r="BV63" i="41" s="1"/>
  <c r="BU61" i="41"/>
  <c r="BU63" i="41" s="1"/>
  <c r="BO29" i="41"/>
  <c r="BN29" i="41"/>
  <c r="BO28" i="41"/>
  <c r="BN28" i="41"/>
  <c r="BO27" i="41"/>
  <c r="BN27" i="41"/>
  <c r="BO26" i="41"/>
  <c r="BN26" i="41"/>
  <c r="BO25" i="41"/>
  <c r="BN25" i="41"/>
  <c r="BO24" i="41"/>
  <c r="BN24" i="41"/>
  <c r="BO23" i="41"/>
  <c r="BN23" i="41"/>
  <c r="BO22" i="41"/>
  <c r="BN22" i="41"/>
  <c r="BO21" i="41"/>
  <c r="BN21" i="41"/>
  <c r="BO20" i="41"/>
  <c r="BN20" i="41"/>
  <c r="BO19" i="41"/>
  <c r="BN19" i="41"/>
  <c r="BO18" i="41"/>
  <c r="BN18" i="41"/>
  <c r="BO17" i="41"/>
  <c r="BN17" i="41"/>
  <c r="BO16" i="41"/>
  <c r="BN16" i="41"/>
  <c r="BO15" i="41"/>
  <c r="BV67" i="41" l="1"/>
  <c r="BZ67" i="41"/>
  <c r="CD67" i="41"/>
  <c r="CH67" i="41"/>
  <c r="BW103" i="41"/>
  <c r="CA103" i="41"/>
  <c r="CE103" i="41"/>
  <c r="CI103" i="41"/>
  <c r="BW67" i="41"/>
  <c r="CA67" i="41"/>
  <c r="CE67" i="41"/>
  <c r="CI67" i="41"/>
  <c r="BX103" i="41"/>
  <c r="CB103" i="41"/>
  <c r="CF103" i="41"/>
  <c r="BU97" i="40"/>
  <c r="BU99" i="40" s="1"/>
  <c r="BU100" i="40"/>
  <c r="BU101" i="40"/>
  <c r="BU103" i="40" l="1"/>
  <c r="BV61" i="40"/>
  <c r="BW61" i="40"/>
  <c r="BX61" i="40"/>
  <c r="BY61" i="40"/>
  <c r="BZ61" i="40"/>
  <c r="CA61" i="40"/>
  <c r="CB61" i="40"/>
  <c r="CC61" i="40"/>
  <c r="CD61" i="40"/>
  <c r="CE61" i="40"/>
  <c r="CF61" i="40"/>
  <c r="CG61" i="40"/>
  <c r="CH61" i="40"/>
  <c r="CI61" i="40"/>
  <c r="CH182" i="40"/>
  <c r="CI182" i="40"/>
  <c r="CH183" i="40"/>
  <c r="CI183" i="40"/>
  <c r="CH184" i="40"/>
  <c r="CI184" i="40"/>
  <c r="CH185" i="40"/>
  <c r="CI185" i="40"/>
  <c r="CH186" i="40"/>
  <c r="CI186" i="40"/>
  <c r="CH187" i="40"/>
  <c r="CI187" i="40"/>
  <c r="CH188" i="40"/>
  <c r="CI188" i="40"/>
  <c r="CH189" i="40"/>
  <c r="CI189" i="40"/>
  <c r="CH190" i="40"/>
  <c r="CI190" i="40"/>
  <c r="CH191" i="40"/>
  <c r="CI191" i="40"/>
  <c r="CH192" i="40"/>
  <c r="CI192" i="40"/>
  <c r="CH193" i="40"/>
  <c r="CI193" i="40"/>
  <c r="CH194" i="40"/>
  <c r="CI194" i="40"/>
  <c r="CH195" i="40"/>
  <c r="CI195" i="40"/>
  <c r="CH196" i="40"/>
  <c r="CI196" i="40"/>
  <c r="CH197" i="40"/>
  <c r="CI197" i="40"/>
  <c r="CH198" i="40"/>
  <c r="CI198" i="40"/>
  <c r="CH199" i="40"/>
  <c r="CI199" i="40"/>
  <c r="CH200" i="40"/>
  <c r="CI200" i="40"/>
  <c r="CH201" i="40"/>
  <c r="CI201" i="40"/>
  <c r="CH202" i="40"/>
  <c r="CI202" i="40"/>
  <c r="CE182" i="40"/>
  <c r="CF182" i="40"/>
  <c r="CG182" i="40"/>
  <c r="CE183" i="40"/>
  <c r="CF183" i="40"/>
  <c r="CG183" i="40"/>
  <c r="CE184" i="40"/>
  <c r="CF184" i="40"/>
  <c r="CG184" i="40"/>
  <c r="CE185" i="40"/>
  <c r="CF185" i="40"/>
  <c r="CG185" i="40"/>
  <c r="CE186" i="40"/>
  <c r="CF186" i="40"/>
  <c r="CG186" i="40"/>
  <c r="CE187" i="40"/>
  <c r="CF187" i="40"/>
  <c r="CG187" i="40"/>
  <c r="CE188" i="40"/>
  <c r="CF188" i="40"/>
  <c r="CG188" i="40"/>
  <c r="CE189" i="40"/>
  <c r="CF189" i="40"/>
  <c r="CG189" i="40"/>
  <c r="CE190" i="40"/>
  <c r="CF190" i="40"/>
  <c r="CG190" i="40"/>
  <c r="CE191" i="40"/>
  <c r="CF191" i="40"/>
  <c r="CG191" i="40"/>
  <c r="CE192" i="40"/>
  <c r="CF192" i="40"/>
  <c r="CG192" i="40"/>
  <c r="CE193" i="40"/>
  <c r="CF193" i="40"/>
  <c r="CG193" i="40"/>
  <c r="CE194" i="40"/>
  <c r="CF194" i="40"/>
  <c r="CG194" i="40"/>
  <c r="CE195" i="40"/>
  <c r="CF195" i="40"/>
  <c r="CG195" i="40"/>
  <c r="CE196" i="40"/>
  <c r="CF196" i="40"/>
  <c r="CG196" i="40"/>
  <c r="CE197" i="40"/>
  <c r="CF197" i="40"/>
  <c r="CG197" i="40"/>
  <c r="CE198" i="40"/>
  <c r="CF198" i="40"/>
  <c r="CG198" i="40"/>
  <c r="CE199" i="40"/>
  <c r="CF199" i="40"/>
  <c r="CG199" i="40"/>
  <c r="CE200" i="40"/>
  <c r="CF200" i="40"/>
  <c r="CG200" i="40"/>
  <c r="CE201" i="40"/>
  <c r="CF201" i="40"/>
  <c r="CG201" i="40"/>
  <c r="CE202" i="40"/>
  <c r="CF202" i="40"/>
  <c r="CG202" i="40"/>
  <c r="CA182" i="40"/>
  <c r="CB182" i="40"/>
  <c r="CC182" i="40"/>
  <c r="CD182" i="40"/>
  <c r="CA183" i="40"/>
  <c r="CB183" i="40"/>
  <c r="CC183" i="40"/>
  <c r="CD183" i="40"/>
  <c r="CA184" i="40"/>
  <c r="CB184" i="40"/>
  <c r="CC184" i="40"/>
  <c r="CD184" i="40"/>
  <c r="CA185" i="40"/>
  <c r="CB185" i="40"/>
  <c r="CC185" i="40"/>
  <c r="CD185" i="40"/>
  <c r="CA186" i="40"/>
  <c r="CB186" i="40"/>
  <c r="CC186" i="40"/>
  <c r="CD186" i="40"/>
  <c r="CA187" i="40"/>
  <c r="CB187" i="40"/>
  <c r="CC187" i="40"/>
  <c r="CD187" i="40"/>
  <c r="CA188" i="40"/>
  <c r="CB188" i="40"/>
  <c r="CC188" i="40"/>
  <c r="CD188" i="40"/>
  <c r="CA189" i="40"/>
  <c r="CB189" i="40"/>
  <c r="CC189" i="40"/>
  <c r="CD189" i="40"/>
  <c r="CA190" i="40"/>
  <c r="CB190" i="40"/>
  <c r="CC190" i="40"/>
  <c r="CD190" i="40"/>
  <c r="CA191" i="40"/>
  <c r="CB191" i="40"/>
  <c r="CC191" i="40"/>
  <c r="CD191" i="40"/>
  <c r="CA192" i="40"/>
  <c r="CB192" i="40"/>
  <c r="CC192" i="40"/>
  <c r="CD192" i="40"/>
  <c r="CA193" i="40"/>
  <c r="CB193" i="40"/>
  <c r="CC193" i="40"/>
  <c r="CD193" i="40"/>
  <c r="CA194" i="40"/>
  <c r="CB194" i="40"/>
  <c r="CC194" i="40"/>
  <c r="CD194" i="40"/>
  <c r="CA195" i="40"/>
  <c r="CB195" i="40"/>
  <c r="CC195" i="40"/>
  <c r="CD195" i="40"/>
  <c r="CA196" i="40"/>
  <c r="CB196" i="40"/>
  <c r="CC196" i="40"/>
  <c r="CD196" i="40"/>
  <c r="CA197" i="40"/>
  <c r="CB197" i="40"/>
  <c r="CC197" i="40"/>
  <c r="CD197" i="40"/>
  <c r="CA198" i="40"/>
  <c r="CB198" i="40"/>
  <c r="CC198" i="40"/>
  <c r="CD198" i="40"/>
  <c r="CA199" i="40"/>
  <c r="CB199" i="40"/>
  <c r="CC199" i="40"/>
  <c r="CD199" i="40"/>
  <c r="CA200" i="40"/>
  <c r="CB200" i="40"/>
  <c r="CC200" i="40"/>
  <c r="CD200" i="40"/>
  <c r="CA201" i="40"/>
  <c r="CB201" i="40"/>
  <c r="CC201" i="40"/>
  <c r="CD201" i="40"/>
  <c r="CA202" i="40"/>
  <c r="CB202" i="40"/>
  <c r="CC202" i="40"/>
  <c r="CD202" i="40"/>
  <c r="BV182" i="40"/>
  <c r="BW182" i="40"/>
  <c r="BX182" i="40"/>
  <c r="BY182" i="40"/>
  <c r="BZ182" i="40"/>
  <c r="BV183" i="40"/>
  <c r="BW183" i="40"/>
  <c r="BX183" i="40"/>
  <c r="BY183" i="40"/>
  <c r="BZ183" i="40"/>
  <c r="BV184" i="40"/>
  <c r="BW184" i="40"/>
  <c r="BX184" i="40"/>
  <c r="BY184" i="40"/>
  <c r="BZ184" i="40"/>
  <c r="BV185" i="40"/>
  <c r="BW185" i="40"/>
  <c r="BX185" i="40"/>
  <c r="BY185" i="40"/>
  <c r="BZ185" i="40"/>
  <c r="BV186" i="40"/>
  <c r="BW186" i="40"/>
  <c r="BX186" i="40"/>
  <c r="BY186" i="40"/>
  <c r="BZ186" i="40"/>
  <c r="BV187" i="40"/>
  <c r="BW187" i="40"/>
  <c r="BX187" i="40"/>
  <c r="BY187" i="40"/>
  <c r="BZ187" i="40"/>
  <c r="BV188" i="40"/>
  <c r="BW188" i="40"/>
  <c r="BX188" i="40"/>
  <c r="BY188" i="40"/>
  <c r="BZ188" i="40"/>
  <c r="BV189" i="40"/>
  <c r="BW189" i="40"/>
  <c r="BX189" i="40"/>
  <c r="BY189" i="40"/>
  <c r="BZ189" i="40"/>
  <c r="BV190" i="40"/>
  <c r="BW190" i="40"/>
  <c r="BX190" i="40"/>
  <c r="BY190" i="40"/>
  <c r="BZ190" i="40"/>
  <c r="BV191" i="40"/>
  <c r="BW191" i="40"/>
  <c r="BX191" i="40"/>
  <c r="BY191" i="40"/>
  <c r="BZ191" i="40"/>
  <c r="BV192" i="40"/>
  <c r="BW192" i="40"/>
  <c r="BX192" i="40"/>
  <c r="BY192" i="40"/>
  <c r="BZ192" i="40"/>
  <c r="BV193" i="40"/>
  <c r="BW193" i="40"/>
  <c r="BX193" i="40"/>
  <c r="BY193" i="40"/>
  <c r="BZ193" i="40"/>
  <c r="BV194" i="40"/>
  <c r="BW194" i="40"/>
  <c r="BX194" i="40"/>
  <c r="BY194" i="40"/>
  <c r="BZ194" i="40"/>
  <c r="BV195" i="40"/>
  <c r="BW195" i="40"/>
  <c r="BX195" i="40"/>
  <c r="BY195" i="40"/>
  <c r="BZ195" i="40"/>
  <c r="BV196" i="40"/>
  <c r="BW196" i="40"/>
  <c r="BX196" i="40"/>
  <c r="BY196" i="40"/>
  <c r="BZ196" i="40"/>
  <c r="BV197" i="40"/>
  <c r="BW197" i="40"/>
  <c r="BX197" i="40"/>
  <c r="BY197" i="40"/>
  <c r="BZ197" i="40"/>
  <c r="BV198" i="40"/>
  <c r="BW198" i="40"/>
  <c r="BX198" i="40"/>
  <c r="BY198" i="40"/>
  <c r="BZ198" i="40"/>
  <c r="BV199" i="40"/>
  <c r="BW199" i="40"/>
  <c r="BX199" i="40"/>
  <c r="BY199" i="40"/>
  <c r="BZ199" i="40"/>
  <c r="BV200" i="40"/>
  <c r="BW200" i="40"/>
  <c r="BX200" i="40"/>
  <c r="BY200" i="40"/>
  <c r="BZ200" i="40"/>
  <c r="BV201" i="40"/>
  <c r="BW201" i="40"/>
  <c r="BX201" i="40"/>
  <c r="BY201" i="40"/>
  <c r="BZ201" i="40"/>
  <c r="BV202" i="40"/>
  <c r="BW202" i="40"/>
  <c r="BX202" i="40"/>
  <c r="BY202" i="40"/>
  <c r="BZ202" i="40"/>
  <c r="BU183" i="40"/>
  <c r="BU184" i="40"/>
  <c r="BU185" i="40"/>
  <c r="BU186" i="40"/>
  <c r="BU187" i="40"/>
  <c r="BU188" i="40"/>
  <c r="BU189" i="40"/>
  <c r="BU190" i="40"/>
  <c r="BU191" i="40"/>
  <c r="BU192" i="40"/>
  <c r="BU193" i="40"/>
  <c r="BU194" i="40"/>
  <c r="BU195" i="40"/>
  <c r="BU196" i="40"/>
  <c r="BU197" i="40"/>
  <c r="BU198" i="40"/>
  <c r="BU199" i="40"/>
  <c r="BU200" i="40"/>
  <c r="BU201" i="40"/>
  <c r="BU202" i="40"/>
  <c r="BU182" i="40"/>
  <c r="CG133" i="40"/>
  <c r="CH133" i="40"/>
  <c r="CI133" i="40"/>
  <c r="CG134" i="40"/>
  <c r="CH134" i="40"/>
  <c r="CI134" i="40"/>
  <c r="CG135" i="40"/>
  <c r="CH135" i="40"/>
  <c r="CI135" i="40"/>
  <c r="CG136" i="40"/>
  <c r="CH136" i="40"/>
  <c r="CI136" i="40"/>
  <c r="CG137" i="40"/>
  <c r="CH137" i="40"/>
  <c r="CI137" i="40"/>
  <c r="CG138" i="40"/>
  <c r="CH138" i="40"/>
  <c r="CI138" i="40"/>
  <c r="CG139" i="40"/>
  <c r="CH139" i="40"/>
  <c r="CI139" i="40"/>
  <c r="CG140" i="40"/>
  <c r="CH140" i="40"/>
  <c r="CI140" i="40"/>
  <c r="CG141" i="40"/>
  <c r="CH141" i="40"/>
  <c r="CI141" i="40"/>
  <c r="CG142" i="40"/>
  <c r="CH142" i="40"/>
  <c r="CI142" i="40"/>
  <c r="CG143" i="40"/>
  <c r="CH143" i="40"/>
  <c r="CI143" i="40"/>
  <c r="CG144" i="40"/>
  <c r="CH144" i="40"/>
  <c r="CI144" i="40"/>
  <c r="CG145" i="40"/>
  <c r="CH145" i="40"/>
  <c r="CI145" i="40"/>
  <c r="CG146" i="40"/>
  <c r="CH146" i="40"/>
  <c r="CI146" i="40"/>
  <c r="CG147" i="40"/>
  <c r="CH147" i="40"/>
  <c r="CI147" i="40"/>
  <c r="CG148" i="40"/>
  <c r="CH148" i="40"/>
  <c r="CI148" i="40"/>
  <c r="CG149" i="40"/>
  <c r="CH149" i="40"/>
  <c r="CI149" i="40"/>
  <c r="CG150" i="40"/>
  <c r="CH150" i="40"/>
  <c r="CI150" i="40"/>
  <c r="CG151" i="40"/>
  <c r="CH151" i="40"/>
  <c r="CI151" i="40"/>
  <c r="CG152" i="40"/>
  <c r="CH152" i="40"/>
  <c r="CI152" i="40"/>
  <c r="BV133" i="40"/>
  <c r="BW133" i="40"/>
  <c r="BX133" i="40"/>
  <c r="BY133" i="40"/>
  <c r="BZ133" i="40"/>
  <c r="CA133" i="40"/>
  <c r="CB133" i="40"/>
  <c r="CC133" i="40"/>
  <c r="CD133" i="40"/>
  <c r="CE133" i="40"/>
  <c r="CF133" i="40"/>
  <c r="BV134" i="40"/>
  <c r="BW134" i="40"/>
  <c r="BX134" i="40"/>
  <c r="BY134" i="40"/>
  <c r="BZ134" i="40"/>
  <c r="CA134" i="40"/>
  <c r="CB134" i="40"/>
  <c r="CC134" i="40"/>
  <c r="CD134" i="40"/>
  <c r="CE134" i="40"/>
  <c r="CF134" i="40"/>
  <c r="BV135" i="40"/>
  <c r="BW135" i="40"/>
  <c r="BX135" i="40"/>
  <c r="BY135" i="40"/>
  <c r="BZ135" i="40"/>
  <c r="CA135" i="40"/>
  <c r="CB135" i="40"/>
  <c r="CC135" i="40"/>
  <c r="CD135" i="40"/>
  <c r="CE135" i="40"/>
  <c r="CF135" i="40"/>
  <c r="BV136" i="40"/>
  <c r="BW136" i="40"/>
  <c r="BX136" i="40"/>
  <c r="BY136" i="40"/>
  <c r="BZ136" i="40"/>
  <c r="CA136" i="40"/>
  <c r="CB136" i="40"/>
  <c r="CC136" i="40"/>
  <c r="CD136" i="40"/>
  <c r="CE136" i="40"/>
  <c r="CF136" i="40"/>
  <c r="BV137" i="40"/>
  <c r="BW137" i="40"/>
  <c r="BX137" i="40"/>
  <c r="BY137" i="40"/>
  <c r="BZ137" i="40"/>
  <c r="CA137" i="40"/>
  <c r="CB137" i="40"/>
  <c r="CC137" i="40"/>
  <c r="CD137" i="40"/>
  <c r="CE137" i="40"/>
  <c r="CF137" i="40"/>
  <c r="BV138" i="40"/>
  <c r="BW138" i="40"/>
  <c r="BX138" i="40"/>
  <c r="BY138" i="40"/>
  <c r="BZ138" i="40"/>
  <c r="CA138" i="40"/>
  <c r="CB138" i="40"/>
  <c r="CC138" i="40"/>
  <c r="CD138" i="40"/>
  <c r="CE138" i="40"/>
  <c r="CF138" i="40"/>
  <c r="BV139" i="40"/>
  <c r="BW139" i="40"/>
  <c r="BX139" i="40"/>
  <c r="BY139" i="40"/>
  <c r="BZ139" i="40"/>
  <c r="CA139" i="40"/>
  <c r="CB139" i="40"/>
  <c r="CC139" i="40"/>
  <c r="CD139" i="40"/>
  <c r="CE139" i="40"/>
  <c r="CF139" i="40"/>
  <c r="BV140" i="40"/>
  <c r="BW140" i="40"/>
  <c r="BX140" i="40"/>
  <c r="BY140" i="40"/>
  <c r="BZ140" i="40"/>
  <c r="CA140" i="40"/>
  <c r="CB140" i="40"/>
  <c r="CC140" i="40"/>
  <c r="CD140" i="40"/>
  <c r="CE140" i="40"/>
  <c r="CF140" i="40"/>
  <c r="BV141" i="40"/>
  <c r="BW141" i="40"/>
  <c r="BX141" i="40"/>
  <c r="BY141" i="40"/>
  <c r="BZ141" i="40"/>
  <c r="CA141" i="40"/>
  <c r="CB141" i="40"/>
  <c r="CC141" i="40"/>
  <c r="CD141" i="40"/>
  <c r="CE141" i="40"/>
  <c r="CF141" i="40"/>
  <c r="BV142" i="40"/>
  <c r="BW142" i="40"/>
  <c r="BX142" i="40"/>
  <c r="BY142" i="40"/>
  <c r="BZ142" i="40"/>
  <c r="CA142" i="40"/>
  <c r="CB142" i="40"/>
  <c r="CC142" i="40"/>
  <c r="CD142" i="40"/>
  <c r="CE142" i="40"/>
  <c r="CF142" i="40"/>
  <c r="BV143" i="40"/>
  <c r="BW143" i="40"/>
  <c r="BX143" i="40"/>
  <c r="BY143" i="40"/>
  <c r="BZ143" i="40"/>
  <c r="CA143" i="40"/>
  <c r="CB143" i="40"/>
  <c r="CC143" i="40"/>
  <c r="CD143" i="40"/>
  <c r="CE143" i="40"/>
  <c r="CF143" i="40"/>
  <c r="BV144" i="40"/>
  <c r="BW144" i="40"/>
  <c r="BX144" i="40"/>
  <c r="BY144" i="40"/>
  <c r="BZ144" i="40"/>
  <c r="CA144" i="40"/>
  <c r="CB144" i="40"/>
  <c r="CC144" i="40"/>
  <c r="CD144" i="40"/>
  <c r="CE144" i="40"/>
  <c r="CF144" i="40"/>
  <c r="BV145" i="40"/>
  <c r="BW145" i="40"/>
  <c r="BX145" i="40"/>
  <c r="BY145" i="40"/>
  <c r="BZ145" i="40"/>
  <c r="CA145" i="40"/>
  <c r="CB145" i="40"/>
  <c r="CC145" i="40"/>
  <c r="CD145" i="40"/>
  <c r="CE145" i="40"/>
  <c r="CF145" i="40"/>
  <c r="BV146" i="40"/>
  <c r="BW146" i="40"/>
  <c r="BX146" i="40"/>
  <c r="BY146" i="40"/>
  <c r="BZ146" i="40"/>
  <c r="CA146" i="40"/>
  <c r="CB146" i="40"/>
  <c r="CC146" i="40"/>
  <c r="CD146" i="40"/>
  <c r="CE146" i="40"/>
  <c r="CF146" i="40"/>
  <c r="BV147" i="40"/>
  <c r="BW147" i="40"/>
  <c r="BX147" i="40"/>
  <c r="BY147" i="40"/>
  <c r="BZ147" i="40"/>
  <c r="CA147" i="40"/>
  <c r="CB147" i="40"/>
  <c r="CC147" i="40"/>
  <c r="CD147" i="40"/>
  <c r="CE147" i="40"/>
  <c r="CF147" i="40"/>
  <c r="BV148" i="40"/>
  <c r="BW148" i="40"/>
  <c r="BX148" i="40"/>
  <c r="BY148" i="40"/>
  <c r="BZ148" i="40"/>
  <c r="CA148" i="40"/>
  <c r="CB148" i="40"/>
  <c r="CC148" i="40"/>
  <c r="CD148" i="40"/>
  <c r="CE148" i="40"/>
  <c r="CF148" i="40"/>
  <c r="BV149" i="40"/>
  <c r="BW149" i="40"/>
  <c r="BX149" i="40"/>
  <c r="BY149" i="40"/>
  <c r="BZ149" i="40"/>
  <c r="CA149" i="40"/>
  <c r="CB149" i="40"/>
  <c r="CC149" i="40"/>
  <c r="CD149" i="40"/>
  <c r="CE149" i="40"/>
  <c r="CF149" i="40"/>
  <c r="BV150" i="40"/>
  <c r="BW150" i="40"/>
  <c r="BX150" i="40"/>
  <c r="BY150" i="40"/>
  <c r="BZ150" i="40"/>
  <c r="CA150" i="40"/>
  <c r="CB150" i="40"/>
  <c r="CC150" i="40"/>
  <c r="CD150" i="40"/>
  <c r="CE150" i="40"/>
  <c r="CF150" i="40"/>
  <c r="BV151" i="40"/>
  <c r="BW151" i="40"/>
  <c r="BX151" i="40"/>
  <c r="BY151" i="40"/>
  <c r="BZ151" i="40"/>
  <c r="CA151" i="40"/>
  <c r="CB151" i="40"/>
  <c r="CC151" i="40"/>
  <c r="CD151" i="40"/>
  <c r="CE151" i="40"/>
  <c r="CF151" i="40"/>
  <c r="BV152" i="40"/>
  <c r="BW152" i="40"/>
  <c r="BX152" i="40"/>
  <c r="BY152" i="40"/>
  <c r="BZ152" i="40"/>
  <c r="CA152" i="40"/>
  <c r="CB152" i="40"/>
  <c r="CC152" i="40"/>
  <c r="CD152" i="40"/>
  <c r="CE152" i="40"/>
  <c r="CF152" i="40"/>
  <c r="BU134" i="40"/>
  <c r="BU135" i="40"/>
  <c r="BU136" i="40"/>
  <c r="BU137" i="40"/>
  <c r="BU138" i="40"/>
  <c r="BU139" i="40"/>
  <c r="BU140" i="40"/>
  <c r="BU141" i="40"/>
  <c r="BU142" i="40"/>
  <c r="BU143" i="40"/>
  <c r="BU144" i="40"/>
  <c r="BU145" i="40"/>
  <c r="BU146" i="40"/>
  <c r="BU147" i="40"/>
  <c r="BU148" i="40"/>
  <c r="BU149" i="40"/>
  <c r="BU150" i="40"/>
  <c r="BU151" i="40"/>
  <c r="BU152" i="40"/>
  <c r="BU133" i="40"/>
  <c r="BO16" i="40" l="1"/>
  <c r="BO17" i="40"/>
  <c r="BO18" i="40"/>
  <c r="BO19" i="40"/>
  <c r="BO20" i="40"/>
  <c r="BO21" i="40"/>
  <c r="BO22" i="40"/>
  <c r="BO23" i="40"/>
  <c r="BO24" i="40"/>
  <c r="BO25" i="40"/>
  <c r="BO26" i="40"/>
  <c r="BO27" i="40"/>
  <c r="BO28" i="40"/>
  <c r="BO29" i="40"/>
  <c r="BO15" i="40"/>
  <c r="BN16" i="40"/>
  <c r="BN17" i="40"/>
  <c r="BN18" i="40"/>
  <c r="BN19" i="40"/>
  <c r="BN20" i="40"/>
  <c r="BN21" i="40"/>
  <c r="BN22" i="40"/>
  <c r="BN23" i="40"/>
  <c r="BN24" i="40"/>
  <c r="BN25" i="40"/>
  <c r="BN26" i="40"/>
  <c r="BN27" i="40"/>
  <c r="BN28" i="40"/>
  <c r="BN29" i="40"/>
  <c r="BN15" i="40"/>
  <c r="CI101" i="40" l="1"/>
  <c r="CH101" i="40"/>
  <c r="CG101" i="40"/>
  <c r="CF101" i="40"/>
  <c r="CE101" i="40"/>
  <c r="CD101" i="40"/>
  <c r="CC101" i="40"/>
  <c r="CB101" i="40"/>
  <c r="CA101" i="40"/>
  <c r="BZ101" i="40"/>
  <c r="BY101" i="40"/>
  <c r="BX101" i="40"/>
  <c r="BW101" i="40"/>
  <c r="BV101" i="40"/>
  <c r="CI100" i="40"/>
  <c r="CH100" i="40"/>
  <c r="CH103" i="40" s="1"/>
  <c r="CG100" i="40"/>
  <c r="CF100" i="40"/>
  <c r="CE100" i="40"/>
  <c r="CD100" i="40"/>
  <c r="CD103" i="40" s="1"/>
  <c r="CC100" i="40"/>
  <c r="CB100" i="40"/>
  <c r="CA100" i="40"/>
  <c r="BZ100" i="40"/>
  <c r="BZ103" i="40" s="1"/>
  <c r="BY100" i="40"/>
  <c r="BX100" i="40"/>
  <c r="BW100" i="40"/>
  <c r="BV100" i="40"/>
  <c r="BV103" i="40" s="1"/>
  <c r="CI97" i="40"/>
  <c r="CI99" i="40" s="1"/>
  <c r="CH97" i="40"/>
  <c r="CH99" i="40" s="1"/>
  <c r="CG97" i="40"/>
  <c r="CG99" i="40" s="1"/>
  <c r="CF97" i="40"/>
  <c r="CF99" i="40" s="1"/>
  <c r="CE97" i="40"/>
  <c r="CE99" i="40" s="1"/>
  <c r="CD97" i="40"/>
  <c r="CD99" i="40" s="1"/>
  <c r="CC97" i="40"/>
  <c r="CC99" i="40" s="1"/>
  <c r="CB97" i="40"/>
  <c r="CB99" i="40" s="1"/>
  <c r="CA97" i="40"/>
  <c r="CA99" i="40" s="1"/>
  <c r="BZ97" i="40"/>
  <c r="BZ99" i="40" s="1"/>
  <c r="BY97" i="40"/>
  <c r="BY99" i="40" s="1"/>
  <c r="BX97" i="40"/>
  <c r="BX99" i="40" s="1"/>
  <c r="BW97" i="40"/>
  <c r="BW99" i="40" s="1"/>
  <c r="BV97" i="40"/>
  <c r="BV99" i="40" s="1"/>
  <c r="CI65" i="40"/>
  <c r="CH65" i="40"/>
  <c r="CG65" i="40"/>
  <c r="CF65" i="40"/>
  <c r="CE65" i="40"/>
  <c r="CD65" i="40"/>
  <c r="CC65" i="40"/>
  <c r="CB65" i="40"/>
  <c r="CA65" i="40"/>
  <c r="BZ65" i="40"/>
  <c r="BY65" i="40"/>
  <c r="BX65" i="40"/>
  <c r="BW65" i="40"/>
  <c r="BV65" i="40"/>
  <c r="BU65" i="40"/>
  <c r="CI64" i="40"/>
  <c r="CH64" i="40"/>
  <c r="CG64" i="40"/>
  <c r="CF64" i="40"/>
  <c r="CF67" i="40" s="1"/>
  <c r="CE64" i="40"/>
  <c r="CD64" i="40"/>
  <c r="CC64" i="40"/>
  <c r="CB64" i="40"/>
  <c r="CB67" i="40" s="1"/>
  <c r="CA64" i="40"/>
  <c r="BZ64" i="40"/>
  <c r="BY64" i="40"/>
  <c r="BX64" i="40"/>
  <c r="BX67" i="40" s="1"/>
  <c r="BW64" i="40"/>
  <c r="BV64" i="40"/>
  <c r="BU64" i="40"/>
  <c r="CI63" i="40"/>
  <c r="CH63" i="40"/>
  <c r="CG63" i="40"/>
  <c r="CF63" i="40"/>
  <c r="CE63" i="40"/>
  <c r="CD63" i="40"/>
  <c r="CC63" i="40"/>
  <c r="CB63" i="40"/>
  <c r="CA63" i="40"/>
  <c r="BZ63" i="40"/>
  <c r="BY63" i="40"/>
  <c r="BX63" i="40"/>
  <c r="BW63" i="40"/>
  <c r="BV63" i="40"/>
  <c r="BU61" i="40"/>
  <c r="BU63" i="40" s="1"/>
  <c r="BX103" i="40" l="1"/>
  <c r="CB103" i="40"/>
  <c r="CF103" i="40"/>
  <c r="BY103" i="40"/>
  <c r="BV67" i="40"/>
  <c r="BZ67" i="40"/>
  <c r="CD67" i="40"/>
  <c r="CH67" i="40"/>
  <c r="BW103" i="40"/>
  <c r="CA103" i="40"/>
  <c r="CE103" i="40"/>
  <c r="CI103" i="40"/>
  <c r="BW67" i="40"/>
  <c r="CA67" i="40"/>
  <c r="CE67" i="40"/>
  <c r="CI67" i="40"/>
  <c r="CC103" i="40"/>
  <c r="CG103" i="40"/>
  <c r="BU67" i="40"/>
  <c r="BY67" i="40"/>
  <c r="CC67" i="40"/>
  <c r="CG67" i="40"/>
  <c r="BR16" i="39"/>
  <c r="BR17" i="39"/>
  <c r="BR18" i="39"/>
  <c r="BR19" i="39"/>
  <c r="BR20" i="39"/>
  <c r="BR21" i="39"/>
  <c r="BR22" i="39"/>
  <c r="BR23" i="39"/>
  <c r="BR24" i="39"/>
  <c r="BR25" i="39"/>
  <c r="BR26" i="39"/>
  <c r="BR27" i="39"/>
  <c r="BR28" i="39"/>
  <c r="BR29" i="39"/>
  <c r="BR15" i="39"/>
  <c r="BQ16" i="39"/>
  <c r="BQ17" i="39"/>
  <c r="BQ18" i="39"/>
  <c r="BQ19" i="39"/>
  <c r="BQ20" i="39"/>
  <c r="BQ21" i="39"/>
  <c r="BQ22" i="39"/>
  <c r="BQ23" i="39"/>
  <c r="BQ24" i="39"/>
  <c r="BQ25" i="39"/>
  <c r="BQ26" i="39"/>
  <c r="BQ27" i="39"/>
  <c r="BQ28" i="39"/>
  <c r="BQ29" i="39"/>
  <c r="BQ15" i="39"/>
  <c r="CL101" i="39" l="1"/>
  <c r="CK101" i="39"/>
  <c r="CJ101" i="39"/>
  <c r="CI101" i="39"/>
  <c r="CH101" i="39"/>
  <c r="CG101" i="39"/>
  <c r="CF101" i="39"/>
  <c r="CE101" i="39"/>
  <c r="CD101" i="39"/>
  <c r="CC101" i="39"/>
  <c r="CB101" i="39"/>
  <c r="CA101" i="39"/>
  <c r="BZ101" i="39"/>
  <c r="BY101" i="39"/>
  <c r="BX101" i="39"/>
  <c r="CL100" i="39"/>
  <c r="CL103" i="39" s="1"/>
  <c r="CK100" i="39"/>
  <c r="CK103" i="39" s="1"/>
  <c r="CJ100" i="39"/>
  <c r="CJ103" i="39" s="1"/>
  <c r="CI100" i="39"/>
  <c r="CH100" i="39"/>
  <c r="CH103" i="39" s="1"/>
  <c r="CG100" i="39"/>
  <c r="CG103" i="39" s="1"/>
  <c r="CF100" i="39"/>
  <c r="CF103" i="39" s="1"/>
  <c r="CE100" i="39"/>
  <c r="CD100" i="39"/>
  <c r="CD103" i="39" s="1"/>
  <c r="CC100" i="39"/>
  <c r="CC103" i="39" s="1"/>
  <c r="CB100" i="39"/>
  <c r="CB103" i="39" s="1"/>
  <c r="CA100" i="39"/>
  <c r="BZ100" i="39"/>
  <c r="BZ103" i="39" s="1"/>
  <c r="BY100" i="39"/>
  <c r="BY103" i="39" s="1"/>
  <c r="BX100" i="39"/>
  <c r="BX103" i="39" s="1"/>
  <c r="CL97" i="39"/>
  <c r="CL99" i="39" s="1"/>
  <c r="CK97" i="39"/>
  <c r="CK99" i="39" s="1"/>
  <c r="CJ97" i="39"/>
  <c r="CJ99" i="39" s="1"/>
  <c r="CI97" i="39"/>
  <c r="CI99" i="39" s="1"/>
  <c r="CH97" i="39"/>
  <c r="CH99" i="39" s="1"/>
  <c r="CG97" i="39"/>
  <c r="CG99" i="39" s="1"/>
  <c r="CF97" i="39"/>
  <c r="CF99" i="39" s="1"/>
  <c r="CE97" i="39"/>
  <c r="CE99" i="39" s="1"/>
  <c r="CD97" i="39"/>
  <c r="CD99" i="39" s="1"/>
  <c r="CC97" i="39"/>
  <c r="CC99" i="39" s="1"/>
  <c r="CB97" i="39"/>
  <c r="CB99" i="39" s="1"/>
  <c r="CA97" i="39"/>
  <c r="CA99" i="39" s="1"/>
  <c r="BZ97" i="39"/>
  <c r="BZ99" i="39" s="1"/>
  <c r="BY97" i="39"/>
  <c r="BY99" i="39" s="1"/>
  <c r="BX97" i="39"/>
  <c r="BX99" i="39" s="1"/>
  <c r="CL65" i="39"/>
  <c r="CK65" i="39"/>
  <c r="CJ65" i="39"/>
  <c r="CI65" i="39"/>
  <c r="CH65" i="39"/>
  <c r="CG65" i="39"/>
  <c r="CF65" i="39"/>
  <c r="CE65" i="39"/>
  <c r="CD65" i="39"/>
  <c r="CC65" i="39"/>
  <c r="CB65" i="39"/>
  <c r="CA65" i="39"/>
  <c r="BZ65" i="39"/>
  <c r="BY65" i="39"/>
  <c r="BX65" i="39"/>
  <c r="CL64" i="39"/>
  <c r="CL67" i="39" s="1"/>
  <c r="CK64" i="39"/>
  <c r="CK67" i="39" s="1"/>
  <c r="CJ64" i="39"/>
  <c r="CI64" i="39"/>
  <c r="CI67" i="39" s="1"/>
  <c r="CH64" i="39"/>
  <c r="CH67" i="39" s="1"/>
  <c r="CG64" i="39"/>
  <c r="CG67" i="39" s="1"/>
  <c r="CF64" i="39"/>
  <c r="CE64" i="39"/>
  <c r="CE67" i="39" s="1"/>
  <c r="CD64" i="39"/>
  <c r="CD67" i="39" s="1"/>
  <c r="CC64" i="39"/>
  <c r="CC67" i="39" s="1"/>
  <c r="CB64" i="39"/>
  <c r="CA64" i="39"/>
  <c r="CA67" i="39" s="1"/>
  <c r="BZ64" i="39"/>
  <c r="BZ67" i="39" s="1"/>
  <c r="BY64" i="39"/>
  <c r="BY67" i="39" s="1"/>
  <c r="BX64" i="39"/>
  <c r="CL61" i="39"/>
  <c r="CL63" i="39" s="1"/>
  <c r="CK61" i="39"/>
  <c r="CK63" i="39" s="1"/>
  <c r="CJ61" i="39"/>
  <c r="CJ63" i="39" s="1"/>
  <c r="CI61" i="39"/>
  <c r="CI63" i="39" s="1"/>
  <c r="CH61" i="39"/>
  <c r="CH63" i="39" s="1"/>
  <c r="CG61" i="39"/>
  <c r="CG63" i="39" s="1"/>
  <c r="CF61" i="39"/>
  <c r="CF63" i="39" s="1"/>
  <c r="CE61" i="39"/>
  <c r="CE63" i="39" s="1"/>
  <c r="CD61" i="39"/>
  <c r="CD63" i="39" s="1"/>
  <c r="CC61" i="39"/>
  <c r="CC63" i="39" s="1"/>
  <c r="CB61" i="39"/>
  <c r="CB63" i="39" s="1"/>
  <c r="CA61" i="39"/>
  <c r="CA63" i="39" s="1"/>
  <c r="BZ61" i="39"/>
  <c r="BZ63" i="39" s="1"/>
  <c r="BY61" i="39"/>
  <c r="BY63" i="39" s="1"/>
  <c r="BX61" i="39"/>
  <c r="BX63" i="39" s="1"/>
  <c r="BX67" i="39" l="1"/>
  <c r="CB67" i="39"/>
  <c r="CF67" i="39"/>
  <c r="CJ67" i="39"/>
  <c r="CA103" i="39"/>
  <c r="CE103" i="39"/>
  <c r="CI103" i="39"/>
  <c r="BI24" i="38"/>
  <c r="BI25" i="38"/>
  <c r="BI26" i="38"/>
  <c r="BI27" i="38"/>
  <c r="BI28" i="38"/>
  <c r="BI29" i="38"/>
  <c r="BH24" i="38"/>
  <c r="BH25" i="38"/>
  <c r="BH26" i="38"/>
  <c r="BH27" i="38"/>
  <c r="BH28" i="38"/>
  <c r="BH29" i="38"/>
  <c r="BH15" i="38" l="1"/>
  <c r="BI16" i="38"/>
  <c r="BI17" i="38"/>
  <c r="BI18" i="38"/>
  <c r="BI19" i="38"/>
  <c r="BI20" i="38"/>
  <c r="BI21" i="38"/>
  <c r="BI22" i="38"/>
  <c r="BI23" i="38"/>
  <c r="BI15" i="38"/>
  <c r="BH16" i="38"/>
  <c r="BH17" i="38"/>
  <c r="BH18" i="38"/>
  <c r="BH19" i="38"/>
  <c r="BH20" i="38"/>
  <c r="BH21" i="38"/>
  <c r="BH22" i="38"/>
  <c r="BH23" i="38"/>
  <c r="CC101" i="38" l="1"/>
  <c r="CB101" i="38"/>
  <c r="CA101" i="38"/>
  <c r="BZ101" i="38"/>
  <c r="BY101" i="38"/>
  <c r="BX101" i="38"/>
  <c r="BW101" i="38"/>
  <c r="BV101" i="38"/>
  <c r="BU101" i="38"/>
  <c r="BT101" i="38"/>
  <c r="BS101" i="38"/>
  <c r="BR101" i="38"/>
  <c r="BQ101" i="38"/>
  <c r="BP101" i="38"/>
  <c r="BO101" i="38"/>
  <c r="CC100" i="38"/>
  <c r="CB100" i="38"/>
  <c r="CA100" i="38"/>
  <c r="BZ100" i="38"/>
  <c r="BY100" i="38"/>
  <c r="BX100" i="38"/>
  <c r="BW100" i="38"/>
  <c r="BV100" i="38"/>
  <c r="BU100" i="38"/>
  <c r="BT100" i="38"/>
  <c r="BS100" i="38"/>
  <c r="BR100" i="38"/>
  <c r="BQ100" i="38"/>
  <c r="BP100" i="38"/>
  <c r="BO100" i="38"/>
  <c r="CC97" i="38"/>
  <c r="CC99" i="38" s="1"/>
  <c r="CB97" i="38"/>
  <c r="CB99" i="38" s="1"/>
  <c r="CA97" i="38"/>
  <c r="CA99" i="38" s="1"/>
  <c r="BZ97" i="38"/>
  <c r="BZ99" i="38" s="1"/>
  <c r="BY97" i="38"/>
  <c r="BY99" i="38" s="1"/>
  <c r="BX97" i="38"/>
  <c r="BX99" i="38" s="1"/>
  <c r="BW97" i="38"/>
  <c r="BW99" i="38" s="1"/>
  <c r="BV97" i="38"/>
  <c r="BV99" i="38" s="1"/>
  <c r="BU97" i="38"/>
  <c r="BU99" i="38" s="1"/>
  <c r="BT97" i="38"/>
  <c r="BT99" i="38" s="1"/>
  <c r="BS97" i="38"/>
  <c r="BS99" i="38" s="1"/>
  <c r="BR97" i="38"/>
  <c r="BR99" i="38" s="1"/>
  <c r="BQ97" i="38"/>
  <c r="BQ99" i="38" s="1"/>
  <c r="BP97" i="38"/>
  <c r="BP99" i="38" s="1"/>
  <c r="BO97" i="38"/>
  <c r="BO99" i="38" s="1"/>
  <c r="CC65" i="38"/>
  <c r="CB65" i="38"/>
  <c r="CA65" i="38"/>
  <c r="BZ65" i="38"/>
  <c r="BY65" i="38"/>
  <c r="BX65" i="38"/>
  <c r="BW65" i="38"/>
  <c r="BV65" i="38"/>
  <c r="BU65" i="38"/>
  <c r="BT65" i="38"/>
  <c r="BS65" i="38"/>
  <c r="BR65" i="38"/>
  <c r="BQ65" i="38"/>
  <c r="BP65" i="38"/>
  <c r="BO65" i="38"/>
  <c r="CC64" i="38"/>
  <c r="CB64" i="38"/>
  <c r="CA64" i="38"/>
  <c r="BZ64" i="38"/>
  <c r="BY64" i="38"/>
  <c r="BX64" i="38"/>
  <c r="BW64" i="38"/>
  <c r="BV64" i="38"/>
  <c r="BU64" i="38"/>
  <c r="BT64" i="38"/>
  <c r="BS64" i="38"/>
  <c r="BR64" i="38"/>
  <c r="BQ64" i="38"/>
  <c r="BP64" i="38"/>
  <c r="BO64" i="38"/>
  <c r="CC61" i="38"/>
  <c r="CC63" i="38" s="1"/>
  <c r="CB61" i="38"/>
  <c r="CB63" i="38" s="1"/>
  <c r="CA61" i="38"/>
  <c r="CA63" i="38" s="1"/>
  <c r="BZ61" i="38"/>
  <c r="BZ63" i="38" s="1"/>
  <c r="BY61" i="38"/>
  <c r="BY63" i="38" s="1"/>
  <c r="BX61" i="38"/>
  <c r="BX63" i="38" s="1"/>
  <c r="BW61" i="38"/>
  <c r="BW63" i="38" s="1"/>
  <c r="BV61" i="38"/>
  <c r="BV63" i="38" s="1"/>
  <c r="BU61" i="38"/>
  <c r="BU63" i="38" s="1"/>
  <c r="BT61" i="38"/>
  <c r="BT63" i="38" s="1"/>
  <c r="BS61" i="38"/>
  <c r="BS63" i="38" s="1"/>
  <c r="BR61" i="38"/>
  <c r="BR63" i="38" s="1"/>
  <c r="BQ61" i="38"/>
  <c r="BQ63" i="38" s="1"/>
  <c r="BP61" i="38"/>
  <c r="BP63" i="38" s="1"/>
  <c r="BO61" i="38"/>
  <c r="BO63" i="38" s="1"/>
  <c r="BP67" i="38" l="1"/>
  <c r="BT67" i="38"/>
  <c r="BX67" i="38"/>
  <c r="CB67" i="38"/>
  <c r="BQ67" i="38"/>
  <c r="BY67" i="38"/>
  <c r="BO103" i="38"/>
  <c r="BW103" i="38"/>
  <c r="BQ103" i="38"/>
  <c r="BU103" i="38"/>
  <c r="BY103" i="38"/>
  <c r="CC103" i="38"/>
  <c r="BU67" i="38"/>
  <c r="BS103" i="38"/>
  <c r="CA103" i="38"/>
  <c r="BR67" i="38"/>
  <c r="BV67" i="38"/>
  <c r="BZ67" i="38"/>
  <c r="CC67" i="38"/>
  <c r="BO67" i="38"/>
  <c r="BS67" i="38"/>
  <c r="BW67" i="38"/>
  <c r="CA67" i="38"/>
  <c r="BR103" i="38"/>
  <c r="BV103" i="38"/>
  <c r="BZ103" i="38"/>
  <c r="BP103" i="38"/>
  <c r="BT103" i="38"/>
  <c r="BX103" i="38"/>
  <c r="CB103" i="38"/>
  <c r="BU100" i="37"/>
  <c r="BU101" i="37"/>
  <c r="BU97" i="37"/>
  <c r="BU99" i="37" s="1"/>
  <c r="BU103" i="37" l="1"/>
  <c r="BV101" i="37"/>
  <c r="BW101" i="37"/>
  <c r="BX101" i="37"/>
  <c r="BY101" i="37"/>
  <c r="BZ101" i="37"/>
  <c r="CA101" i="37"/>
  <c r="CB101" i="37"/>
  <c r="CC101" i="37"/>
  <c r="CD101" i="37"/>
  <c r="CE101" i="37"/>
  <c r="CF101" i="37"/>
  <c r="CG101" i="37"/>
  <c r="CH101" i="37"/>
  <c r="CI101" i="37"/>
  <c r="BV100" i="37"/>
  <c r="BW100" i="37"/>
  <c r="BX100" i="37"/>
  <c r="BY100" i="37"/>
  <c r="BZ100" i="37"/>
  <c r="CA100" i="37"/>
  <c r="CB100" i="37"/>
  <c r="CC100" i="37"/>
  <c r="CD100" i="37"/>
  <c r="CE100" i="37"/>
  <c r="CF100" i="37"/>
  <c r="CG100" i="37"/>
  <c r="CH100" i="37"/>
  <c r="CI100" i="37"/>
  <c r="BV97" i="37"/>
  <c r="BW97" i="37"/>
  <c r="BX97" i="37"/>
  <c r="BY97" i="37"/>
  <c r="BZ97" i="37"/>
  <c r="CA97" i="37"/>
  <c r="CB97" i="37"/>
  <c r="CC97" i="37"/>
  <c r="CD97" i="37"/>
  <c r="CE97" i="37"/>
  <c r="CF97" i="37"/>
  <c r="CG97" i="37"/>
  <c r="CH97" i="37"/>
  <c r="CI97" i="37"/>
  <c r="BV65" i="37"/>
  <c r="BW65" i="37"/>
  <c r="BX65" i="37"/>
  <c r="BY65" i="37"/>
  <c r="BZ65" i="37"/>
  <c r="CA65" i="37"/>
  <c r="CB65" i="37"/>
  <c r="CC65" i="37"/>
  <c r="CD65" i="37"/>
  <c r="CE65" i="37"/>
  <c r="CF65" i="37"/>
  <c r="CG65" i="37"/>
  <c r="CH65" i="37"/>
  <c r="CI65" i="37"/>
  <c r="BV64" i="37"/>
  <c r="BW64" i="37"/>
  <c r="BX64" i="37"/>
  <c r="BY64" i="37"/>
  <c r="BZ64" i="37"/>
  <c r="CA64" i="37"/>
  <c r="CB64" i="37"/>
  <c r="CC64" i="37"/>
  <c r="CD64" i="37"/>
  <c r="CE64" i="37"/>
  <c r="CF64" i="37"/>
  <c r="CG64" i="37"/>
  <c r="CH64" i="37"/>
  <c r="CI64" i="37"/>
  <c r="BU65" i="37"/>
  <c r="BU64" i="37"/>
  <c r="BV61" i="37"/>
  <c r="BW61" i="37"/>
  <c r="BX61" i="37"/>
  <c r="BY61" i="37"/>
  <c r="BZ61" i="37"/>
  <c r="CA61" i="37"/>
  <c r="CB61" i="37"/>
  <c r="CC61" i="37"/>
  <c r="CD61" i="37"/>
  <c r="CE61" i="37"/>
  <c r="CF61" i="37"/>
  <c r="CG61" i="37"/>
  <c r="CH61" i="37"/>
  <c r="CI61" i="37"/>
  <c r="BU61" i="37"/>
  <c r="BT72" i="37"/>
  <c r="BT73" i="37"/>
  <c r="BT74" i="37"/>
  <c r="BT75" i="37"/>
  <c r="BT76" i="37"/>
  <c r="BT77" i="37"/>
  <c r="BT78" i="37"/>
  <c r="BT79" i="37"/>
  <c r="BT80" i="37"/>
  <c r="BT81" i="37"/>
  <c r="BT82" i="37"/>
  <c r="BT83" i="37"/>
  <c r="BT84" i="37"/>
  <c r="BT85" i="37"/>
  <c r="BT86" i="37"/>
  <c r="BT87" i="37"/>
  <c r="BT88" i="37"/>
  <c r="BT89" i="37"/>
  <c r="BT90" i="37"/>
  <c r="BT91" i="37"/>
  <c r="BT71" i="37"/>
  <c r="BO16" i="37" l="1"/>
  <c r="BO17" i="37"/>
  <c r="BO18" i="37"/>
  <c r="BO19" i="37"/>
  <c r="BO20" i="37"/>
  <c r="BO21" i="37"/>
  <c r="BO22" i="37"/>
  <c r="BO23" i="37"/>
  <c r="BO24" i="37"/>
  <c r="BO25" i="37"/>
  <c r="BO26" i="37"/>
  <c r="BO27" i="37"/>
  <c r="BO28" i="37"/>
  <c r="BO29" i="37"/>
  <c r="BO15" i="37"/>
  <c r="BN16" i="37"/>
  <c r="BN17" i="37"/>
  <c r="BN18" i="37"/>
  <c r="BN19" i="37"/>
  <c r="BN20" i="37"/>
  <c r="BN21" i="37"/>
  <c r="BN22" i="37"/>
  <c r="BN23" i="37"/>
  <c r="BN24" i="37"/>
  <c r="BN25" i="37"/>
  <c r="BN26" i="37"/>
  <c r="BN27" i="37"/>
  <c r="BN28" i="37"/>
  <c r="BN29" i="37"/>
  <c r="BN15" i="37"/>
  <c r="CF103" i="37" l="1"/>
  <c r="CB103" i="37"/>
  <c r="BX103" i="37"/>
  <c r="CI103" i="37"/>
  <c r="CE103" i="37"/>
  <c r="CA103" i="37"/>
  <c r="BW103" i="37"/>
  <c r="CH103" i="37"/>
  <c r="CG103" i="37"/>
  <c r="CD103" i="37"/>
  <c r="CC103" i="37"/>
  <c r="BZ103" i="37"/>
  <c r="BY103" i="37"/>
  <c r="BV103" i="37"/>
  <c r="CG99" i="37"/>
  <c r="CC99" i="37"/>
  <c r="BY99" i="37"/>
  <c r="CI99" i="37"/>
  <c r="CH99" i="37"/>
  <c r="CF99" i="37"/>
  <c r="CE99" i="37"/>
  <c r="CD99" i="37"/>
  <c r="CB99" i="37"/>
  <c r="CA99" i="37"/>
  <c r="BZ99" i="37"/>
  <c r="BX99" i="37"/>
  <c r="BW99" i="37"/>
  <c r="BV99" i="37"/>
  <c r="CI67" i="37"/>
  <c r="CE67" i="37"/>
  <c r="CA67" i="37"/>
  <c r="BW67" i="37"/>
  <c r="CH67" i="37"/>
  <c r="CD67" i="37"/>
  <c r="BZ67" i="37"/>
  <c r="BV67" i="37"/>
  <c r="CG67" i="37"/>
  <c r="CF67" i="37"/>
  <c r="CC67" i="37"/>
  <c r="CB67" i="37"/>
  <c r="BY67" i="37"/>
  <c r="BX67" i="37"/>
  <c r="BU67" i="37"/>
  <c r="CF63" i="37"/>
  <c r="CB63" i="37"/>
  <c r="BX63" i="37"/>
  <c r="CI63" i="37"/>
  <c r="CH63" i="37"/>
  <c r="CG63" i="37"/>
  <c r="CE63" i="37"/>
  <c r="CD63" i="37"/>
  <c r="CC63" i="37"/>
  <c r="CA63" i="37"/>
  <c r="BZ63" i="37"/>
  <c r="BY63" i="37"/>
  <c r="BW63" i="37"/>
  <c r="BV63" i="37"/>
  <c r="BU63" i="37"/>
  <c r="BR97" i="36" l="1"/>
  <c r="BR99" i="36" s="1"/>
  <c r="BR100" i="36"/>
  <c r="BR101" i="36"/>
  <c r="BR103" i="36" l="1"/>
  <c r="BK16" i="36"/>
  <c r="BK17" i="36"/>
  <c r="BK18" i="36"/>
  <c r="BK19" i="36"/>
  <c r="BK20" i="36"/>
  <c r="BK21" i="36"/>
  <c r="BK22" i="36"/>
  <c r="BK23" i="36"/>
  <c r="BK24" i="36"/>
  <c r="BK25" i="36"/>
  <c r="BK26" i="36"/>
  <c r="BK27" i="36"/>
  <c r="BK28" i="36"/>
  <c r="BK29" i="36"/>
  <c r="BK15" i="36"/>
  <c r="CF101" i="36" l="1"/>
  <c r="CE101" i="36"/>
  <c r="CD101" i="36"/>
  <c r="CC101" i="36"/>
  <c r="CB101" i="36"/>
  <c r="CA101" i="36"/>
  <c r="BZ101" i="36"/>
  <c r="BY101" i="36"/>
  <c r="BX101" i="36"/>
  <c r="BW101" i="36"/>
  <c r="BV101" i="36"/>
  <c r="BU101" i="36"/>
  <c r="BT101" i="36"/>
  <c r="BS101" i="36"/>
  <c r="CF100" i="36"/>
  <c r="CE100" i="36"/>
  <c r="CD100" i="36"/>
  <c r="CC100" i="36"/>
  <c r="CB100" i="36"/>
  <c r="CA100" i="36"/>
  <c r="BZ100" i="36"/>
  <c r="BY100" i="36"/>
  <c r="BX100" i="36"/>
  <c r="BW100" i="36"/>
  <c r="BV100" i="36"/>
  <c r="BU100" i="36"/>
  <c r="BT100" i="36"/>
  <c r="BS100" i="36"/>
  <c r="CF97" i="36"/>
  <c r="CF99" i="36" s="1"/>
  <c r="CE97" i="36"/>
  <c r="CE99" i="36" s="1"/>
  <c r="CD97" i="36"/>
  <c r="CD99" i="36" s="1"/>
  <c r="CC97" i="36"/>
  <c r="CC99" i="36" s="1"/>
  <c r="CB97" i="36"/>
  <c r="CB99" i="36" s="1"/>
  <c r="CA97" i="36"/>
  <c r="CA99" i="36" s="1"/>
  <c r="BZ97" i="36"/>
  <c r="BZ99" i="36" s="1"/>
  <c r="BY97" i="36"/>
  <c r="BY99" i="36" s="1"/>
  <c r="BX97" i="36"/>
  <c r="BX99" i="36" s="1"/>
  <c r="BW97" i="36"/>
  <c r="BW99" i="36" s="1"/>
  <c r="BV97" i="36"/>
  <c r="BV99" i="36" s="1"/>
  <c r="BU97" i="36"/>
  <c r="BU99" i="36" s="1"/>
  <c r="BT97" i="36"/>
  <c r="BT99" i="36" s="1"/>
  <c r="BS97" i="36"/>
  <c r="BS99" i="36" s="1"/>
  <c r="CF65" i="36"/>
  <c r="CE65" i="36"/>
  <c r="CD65" i="36"/>
  <c r="CC65" i="36"/>
  <c r="CB65" i="36"/>
  <c r="CA65" i="36"/>
  <c r="BZ65" i="36"/>
  <c r="BY65" i="36"/>
  <c r="BX65" i="36"/>
  <c r="BW65" i="36"/>
  <c r="BV65" i="36"/>
  <c r="BU65" i="36"/>
  <c r="BT65" i="36"/>
  <c r="BS65" i="36"/>
  <c r="BR65" i="36"/>
  <c r="CF64" i="36"/>
  <c r="CE64" i="36"/>
  <c r="CD64" i="36"/>
  <c r="CC64" i="36"/>
  <c r="CB64" i="36"/>
  <c r="CA64" i="36"/>
  <c r="BZ64" i="36"/>
  <c r="BY64" i="36"/>
  <c r="BX64" i="36"/>
  <c r="BW64" i="36"/>
  <c r="BV64" i="36"/>
  <c r="BU64" i="36"/>
  <c r="BT64" i="36"/>
  <c r="BS64" i="36"/>
  <c r="BR64" i="36"/>
  <c r="CF61" i="36"/>
  <c r="CF63" i="36" s="1"/>
  <c r="CE61" i="36"/>
  <c r="CE63" i="36" s="1"/>
  <c r="CD61" i="36"/>
  <c r="CD63" i="36" s="1"/>
  <c r="CC61" i="36"/>
  <c r="CC63" i="36" s="1"/>
  <c r="CB61" i="36"/>
  <c r="CB63" i="36" s="1"/>
  <c r="CA61" i="36"/>
  <c r="CA63" i="36" s="1"/>
  <c r="BZ61" i="36"/>
  <c r="BZ63" i="36" s="1"/>
  <c r="BY61" i="36"/>
  <c r="BY63" i="36" s="1"/>
  <c r="BX61" i="36"/>
  <c r="BX63" i="36" s="1"/>
  <c r="BW61" i="36"/>
  <c r="BW63" i="36" s="1"/>
  <c r="BV61" i="36"/>
  <c r="BV63" i="36" s="1"/>
  <c r="BU61" i="36"/>
  <c r="BU63" i="36" s="1"/>
  <c r="BT61" i="36"/>
  <c r="BT63" i="36" s="1"/>
  <c r="BS61" i="36"/>
  <c r="BS63" i="36" s="1"/>
  <c r="BR61" i="36"/>
  <c r="BR63" i="36" s="1"/>
  <c r="BL29" i="36"/>
  <c r="BL28" i="36"/>
  <c r="BL27" i="36"/>
  <c r="BL26" i="36"/>
  <c r="BL25" i="36"/>
  <c r="BL24" i="36"/>
  <c r="BL23" i="36"/>
  <c r="BL22" i="36"/>
  <c r="BL21" i="36"/>
  <c r="BL20" i="36"/>
  <c r="BL19" i="36"/>
  <c r="BL18" i="36"/>
  <c r="BL17" i="36"/>
  <c r="BL16" i="36"/>
  <c r="BL15" i="36"/>
  <c r="BU103" i="36" l="1"/>
  <c r="BY103" i="36"/>
  <c r="CC103" i="36"/>
  <c r="BV103" i="36"/>
  <c r="CD103" i="36"/>
  <c r="BT103" i="36"/>
  <c r="BX103" i="36"/>
  <c r="CB103" i="36"/>
  <c r="CF103" i="36"/>
  <c r="BZ103" i="36"/>
  <c r="BU67" i="36"/>
  <c r="BY67" i="36"/>
  <c r="CC67" i="36"/>
  <c r="BS103" i="36"/>
  <c r="BW103" i="36"/>
  <c r="CA103" i="36"/>
  <c r="CE103" i="36"/>
  <c r="BX67" i="36"/>
  <c r="CB67" i="36"/>
  <c r="CF67" i="36"/>
  <c r="BT67" i="36"/>
  <c r="BV67" i="36"/>
  <c r="BZ67" i="36"/>
  <c r="CD67" i="36"/>
  <c r="BS67" i="36"/>
  <c r="BW67" i="36"/>
  <c r="CA67" i="36"/>
  <c r="CE67" i="36"/>
  <c r="BR67" i="36"/>
  <c r="BK15" i="35"/>
  <c r="BR97" i="35" l="1"/>
  <c r="BR99" i="35" s="1"/>
  <c r="BR100" i="35"/>
  <c r="BR101" i="35"/>
  <c r="BR103" i="35" l="1"/>
  <c r="BR61" i="35"/>
  <c r="BR63" i="35" s="1"/>
  <c r="BR64" i="35"/>
  <c r="BR65" i="35"/>
  <c r="BR67" i="35" l="1"/>
  <c r="CF101" i="35"/>
  <c r="CE101" i="35"/>
  <c r="CD101" i="35"/>
  <c r="CC101" i="35"/>
  <c r="CB101" i="35"/>
  <c r="CA101" i="35"/>
  <c r="BZ101" i="35"/>
  <c r="BY101" i="35"/>
  <c r="BX101" i="35"/>
  <c r="BW101" i="35"/>
  <c r="BV101" i="35"/>
  <c r="BU101" i="35"/>
  <c r="BT101" i="35"/>
  <c r="BS101" i="35"/>
  <c r="CF100" i="35"/>
  <c r="CE100" i="35"/>
  <c r="CD100" i="35"/>
  <c r="CC100" i="35"/>
  <c r="CB100" i="35"/>
  <c r="CA100" i="35"/>
  <c r="BZ100" i="35"/>
  <c r="BY100" i="35"/>
  <c r="BX100" i="35"/>
  <c r="BW100" i="35"/>
  <c r="BV100" i="35"/>
  <c r="BU100" i="35"/>
  <c r="BT100" i="35"/>
  <c r="BS100" i="35"/>
  <c r="CF97" i="35"/>
  <c r="CF99" i="35" s="1"/>
  <c r="CE97" i="35"/>
  <c r="CE99" i="35" s="1"/>
  <c r="CD97" i="35"/>
  <c r="CD99" i="35" s="1"/>
  <c r="CC97" i="35"/>
  <c r="CC99" i="35" s="1"/>
  <c r="CB97" i="35"/>
  <c r="CB99" i="35" s="1"/>
  <c r="CA97" i="35"/>
  <c r="CA99" i="35" s="1"/>
  <c r="BZ97" i="35"/>
  <c r="BZ99" i="35" s="1"/>
  <c r="BY97" i="35"/>
  <c r="BY99" i="35" s="1"/>
  <c r="BX97" i="35"/>
  <c r="BX99" i="35" s="1"/>
  <c r="BW97" i="35"/>
  <c r="BW99" i="35" s="1"/>
  <c r="BV97" i="35"/>
  <c r="BV99" i="35" s="1"/>
  <c r="BU97" i="35"/>
  <c r="BU99" i="35" s="1"/>
  <c r="BT97" i="35"/>
  <c r="BT99" i="35" s="1"/>
  <c r="BS97" i="35"/>
  <c r="BS99" i="35" s="1"/>
  <c r="CF65" i="35"/>
  <c r="CE65" i="35"/>
  <c r="CD65" i="35"/>
  <c r="CC65" i="35"/>
  <c r="CB65" i="35"/>
  <c r="CA65" i="35"/>
  <c r="BZ65" i="35"/>
  <c r="BY65" i="35"/>
  <c r="BX65" i="35"/>
  <c r="BW65" i="35"/>
  <c r="BV65" i="35"/>
  <c r="BU65" i="35"/>
  <c r="BT65" i="35"/>
  <c r="BS65" i="35"/>
  <c r="CF64" i="35"/>
  <c r="CE64" i="35"/>
  <c r="CD64" i="35"/>
  <c r="CC64" i="35"/>
  <c r="CB64" i="35"/>
  <c r="CA64" i="35"/>
  <c r="BZ64" i="35"/>
  <c r="BY64" i="35"/>
  <c r="BX64" i="35"/>
  <c r="BW64" i="35"/>
  <c r="BV64" i="35"/>
  <c r="BU64" i="35"/>
  <c r="BT64" i="35"/>
  <c r="BS64" i="35"/>
  <c r="CF61" i="35"/>
  <c r="CF63" i="35" s="1"/>
  <c r="CE61" i="35"/>
  <c r="CE63" i="35" s="1"/>
  <c r="CD61" i="35"/>
  <c r="CD63" i="35" s="1"/>
  <c r="CC61" i="35"/>
  <c r="CC63" i="35" s="1"/>
  <c r="CB61" i="35"/>
  <c r="CB63" i="35" s="1"/>
  <c r="CA61" i="35"/>
  <c r="CA63" i="35" s="1"/>
  <c r="BZ61" i="35"/>
  <c r="BZ63" i="35" s="1"/>
  <c r="BY61" i="35"/>
  <c r="BY63" i="35" s="1"/>
  <c r="BX61" i="35"/>
  <c r="BX63" i="35" s="1"/>
  <c r="BW61" i="35"/>
  <c r="BW63" i="35" s="1"/>
  <c r="BV61" i="35"/>
  <c r="BV63" i="35" s="1"/>
  <c r="BU61" i="35"/>
  <c r="BU63" i="35" s="1"/>
  <c r="BT61" i="35"/>
  <c r="BT63" i="35" s="1"/>
  <c r="BS61" i="35"/>
  <c r="BS63" i="35" s="1"/>
  <c r="BL29" i="35"/>
  <c r="BK29" i="35"/>
  <c r="BL28" i="35"/>
  <c r="BK28" i="35"/>
  <c r="BL27" i="35"/>
  <c r="BK27" i="35"/>
  <c r="BL26" i="35"/>
  <c r="BK26" i="35"/>
  <c r="BL25" i="35"/>
  <c r="BK25" i="35"/>
  <c r="BL24" i="35"/>
  <c r="BK24" i="35"/>
  <c r="BL23" i="35"/>
  <c r="BK23" i="35"/>
  <c r="BL22" i="35"/>
  <c r="BK22" i="35"/>
  <c r="BL21" i="35"/>
  <c r="BK21" i="35"/>
  <c r="BL20" i="35"/>
  <c r="BK20" i="35"/>
  <c r="BL19" i="35"/>
  <c r="BK19" i="35"/>
  <c r="BL18" i="35"/>
  <c r="BK18" i="35"/>
  <c r="BL17" i="35"/>
  <c r="BK17" i="35"/>
  <c r="BL16" i="35"/>
  <c r="BK16" i="35"/>
  <c r="BL15" i="35"/>
  <c r="BU67" i="35" l="1"/>
  <c r="BY67" i="35"/>
  <c r="CC67" i="35"/>
  <c r="CF103" i="35"/>
  <c r="BS67" i="35"/>
  <c r="BW67" i="35"/>
  <c r="CA67" i="35"/>
  <c r="CE67" i="35"/>
  <c r="BX103" i="35"/>
  <c r="CB103" i="35"/>
  <c r="BT103" i="35"/>
  <c r="BU103" i="35"/>
  <c r="BY103" i="35"/>
  <c r="CC103" i="35"/>
  <c r="BT67" i="35"/>
  <c r="BX67" i="35"/>
  <c r="CB67" i="35"/>
  <c r="CF67" i="35"/>
  <c r="BV67" i="35"/>
  <c r="BZ67" i="35"/>
  <c r="CD67" i="35"/>
  <c r="BV103" i="35"/>
  <c r="BZ103" i="35"/>
  <c r="CD103" i="35"/>
  <c r="BS103" i="35"/>
  <c r="BW103" i="35"/>
  <c r="CA103" i="35"/>
  <c r="CE103" i="35"/>
</calcChain>
</file>

<file path=xl/sharedStrings.xml><?xml version="1.0" encoding="utf-8"?>
<sst xmlns="http://schemas.openxmlformats.org/spreadsheetml/2006/main" count="3164" uniqueCount="402">
  <si>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</si>
  <si>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</si>
  <si>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</si>
  <si>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</si>
  <si>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</si>
  <si>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</si>
  <si>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</si>
  <si>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</si>
  <si>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</si>
  <si>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</si>
  <si>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</si>
  <si>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</si>
  <si>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</si>
  <si>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</si>
  <si>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</si>
  <si>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</si>
  <si>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</si>
  <si>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</si>
  <si>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</si>
  <si>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</si>
  <si>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</si>
  <si>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</si>
  <si>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</si>
  <si>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</si>
  <si>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</si>
  <si>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</si>
  <si>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</si>
  <si>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</si>
  <si>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lek</t>
  </si>
  <si>
    <t>max</t>
  </si>
  <si>
    <t>min</t>
  </si>
  <si>
    <t xml:space="preserve">    Kurset e Këmbimit</t>
  </si>
  <si>
    <t>Juani Kinez (onshore) CNY</t>
  </si>
  <si>
    <t>Juani Kinez (offshore) CNH</t>
  </si>
  <si>
    <t>Janar' 2017</t>
  </si>
  <si>
    <t xml:space="preserve">    DT. 04.01.2017</t>
  </si>
  <si>
    <t xml:space="preserve">    DT. 05.01.2017</t>
  </si>
  <si>
    <t xml:space="preserve">    DT. 06.01.2017</t>
  </si>
  <si>
    <t xml:space="preserve">    DT.09.01.2017</t>
  </si>
  <si>
    <t xml:space="preserve">    DT. 10.01.2017</t>
  </si>
  <si>
    <t xml:space="preserve">    DT. 11.01.2017</t>
  </si>
  <si>
    <t xml:space="preserve">    DT.12.01.2017</t>
  </si>
  <si>
    <t xml:space="preserve">    DT.13.01.2017</t>
  </si>
  <si>
    <t xml:space="preserve">    DT. 17.01.2017</t>
  </si>
  <si>
    <t xml:space="preserve">    DT. 16.01.2017</t>
  </si>
  <si>
    <t xml:space="preserve">    DT.18.01.2017</t>
  </si>
  <si>
    <t xml:space="preserve">    DT.19.01.2017</t>
  </si>
  <si>
    <t xml:space="preserve">    DT.20.01.2017</t>
  </si>
  <si>
    <t xml:space="preserve">    DT.23.01.2017</t>
  </si>
  <si>
    <t xml:space="preserve">    DT.24.01.2017</t>
  </si>
  <si>
    <t xml:space="preserve">    DT.25.01.2017</t>
  </si>
  <si>
    <t xml:space="preserve">    DT.26.01.2017</t>
  </si>
  <si>
    <t xml:space="preserve">    DT.27.01.2017</t>
  </si>
  <si>
    <t xml:space="preserve">    DT.30.01.2017</t>
  </si>
  <si>
    <t xml:space="preserve">    DT.31.01.2017</t>
  </si>
  <si>
    <t xml:space="preserve">    DT.04.01.2017</t>
  </si>
  <si>
    <t xml:space="preserve">    DT.05.01.2017</t>
  </si>
  <si>
    <t xml:space="preserve">    DT.06.01.2017</t>
  </si>
  <si>
    <t xml:space="preserve">    DT.10.01.2017</t>
  </si>
  <si>
    <t xml:space="preserve">    DT.11.01.2017</t>
  </si>
  <si>
    <t xml:space="preserve">    DT.16.01.2017</t>
  </si>
  <si>
    <t xml:space="preserve">    DT.17.01.2017</t>
  </si>
  <si>
    <t>Shkurt' 2017</t>
  </si>
  <si>
    <t xml:space="preserve">    DT. 01.02.2017</t>
  </si>
  <si>
    <t xml:space="preserve">    DT. 02.02.2017</t>
  </si>
  <si>
    <t xml:space="preserve">    DT. 03.02.2017</t>
  </si>
  <si>
    <t xml:space="preserve">    DT.27.02.2017</t>
  </si>
  <si>
    <t xml:space="preserve">    DT.06.02.2017</t>
  </si>
  <si>
    <t xml:space="preserve">    DT.07.02.2017</t>
  </si>
  <si>
    <t xml:space="preserve">    DT.08.02.2017</t>
  </si>
  <si>
    <t xml:space="preserve">    DT.09.02.2017</t>
  </si>
  <si>
    <t xml:space="preserve">    DT.10.02.2017</t>
  </si>
  <si>
    <t xml:space="preserve">    DT. 13.02.2017</t>
  </si>
  <si>
    <t xml:space="preserve">    DT. 14.02.2017</t>
  </si>
  <si>
    <t xml:space="preserve">    DT.15.02.2017</t>
  </si>
  <si>
    <t xml:space="preserve">    DT.16.02.2017</t>
  </si>
  <si>
    <t xml:space="preserve">    DT.17.02.2017</t>
  </si>
  <si>
    <t xml:space="preserve">    DT.20.02.2017</t>
  </si>
  <si>
    <t xml:space="preserve">    DT.21.02.2017</t>
  </si>
  <si>
    <t xml:space="preserve">    DT.22.02.2017</t>
  </si>
  <si>
    <t xml:space="preserve">    DT.23.02.2017</t>
  </si>
  <si>
    <t xml:space="preserve">    DT.24.02.2017</t>
  </si>
  <si>
    <t xml:space="preserve">    DT.28.02.2017</t>
  </si>
  <si>
    <t>Mars' 2017</t>
  </si>
  <si>
    <t xml:space="preserve">    DT. 01.03.2017</t>
  </si>
  <si>
    <t xml:space="preserve">    DT. 02.03.2017</t>
  </si>
  <si>
    <t xml:space="preserve">    DT. 03.03.2017</t>
  </si>
  <si>
    <t xml:space="preserve">    DT.06.03.2017</t>
  </si>
  <si>
    <t xml:space="preserve">    DT.07.03.2017</t>
  </si>
  <si>
    <t xml:space="preserve">    DT.08.03.2017</t>
  </si>
  <si>
    <t xml:space="preserve">    DT.09.03.2017</t>
  </si>
  <si>
    <t xml:space="preserve">    DT.10.03.2017</t>
  </si>
  <si>
    <t xml:space="preserve">    DT. 13.03.2017</t>
  </si>
  <si>
    <t xml:space="preserve">    DT.16.03.2017</t>
  </si>
  <si>
    <t xml:space="preserve">    DT.17.03.2017</t>
  </si>
  <si>
    <t xml:space="preserve">    DT.20.03.2017</t>
  </si>
  <si>
    <t xml:space="preserve">    DT.21.03.2017</t>
  </si>
  <si>
    <t xml:space="preserve">    DT.23.03.2017</t>
  </si>
  <si>
    <t xml:space="preserve">    DT.24.03.2017</t>
  </si>
  <si>
    <t xml:space="preserve">    DT.27.03.2017</t>
  </si>
  <si>
    <t xml:space="preserve">    DT.28.03.2017</t>
  </si>
  <si>
    <t xml:space="preserve">    DT. 15.03.2017</t>
  </si>
  <si>
    <t xml:space="preserve">    DT.29.03.2017</t>
  </si>
  <si>
    <t xml:space="preserve">    DT.30.03.2017</t>
  </si>
  <si>
    <t xml:space="preserve">    DT.31.03.2017</t>
  </si>
  <si>
    <t>Prill' 2017</t>
  </si>
  <si>
    <t xml:space="preserve">    DT. 03.04.2017</t>
  </si>
  <si>
    <t xml:space="preserve">    DT.06.04.2017</t>
  </si>
  <si>
    <t xml:space="preserve">    DT.07.04.2017</t>
  </si>
  <si>
    <t xml:space="preserve">    DT.10.04.2017</t>
  </si>
  <si>
    <t xml:space="preserve">    DT. 13.04.2017</t>
  </si>
  <si>
    <t xml:space="preserve">    DT.20.04.2017</t>
  </si>
  <si>
    <t xml:space="preserve">    DT.21.04.2017</t>
  </si>
  <si>
    <t xml:space="preserve">    DT.24.04.2017</t>
  </si>
  <si>
    <t xml:space="preserve">    DT. 04.04.2017</t>
  </si>
  <si>
    <t xml:space="preserve">    DT. 05.04.2017</t>
  </si>
  <si>
    <t xml:space="preserve">    DT.11.04.2017</t>
  </si>
  <si>
    <t xml:space="preserve">    DT.12.04.2017</t>
  </si>
  <si>
    <t xml:space="preserve">    DT. 14.04.2017</t>
  </si>
  <si>
    <t xml:space="preserve">    DT.18.04.2017</t>
  </si>
  <si>
    <t xml:space="preserve">    DT.19.04.2017</t>
  </si>
  <si>
    <t xml:space="preserve">    DT.25.04.2017</t>
  </si>
  <si>
    <t xml:space="preserve">    DT.26.04.2017</t>
  </si>
  <si>
    <t xml:space="preserve">    DT.27.04.2017</t>
  </si>
  <si>
    <t xml:space="preserve">    DT.28.04.2017</t>
  </si>
  <si>
    <t>Maj' 2017</t>
  </si>
  <si>
    <t xml:space="preserve">    DT. 02.05.2017</t>
  </si>
  <si>
    <t xml:space="preserve">    DT.11.05.2017</t>
  </si>
  <si>
    <t xml:space="preserve">    DT. 03.05.2017</t>
  </si>
  <si>
    <t xml:space="preserve">    DT. 04.05.2017</t>
  </si>
  <si>
    <t xml:space="preserve">    DT.05.05.2017</t>
  </si>
  <si>
    <t xml:space="preserve">    DT.08.05.2017</t>
  </si>
  <si>
    <t xml:space="preserve">    DT.09.05.2017</t>
  </si>
  <si>
    <t xml:space="preserve">    DT.10.05.2017</t>
  </si>
  <si>
    <t xml:space="preserve">    DT.12.05.2017</t>
  </si>
  <si>
    <t xml:space="preserve">    DT. 15.05.2017</t>
  </si>
  <si>
    <t xml:space="preserve">    DT.16.05.2017</t>
  </si>
  <si>
    <t xml:space="preserve">    DT.17.05.2017</t>
  </si>
  <si>
    <t xml:space="preserve">    DT.18.05.2017</t>
  </si>
  <si>
    <t xml:space="preserve">    DT.22.05.2017</t>
  </si>
  <si>
    <t xml:space="preserve">    DT.19.05.2017</t>
  </si>
  <si>
    <t xml:space="preserve">    DT.23.05.2017</t>
  </si>
  <si>
    <t xml:space="preserve">    DT.24.05.2017</t>
  </si>
  <si>
    <t xml:space="preserve">    DT.25.05.2017</t>
  </si>
  <si>
    <t xml:space="preserve">    DT.29.05.2017</t>
  </si>
  <si>
    <t xml:space="preserve">    DT.26.05.2017</t>
  </si>
  <si>
    <t xml:space="preserve">    DT.30.05.2017</t>
  </si>
  <si>
    <t xml:space="preserve">    DT.31.05.2017</t>
  </si>
  <si>
    <t>Qershor' 2017</t>
  </si>
  <si>
    <t xml:space="preserve">    DT. 01.06.2017</t>
  </si>
  <si>
    <t xml:space="preserve">    DT.12.06.2017</t>
  </si>
  <si>
    <t xml:space="preserve">    DT.19.06.2017</t>
  </si>
  <si>
    <t xml:space="preserve">    DT.29.06.2017</t>
  </si>
  <si>
    <t xml:space="preserve">    DT.30.06.2017</t>
  </si>
  <si>
    <t xml:space="preserve">    DT. 02.06.2017</t>
  </si>
  <si>
    <t xml:space="preserve">    DT. 05.06.2017</t>
  </si>
  <si>
    <t xml:space="preserve">    DT.06.06.2017</t>
  </si>
  <si>
    <t xml:space="preserve">    DT.07.06.2017</t>
  </si>
  <si>
    <t xml:space="preserve">    DT.08.06.2017</t>
  </si>
  <si>
    <t xml:space="preserve">    DT.09.06.2017</t>
  </si>
  <si>
    <t xml:space="preserve">    DT.13.06.2017</t>
  </si>
  <si>
    <t xml:space="preserve">    DT. 14.06.2017</t>
  </si>
  <si>
    <t xml:space="preserve">    DT.15.06.2017</t>
  </si>
  <si>
    <t xml:space="preserve">    DT.16.06.2017</t>
  </si>
  <si>
    <t xml:space="preserve">    DT.20.06.2017</t>
  </si>
  <si>
    <t xml:space="preserve">    DT.21.06.2017</t>
  </si>
  <si>
    <t xml:space="preserve">    DT.22.06.2017</t>
  </si>
  <si>
    <t xml:space="preserve">    DT.23.06.2017</t>
  </si>
  <si>
    <t xml:space="preserve">    DT.27.06.2017</t>
  </si>
  <si>
    <t xml:space="preserve">    DT.28.06.2017</t>
  </si>
  <si>
    <t>01.06.2017</t>
  </si>
  <si>
    <t>02.06.2017</t>
  </si>
  <si>
    <t xml:space="preserve">   05.06.2017</t>
  </si>
  <si>
    <t xml:space="preserve">    06.06.2017</t>
  </si>
  <si>
    <t xml:space="preserve">   07.06.2017</t>
  </si>
  <si>
    <t xml:space="preserve"> 08.06.2017</t>
  </si>
  <si>
    <t xml:space="preserve">  09.06.2017</t>
  </si>
  <si>
    <t xml:space="preserve">  12.06.2017</t>
  </si>
  <si>
    <t>13.06.2017</t>
  </si>
  <si>
    <t xml:space="preserve">  14.06.2017</t>
  </si>
  <si>
    <t xml:space="preserve">   15.06.2017</t>
  </si>
  <si>
    <t xml:space="preserve">   16.06.2017</t>
  </si>
  <si>
    <t xml:space="preserve">   19.06.2017</t>
  </si>
  <si>
    <t xml:space="preserve">  20.06.2017</t>
  </si>
  <si>
    <t xml:space="preserve"> 21.06.2017</t>
  </si>
  <si>
    <t xml:space="preserve">   22.06.2017</t>
  </si>
  <si>
    <t xml:space="preserve">  23.06.2017</t>
  </si>
  <si>
    <t xml:space="preserve">    27.06.2017</t>
  </si>
  <si>
    <t xml:space="preserve">    28.06.2017</t>
  </si>
  <si>
    <t xml:space="preserve">    29.06.2017</t>
  </si>
  <si>
    <t xml:space="preserve">  30.06.2017</t>
  </si>
  <si>
    <t>Korrik' 2017</t>
  </si>
  <si>
    <t xml:space="preserve">    DT. 05.07.2017</t>
  </si>
  <si>
    <t xml:space="preserve">    DT.06.07.2017</t>
  </si>
  <si>
    <t xml:space="preserve">    DT.07.07.2017</t>
  </si>
  <si>
    <t xml:space="preserve">    DT.12.07.2017</t>
  </si>
  <si>
    <t xml:space="preserve">    DT.13.07.2017</t>
  </si>
  <si>
    <t xml:space="preserve">    DT. 14.07.2017</t>
  </si>
  <si>
    <t xml:space="preserve">    DT.19.07.2017</t>
  </si>
  <si>
    <t xml:space="preserve">    DT.20.07.2017</t>
  </si>
  <si>
    <t xml:space="preserve">    DT.21.07.2017</t>
  </si>
  <si>
    <t xml:space="preserve">    DT.28.07.2017</t>
  </si>
  <si>
    <t xml:space="preserve">    DT. 03.07.2017</t>
  </si>
  <si>
    <t xml:space="preserve">    DT. 04.07.2017</t>
  </si>
  <si>
    <t xml:space="preserve">    DT.10.07.2017</t>
  </si>
  <si>
    <t xml:space="preserve">    DT.11.07.2017</t>
  </si>
  <si>
    <t xml:space="preserve">    DT.17.07.2017</t>
  </si>
  <si>
    <t xml:space="preserve">    DT.18.07.2017</t>
  </si>
  <si>
    <t xml:space="preserve">    DT.24.07.2017</t>
  </si>
  <si>
    <t xml:space="preserve">    DT.25.07.2017</t>
  </si>
  <si>
    <t xml:space="preserve">    DT.26.07.2017</t>
  </si>
  <si>
    <t xml:space="preserve">    DT.27.07.2017</t>
  </si>
  <si>
    <t xml:space="preserve">    DT.31.07.2017</t>
  </si>
  <si>
    <t>03.07.2017</t>
  </si>
  <si>
    <t>04.07.2017</t>
  </si>
  <si>
    <t>05.07.2017</t>
  </si>
  <si>
    <t>06.07.2017</t>
  </si>
  <si>
    <t>07.07.2017</t>
  </si>
  <si>
    <t>10.07.2017</t>
  </si>
  <si>
    <t>11.07.2017</t>
  </si>
  <si>
    <t>12.07.2017</t>
  </si>
  <si>
    <t>13.07.2017</t>
  </si>
  <si>
    <t>14.07.2017</t>
  </si>
  <si>
    <t>17.07.2017</t>
  </si>
  <si>
    <t>18.07.2017</t>
  </si>
  <si>
    <t>19.07.2017</t>
  </si>
  <si>
    <t>20.07.2017</t>
  </si>
  <si>
    <t>21.07.2017</t>
  </si>
  <si>
    <t>24.07.2017</t>
  </si>
  <si>
    <t>25.07.2017</t>
  </si>
  <si>
    <t>26.07.2017</t>
  </si>
  <si>
    <t>27.07.2017</t>
  </si>
  <si>
    <t>28.07.2017</t>
  </si>
  <si>
    <t>31.07.2017</t>
  </si>
  <si>
    <t>Gusht' 2017</t>
  </si>
  <si>
    <t xml:space="preserve">    DT. 01.08.2017</t>
  </si>
  <si>
    <t xml:space="preserve">    DT.07.08.2017</t>
  </si>
  <si>
    <t xml:space="preserve">    DT.10.08.2017</t>
  </si>
  <si>
    <t xml:space="preserve">    DT.11.08.2017</t>
  </si>
  <si>
    <t xml:space="preserve">    DT. 14.08.2017</t>
  </si>
  <si>
    <t xml:space="preserve">    DT.21.08.2017</t>
  </si>
  <si>
    <t xml:space="preserve">    DT.28.08.2017</t>
  </si>
  <si>
    <t xml:space="preserve">    DT.31.08.2017</t>
  </si>
  <si>
    <t xml:space="preserve">    DT. 02.08.2017</t>
  </si>
  <si>
    <t xml:space="preserve">    DT. 03.08.2017</t>
  </si>
  <si>
    <t xml:space="preserve">    DT.04.08.2017</t>
  </si>
  <si>
    <t xml:space="preserve">    DT.08.08.2017</t>
  </si>
  <si>
    <t xml:space="preserve">    DT.09.08.2017</t>
  </si>
  <si>
    <t xml:space="preserve">    DT.15.08.2017</t>
  </si>
  <si>
    <t xml:space="preserve">    DT.16.08.2017</t>
  </si>
  <si>
    <t xml:space="preserve">    DT.17.08.2017</t>
  </si>
  <si>
    <t xml:space="preserve">    DT.18.08.2017</t>
  </si>
  <si>
    <t xml:space="preserve">    DT.22.08.2017</t>
  </si>
  <si>
    <t xml:space="preserve">    DT.23.08.2017</t>
  </si>
  <si>
    <t xml:space="preserve">    DT.24.08.2017</t>
  </si>
  <si>
    <t xml:space="preserve">    DT.25.08.2017</t>
  </si>
  <si>
    <t xml:space="preserve">    DT.29.08.2017</t>
  </si>
  <si>
    <t xml:space="preserve">    DT.30.08.2017</t>
  </si>
  <si>
    <t xml:space="preserve"> </t>
  </si>
  <si>
    <t>Shtator' 2017</t>
  </si>
  <si>
    <t xml:space="preserve">    DT.07.09.2017</t>
  </si>
  <si>
    <t xml:space="preserve">    DT.08.09.2017</t>
  </si>
  <si>
    <t xml:space="preserve">    DT.11.09.2017</t>
  </si>
  <si>
    <t xml:space="preserve">    DT.18.09.2017</t>
  </si>
  <si>
    <t xml:space="preserve">    DT.21.09.2017</t>
  </si>
  <si>
    <t xml:space="preserve">    DT.22.09.2017</t>
  </si>
  <si>
    <t xml:space="preserve">    DT.25.09.2017</t>
  </si>
  <si>
    <t xml:space="preserve">    DT.28.09.2017</t>
  </si>
  <si>
    <t xml:space="preserve">    DT.29.09.2017</t>
  </si>
  <si>
    <t xml:space="preserve">    DT. 04.09.2017</t>
  </si>
  <si>
    <t xml:space="preserve">    DT. 05.09.2017</t>
  </si>
  <si>
    <t xml:space="preserve">    DT. 06.09.2017</t>
  </si>
  <si>
    <t xml:space="preserve">    DT.12.09.2017</t>
  </si>
  <si>
    <t xml:space="preserve">    DT.13.09.2017</t>
  </si>
  <si>
    <t xml:space="preserve">    DT.14.09.2017</t>
  </si>
  <si>
    <t xml:space="preserve">    DT. 15.09.2017</t>
  </si>
  <si>
    <t xml:space="preserve">    DT.19.09.2017</t>
  </si>
  <si>
    <t xml:space="preserve">    DT.20.09.2017</t>
  </si>
  <si>
    <t xml:space="preserve">    DT.26.09.2017</t>
  </si>
  <si>
    <t xml:space="preserve">    DT.27.09.2017</t>
  </si>
  <si>
    <t>04.09.2017</t>
  </si>
  <si>
    <t>05.09.2017</t>
  </si>
  <si>
    <t>06.09.2017</t>
  </si>
  <si>
    <t>07.09.2017</t>
  </si>
  <si>
    <t>08.09.2017</t>
  </si>
  <si>
    <t>11.09.2017</t>
  </si>
  <si>
    <t>12.09.2017</t>
  </si>
  <si>
    <t>13.09.2017</t>
  </si>
  <si>
    <t>14.09.2017</t>
  </si>
  <si>
    <t>15.09.2017</t>
  </si>
  <si>
    <t>18.09.2017</t>
  </si>
  <si>
    <t>19.09.2017</t>
  </si>
  <si>
    <t>20.09.2017</t>
  </si>
  <si>
    <t>21.09.2017</t>
  </si>
  <si>
    <t>22.08.2017</t>
  </si>
  <si>
    <t>25.09.2017</t>
  </si>
  <si>
    <t>26.09.2017</t>
  </si>
  <si>
    <t>27.09.2017</t>
  </si>
  <si>
    <t>28.09.2017</t>
  </si>
  <si>
    <t>29.09.2017</t>
  </si>
  <si>
    <t>Tetor' 2017</t>
  </si>
  <si>
    <t xml:space="preserve">    DT.20.10.2017</t>
  </si>
  <si>
    <t xml:space="preserve">    DT. 02.10.2017</t>
  </si>
  <si>
    <t xml:space="preserve">    DT. 03.10.2017</t>
  </si>
  <si>
    <t xml:space="preserve">    DT. 04.10.2017</t>
  </si>
  <si>
    <t xml:space="preserve">    DT.05.10.2017</t>
  </si>
  <si>
    <t xml:space="preserve">    DT.06.10.2017</t>
  </si>
  <si>
    <t xml:space="preserve">    DT.09.10.2017</t>
  </si>
  <si>
    <t xml:space="preserve">    DT.10.10.2017</t>
  </si>
  <si>
    <t xml:space="preserve">    DT.11.10.2017</t>
  </si>
  <si>
    <t xml:space="preserve">    DT.12.10.2017</t>
  </si>
  <si>
    <t xml:space="preserve">    DT. 13.10.2017</t>
  </si>
  <si>
    <t xml:space="preserve">    DT.16.10.2017</t>
  </si>
  <si>
    <t xml:space="preserve">    DT.17.10.2017</t>
  </si>
  <si>
    <t xml:space="preserve">    DT.18.10.2017</t>
  </si>
  <si>
    <t xml:space="preserve">    DT.21.10.2017</t>
  </si>
  <si>
    <t xml:space="preserve">    DT.24.10.2017</t>
  </si>
  <si>
    <t xml:space="preserve">    DT.25.10.2017</t>
  </si>
  <si>
    <t xml:space="preserve">    DT.26.10.2017</t>
  </si>
  <si>
    <t xml:space="preserve">    DT.27.10.2017</t>
  </si>
  <si>
    <t xml:space="preserve">    DT.30.10.2017</t>
  </si>
  <si>
    <t xml:space="preserve">    DT.31.10.2017</t>
  </si>
  <si>
    <t>02.10.2017</t>
  </si>
  <si>
    <t>03.10.2017</t>
  </si>
  <si>
    <t xml:space="preserve"> 04.10.2017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</si>
  <si>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</si>
  <si>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</si>
  <si>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</si>
  <si>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</si>
  <si>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</si>
  <si>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</si>
  <si>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</si>
  <si>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16.10.2017</t>
  </si>
  <si>
    <t>17.10.2017</t>
  </si>
  <si>
    <t>18.10.2017</t>
  </si>
  <si>
    <t>20.10.2017</t>
  </si>
  <si>
    <t>23.10.2017</t>
  </si>
  <si>
    <t>24.10.2017</t>
  </si>
  <si>
    <t>25.10.2017</t>
  </si>
  <si>
    <t>26.10.2017</t>
  </si>
  <si>
    <t>27.10.2017</t>
  </si>
  <si>
    <t>30.10.2017</t>
  </si>
  <si>
    <t>31.10.2017</t>
  </si>
  <si>
    <t>Nëntor' 2017</t>
  </si>
  <si>
    <t xml:space="preserve">    DT.06.11.2017</t>
  </si>
  <si>
    <t xml:space="preserve">    DT.09.11.2017</t>
  </si>
  <si>
    <t xml:space="preserve">    DT.10.11.2017</t>
  </si>
  <si>
    <t xml:space="preserve">    DT.17.11.2017</t>
  </si>
  <si>
    <t xml:space="preserve">    DT.20.11.2017</t>
  </si>
  <si>
    <t xml:space="preserve">    DT.21.11.2017</t>
  </si>
  <si>
    <t xml:space="preserve">    DT.30.11.2017</t>
  </si>
  <si>
    <t xml:space="preserve">    DT. 01.11.2017</t>
  </si>
  <si>
    <t xml:space="preserve">    DT. 02.11.2017</t>
  </si>
  <si>
    <t xml:space="preserve">    DT. 03.11.2017</t>
  </si>
  <si>
    <t xml:space="preserve">    DT.07.11.2017</t>
  </si>
  <si>
    <t xml:space="preserve">    DT.08.11.2017</t>
  </si>
  <si>
    <t xml:space="preserve">    DT.13.11.2017</t>
  </si>
  <si>
    <t xml:space="preserve">    DT. 14.11.2017</t>
  </si>
  <si>
    <t xml:space="preserve">    DT.15.11.2017</t>
  </si>
  <si>
    <t xml:space="preserve">    DT.16.11.2017</t>
  </si>
  <si>
    <t xml:space="preserve">    DT.22.11.2017</t>
  </si>
  <si>
    <t xml:space="preserve">    DT.23.11.2017</t>
  </si>
  <si>
    <t xml:space="preserve">    DT.24.11.2017</t>
  </si>
  <si>
    <t>01.11.2017</t>
  </si>
  <si>
    <t>02.11.2017</t>
  </si>
  <si>
    <t>03.11.2017</t>
  </si>
  <si>
    <t>06.11.2017</t>
  </si>
  <si>
    <t>07.11.2017</t>
  </si>
  <si>
    <t>08.11.2017</t>
  </si>
  <si>
    <t>09.11.2017</t>
  </si>
  <si>
    <t>10.11.2017</t>
  </si>
  <si>
    <t>13.11.2017</t>
  </si>
  <si>
    <t>14.11.2017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</si>
  <si>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</si>
  <si>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</si>
  <si>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</si>
  <si>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</si>
  <si>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</si>
  <si>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</si>
  <si>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</si>
  <si>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</si>
  <si>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30.11.2017</t>
  </si>
  <si>
    <t>Dhjetor' 2017</t>
  </si>
  <si>
    <t xml:space="preserve">    DT. 01.12.2017</t>
  </si>
  <si>
    <t xml:space="preserve">    DT.06.12.2017</t>
  </si>
  <si>
    <t xml:space="preserve">    DT.07.12.2017</t>
  </si>
  <si>
    <t xml:space="preserve">    DT.13.12.2017</t>
  </si>
  <si>
    <t xml:space="preserve">    DT.20.12.2017</t>
  </si>
  <si>
    <t xml:space="preserve">    DT.21.12.2017</t>
  </si>
  <si>
    <t xml:space="preserve">    DT.22.12.2017</t>
  </si>
  <si>
    <t xml:space="preserve">    DT. 04.12.2017</t>
  </si>
  <si>
    <t xml:space="preserve">    DT. 05.12.2017</t>
  </si>
  <si>
    <t xml:space="preserve">    DT.11.12.2017</t>
  </si>
  <si>
    <t xml:space="preserve">    DT.12.12.2017</t>
  </si>
  <si>
    <t xml:space="preserve">    DT.14.12.2017</t>
  </si>
  <si>
    <t xml:space="preserve">    DT. 15.12.2017</t>
  </si>
  <si>
    <t xml:space="preserve">    DT.18.12.2017</t>
  </si>
  <si>
    <t xml:space="preserve">    DT.19.12.2017</t>
  </si>
  <si>
    <t xml:space="preserve">    DT.26.12.2017</t>
  </si>
  <si>
    <t xml:space="preserve">    DT.27.12.2017</t>
  </si>
  <si>
    <t xml:space="preserve">    DT.28.12.2017</t>
  </si>
  <si>
    <t xml:space="preserve">    DT.29.12.2017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</si>
</sst>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_(* #,##0.00000_);_(* \(#,##0.00000\);_(* &quot;-&quot;??_);_(@_)"/>
    <numFmt numFmtId="170" formatCode="#,##0.00000_);\(#,##0.00000\)"/>
    <numFmt numFmtId="171" formatCode="d\.m\.yyyy;@"/>
    <numFmt numFmtId="172" formatCode="[$-F800]dddd\,\ mmmm\ d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</cellStyleXfs>
  <cellXfs count="170">
    <xf numFmtId="0" fontId="0" fillId="0" borderId="0" xfId="0"/>
    <xf numFmtId="167" fontId="3" fillId="0" borderId="0" xfId="1" applyNumberFormat="1" applyFont="1" applyFill="1"/>
    <xf numFmtId="43" fontId="3" fillId="0" borderId="0" xfId="1" applyFont="1" applyFill="1" applyBorder="1"/>
    <xf numFmtId="43" fontId="3" fillId="0" borderId="0" xfId="1" applyFont="1" applyFill="1"/>
    <xf numFmtId="165" fontId="3" fillId="0" borderId="0" xfId="1" applyNumberFormat="1" applyFont="1" applyFill="1"/>
    <xf numFmtId="39" fontId="3" fillId="0" borderId="0" xfId="1" applyNumberFormat="1" applyFont="1" applyFill="1" applyBorder="1"/>
    <xf numFmtId="39" fontId="3" fillId="0" borderId="0" xfId="1" applyNumberFormat="1" applyFont="1" applyFill="1"/>
    <xf numFmtId="166" fontId="3" fillId="0" borderId="0" xfId="1" applyNumberFormat="1" applyFont="1" applyFill="1" applyBorder="1"/>
    <xf numFmtId="166" fontId="3" fillId="0" borderId="0" xfId="1" applyNumberFormat="1" applyFont="1" applyFill="1"/>
    <xf numFmtId="164" fontId="3" fillId="0" borderId="0" xfId="5" applyNumberFormat="1" applyFont="1" applyFill="1"/>
    <xf numFmtId="164" fontId="3" fillId="0" borderId="0" xfId="5" applyNumberFormat="1" applyFont="1" applyFill="1" applyBorder="1"/>
    <xf numFmtId="164" fontId="4" fillId="0" borderId="0" xfId="5" applyNumberFormat="1" applyFont="1" applyFill="1"/>
    <xf numFmtId="164" fontId="3" fillId="0" borderId="1" xfId="5" applyNumberFormat="1" applyFont="1" applyFill="1" applyBorder="1"/>
    <xf numFmtId="2" fontId="3" fillId="0" borderId="0" xfId="5" applyNumberFormat="1" applyFont="1" applyFill="1"/>
    <xf numFmtId="2" fontId="4" fillId="0" borderId="0" xfId="5" applyNumberFormat="1" applyFont="1" applyFill="1"/>
    <xf numFmtId="165" fontId="3" fillId="0" borderId="0" xfId="5" applyNumberFormat="1" applyFont="1" applyFill="1"/>
    <xf numFmtId="165" fontId="3" fillId="0" borderId="0" xfId="5" applyNumberFormat="1" applyFont="1" applyFill="1" applyBorder="1"/>
    <xf numFmtId="165" fontId="4" fillId="0" borderId="0" xfId="5" applyNumberFormat="1" applyFont="1" applyFill="1"/>
    <xf numFmtId="165" fontId="2" fillId="0" borderId="0" xfId="5" applyNumberFormat="1" applyFont="1" applyFill="1" applyBorder="1" applyAlignment="1" applyProtection="1">
      <alignment horizontal="left"/>
    </xf>
    <xf numFmtId="164" fontId="3" fillId="0" borderId="3" xfId="5" applyNumberFormat="1" applyFont="1" applyFill="1" applyBorder="1"/>
    <xf numFmtId="164" fontId="4" fillId="0" borderId="0" xfId="5" applyNumberFormat="1" applyFont="1" applyFill="1" applyBorder="1"/>
    <xf numFmtId="164" fontId="3" fillId="0" borderId="4" xfId="5" applyNumberFormat="1" applyFont="1" applyFill="1" applyBorder="1"/>
    <xf numFmtId="164" fontId="3" fillId="0" borderId="0" xfId="5" applyNumberFormat="1" applyFont="1" applyFill="1" applyAlignment="1"/>
    <xf numFmtId="164" fontId="3" fillId="0" borderId="0" xfId="5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4" fontId="2" fillId="0" borderId="0" xfId="5" applyNumberFormat="1" applyFont="1" applyFill="1" applyBorder="1" applyProtection="1"/>
    <xf numFmtId="164" fontId="4" fillId="0" borderId="0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Protection="1"/>
    <xf numFmtId="164" fontId="2" fillId="0" borderId="0" xfId="5" applyNumberFormat="1" applyFont="1" applyFill="1" applyBorder="1" applyAlignment="1" applyProtection="1">
      <alignment horizontal="right"/>
    </xf>
    <xf numFmtId="164" fontId="2" fillId="0" borderId="0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left"/>
    </xf>
    <xf numFmtId="167" fontId="4" fillId="0" borderId="3" xfId="1" applyNumberFormat="1" applyFont="1" applyFill="1" applyBorder="1" applyAlignment="1" applyProtection="1">
      <alignment horizontal="left"/>
    </xf>
    <xf numFmtId="164" fontId="4" fillId="0" borderId="3" xfId="5" applyNumberFormat="1" applyFont="1" applyFill="1" applyBorder="1" applyProtection="1"/>
    <xf numFmtId="164" fontId="2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center"/>
    </xf>
    <xf numFmtId="164" fontId="4" fillId="0" borderId="1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Protection="1"/>
    <xf numFmtId="164" fontId="2" fillId="0" borderId="1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4" fontId="4" fillId="0" borderId="1" xfId="5" applyNumberFormat="1" applyFont="1" applyFill="1" applyBorder="1" applyAlignment="1" applyProtection="1"/>
    <xf numFmtId="167" fontId="4" fillId="0" borderId="4" xfId="1" applyNumberFormat="1" applyFont="1" applyFill="1" applyBorder="1" applyProtection="1"/>
    <xf numFmtId="164" fontId="4" fillId="0" borderId="5" xfId="5" applyNumberFormat="1" applyFont="1" applyFill="1" applyBorder="1" applyProtection="1"/>
    <xf numFmtId="164" fontId="4" fillId="0" borderId="4" xfId="5" applyNumberFormat="1" applyFont="1" applyFill="1" applyBorder="1" applyProtection="1"/>
    <xf numFmtId="164" fontId="4" fillId="0" borderId="4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left"/>
    </xf>
    <xf numFmtId="164" fontId="2" fillId="0" borderId="1" xfId="5" applyNumberFormat="1" applyFont="1" applyFill="1" applyBorder="1" applyAlignment="1" applyProtection="1">
      <alignment horizontal="left"/>
    </xf>
    <xf numFmtId="166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43" fontId="4" fillId="0" borderId="0" xfId="1" applyNumberFormat="1" applyFont="1" applyFill="1" applyBorder="1" applyProtection="1"/>
    <xf numFmtId="43" fontId="3" fillId="0" borderId="0" xfId="1" applyNumberFormat="1" applyFont="1" applyFill="1" applyBorder="1" applyProtection="1"/>
    <xf numFmtId="43" fontId="4" fillId="0" borderId="0" xfId="1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Protection="1"/>
    <xf numFmtId="164" fontId="2" fillId="0" borderId="2" xfId="5" applyNumberFormat="1" applyFont="1" applyFill="1" applyBorder="1" applyAlignment="1" applyProtection="1">
      <alignment horizontal="left"/>
    </xf>
    <xf numFmtId="166" fontId="4" fillId="0" borderId="3" xfId="1" applyNumberFormat="1" applyFont="1" applyFill="1" applyBorder="1" applyProtection="1"/>
    <xf numFmtId="43" fontId="4" fillId="0" borderId="3" xfId="1" applyFont="1" applyFill="1" applyBorder="1" applyProtection="1"/>
    <xf numFmtId="43" fontId="4" fillId="0" borderId="3" xfId="1" applyNumberFormat="1" applyFont="1" applyFill="1" applyBorder="1" applyProtection="1"/>
    <xf numFmtId="43" fontId="9" fillId="0" borderId="0" xfId="1" applyFont="1" applyFill="1" applyBorder="1" applyProtection="1"/>
    <xf numFmtId="164" fontId="3" fillId="0" borderId="0" xfId="5" applyNumberFormat="1" applyFont="1" applyFill="1" applyBorder="1" applyProtection="1"/>
    <xf numFmtId="164" fontId="9" fillId="0" borderId="0" xfId="5" applyNumberFormat="1" applyFont="1" applyFill="1" applyBorder="1" applyProtection="1"/>
    <xf numFmtId="0" fontId="3" fillId="0" borderId="0" xfId="5" applyFont="1"/>
    <xf numFmtId="43" fontId="3" fillId="0" borderId="0" xfId="5" applyNumberFormat="1" applyFont="1"/>
    <xf numFmtId="0" fontId="3" fillId="0" borderId="0" xfId="5" applyFont="1" applyFill="1"/>
    <xf numFmtId="165" fontId="2" fillId="0" borderId="0" xfId="1" applyNumberFormat="1" applyFont="1" applyFill="1" applyBorder="1" applyProtection="1"/>
    <xf numFmtId="165" fontId="4" fillId="0" borderId="0" xfId="5" applyNumberFormat="1" applyFont="1" applyFill="1" applyBorder="1" applyProtection="1"/>
    <xf numFmtId="165" fontId="9" fillId="0" borderId="0" xfId="5" applyNumberFormat="1" applyFont="1" applyFill="1" applyBorder="1" applyProtection="1"/>
    <xf numFmtId="165" fontId="3" fillId="0" borderId="0" xfId="5" applyNumberFormat="1" applyFont="1" applyFill="1" applyBorder="1" applyProtection="1"/>
    <xf numFmtId="165" fontId="4" fillId="0" borderId="0" xfId="1" applyNumberFormat="1" applyFont="1" applyFill="1" applyBorder="1"/>
    <xf numFmtId="165" fontId="4" fillId="0" borderId="0" xfId="5" applyNumberFormat="1" applyFont="1" applyFill="1" applyBorder="1"/>
    <xf numFmtId="165" fontId="9" fillId="0" borderId="0" xfId="5" applyNumberFormat="1" applyFont="1" applyFill="1"/>
    <xf numFmtId="166" fontId="9" fillId="0" borderId="0" xfId="1" applyNumberFormat="1" applyFont="1" applyFill="1"/>
    <xf numFmtId="166" fontId="7" fillId="0" borderId="0" xfId="1" applyNumberFormat="1" applyFont="1" applyFill="1" applyBorder="1" applyProtection="1"/>
    <xf numFmtId="166" fontId="3" fillId="0" borderId="0" xfId="1" applyNumberFormat="1" applyFont="1" applyFill="1" applyBorder="1" applyProtection="1"/>
    <xf numFmtId="166" fontId="4" fillId="0" borderId="0" xfId="1" applyNumberFormat="1" applyFont="1" applyFill="1" applyBorder="1" applyAlignment="1" applyProtection="1">
      <alignment horizontal="center"/>
    </xf>
    <xf numFmtId="43" fontId="9" fillId="0" borderId="0" xfId="1" applyFont="1" applyFill="1"/>
    <xf numFmtId="43" fontId="3" fillId="0" borderId="0" xfId="1" applyFont="1" applyFill="1" applyBorder="1" applyProtection="1"/>
    <xf numFmtId="43" fontId="4" fillId="0" borderId="0" xfId="1" applyFont="1" applyFill="1" applyBorder="1" applyAlignment="1" applyProtection="1">
      <alignment horizontal="center"/>
    </xf>
    <xf numFmtId="39" fontId="9" fillId="0" borderId="0" xfId="1" applyNumberFormat="1" applyFont="1" applyFill="1"/>
    <xf numFmtId="39" fontId="3" fillId="0" borderId="0" xfId="1" applyNumberFormat="1" applyFont="1" applyFill="1" applyBorder="1" applyProtection="1"/>
    <xf numFmtId="39" fontId="4" fillId="0" borderId="0" xfId="1" applyNumberFormat="1" applyFont="1" applyFill="1" applyBorder="1" applyProtection="1"/>
    <xf numFmtId="39" fontId="4" fillId="0" borderId="0" xfId="1" applyNumberFormat="1" applyFont="1" applyFill="1" applyBorder="1" applyAlignment="1" applyProtection="1">
      <alignment horizontal="center"/>
    </xf>
    <xf numFmtId="43" fontId="3" fillId="0" borderId="1" xfId="1" applyFont="1" applyFill="1" applyBorder="1"/>
    <xf numFmtId="43" fontId="4" fillId="0" borderId="0" xfId="1" applyFont="1" applyFill="1"/>
    <xf numFmtId="164" fontId="2" fillId="0" borderId="3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Alignment="1">
      <alignment horizontal="center"/>
    </xf>
    <xf numFmtId="1" fontId="3" fillId="0" borderId="0" xfId="1" applyNumberFormat="1" applyFont="1" applyFill="1" applyBorder="1" applyProtection="1"/>
    <xf numFmtId="2" fontId="3" fillId="0" borderId="0" xfId="1" applyNumberFormat="1" applyFont="1" applyFill="1" applyBorder="1" applyProtection="1"/>
    <xf numFmtId="2" fontId="3" fillId="0" borderId="0" xfId="5" applyNumberFormat="1" applyFont="1" applyFill="1" applyBorder="1"/>
    <xf numFmtId="164" fontId="7" fillId="0" borderId="4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7" fillId="0" borderId="0" xfId="5" applyNumberFormat="1" applyFont="1" applyFill="1"/>
    <xf numFmtId="164" fontId="7" fillId="0" borderId="0" xfId="5" applyNumberFormat="1" applyFont="1" applyFill="1" applyBorder="1"/>
    <xf numFmtId="43" fontId="7" fillId="0" borderId="0" xfId="1" applyFont="1" applyFill="1" applyBorder="1"/>
    <xf numFmtId="166" fontId="7" fillId="0" borderId="0" xfId="1" applyNumberFormat="1" applyFont="1" applyFill="1" applyBorder="1"/>
    <xf numFmtId="164" fontId="7" fillId="0" borderId="0" xfId="5" applyNumberFormat="1" applyFont="1" applyFill="1" applyBorder="1" applyProtection="1"/>
    <xf numFmtId="164" fontId="10" fillId="0" borderId="0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/>
    <xf numFmtId="164" fontId="7" fillId="0" borderId="0" xfId="5" applyNumberFormat="1" applyFont="1" applyFill="1" applyBorder="1" applyAlignment="1"/>
    <xf numFmtId="166" fontId="7" fillId="0" borderId="0" xfId="1" applyNumberFormat="1" applyFont="1" applyFill="1" applyBorder="1" applyAlignment="1"/>
    <xf numFmtId="43" fontId="7" fillId="0" borderId="0" xfId="1" applyFont="1" applyFill="1" applyBorder="1" applyProtection="1"/>
    <xf numFmtId="39" fontId="7" fillId="0" borderId="0" xfId="1" applyNumberFormat="1" applyFont="1" applyFill="1" applyBorder="1" applyProtection="1"/>
    <xf numFmtId="164" fontId="7" fillId="0" borderId="0" xfId="1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right"/>
    </xf>
    <xf numFmtId="0" fontId="7" fillId="0" borderId="0" xfId="5" applyFont="1" applyFill="1" applyBorder="1"/>
    <xf numFmtId="0" fontId="7" fillId="0" borderId="0" xfId="5" applyFont="1" applyFill="1"/>
    <xf numFmtId="166" fontId="7" fillId="0" borderId="0" xfId="1" applyNumberFormat="1" applyFont="1" applyFill="1"/>
    <xf numFmtId="43" fontId="7" fillId="0" borderId="0" xfId="1" applyFont="1" applyFill="1"/>
    <xf numFmtId="164" fontId="7" fillId="0" borderId="0" xfId="5" applyNumberFormat="1" applyFont="1" applyFill="1" applyBorder="1" applyAlignment="1" applyProtection="1">
      <alignment wrapText="1"/>
    </xf>
    <xf numFmtId="1" fontId="7" fillId="0" borderId="0" xfId="1" applyNumberFormat="1" applyFont="1" applyFill="1" applyBorder="1" applyProtection="1"/>
    <xf numFmtId="168" fontId="7" fillId="0" borderId="0" xfId="1" applyNumberFormat="1" applyFont="1" applyFill="1" applyBorder="1" applyProtection="1"/>
    <xf numFmtId="165" fontId="7" fillId="0" borderId="0" xfId="5" applyNumberFormat="1" applyFont="1" applyFill="1" applyBorder="1"/>
    <xf numFmtId="39" fontId="7" fillId="0" borderId="0" xfId="1" applyNumberFormat="1" applyFont="1" applyFill="1"/>
    <xf numFmtId="39" fontId="7" fillId="0" borderId="0" xfId="1" applyNumberFormat="1" applyFont="1" applyFill="1" applyBorder="1"/>
    <xf numFmtId="169" fontId="7" fillId="0" borderId="0" xfId="1" applyNumberFormat="1" applyFont="1" applyFill="1" applyBorder="1" applyProtection="1"/>
    <xf numFmtId="168" fontId="7" fillId="0" borderId="0" xfId="1" applyNumberFormat="1" applyFont="1" applyFill="1" applyBorder="1"/>
    <xf numFmtId="170" fontId="7" fillId="0" borderId="0" xfId="1" applyNumberFormat="1" applyFont="1" applyFill="1" applyBorder="1" applyProtection="1"/>
    <xf numFmtId="39" fontId="7" fillId="0" borderId="0" xfId="1" applyNumberFormat="1" applyFont="1" applyFill="1" applyBorder="1" applyProtection="1"/>
    <xf numFmtId="43" fontId="7" fillId="0" borderId="0" xfId="1" applyNumberFormat="1" applyFont="1" applyFill="1" applyBorder="1" applyProtection="1"/>
    <xf numFmtId="171" fontId="7" fillId="0" borderId="0" xfId="5" applyNumberFormat="1" applyFont="1" applyFill="1"/>
    <xf numFmtId="2" fontId="7" fillId="0" borderId="0" xfId="1" applyNumberFormat="1" applyFont="1" applyFill="1" applyBorder="1" applyProtection="1"/>
    <xf numFmtId="2" fontId="7" fillId="0" borderId="0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10" fillId="0" borderId="0" xfId="5" applyNumberFormat="1" applyFont="1" applyFill="1" applyBorder="1" applyAlignment="1" applyProtection="1">
      <alignment horizontal="center"/>
    </xf>
    <xf numFmtId="164" fontId="7" fillId="0" borderId="0" xfId="5" applyNumberFormat="1" applyFont="1" applyFill="1" applyBorder="1" applyAlignment="1">
      <alignment horizontal="center"/>
    </xf>
    <xf numFmtId="165" fontId="7" fillId="0" borderId="0" xfId="5" applyNumberFormat="1" applyFont="1" applyFill="1" applyBorder="1" applyProtection="1"/>
    <xf numFmtId="165" fontId="7" fillId="0" borderId="0" xfId="5" applyNumberFormat="1" applyFont="1" applyFill="1"/>
    <xf numFmtId="2" fontId="7" fillId="0" borderId="0" xfId="5" applyNumberFormat="1" applyFont="1" applyFill="1"/>
    <xf numFmtId="164" fontId="2" fillId="0" borderId="3" xfId="5" applyNumberFormat="1" applyFont="1" applyFill="1" applyBorder="1" applyAlignment="1" applyProtection="1">
      <alignment horizontal="center"/>
    </xf>
    <xf numFmtId="43" fontId="4" fillId="0" borderId="3" xfId="1" applyFont="1" applyFill="1" applyBorder="1" applyAlignment="1" applyProtection="1">
      <alignment horizontal="right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7" fontId="10" fillId="0" borderId="0" xfId="1" applyNumberFormat="1" applyFont="1" applyFill="1" applyBorder="1" applyProtection="1"/>
    <xf numFmtId="0" fontId="7" fillId="0" borderId="0" xfId="5" applyFont="1"/>
    <xf numFmtId="165" fontId="10" fillId="0" borderId="0" xfId="1" applyNumberFormat="1" applyFont="1" applyFill="1" applyBorder="1" applyProtection="1"/>
    <xf numFmtId="165" fontId="10" fillId="0" borderId="0" xfId="5" applyNumberFormat="1" applyFont="1" applyFill="1" applyBorder="1" applyAlignment="1" applyProtection="1">
      <alignment horizontal="left"/>
    </xf>
    <xf numFmtId="171" fontId="7" fillId="0" borderId="0" xfId="5" applyNumberFormat="1" applyFont="1" applyFill="1" applyAlignment="1">
      <alignment horizontal="right"/>
    </xf>
    <xf numFmtId="165" fontId="7" fillId="0" borderId="0" xfId="1" applyNumberFormat="1" applyFont="1" applyFill="1" applyBorder="1"/>
    <xf numFmtId="165" fontId="7" fillId="0" borderId="0" xfId="1" applyNumberFormat="1" applyFont="1" applyFill="1"/>
    <xf numFmtId="166" fontId="7" fillId="0" borderId="0" xfId="1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 applyProtection="1">
      <alignment horizontal="center"/>
    </xf>
    <xf numFmtId="39" fontId="7" fillId="0" borderId="0" xfId="1" applyNumberFormat="1" applyFont="1" applyFill="1" applyBorder="1" applyAlignment="1" applyProtection="1">
      <alignment horizontal="center"/>
    </xf>
    <xf numFmtId="43" fontId="7" fillId="0" borderId="1" xfId="1" applyFont="1" applyFill="1" applyBorder="1"/>
    <xf numFmtId="167" fontId="7" fillId="0" borderId="0" xfId="1" applyNumberFormat="1" applyFont="1" applyFill="1"/>
    <xf numFmtId="164" fontId="7" fillId="0" borderId="1" xfId="5" applyNumberFormat="1" applyFont="1" applyFill="1" applyBorder="1"/>
    <xf numFmtId="164" fontId="7" fillId="0" borderId="0" xfId="5" applyNumberFormat="1" applyFont="1" applyFill="1" applyBorder="1" applyAlignment="1">
      <alignment horizontal="right"/>
    </xf>
    <xf numFmtId="164" fontId="2" fillId="0" borderId="3" xfId="5" applyNumberFormat="1" applyFont="1" applyFill="1" applyBorder="1" applyAlignment="1" applyProtection="1">
      <alignment horizontal="center"/>
    </xf>
    <xf numFmtId="167" fontId="8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72" fontId="7" fillId="0" borderId="0" xfId="5" applyNumberFormat="1" applyFont="1" applyFill="1" applyAlignment="1">
      <alignment horizontal="right"/>
    </xf>
    <xf numFmtId="0" fontId="3" fillId="0" borderId="0" xfId="5" applyFont="1" applyFill="1" applyBorder="1"/>
    <xf numFmtId="171" fontId="3" fillId="0" borderId="0" xfId="5" applyNumberFormat="1" applyFont="1" applyFill="1" applyAlignment="1">
      <alignment horizontal="right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3" fillId="0" borderId="0" xfId="1" applyNumberFormat="1" applyFont="1" applyFill="1" applyBorder="1" applyProtection="1"/>
    <xf numFmtId="1" fontId="7" fillId="0" borderId="0" xfId="5" applyNumberFormat="1" applyFont="1" applyFill="1"/>
    <xf numFmtId="165" fontId="7" fillId="0" borderId="0" xfId="5" applyNumberFormat="1" applyFont="1" applyFill="1" applyAlignment="1">
      <alignment horizontal="right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4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N38" sqref="BN38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7109375" style="9" customWidth="1"/>
    <col min="57" max="57" width="21.7109375" style="9" customWidth="1"/>
    <col min="58" max="58" width="18" style="9" customWidth="1"/>
    <col min="59" max="59" width="9.85546875" style="9" customWidth="1"/>
    <col min="60" max="60" width="17.7109375" style="9" customWidth="1"/>
    <col min="61" max="61" width="18.42578125" style="9" customWidth="1"/>
    <col min="62" max="62" width="10.5703125" style="9" customWidth="1"/>
    <col min="63" max="63" width="18.5703125" style="11" customWidth="1"/>
    <col min="64" max="64" width="16.7109375" style="11" customWidth="1"/>
    <col min="65" max="66" width="20.28515625" style="9" customWidth="1"/>
    <col min="67" max="67" width="14.7109375" style="10" customWidth="1"/>
    <col min="68" max="68" width="14.140625" style="95" customWidth="1"/>
    <col min="69" max="69" width="18.5703125" style="95" customWidth="1"/>
    <col min="70" max="70" width="23.42578125" style="95" customWidth="1"/>
    <col min="71" max="72" width="11.7109375" style="95" customWidth="1"/>
    <col min="73" max="73" width="11.7109375" style="96" customWidth="1"/>
    <col min="74" max="74" width="19.5703125" style="95" customWidth="1"/>
    <col min="75" max="75" width="13.85546875" style="95" customWidth="1"/>
    <col min="76" max="80" width="11.7109375" style="95" customWidth="1"/>
    <col min="81" max="81" width="12.5703125" style="97" customWidth="1"/>
    <col min="82" max="82" width="11.7109375" style="96" customWidth="1"/>
    <col min="83" max="84" width="13.28515625" style="95" customWidth="1"/>
    <col min="85" max="164" width="13.28515625" style="10" customWidth="1"/>
    <col min="165" max="16384" width="9.140625" style="9"/>
  </cols>
  <sheetData>
    <row r="1" spans="1:167" x14ac:dyDescent="0.2">
      <c r="B1" s="10"/>
      <c r="BK1" s="9"/>
      <c r="BL1" s="9"/>
      <c r="BO1" s="9"/>
      <c r="BP1" s="94"/>
      <c r="BU1" s="95"/>
      <c r="BW1" s="96"/>
      <c r="CC1" s="95"/>
      <c r="CD1" s="95"/>
      <c r="CE1" s="97"/>
      <c r="CF1" s="96"/>
      <c r="FI1" s="10"/>
      <c r="FJ1" s="10"/>
      <c r="FK1" s="10"/>
    </row>
    <row r="2" spans="1:167" x14ac:dyDescent="0.2">
      <c r="B2" s="10"/>
      <c r="BK2" s="9"/>
      <c r="BL2" s="9"/>
      <c r="BO2" s="9"/>
      <c r="BP2" s="94"/>
      <c r="BU2" s="95"/>
      <c r="BW2" s="96"/>
      <c r="CC2" s="95"/>
      <c r="CD2" s="95"/>
      <c r="CE2" s="97"/>
      <c r="CF2" s="96"/>
      <c r="FI2" s="10"/>
      <c r="FJ2" s="10"/>
      <c r="FK2" s="10"/>
    </row>
    <row r="3" spans="1:16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0"/>
      <c r="BL3" s="20"/>
      <c r="BM3" s="10"/>
      <c r="BN3" s="10"/>
      <c r="BU3" s="95"/>
      <c r="BV3" s="96"/>
    </row>
    <row r="4" spans="1:16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0"/>
      <c r="BL4" s="20"/>
      <c r="BM4" s="10"/>
      <c r="BN4" s="10"/>
      <c r="BU4" s="95"/>
      <c r="BV4" s="96"/>
    </row>
    <row r="5" spans="1:167" x14ac:dyDescent="0.2">
      <c r="A5" s="28"/>
      <c r="B5" s="29" t="s">
        <v>34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30"/>
      <c r="BL5" s="30"/>
      <c r="BM5" s="31"/>
      <c r="BN5" s="31"/>
      <c r="BO5" s="31"/>
      <c r="BP5" s="98"/>
      <c r="BQ5" s="98"/>
      <c r="BR5" s="98"/>
      <c r="BS5" s="98"/>
      <c r="BU5" s="95"/>
      <c r="BV5" s="96"/>
    </row>
    <row r="6" spans="1:167" s="19" customFormat="1" ht="13.5" thickBot="1" x14ac:dyDescent="0.25">
      <c r="A6" s="32" t="s">
        <v>1</v>
      </c>
      <c r="B6" s="33"/>
      <c r="C6" s="169" t="s">
        <v>35</v>
      </c>
      <c r="D6" s="169"/>
      <c r="E6" s="87"/>
      <c r="F6" s="169" t="s">
        <v>36</v>
      </c>
      <c r="G6" s="169"/>
      <c r="H6" s="34"/>
      <c r="I6" s="169" t="s">
        <v>37</v>
      </c>
      <c r="J6" s="169"/>
      <c r="K6" s="34"/>
      <c r="L6" s="169" t="s">
        <v>38</v>
      </c>
      <c r="M6" s="169"/>
      <c r="N6" s="35"/>
      <c r="O6" s="169" t="s">
        <v>39</v>
      </c>
      <c r="P6" s="169"/>
      <c r="Q6" s="87"/>
      <c r="R6" s="169" t="s">
        <v>40</v>
      </c>
      <c r="S6" s="169"/>
      <c r="T6" s="87"/>
      <c r="U6" s="169" t="s">
        <v>41</v>
      </c>
      <c r="V6" s="169"/>
      <c r="W6" s="34"/>
      <c r="X6" s="169" t="s">
        <v>42</v>
      </c>
      <c r="Y6" s="169"/>
      <c r="Z6" s="87"/>
      <c r="AA6" s="169" t="s">
        <v>44</v>
      </c>
      <c r="AB6" s="169"/>
      <c r="AC6" s="34"/>
      <c r="AD6" s="169" t="s">
        <v>43</v>
      </c>
      <c r="AE6" s="169"/>
      <c r="AF6" s="35"/>
      <c r="AG6" s="169" t="s">
        <v>45</v>
      </c>
      <c r="AH6" s="169"/>
      <c r="AI6" s="35"/>
      <c r="AJ6" s="169" t="s">
        <v>46</v>
      </c>
      <c r="AK6" s="169"/>
      <c r="AL6" s="34"/>
      <c r="AM6" s="169" t="s">
        <v>47</v>
      </c>
      <c r="AN6" s="169"/>
      <c r="AO6" s="34"/>
      <c r="AP6" s="169" t="s">
        <v>48</v>
      </c>
      <c r="AQ6" s="169"/>
      <c r="AR6" s="34"/>
      <c r="AS6" s="169" t="s">
        <v>49</v>
      </c>
      <c r="AT6" s="169"/>
      <c r="AU6" s="34"/>
      <c r="AV6" s="169" t="s">
        <v>50</v>
      </c>
      <c r="AW6" s="169"/>
      <c r="AX6" s="87"/>
      <c r="AY6" s="169" t="s">
        <v>51</v>
      </c>
      <c r="AZ6" s="169"/>
      <c r="BA6" s="34"/>
      <c r="BB6" s="169" t="s">
        <v>52</v>
      </c>
      <c r="BC6" s="169"/>
      <c r="BD6" s="34"/>
      <c r="BE6" s="169" t="s">
        <v>53</v>
      </c>
      <c r="BF6" s="169"/>
      <c r="BG6" s="34"/>
      <c r="BH6" s="169" t="s">
        <v>54</v>
      </c>
      <c r="BI6" s="169"/>
      <c r="BJ6" s="34"/>
      <c r="BK6" s="169" t="s">
        <v>2</v>
      </c>
      <c r="BL6" s="169"/>
      <c r="BM6" s="36"/>
      <c r="BN6" s="36"/>
      <c r="BO6" s="88"/>
      <c r="BP6" s="99"/>
      <c r="BQ6" s="99"/>
      <c r="BR6" s="99"/>
      <c r="BS6" s="99"/>
      <c r="BT6" s="99"/>
      <c r="BU6" s="98"/>
      <c r="BV6" s="96"/>
      <c r="BW6" s="95"/>
      <c r="BX6" s="95"/>
      <c r="BY6" s="95"/>
      <c r="BZ6" s="95"/>
      <c r="CA6" s="95"/>
      <c r="CB6" s="95"/>
      <c r="CC6" s="97"/>
      <c r="CD6" s="96"/>
      <c r="CE6" s="95"/>
      <c r="CF6" s="95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</row>
    <row r="7" spans="1:16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38"/>
      <c r="BL7" s="38"/>
      <c r="BM7" s="39"/>
      <c r="BN7" s="39"/>
      <c r="BO7" s="39"/>
      <c r="BP7" s="98"/>
      <c r="BQ7" s="98"/>
      <c r="BR7" s="98"/>
      <c r="BS7" s="98"/>
      <c r="BT7" s="98"/>
      <c r="BU7" s="98"/>
      <c r="BV7" s="96"/>
    </row>
    <row r="8" spans="1:16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26"/>
      <c r="BK8" s="38"/>
      <c r="BL8" s="38" t="s">
        <v>3</v>
      </c>
      <c r="BM8" s="39"/>
      <c r="BN8" s="39"/>
      <c r="BO8" s="39"/>
      <c r="BP8" s="98"/>
      <c r="BQ8" s="98"/>
      <c r="BR8" s="98"/>
      <c r="BS8" s="98"/>
      <c r="BT8" s="98"/>
      <c r="BU8" s="98"/>
      <c r="BV8" s="96"/>
    </row>
    <row r="9" spans="1:16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9"/>
      <c r="BN9" s="39"/>
      <c r="BO9" s="39"/>
      <c r="BP9" s="100"/>
      <c r="BQ9" s="100"/>
      <c r="BR9" s="100"/>
      <c r="BS9" s="100"/>
      <c r="BT9" s="100"/>
      <c r="BU9" s="100"/>
      <c r="BV9" s="96"/>
    </row>
    <row r="10" spans="1:16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24</v>
      </c>
      <c r="BL10" s="38" t="s">
        <v>21</v>
      </c>
      <c r="BM10" s="39"/>
      <c r="BN10" s="39"/>
      <c r="BO10" s="39"/>
      <c r="BP10" s="100"/>
      <c r="BQ10" s="100"/>
      <c r="BR10" s="100"/>
      <c r="BS10" s="100"/>
      <c r="BT10" s="100"/>
      <c r="BU10" s="100"/>
      <c r="BV10" s="96"/>
    </row>
    <row r="11" spans="1:167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9"/>
      <c r="BN11" s="39"/>
      <c r="BO11" s="39"/>
      <c r="BP11" s="100"/>
      <c r="BQ11" s="100"/>
      <c r="BR11" s="100"/>
      <c r="BS11" s="100"/>
      <c r="BT11" s="100"/>
      <c r="BU11" s="100"/>
      <c r="BV11" s="101"/>
      <c r="BW11" s="102"/>
      <c r="BX11" s="102"/>
      <c r="BY11" s="102"/>
      <c r="BZ11" s="102"/>
      <c r="CA11" s="102"/>
      <c r="CB11" s="102"/>
      <c r="CC11" s="103"/>
      <c r="CD11" s="101"/>
      <c r="CE11" s="102"/>
      <c r="CF11" s="102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</row>
    <row r="12" spans="1:16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9"/>
      <c r="BN12" s="39"/>
      <c r="BO12" s="39"/>
      <c r="BP12" s="98"/>
      <c r="BQ12" s="100"/>
      <c r="BR12" s="100"/>
      <c r="BS12" s="100"/>
      <c r="BT12" s="100"/>
      <c r="BU12" s="100"/>
      <c r="BV12" s="104"/>
    </row>
    <row r="13" spans="1:167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92"/>
      <c r="BI13" s="92"/>
      <c r="BJ13" s="46"/>
      <c r="BK13" s="46"/>
      <c r="BL13" s="47"/>
      <c r="BM13" s="39"/>
      <c r="BN13" s="39"/>
      <c r="BO13" s="39"/>
      <c r="BP13" s="98"/>
      <c r="BQ13" s="98"/>
      <c r="BR13" s="98"/>
      <c r="BS13" s="98"/>
      <c r="BT13" s="98"/>
      <c r="BU13" s="98"/>
      <c r="BV13" s="96"/>
      <c r="BW13" s="95"/>
      <c r="BX13" s="95"/>
      <c r="BY13" s="95"/>
      <c r="BZ13" s="95"/>
      <c r="CA13" s="95"/>
      <c r="CB13" s="95"/>
      <c r="CC13" s="97"/>
      <c r="CD13" s="96"/>
      <c r="CE13" s="95"/>
      <c r="CF13" s="95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75"/>
      <c r="BI14" s="75"/>
      <c r="BJ14" s="26"/>
      <c r="BK14" s="50"/>
      <c r="BL14" s="52"/>
      <c r="BM14" s="39"/>
      <c r="BN14" s="39"/>
      <c r="BO14" s="39"/>
      <c r="BP14" s="98"/>
      <c r="BQ14" s="98"/>
      <c r="BR14" s="98"/>
      <c r="BS14" s="98"/>
      <c r="BT14" s="98"/>
      <c r="BU14" s="98"/>
      <c r="BV14" s="96"/>
    </row>
    <row r="15" spans="1:167" x14ac:dyDescent="0.2">
      <c r="A15" s="40">
        <v>1</v>
      </c>
      <c r="B15" s="49" t="s">
        <v>5</v>
      </c>
      <c r="C15" s="50">
        <v>117.63</v>
      </c>
      <c r="D15" s="51">
        <v>110.3</v>
      </c>
      <c r="E15" s="51"/>
      <c r="F15" s="50">
        <v>116.51</v>
      </c>
      <c r="G15" s="51">
        <v>110.7</v>
      </c>
      <c r="H15" s="26"/>
      <c r="I15" s="50">
        <v>115.96</v>
      </c>
      <c r="J15" s="51">
        <v>110.62</v>
      </c>
      <c r="K15" s="26"/>
      <c r="L15" s="50">
        <v>117.14</v>
      </c>
      <c r="M15" s="51">
        <v>110.38</v>
      </c>
      <c r="N15" s="26"/>
      <c r="O15" s="50">
        <v>115.85</v>
      </c>
      <c r="P15" s="51">
        <v>111.09</v>
      </c>
      <c r="Q15" s="51"/>
      <c r="R15" s="50">
        <v>116.27</v>
      </c>
      <c r="S15" s="51">
        <v>111.4</v>
      </c>
      <c r="T15" s="51"/>
      <c r="U15" s="50">
        <v>114.22</v>
      </c>
      <c r="V15" s="51">
        <v>112.55</v>
      </c>
      <c r="W15" s="26"/>
      <c r="X15" s="50">
        <v>114.6</v>
      </c>
      <c r="Y15" s="51">
        <v>112.35</v>
      </c>
      <c r="Z15" s="51"/>
      <c r="AA15" s="50">
        <v>114.21</v>
      </c>
      <c r="AB15" s="51">
        <v>113.38</v>
      </c>
      <c r="AC15" s="26"/>
      <c r="AD15" s="50">
        <v>113.2</v>
      </c>
      <c r="AE15" s="51">
        <v>113.76</v>
      </c>
      <c r="AF15" s="26"/>
      <c r="AG15" s="50">
        <v>113.35</v>
      </c>
      <c r="AH15" s="51">
        <v>113.31</v>
      </c>
      <c r="AI15" s="26"/>
      <c r="AJ15" s="50">
        <v>114.64</v>
      </c>
      <c r="AK15" s="51">
        <v>112.1</v>
      </c>
      <c r="AL15" s="26"/>
      <c r="AM15" s="50">
        <v>115.22</v>
      </c>
      <c r="AN15" s="51">
        <v>111.63</v>
      </c>
      <c r="AO15" s="26"/>
      <c r="AP15" s="50">
        <v>113.43</v>
      </c>
      <c r="AQ15" s="51">
        <v>112.28</v>
      </c>
      <c r="AR15" s="26"/>
      <c r="AS15" s="50">
        <v>113.25</v>
      </c>
      <c r="AT15" s="51">
        <v>112.51</v>
      </c>
      <c r="AU15" s="26"/>
      <c r="AV15" s="50">
        <v>113.58</v>
      </c>
      <c r="AW15" s="51">
        <v>112.11</v>
      </c>
      <c r="AX15" s="51"/>
      <c r="AY15" s="50">
        <v>114.34</v>
      </c>
      <c r="AZ15" s="51">
        <v>111.5</v>
      </c>
      <c r="BA15" s="26"/>
      <c r="BB15" s="50">
        <v>115.08</v>
      </c>
      <c r="BC15" s="51">
        <v>111.09</v>
      </c>
      <c r="BD15" s="26"/>
      <c r="BE15" s="50">
        <v>114.63</v>
      </c>
      <c r="BF15" s="51">
        <v>111.24</v>
      </c>
      <c r="BG15" s="26"/>
      <c r="BH15" s="50">
        <v>113.78</v>
      </c>
      <c r="BI15" s="52">
        <v>111.94</v>
      </c>
      <c r="BJ15" s="26"/>
      <c r="BK15" s="50">
        <f>(C15+F15+I15+L15+O15+R15+U15+X15+AA15+AD15+AG15+AJ15+AM15+AP15+AS15+AV15+AY15+BB15+BE15+BH15)/20</f>
        <v>114.84450000000001</v>
      </c>
      <c r="BL15" s="52">
        <f>(D15+G15+J15+M15+P15+S15+V15+Y15+AB15+AE15+AH15+AK15+AN15+AQ15+AT15+AW15+AZ15+BC15+BF15+BI15)/20</f>
        <v>111.81199999999997</v>
      </c>
      <c r="BM15" s="53"/>
      <c r="BN15" s="53"/>
      <c r="BO15" s="53"/>
      <c r="BP15" s="105"/>
      <c r="BQ15" s="105"/>
      <c r="BR15" s="98"/>
      <c r="BS15" s="106"/>
      <c r="BT15" s="106"/>
      <c r="BU15" s="98"/>
      <c r="BV15" s="96"/>
    </row>
    <row r="16" spans="1:167" s="20" customFormat="1" x14ac:dyDescent="0.2">
      <c r="A16" s="40">
        <v>2</v>
      </c>
      <c r="B16" s="49" t="s">
        <v>6</v>
      </c>
      <c r="C16" s="50">
        <v>0.81599999999999995</v>
      </c>
      <c r="D16" s="51">
        <v>159.01</v>
      </c>
      <c r="E16" s="51"/>
      <c r="F16" s="50">
        <v>0.81269999999999998</v>
      </c>
      <c r="G16" s="51">
        <v>158.71</v>
      </c>
      <c r="H16" s="26"/>
      <c r="I16" s="50">
        <v>0.80779999999999996</v>
      </c>
      <c r="J16" s="51">
        <v>158.81</v>
      </c>
      <c r="K16" s="26"/>
      <c r="L16" s="50">
        <v>0.8236</v>
      </c>
      <c r="M16" s="51">
        <v>157</v>
      </c>
      <c r="N16" s="26"/>
      <c r="O16" s="50">
        <v>0.8236</v>
      </c>
      <c r="P16" s="51">
        <v>156.27000000000001</v>
      </c>
      <c r="Q16" s="51"/>
      <c r="R16" s="50">
        <v>0.82469999999999999</v>
      </c>
      <c r="S16" s="51">
        <v>157.04</v>
      </c>
      <c r="T16" s="51"/>
      <c r="U16" s="50">
        <v>0.81569999999999998</v>
      </c>
      <c r="V16" s="51">
        <v>157.59</v>
      </c>
      <c r="W16" s="26"/>
      <c r="X16" s="50">
        <v>0.81830000000000003</v>
      </c>
      <c r="Y16" s="51">
        <v>157.35</v>
      </c>
      <c r="Z16" s="51"/>
      <c r="AA16" s="50">
        <v>0.8306</v>
      </c>
      <c r="AB16" s="51">
        <v>155.88999999999999</v>
      </c>
      <c r="AC16" s="26"/>
      <c r="AD16" s="50">
        <v>0.82440000000000002</v>
      </c>
      <c r="AE16" s="51">
        <v>156.21</v>
      </c>
      <c r="AF16" s="26"/>
      <c r="AG16" s="50">
        <v>0.81220000000000003</v>
      </c>
      <c r="AH16" s="51">
        <v>158.13999999999999</v>
      </c>
      <c r="AI16" s="26"/>
      <c r="AJ16" s="50">
        <v>0.81140000000000001</v>
      </c>
      <c r="AK16" s="51">
        <v>158.38</v>
      </c>
      <c r="AL16" s="26"/>
      <c r="AM16" s="50">
        <v>0.81399999999999995</v>
      </c>
      <c r="AN16" s="51">
        <v>158.01</v>
      </c>
      <c r="AO16" s="26"/>
      <c r="AP16" s="50">
        <v>0.80279999999999996</v>
      </c>
      <c r="AQ16" s="51">
        <v>158.65</v>
      </c>
      <c r="AR16" s="26"/>
      <c r="AS16" s="50">
        <v>0.80100000000000005</v>
      </c>
      <c r="AT16" s="51">
        <v>159.08000000000001</v>
      </c>
      <c r="AU16" s="26"/>
      <c r="AV16" s="50">
        <v>0.79530000000000001</v>
      </c>
      <c r="AW16" s="51">
        <v>160.1</v>
      </c>
      <c r="AX16" s="51"/>
      <c r="AY16" s="50">
        <v>0.79310000000000003</v>
      </c>
      <c r="AZ16" s="51">
        <v>160.74</v>
      </c>
      <c r="BA16" s="26"/>
      <c r="BB16" s="50">
        <v>0.79830000000000001</v>
      </c>
      <c r="BC16" s="51">
        <v>160.15</v>
      </c>
      <c r="BD16" s="26"/>
      <c r="BE16" s="50">
        <v>0.79730000000000001</v>
      </c>
      <c r="BF16" s="51">
        <v>159.91999999999999</v>
      </c>
      <c r="BG16" s="26"/>
      <c r="BH16" s="50">
        <v>0.80500000000000005</v>
      </c>
      <c r="BI16" s="52">
        <v>158.22999999999999</v>
      </c>
      <c r="BJ16" s="26"/>
      <c r="BK16" s="50">
        <f t="shared" ref="BK16:BL29" si="0">(C16+F16+I16+L16+O16+R16+U16+X16+AA16+AD16+AG16+AJ16+AM16+AP16+AS16+AV16+AY16+BB16+BE16+BH16)/20</f>
        <v>0.81139000000000006</v>
      </c>
      <c r="BL16" s="52">
        <f t="shared" si="0"/>
        <v>158.26399999999998</v>
      </c>
      <c r="BM16" s="53"/>
      <c r="BN16" s="53"/>
      <c r="BO16" s="53"/>
      <c r="BP16" s="105"/>
      <c r="BQ16" s="105"/>
      <c r="BR16" s="98"/>
      <c r="BS16" s="106"/>
      <c r="BT16" s="106"/>
      <c r="BU16" s="98"/>
      <c r="BV16" s="96"/>
      <c r="BW16" s="95"/>
      <c r="BX16" s="95"/>
      <c r="BY16" s="95"/>
      <c r="BZ16" s="95"/>
      <c r="CA16" s="95"/>
      <c r="CB16" s="95"/>
      <c r="CC16" s="97"/>
      <c r="CD16" s="96"/>
      <c r="CE16" s="95"/>
      <c r="CF16" s="95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</row>
    <row r="17" spans="1:164" x14ac:dyDescent="0.2">
      <c r="A17" s="40">
        <v>3</v>
      </c>
      <c r="B17" s="49" t="s">
        <v>7</v>
      </c>
      <c r="C17" s="50">
        <v>1.0262</v>
      </c>
      <c r="D17" s="51">
        <v>126.44</v>
      </c>
      <c r="E17" s="51"/>
      <c r="F17" s="50">
        <v>1.0186999999999999</v>
      </c>
      <c r="G17" s="51">
        <v>126.61</v>
      </c>
      <c r="H17" s="26"/>
      <c r="I17" s="50">
        <v>1.0109999999999999</v>
      </c>
      <c r="J17" s="51">
        <v>126.88</v>
      </c>
      <c r="K17" s="26"/>
      <c r="L17" s="50">
        <v>1.0195000000000001</v>
      </c>
      <c r="M17" s="51">
        <v>126.83</v>
      </c>
      <c r="N17" s="26"/>
      <c r="O17" s="50">
        <v>1.0135000000000001</v>
      </c>
      <c r="P17" s="51">
        <v>126.99</v>
      </c>
      <c r="Q17" s="51"/>
      <c r="R17" s="50">
        <v>1.0190999999999999</v>
      </c>
      <c r="S17" s="51">
        <v>127.09</v>
      </c>
      <c r="T17" s="51"/>
      <c r="U17" s="50">
        <v>1.0096000000000001</v>
      </c>
      <c r="V17" s="51">
        <v>127.33</v>
      </c>
      <c r="W17" s="26"/>
      <c r="X17" s="50">
        <v>1.0068999999999999</v>
      </c>
      <c r="Y17" s="51">
        <v>127.87</v>
      </c>
      <c r="Z17" s="51"/>
      <c r="AA17" s="50">
        <v>1.0126999999999999</v>
      </c>
      <c r="AB17" s="51">
        <v>127.87</v>
      </c>
      <c r="AC17" s="26"/>
      <c r="AD17" s="50">
        <v>1.0047999999999999</v>
      </c>
      <c r="AE17" s="51">
        <v>128.16</v>
      </c>
      <c r="AF17" s="26"/>
      <c r="AG17" s="50">
        <v>1.0024999999999999</v>
      </c>
      <c r="AH17" s="51">
        <v>128.12</v>
      </c>
      <c r="AI17" s="26"/>
      <c r="AJ17" s="50">
        <v>1.0056</v>
      </c>
      <c r="AK17" s="51">
        <v>127.79</v>
      </c>
      <c r="AL17" s="26"/>
      <c r="AM17" s="50">
        <v>1.0082</v>
      </c>
      <c r="AN17" s="51">
        <v>127.57</v>
      </c>
      <c r="AO17" s="26"/>
      <c r="AP17" s="50">
        <v>0.997</v>
      </c>
      <c r="AQ17" s="51">
        <v>127.74</v>
      </c>
      <c r="AR17" s="26"/>
      <c r="AS17" s="50">
        <v>0.99919999999999998</v>
      </c>
      <c r="AT17" s="51">
        <v>127.52</v>
      </c>
      <c r="AU17" s="26"/>
      <c r="AV17" s="50">
        <v>0.99870000000000003</v>
      </c>
      <c r="AW17" s="51">
        <v>127.5</v>
      </c>
      <c r="AX17" s="51"/>
      <c r="AY17" s="50">
        <v>0.99909999999999999</v>
      </c>
      <c r="AZ17" s="51">
        <v>127.6</v>
      </c>
      <c r="BA17" s="26"/>
      <c r="BB17" s="50">
        <v>1.0004</v>
      </c>
      <c r="BC17" s="51">
        <v>127.79</v>
      </c>
      <c r="BD17" s="26"/>
      <c r="BE17" s="50">
        <v>0.99880000000000002</v>
      </c>
      <c r="BF17" s="51">
        <v>127.66</v>
      </c>
      <c r="BG17" s="26"/>
      <c r="BH17" s="50">
        <v>0.995</v>
      </c>
      <c r="BI17" s="52">
        <v>128.01</v>
      </c>
      <c r="BJ17" s="26"/>
      <c r="BK17" s="50">
        <f t="shared" si="0"/>
        <v>1.007325</v>
      </c>
      <c r="BL17" s="52">
        <f t="shared" si="0"/>
        <v>127.46849999999999</v>
      </c>
      <c r="BM17" s="53"/>
      <c r="BN17" s="53"/>
      <c r="BO17" s="53"/>
      <c r="BP17" s="105"/>
      <c r="BQ17" s="105"/>
      <c r="BR17" s="98"/>
      <c r="BS17" s="106"/>
      <c r="BT17" s="106"/>
      <c r="BU17" s="98"/>
      <c r="BV17" s="96"/>
    </row>
    <row r="18" spans="1:164" x14ac:dyDescent="0.2">
      <c r="A18" s="40">
        <v>4</v>
      </c>
      <c r="B18" s="49" t="s">
        <v>8</v>
      </c>
      <c r="C18" s="50">
        <v>0.95879999999999999</v>
      </c>
      <c r="D18" s="51">
        <v>135.47</v>
      </c>
      <c r="E18" s="51"/>
      <c r="F18" s="50">
        <v>0.9516</v>
      </c>
      <c r="G18" s="51">
        <v>135.58000000000001</v>
      </c>
      <c r="H18" s="26"/>
      <c r="I18" s="50">
        <v>0.94420000000000004</v>
      </c>
      <c r="J18" s="51">
        <v>135.87</v>
      </c>
      <c r="K18" s="26"/>
      <c r="L18" s="50">
        <v>0.95109999999999995</v>
      </c>
      <c r="M18" s="51">
        <v>136.12</v>
      </c>
      <c r="N18" s="26"/>
      <c r="O18" s="50">
        <v>0.94469999999999998</v>
      </c>
      <c r="P18" s="51">
        <v>136.24</v>
      </c>
      <c r="Q18" s="51"/>
      <c r="R18" s="50">
        <v>0.95009999999999994</v>
      </c>
      <c r="S18" s="51">
        <v>136.43</v>
      </c>
      <c r="T18" s="51"/>
      <c r="U18" s="50">
        <v>0.94110000000000005</v>
      </c>
      <c r="V18" s="51">
        <v>136.63</v>
      </c>
      <c r="W18" s="26"/>
      <c r="X18" s="50">
        <v>0.93910000000000005</v>
      </c>
      <c r="Y18" s="51">
        <v>137.03</v>
      </c>
      <c r="Z18" s="51"/>
      <c r="AA18" s="50">
        <v>0.9446</v>
      </c>
      <c r="AB18" s="51">
        <v>137.22999999999999</v>
      </c>
      <c r="AC18" s="26"/>
      <c r="AD18" s="50">
        <v>0.93820000000000003</v>
      </c>
      <c r="AE18" s="51">
        <v>137.24</v>
      </c>
      <c r="AF18" s="26"/>
      <c r="AG18" s="50">
        <v>0.93620000000000003</v>
      </c>
      <c r="AH18" s="51">
        <v>137.29</v>
      </c>
      <c r="AI18" s="26"/>
      <c r="AJ18" s="50">
        <v>0.93840000000000001</v>
      </c>
      <c r="AK18" s="51">
        <v>137.01</v>
      </c>
      <c r="AL18" s="26"/>
      <c r="AM18" s="50">
        <v>0.94059999999999999</v>
      </c>
      <c r="AN18" s="51">
        <v>136.82</v>
      </c>
      <c r="AO18" s="26"/>
      <c r="AP18" s="50">
        <v>0.93100000000000005</v>
      </c>
      <c r="AQ18" s="51">
        <v>136.75</v>
      </c>
      <c r="AR18" s="26"/>
      <c r="AS18" s="50">
        <v>0.93140000000000001</v>
      </c>
      <c r="AT18" s="51">
        <v>136.78</v>
      </c>
      <c r="AU18" s="26"/>
      <c r="AV18" s="50">
        <v>0.9304</v>
      </c>
      <c r="AW18" s="51">
        <v>136.78</v>
      </c>
      <c r="AX18" s="51"/>
      <c r="AY18" s="50">
        <v>0.93310000000000004</v>
      </c>
      <c r="AZ18" s="51">
        <v>136.72</v>
      </c>
      <c r="BA18" s="26"/>
      <c r="BB18" s="50">
        <v>0.93659999999999999</v>
      </c>
      <c r="BC18" s="51">
        <v>136.57</v>
      </c>
      <c r="BD18" s="26"/>
      <c r="BE18" s="50">
        <v>0.93540000000000001</v>
      </c>
      <c r="BF18" s="51">
        <v>136.43</v>
      </c>
      <c r="BG18" s="26"/>
      <c r="BH18" s="50">
        <v>0.93359999999999999</v>
      </c>
      <c r="BI18" s="52">
        <v>136.38999999999999</v>
      </c>
      <c r="BJ18" s="26"/>
      <c r="BK18" s="50">
        <f t="shared" si="0"/>
        <v>0.94050999999999996</v>
      </c>
      <c r="BL18" s="52">
        <f t="shared" si="0"/>
        <v>136.56900000000002</v>
      </c>
      <c r="BM18" s="53"/>
      <c r="BN18" s="53"/>
      <c r="BO18" s="53"/>
      <c r="BP18" s="105"/>
      <c r="BQ18" s="105"/>
      <c r="BR18" s="98"/>
      <c r="BS18" s="106"/>
      <c r="BT18" s="106"/>
      <c r="BU18" s="98"/>
      <c r="BV18" s="96"/>
    </row>
    <row r="19" spans="1:164" x14ac:dyDescent="0.2">
      <c r="A19" s="40">
        <v>5</v>
      </c>
      <c r="B19" s="49" t="s">
        <v>9</v>
      </c>
      <c r="C19" s="50">
        <v>1165.28</v>
      </c>
      <c r="D19" s="54">
        <v>151195.07999999999</v>
      </c>
      <c r="E19" s="54"/>
      <c r="F19" s="55">
        <v>1172.76</v>
      </c>
      <c r="G19" s="54">
        <v>151262.57999999999</v>
      </c>
      <c r="H19" s="26"/>
      <c r="I19" s="50">
        <v>1177.58</v>
      </c>
      <c r="J19" s="54">
        <v>151059.96</v>
      </c>
      <c r="K19" s="26"/>
      <c r="L19" s="50">
        <v>1175.5999999999999</v>
      </c>
      <c r="M19" s="54">
        <v>152005.07999999999</v>
      </c>
      <c r="N19" s="26"/>
      <c r="O19" s="50">
        <v>1184.6400000000001</v>
      </c>
      <c r="P19" s="54">
        <v>152463.17000000001</v>
      </c>
      <c r="Q19" s="54"/>
      <c r="R19" s="55">
        <v>1187.7</v>
      </c>
      <c r="S19" s="54">
        <v>153830.9</v>
      </c>
      <c r="T19" s="54"/>
      <c r="U19" s="55">
        <v>1203.8800000000001</v>
      </c>
      <c r="V19" s="54">
        <v>154758.76999999999</v>
      </c>
      <c r="W19" s="26"/>
      <c r="X19" s="50">
        <v>1196.8599999999999</v>
      </c>
      <c r="Y19" s="54">
        <v>154095.73000000001</v>
      </c>
      <c r="Z19" s="54"/>
      <c r="AA19" s="50">
        <v>1202.31</v>
      </c>
      <c r="AB19" s="54">
        <v>155687.13</v>
      </c>
      <c r="AC19" s="26"/>
      <c r="AD19" s="50">
        <v>1215.42</v>
      </c>
      <c r="AE19" s="54">
        <v>156521.79</v>
      </c>
      <c r="AF19" s="26"/>
      <c r="AG19" s="50">
        <v>1211.96</v>
      </c>
      <c r="AH19" s="54">
        <v>155664.14000000001</v>
      </c>
      <c r="AI19" s="26"/>
      <c r="AJ19" s="50">
        <v>1203.51</v>
      </c>
      <c r="AK19" s="54">
        <v>154663.07</v>
      </c>
      <c r="AL19" s="26"/>
      <c r="AM19" s="50">
        <v>1199.4000000000001</v>
      </c>
      <c r="AN19" s="54">
        <v>154266.82999999999</v>
      </c>
      <c r="AO19" s="26"/>
      <c r="AP19" s="50">
        <v>1214.44</v>
      </c>
      <c r="AQ19" s="54">
        <v>154671.07</v>
      </c>
      <c r="AR19" s="26"/>
      <c r="AS19" s="50">
        <v>1213.31</v>
      </c>
      <c r="AT19" s="54">
        <v>154599.96</v>
      </c>
      <c r="AU19" s="26"/>
      <c r="AV19" s="50">
        <v>1203.7</v>
      </c>
      <c r="AW19" s="54">
        <v>153267.12</v>
      </c>
      <c r="AX19" s="54"/>
      <c r="AY19" s="55">
        <v>1192.33</v>
      </c>
      <c r="AZ19" s="54">
        <v>152010.15</v>
      </c>
      <c r="BA19" s="26"/>
      <c r="BB19" s="50">
        <v>1182.7</v>
      </c>
      <c r="BC19" s="54">
        <v>151196.37</v>
      </c>
      <c r="BD19" s="26"/>
      <c r="BE19" s="50">
        <v>1191.04</v>
      </c>
      <c r="BF19" s="54">
        <v>151869.51</v>
      </c>
      <c r="BG19" s="26"/>
      <c r="BH19" s="50">
        <v>1198.81</v>
      </c>
      <c r="BI19" s="52">
        <v>152692.44</v>
      </c>
      <c r="BJ19" s="26"/>
      <c r="BK19" s="50">
        <f t="shared" si="0"/>
        <v>1194.6615000000002</v>
      </c>
      <c r="BL19" s="52">
        <f t="shared" si="0"/>
        <v>153389.04250000001</v>
      </c>
      <c r="BM19" s="53"/>
      <c r="BN19" s="53"/>
      <c r="BO19" s="53"/>
      <c r="BP19" s="105"/>
      <c r="BQ19" s="105"/>
      <c r="BR19" s="107"/>
      <c r="BS19" s="106"/>
      <c r="BT19" s="106"/>
      <c r="BU19" s="98"/>
      <c r="BV19" s="96"/>
    </row>
    <row r="20" spans="1:164" x14ac:dyDescent="0.2">
      <c r="A20" s="40">
        <v>6</v>
      </c>
      <c r="B20" s="49" t="s">
        <v>10</v>
      </c>
      <c r="C20" s="50">
        <v>16.420000000000002</v>
      </c>
      <c r="D20" s="51">
        <v>2130.5</v>
      </c>
      <c r="E20" s="51"/>
      <c r="F20" s="50">
        <v>16.579999999999998</v>
      </c>
      <c r="G20" s="51">
        <v>2138.4899999999998</v>
      </c>
      <c r="H20" s="26"/>
      <c r="I20" s="50">
        <v>16.440000000000001</v>
      </c>
      <c r="J20" s="51">
        <v>2108.92</v>
      </c>
      <c r="K20" s="26"/>
      <c r="L20" s="50">
        <v>16.463999999999999</v>
      </c>
      <c r="M20" s="51">
        <v>2128.8000000000002</v>
      </c>
      <c r="N20" s="26"/>
      <c r="O20" s="50">
        <v>16.579999999999998</v>
      </c>
      <c r="P20" s="51">
        <v>2133.85</v>
      </c>
      <c r="Q20" s="51"/>
      <c r="R20" s="50">
        <v>16.73</v>
      </c>
      <c r="S20" s="51">
        <v>2166.87</v>
      </c>
      <c r="T20" s="51"/>
      <c r="U20" s="50">
        <v>16.88</v>
      </c>
      <c r="V20" s="51">
        <v>2169.92</v>
      </c>
      <c r="W20" s="26"/>
      <c r="X20" s="50">
        <v>16.77</v>
      </c>
      <c r="Y20" s="51">
        <v>2159.14</v>
      </c>
      <c r="Z20" s="51"/>
      <c r="AA20" s="50">
        <v>16.821999999999999</v>
      </c>
      <c r="AB20" s="51">
        <v>2178.2800000000002</v>
      </c>
      <c r="AC20" s="26"/>
      <c r="AD20" s="50">
        <v>16.98</v>
      </c>
      <c r="AE20" s="51">
        <v>2186.6799999999998</v>
      </c>
      <c r="AF20" s="26"/>
      <c r="AG20" s="50">
        <v>17.11</v>
      </c>
      <c r="AH20" s="51">
        <v>2197.61</v>
      </c>
      <c r="AI20" s="26"/>
      <c r="AJ20" s="50">
        <v>16.95</v>
      </c>
      <c r="AK20" s="51">
        <v>2178.2399999999998</v>
      </c>
      <c r="AL20" s="26"/>
      <c r="AM20" s="50">
        <v>16.86</v>
      </c>
      <c r="AN20" s="51">
        <v>2168.5300000000002</v>
      </c>
      <c r="AO20" s="26"/>
      <c r="AP20" s="50">
        <v>17.173999999999999</v>
      </c>
      <c r="AQ20" s="51">
        <v>2187.2800000000002</v>
      </c>
      <c r="AR20" s="26"/>
      <c r="AS20" s="50">
        <v>17.11</v>
      </c>
      <c r="AT20" s="51">
        <v>2180.16</v>
      </c>
      <c r="AU20" s="26"/>
      <c r="AV20" s="50">
        <v>16.899999999999999</v>
      </c>
      <c r="AW20" s="51">
        <v>2151.88</v>
      </c>
      <c r="AX20" s="51"/>
      <c r="AY20" s="50">
        <v>16.841999999999999</v>
      </c>
      <c r="AZ20" s="51">
        <v>2147.19</v>
      </c>
      <c r="BA20" s="26"/>
      <c r="BB20" s="50">
        <v>16.72</v>
      </c>
      <c r="BC20" s="51">
        <v>2137.48</v>
      </c>
      <c r="BD20" s="26"/>
      <c r="BE20" s="50">
        <v>17.11</v>
      </c>
      <c r="BF20" s="51">
        <v>2181.6999999999998</v>
      </c>
      <c r="BG20" s="26"/>
      <c r="BH20" s="50">
        <v>17.170000000000002</v>
      </c>
      <c r="BI20" s="52">
        <v>2186.94</v>
      </c>
      <c r="BJ20" s="26"/>
      <c r="BK20" s="50">
        <f t="shared" si="0"/>
        <v>16.8306</v>
      </c>
      <c r="BL20" s="52">
        <f t="shared" si="0"/>
        <v>2160.9230000000002</v>
      </c>
      <c r="BM20" s="53"/>
      <c r="BN20" s="53"/>
      <c r="BO20" s="53"/>
      <c r="BP20" s="105"/>
      <c r="BQ20" s="105"/>
      <c r="BR20" s="98"/>
      <c r="BS20" s="106"/>
      <c r="BT20" s="106"/>
      <c r="BU20" s="98"/>
      <c r="BV20" s="96"/>
    </row>
    <row r="21" spans="1:164" x14ac:dyDescent="0.2">
      <c r="A21" s="40">
        <v>7</v>
      </c>
      <c r="B21" s="49" t="s">
        <v>25</v>
      </c>
      <c r="C21" s="50">
        <v>1.3784000000000001</v>
      </c>
      <c r="D21" s="51">
        <v>94.13</v>
      </c>
      <c r="E21" s="51"/>
      <c r="F21" s="50">
        <v>1.3701000000000001</v>
      </c>
      <c r="G21" s="51">
        <v>94.14</v>
      </c>
      <c r="H21" s="26"/>
      <c r="I21" s="50">
        <v>1.3614999999999999</v>
      </c>
      <c r="J21" s="51">
        <v>94.22</v>
      </c>
      <c r="K21" s="26"/>
      <c r="L21" s="50">
        <v>1.3669</v>
      </c>
      <c r="M21" s="51">
        <v>94.6</v>
      </c>
      <c r="N21" s="26"/>
      <c r="O21" s="50">
        <v>1.3585</v>
      </c>
      <c r="P21" s="51">
        <v>94.74</v>
      </c>
      <c r="Q21" s="51"/>
      <c r="R21" s="50">
        <v>1.3555999999999999</v>
      </c>
      <c r="S21" s="51">
        <v>95.55</v>
      </c>
      <c r="T21" s="51"/>
      <c r="U21" s="50">
        <v>1.333</v>
      </c>
      <c r="V21" s="51">
        <v>96.44</v>
      </c>
      <c r="W21" s="26"/>
      <c r="X21" s="50">
        <v>1.3351</v>
      </c>
      <c r="Y21" s="51">
        <v>96.43</v>
      </c>
      <c r="Z21" s="51"/>
      <c r="AA21" s="50">
        <v>1.3383</v>
      </c>
      <c r="AB21" s="51">
        <v>96.75</v>
      </c>
      <c r="AC21" s="26"/>
      <c r="AD21" s="50">
        <v>1.3277000000000001</v>
      </c>
      <c r="AE21" s="51">
        <v>97</v>
      </c>
      <c r="AF21" s="26"/>
      <c r="AG21" s="50">
        <v>1.3245</v>
      </c>
      <c r="AH21" s="51">
        <v>96.97</v>
      </c>
      <c r="AI21" s="26"/>
      <c r="AJ21" s="50">
        <v>1.3232999999999999</v>
      </c>
      <c r="AK21" s="51">
        <v>97.12</v>
      </c>
      <c r="AL21" s="26"/>
      <c r="AM21" s="50">
        <v>1.3295999999999999</v>
      </c>
      <c r="AN21" s="51">
        <v>96.74</v>
      </c>
      <c r="AO21" s="26"/>
      <c r="AP21" s="50">
        <v>1.3238000000000001</v>
      </c>
      <c r="AQ21" s="51">
        <v>96.21</v>
      </c>
      <c r="AR21" s="26"/>
      <c r="AS21" s="50">
        <v>1.3226</v>
      </c>
      <c r="AT21" s="51">
        <v>96.34</v>
      </c>
      <c r="AU21" s="26"/>
      <c r="AV21" s="50">
        <v>1.3259000000000001</v>
      </c>
      <c r="AW21" s="51">
        <v>96.03</v>
      </c>
      <c r="AX21" s="51"/>
      <c r="AY21" s="50">
        <v>1.3259000000000001</v>
      </c>
      <c r="AZ21" s="51">
        <v>96.15</v>
      </c>
      <c r="BA21" s="26"/>
      <c r="BB21" s="50">
        <v>1.3284</v>
      </c>
      <c r="BC21" s="51">
        <v>96.24</v>
      </c>
      <c r="BD21" s="26"/>
      <c r="BE21" s="50">
        <v>1.3240000000000001</v>
      </c>
      <c r="BF21" s="51">
        <v>96.31</v>
      </c>
      <c r="BG21" s="26"/>
      <c r="BH21" s="50">
        <v>1.3243</v>
      </c>
      <c r="BI21" s="52">
        <v>96.18</v>
      </c>
      <c r="BJ21" s="26"/>
      <c r="BK21" s="50">
        <f t="shared" si="0"/>
        <v>1.3388700000000002</v>
      </c>
      <c r="BL21" s="52">
        <f t="shared" si="0"/>
        <v>95.914500000000004</v>
      </c>
      <c r="BM21" s="53"/>
      <c r="BN21" s="53"/>
      <c r="BO21" s="53"/>
      <c r="BP21" s="105"/>
      <c r="BQ21" s="105"/>
      <c r="BR21" s="98"/>
      <c r="BS21" s="106"/>
      <c r="BT21" s="106"/>
      <c r="BU21" s="98"/>
      <c r="BV21" s="96"/>
    </row>
    <row r="22" spans="1:164" x14ac:dyDescent="0.2">
      <c r="A22" s="40">
        <v>8</v>
      </c>
      <c r="B22" s="49" t="s">
        <v>26</v>
      </c>
      <c r="C22" s="50">
        <v>1.3355999999999999</v>
      </c>
      <c r="D22" s="51">
        <v>97.15</v>
      </c>
      <c r="E22" s="51"/>
      <c r="F22" s="50">
        <v>1.3293999999999999</v>
      </c>
      <c r="G22" s="51">
        <v>97.02</v>
      </c>
      <c r="H22" s="26"/>
      <c r="I22" s="50">
        <v>1.3250999999999999</v>
      </c>
      <c r="J22" s="51">
        <v>96.81</v>
      </c>
      <c r="K22" s="26"/>
      <c r="L22" s="50">
        <v>1.3262</v>
      </c>
      <c r="M22" s="51">
        <v>97.5</v>
      </c>
      <c r="N22" s="26"/>
      <c r="O22" s="50">
        <v>1.3218000000000001</v>
      </c>
      <c r="P22" s="51">
        <v>97.37</v>
      </c>
      <c r="Q22" s="51"/>
      <c r="R22" s="50">
        <v>1.323</v>
      </c>
      <c r="S22" s="51">
        <v>97.9</v>
      </c>
      <c r="T22" s="51"/>
      <c r="U22" s="50">
        <v>1.3052999999999999</v>
      </c>
      <c r="V22" s="51">
        <v>98.48</v>
      </c>
      <c r="W22" s="26"/>
      <c r="X22" s="50">
        <v>1.3147</v>
      </c>
      <c r="Y22" s="51">
        <v>97.93</v>
      </c>
      <c r="Z22" s="51"/>
      <c r="AA22" s="50">
        <v>1.3143</v>
      </c>
      <c r="AB22" s="51">
        <v>98.52</v>
      </c>
      <c r="AC22" s="26"/>
      <c r="AD22" s="50">
        <v>1.3057000000000001</v>
      </c>
      <c r="AE22" s="51">
        <v>98.63</v>
      </c>
      <c r="AF22" s="26"/>
      <c r="AG22" s="50">
        <v>1.3081</v>
      </c>
      <c r="AH22" s="51">
        <v>98.19</v>
      </c>
      <c r="AI22" s="26"/>
      <c r="AJ22" s="50">
        <v>1.3279000000000001</v>
      </c>
      <c r="AK22" s="51">
        <v>96.78</v>
      </c>
      <c r="AL22" s="26"/>
      <c r="AM22" s="50">
        <v>1.3365</v>
      </c>
      <c r="AN22" s="51">
        <v>96.24</v>
      </c>
      <c r="AO22" s="26"/>
      <c r="AP22" s="50">
        <v>1.3271999999999999</v>
      </c>
      <c r="AQ22" s="51">
        <v>95.96</v>
      </c>
      <c r="AR22" s="26"/>
      <c r="AS22" s="50">
        <v>1.3270999999999999</v>
      </c>
      <c r="AT22" s="51">
        <v>96.01</v>
      </c>
      <c r="AU22" s="26"/>
      <c r="AV22" s="50">
        <v>1.3126</v>
      </c>
      <c r="AW22" s="51">
        <v>97.01</v>
      </c>
      <c r="AX22" s="51"/>
      <c r="AY22" s="50">
        <v>1.3105</v>
      </c>
      <c r="AZ22" s="51">
        <v>97.28</v>
      </c>
      <c r="BA22" s="26"/>
      <c r="BB22" s="50">
        <v>1.3117000000000001</v>
      </c>
      <c r="BC22" s="51">
        <v>97.46</v>
      </c>
      <c r="BD22" s="26"/>
      <c r="BE22" s="50">
        <v>1.3146</v>
      </c>
      <c r="BF22" s="51">
        <v>97</v>
      </c>
      <c r="BG22" s="26"/>
      <c r="BH22" s="50">
        <v>1.3109999999999999</v>
      </c>
      <c r="BI22" s="52">
        <v>97.15</v>
      </c>
      <c r="BJ22" s="26"/>
      <c r="BK22" s="50">
        <f t="shared" si="0"/>
        <v>1.319415</v>
      </c>
      <c r="BL22" s="52">
        <f t="shared" si="0"/>
        <v>97.319500000000005</v>
      </c>
      <c r="BM22" s="53"/>
      <c r="BN22" s="53"/>
      <c r="BO22" s="53"/>
      <c r="BP22" s="105"/>
      <c r="BQ22" s="105"/>
      <c r="BR22" s="98"/>
      <c r="BS22" s="106"/>
      <c r="BT22" s="106"/>
      <c r="BU22" s="98"/>
      <c r="BV22" s="96"/>
    </row>
    <row r="23" spans="1:164" x14ac:dyDescent="0.2">
      <c r="A23" s="40">
        <v>9</v>
      </c>
      <c r="B23" s="49" t="s">
        <v>13</v>
      </c>
      <c r="C23" s="50">
        <v>9.1341999999999999</v>
      </c>
      <c r="D23" s="51">
        <v>14.2</v>
      </c>
      <c r="E23" s="51"/>
      <c r="F23" s="50">
        <v>9.0594000000000001</v>
      </c>
      <c r="G23" s="51">
        <v>14.24</v>
      </c>
      <c r="H23" s="26"/>
      <c r="I23" s="50">
        <v>9.0164000000000009</v>
      </c>
      <c r="J23" s="51">
        <v>14.23</v>
      </c>
      <c r="K23" s="26"/>
      <c r="L23" s="50">
        <v>9.0852000000000004</v>
      </c>
      <c r="M23" s="51">
        <v>14.23</v>
      </c>
      <c r="N23" s="26"/>
      <c r="O23" s="50">
        <v>9.0187000000000008</v>
      </c>
      <c r="P23" s="51">
        <v>14.27</v>
      </c>
      <c r="Q23" s="51"/>
      <c r="R23" s="50">
        <v>9.0932999999999993</v>
      </c>
      <c r="S23" s="51">
        <v>14.24</v>
      </c>
      <c r="T23" s="51"/>
      <c r="U23" s="50">
        <v>8.9426000000000005</v>
      </c>
      <c r="V23" s="51">
        <v>14.38</v>
      </c>
      <c r="W23" s="26"/>
      <c r="X23" s="50">
        <v>8.9079999999999995</v>
      </c>
      <c r="Y23" s="51">
        <v>14.45</v>
      </c>
      <c r="Z23" s="51"/>
      <c r="AA23" s="50">
        <v>8.9604999999999997</v>
      </c>
      <c r="AB23" s="51">
        <v>14.45</v>
      </c>
      <c r="AC23" s="26"/>
      <c r="AD23" s="50">
        <v>8.9151000000000007</v>
      </c>
      <c r="AE23" s="51">
        <v>14.45</v>
      </c>
      <c r="AF23" s="26"/>
      <c r="AG23" s="50">
        <v>8.9070999999999998</v>
      </c>
      <c r="AH23" s="51">
        <v>14.42</v>
      </c>
      <c r="AI23" s="26"/>
      <c r="AJ23" s="50">
        <v>8.9393999999999991</v>
      </c>
      <c r="AK23" s="51">
        <v>14.38</v>
      </c>
      <c r="AL23" s="26"/>
      <c r="AM23" s="50">
        <v>8.9372000000000007</v>
      </c>
      <c r="AN23" s="51">
        <v>14.39</v>
      </c>
      <c r="AO23" s="26"/>
      <c r="AP23" s="50">
        <v>8.8425999999999991</v>
      </c>
      <c r="AQ23" s="51">
        <v>14.4</v>
      </c>
      <c r="AR23" s="26"/>
      <c r="AS23" s="50">
        <v>8.8332999999999995</v>
      </c>
      <c r="AT23" s="51">
        <v>14.42</v>
      </c>
      <c r="AU23" s="26"/>
      <c r="AV23" s="50">
        <v>8.8242999999999991</v>
      </c>
      <c r="AW23" s="51">
        <v>14.43</v>
      </c>
      <c r="AX23" s="51"/>
      <c r="AY23" s="50">
        <v>8.8225999999999996</v>
      </c>
      <c r="AZ23" s="51">
        <v>14.45</v>
      </c>
      <c r="BA23" s="26"/>
      <c r="BB23" s="50">
        <v>8.8437000000000001</v>
      </c>
      <c r="BC23" s="51">
        <v>14.46</v>
      </c>
      <c r="BD23" s="26"/>
      <c r="BE23" s="50">
        <v>8.8359000000000005</v>
      </c>
      <c r="BF23" s="51">
        <v>14.43</v>
      </c>
      <c r="BG23" s="26"/>
      <c r="BH23" s="50">
        <v>8.8160000000000007</v>
      </c>
      <c r="BI23" s="52">
        <v>14.45</v>
      </c>
      <c r="BJ23" s="26"/>
      <c r="BK23" s="50">
        <f t="shared" si="0"/>
        <v>8.9367750000000008</v>
      </c>
      <c r="BL23" s="52">
        <f t="shared" si="0"/>
        <v>14.368499999999997</v>
      </c>
      <c r="BM23" s="53"/>
      <c r="BN23" s="53"/>
      <c r="BO23" s="53"/>
      <c r="BP23" s="105"/>
      <c r="BQ23" s="105"/>
      <c r="BR23" s="98"/>
      <c r="BS23" s="106"/>
      <c r="BT23" s="106"/>
      <c r="BU23" s="98"/>
      <c r="BV23" s="96"/>
    </row>
    <row r="24" spans="1:164" x14ac:dyDescent="0.2">
      <c r="A24" s="40">
        <v>10</v>
      </c>
      <c r="B24" s="49" t="s">
        <v>14</v>
      </c>
      <c r="C24" s="50">
        <v>8.6305999999999994</v>
      </c>
      <c r="D24" s="51">
        <v>15.03</v>
      </c>
      <c r="E24" s="51"/>
      <c r="F24" s="50">
        <v>8.5706000000000007</v>
      </c>
      <c r="G24" s="51">
        <v>15.05</v>
      </c>
      <c r="H24" s="26"/>
      <c r="I24" s="50">
        <v>8.4959000000000007</v>
      </c>
      <c r="J24" s="51">
        <v>15.1</v>
      </c>
      <c r="K24" s="26"/>
      <c r="L24" s="50">
        <v>8.5713000000000008</v>
      </c>
      <c r="M24" s="51">
        <v>15.09</v>
      </c>
      <c r="N24" s="26"/>
      <c r="O24" s="50">
        <v>8.5721000000000007</v>
      </c>
      <c r="P24" s="51">
        <v>15.01</v>
      </c>
      <c r="Q24" s="51"/>
      <c r="R24" s="50">
        <v>8.6166</v>
      </c>
      <c r="S24" s="51">
        <v>15.03</v>
      </c>
      <c r="T24" s="51"/>
      <c r="U24" s="50">
        <v>8.5091000000000001</v>
      </c>
      <c r="V24" s="51">
        <v>15.11</v>
      </c>
      <c r="W24" s="26"/>
      <c r="X24" s="50">
        <v>8.4908999999999999</v>
      </c>
      <c r="Y24" s="51">
        <v>15.16</v>
      </c>
      <c r="Z24" s="51"/>
      <c r="AA24" s="50">
        <v>8.5299999999999994</v>
      </c>
      <c r="AB24" s="51">
        <v>15.18</v>
      </c>
      <c r="AC24" s="26"/>
      <c r="AD24" s="50">
        <v>8.4778000000000002</v>
      </c>
      <c r="AE24" s="51">
        <v>15.19</v>
      </c>
      <c r="AF24" s="26"/>
      <c r="AG24" s="50">
        <v>8.4577000000000009</v>
      </c>
      <c r="AH24" s="51">
        <v>15.19</v>
      </c>
      <c r="AI24" s="26"/>
      <c r="AJ24" s="50">
        <v>8.4618000000000002</v>
      </c>
      <c r="AK24" s="51">
        <v>15.19</v>
      </c>
      <c r="AL24" s="26"/>
      <c r="AM24" s="50">
        <v>8.4565999999999999</v>
      </c>
      <c r="AN24" s="51">
        <v>15.21</v>
      </c>
      <c r="AO24" s="26"/>
      <c r="AP24" s="50">
        <v>8.3843999999999994</v>
      </c>
      <c r="AQ24" s="51">
        <v>15.19</v>
      </c>
      <c r="AR24" s="26"/>
      <c r="AS24" s="50">
        <v>8.3474000000000004</v>
      </c>
      <c r="AT24" s="51">
        <v>15.26</v>
      </c>
      <c r="AU24" s="26"/>
      <c r="AV24" s="50">
        <v>8.3149999999999995</v>
      </c>
      <c r="AW24" s="51">
        <v>15.31</v>
      </c>
      <c r="AX24" s="51"/>
      <c r="AY24" s="50">
        <v>8.3368000000000002</v>
      </c>
      <c r="AZ24" s="51">
        <v>15.29</v>
      </c>
      <c r="BA24" s="26"/>
      <c r="BB24" s="50">
        <v>8.3625000000000007</v>
      </c>
      <c r="BC24" s="51">
        <v>15.29</v>
      </c>
      <c r="BD24" s="26"/>
      <c r="BE24" s="50">
        <v>8.3276000000000003</v>
      </c>
      <c r="BF24" s="51">
        <v>15.31</v>
      </c>
      <c r="BG24" s="26"/>
      <c r="BH24" s="50">
        <v>8.3066999999999993</v>
      </c>
      <c r="BI24" s="52">
        <v>15.33</v>
      </c>
      <c r="BJ24" s="26"/>
      <c r="BK24" s="50">
        <f t="shared" si="0"/>
        <v>8.4610700000000012</v>
      </c>
      <c r="BL24" s="52">
        <f t="shared" si="0"/>
        <v>15.175999999999998</v>
      </c>
      <c r="BM24" s="53"/>
      <c r="BN24" s="53"/>
      <c r="BO24" s="53"/>
      <c r="BP24" s="105"/>
      <c r="BQ24" s="105"/>
      <c r="BR24" s="98"/>
      <c r="BS24" s="106"/>
      <c r="BT24" s="106"/>
      <c r="BU24" s="98"/>
      <c r="BV24" s="96"/>
    </row>
    <row r="25" spans="1:164" x14ac:dyDescent="0.2">
      <c r="A25" s="40">
        <v>11</v>
      </c>
      <c r="B25" s="49" t="s">
        <v>15</v>
      </c>
      <c r="C25" s="50">
        <v>7.1257000000000001</v>
      </c>
      <c r="D25" s="51">
        <v>18.21</v>
      </c>
      <c r="E25" s="51"/>
      <c r="F25" s="50">
        <v>7.0726000000000004</v>
      </c>
      <c r="G25" s="51">
        <v>18.239999999999998</v>
      </c>
      <c r="H25" s="26"/>
      <c r="I25" s="50">
        <v>7.0179999999999998</v>
      </c>
      <c r="J25" s="51">
        <v>18.28</v>
      </c>
      <c r="K25" s="26"/>
      <c r="L25" s="50">
        <v>7.0697999999999999</v>
      </c>
      <c r="M25" s="51">
        <v>18.29</v>
      </c>
      <c r="N25" s="26"/>
      <c r="O25" s="50">
        <v>7.0225999999999997</v>
      </c>
      <c r="P25" s="51">
        <v>18.329999999999998</v>
      </c>
      <c r="Q25" s="51"/>
      <c r="R25" s="50">
        <v>7.0625</v>
      </c>
      <c r="S25" s="51">
        <v>18.34</v>
      </c>
      <c r="T25" s="51"/>
      <c r="U25" s="50">
        <v>6.9951999999999996</v>
      </c>
      <c r="V25" s="51">
        <v>18.38</v>
      </c>
      <c r="W25" s="26"/>
      <c r="X25" s="50">
        <v>6.98</v>
      </c>
      <c r="Y25" s="51">
        <v>18.45</v>
      </c>
      <c r="Z25" s="51"/>
      <c r="AA25" s="50">
        <v>7.0225</v>
      </c>
      <c r="AB25" s="51">
        <v>18.440000000000001</v>
      </c>
      <c r="AC25" s="26"/>
      <c r="AD25" s="50">
        <v>6.9763000000000002</v>
      </c>
      <c r="AE25" s="51">
        <v>18.46</v>
      </c>
      <c r="AF25" s="26"/>
      <c r="AG25" s="50">
        <v>6.9588999999999999</v>
      </c>
      <c r="AH25" s="51">
        <v>18.46</v>
      </c>
      <c r="AI25" s="26"/>
      <c r="AJ25" s="50">
        <v>6.9776999999999996</v>
      </c>
      <c r="AK25" s="51">
        <v>18.420000000000002</v>
      </c>
      <c r="AL25" s="26"/>
      <c r="AM25" s="50">
        <v>6.9928999999999997</v>
      </c>
      <c r="AN25" s="51">
        <v>18.39</v>
      </c>
      <c r="AO25" s="26"/>
      <c r="AP25" s="50">
        <v>6.9214000000000002</v>
      </c>
      <c r="AQ25" s="51">
        <v>18.399999999999999</v>
      </c>
      <c r="AR25" s="26"/>
      <c r="AS25" s="50">
        <v>6.9238</v>
      </c>
      <c r="AT25" s="51">
        <v>18.399999999999999</v>
      </c>
      <c r="AU25" s="26"/>
      <c r="AV25" s="50">
        <v>6.9173999999999998</v>
      </c>
      <c r="AW25" s="51">
        <v>18.41</v>
      </c>
      <c r="AX25" s="51"/>
      <c r="AY25" s="50">
        <v>6.9364999999999997</v>
      </c>
      <c r="AZ25" s="51">
        <v>18.38</v>
      </c>
      <c r="BA25" s="26"/>
      <c r="BB25" s="50">
        <v>6.9640000000000004</v>
      </c>
      <c r="BC25" s="51">
        <v>18.36</v>
      </c>
      <c r="BD25" s="26"/>
      <c r="BE25" s="50">
        <v>6.9545000000000003</v>
      </c>
      <c r="BF25" s="51">
        <v>18.329999999999998</v>
      </c>
      <c r="BG25" s="26"/>
      <c r="BH25" s="50">
        <v>6.9428000000000001</v>
      </c>
      <c r="BI25" s="52">
        <v>18.350000000000001</v>
      </c>
      <c r="BJ25" s="26"/>
      <c r="BK25" s="50">
        <f t="shared" si="0"/>
        <v>6.9917550000000004</v>
      </c>
      <c r="BL25" s="52">
        <f t="shared" si="0"/>
        <v>18.366</v>
      </c>
      <c r="BM25" s="53"/>
      <c r="BN25" s="53"/>
      <c r="BO25" s="53"/>
      <c r="BP25" s="105"/>
      <c r="BQ25" s="105"/>
      <c r="BR25" s="98"/>
      <c r="BS25" s="106"/>
      <c r="BT25" s="106"/>
      <c r="BU25" s="98"/>
      <c r="BV25" s="96"/>
    </row>
    <row r="26" spans="1:164" x14ac:dyDescent="0.2">
      <c r="A26" s="40">
        <v>12</v>
      </c>
      <c r="B26" s="49" t="s">
        <v>27</v>
      </c>
      <c r="C26" s="50">
        <v>0.74817</v>
      </c>
      <c r="D26" s="51">
        <v>173.42</v>
      </c>
      <c r="E26" s="51"/>
      <c r="F26" s="50">
        <v>0.74622999999999995</v>
      </c>
      <c r="G26" s="51">
        <v>172.84</v>
      </c>
      <c r="H26" s="51"/>
      <c r="I26" s="50">
        <v>0.74353000000000002</v>
      </c>
      <c r="J26" s="51">
        <v>172.53</v>
      </c>
      <c r="K26" s="51"/>
      <c r="L26" s="50">
        <v>0.74092000000000002</v>
      </c>
      <c r="M26" s="51">
        <v>174.51</v>
      </c>
      <c r="N26" s="51"/>
      <c r="O26" s="50">
        <v>0.74404999999999999</v>
      </c>
      <c r="P26" s="51">
        <v>172.97</v>
      </c>
      <c r="Q26" s="51"/>
      <c r="R26" s="50">
        <v>0.74295</v>
      </c>
      <c r="S26" s="51">
        <v>174.33</v>
      </c>
      <c r="T26" s="51"/>
      <c r="U26" s="50">
        <v>0.74451000000000001</v>
      </c>
      <c r="V26" s="51">
        <v>172.66</v>
      </c>
      <c r="W26" s="51"/>
      <c r="X26" s="50">
        <v>0.73924000000000001</v>
      </c>
      <c r="Y26" s="51">
        <v>174.17</v>
      </c>
      <c r="Z26" s="51"/>
      <c r="AA26" s="50">
        <v>0.74006000000000005</v>
      </c>
      <c r="AB26" s="51">
        <v>174.97</v>
      </c>
      <c r="AC26" s="51"/>
      <c r="AD26" s="50">
        <v>0.74006000000000005</v>
      </c>
      <c r="AE26" s="51">
        <v>174.01</v>
      </c>
      <c r="AF26" s="51"/>
      <c r="AG26" s="50">
        <v>0.73707</v>
      </c>
      <c r="AH26" s="51">
        <v>174.26</v>
      </c>
      <c r="AI26" s="51"/>
      <c r="AJ26" s="50">
        <v>0.73762000000000005</v>
      </c>
      <c r="AK26" s="51">
        <v>174.22</v>
      </c>
      <c r="AL26" s="51"/>
      <c r="AM26" s="50">
        <v>0.73887999999999998</v>
      </c>
      <c r="AN26" s="51">
        <v>174.07</v>
      </c>
      <c r="AO26" s="51"/>
      <c r="AP26" s="50">
        <v>0.73887999999999998</v>
      </c>
      <c r="AQ26" s="51">
        <v>172.37</v>
      </c>
      <c r="AR26" s="51"/>
      <c r="AS26" s="50">
        <v>0.73634999999999995</v>
      </c>
      <c r="AT26" s="51">
        <v>173.04</v>
      </c>
      <c r="AU26" s="51"/>
      <c r="AV26" s="50">
        <v>0.73565999999999998</v>
      </c>
      <c r="AW26" s="51">
        <v>173.08</v>
      </c>
      <c r="AX26" s="51"/>
      <c r="AY26" s="50">
        <v>0.73519999999999996</v>
      </c>
      <c r="AZ26" s="51">
        <v>173.41</v>
      </c>
      <c r="BA26" s="51"/>
      <c r="BB26" s="50">
        <v>0.73602000000000001</v>
      </c>
      <c r="BC26" s="51">
        <v>173.69</v>
      </c>
      <c r="BD26" s="51"/>
      <c r="BE26" s="50">
        <v>0.73773999999999995</v>
      </c>
      <c r="BF26" s="51">
        <v>172.84</v>
      </c>
      <c r="BG26" s="51"/>
      <c r="BH26" s="50">
        <v>0.73834</v>
      </c>
      <c r="BI26" s="52">
        <v>172.51</v>
      </c>
      <c r="BJ26" s="51"/>
      <c r="BK26" s="50">
        <f t="shared" si="0"/>
        <v>0.7400739999999999</v>
      </c>
      <c r="BL26" s="52">
        <f t="shared" si="0"/>
        <v>173.49499999999998</v>
      </c>
      <c r="BM26" s="53"/>
      <c r="BN26" s="53"/>
      <c r="BO26" s="53"/>
      <c r="BP26" s="105"/>
      <c r="BQ26" s="105"/>
      <c r="BR26" s="98"/>
      <c r="BS26" s="106"/>
      <c r="BT26" s="106"/>
      <c r="BU26" s="98"/>
      <c r="BV26" s="96"/>
    </row>
    <row r="27" spans="1:164" x14ac:dyDescent="0.2">
      <c r="A27" s="40">
        <v>13</v>
      </c>
      <c r="B27" s="30" t="s">
        <v>17</v>
      </c>
      <c r="C27" s="50">
        <v>1</v>
      </c>
      <c r="D27" s="51">
        <v>129.75</v>
      </c>
      <c r="E27" s="51"/>
      <c r="F27" s="50">
        <v>1</v>
      </c>
      <c r="G27" s="51">
        <v>128.97999999999999</v>
      </c>
      <c r="H27" s="51"/>
      <c r="I27" s="50">
        <v>1</v>
      </c>
      <c r="J27" s="51">
        <v>128.28</v>
      </c>
      <c r="K27" s="26"/>
      <c r="L27" s="50">
        <v>1</v>
      </c>
      <c r="M27" s="51">
        <v>129.30000000000001</v>
      </c>
      <c r="N27" s="26"/>
      <c r="O27" s="50">
        <v>1</v>
      </c>
      <c r="P27" s="51">
        <v>128.69999999999999</v>
      </c>
      <c r="Q27" s="51"/>
      <c r="R27" s="50">
        <v>1</v>
      </c>
      <c r="S27" s="51">
        <v>129.52000000000001</v>
      </c>
      <c r="T27" s="51"/>
      <c r="U27" s="50">
        <v>1</v>
      </c>
      <c r="V27" s="51">
        <v>128.55000000000001</v>
      </c>
      <c r="W27" s="26"/>
      <c r="X27" s="50">
        <v>1</v>
      </c>
      <c r="Y27" s="51">
        <v>128.75</v>
      </c>
      <c r="Z27" s="51"/>
      <c r="AA27" s="50">
        <v>1</v>
      </c>
      <c r="AB27" s="51">
        <v>129.49</v>
      </c>
      <c r="AC27" s="26"/>
      <c r="AD27" s="50">
        <v>1</v>
      </c>
      <c r="AE27" s="51">
        <v>128.78</v>
      </c>
      <c r="AF27" s="51"/>
      <c r="AG27" s="50">
        <v>1</v>
      </c>
      <c r="AH27" s="51">
        <v>128.44</v>
      </c>
      <c r="AI27" s="26"/>
      <c r="AJ27" s="50">
        <v>1</v>
      </c>
      <c r="AK27" s="51">
        <v>128.51</v>
      </c>
      <c r="AL27" s="26"/>
      <c r="AM27" s="50">
        <v>1</v>
      </c>
      <c r="AN27" s="51">
        <v>128.62</v>
      </c>
      <c r="AO27" s="26"/>
      <c r="AP27" s="50">
        <v>1</v>
      </c>
      <c r="AQ27" s="51">
        <v>127.36</v>
      </c>
      <c r="AR27" s="26"/>
      <c r="AS27" s="50">
        <v>1</v>
      </c>
      <c r="AT27" s="51">
        <v>127.42</v>
      </c>
      <c r="AU27" s="26"/>
      <c r="AV27" s="50">
        <v>1</v>
      </c>
      <c r="AW27" s="51">
        <v>127.33</v>
      </c>
      <c r="AX27" s="51"/>
      <c r="AY27" s="50">
        <v>1</v>
      </c>
      <c r="AZ27" s="51">
        <v>127.49</v>
      </c>
      <c r="BA27" s="26"/>
      <c r="BB27" s="50">
        <v>1</v>
      </c>
      <c r="BC27" s="51">
        <v>127.84</v>
      </c>
      <c r="BD27" s="26"/>
      <c r="BE27" s="50">
        <v>1</v>
      </c>
      <c r="BF27" s="51">
        <v>127.51</v>
      </c>
      <c r="BG27" s="26"/>
      <c r="BH27" s="50">
        <v>1</v>
      </c>
      <c r="BI27" s="52">
        <v>127.37</v>
      </c>
      <c r="BJ27" s="52"/>
      <c r="BK27" s="50">
        <f t="shared" si="0"/>
        <v>1</v>
      </c>
      <c r="BL27" s="52">
        <f t="shared" si="0"/>
        <v>128.39950000000002</v>
      </c>
      <c r="BM27" s="53"/>
      <c r="BN27" s="53"/>
      <c r="BO27" s="53"/>
      <c r="BP27" s="105"/>
      <c r="BQ27" s="105"/>
      <c r="BR27" s="98"/>
      <c r="BS27" s="106"/>
      <c r="BT27" s="106"/>
      <c r="BU27" s="98"/>
      <c r="BV27" s="96"/>
    </row>
    <row r="28" spans="1:164" x14ac:dyDescent="0.2">
      <c r="A28" s="40">
        <v>14</v>
      </c>
      <c r="B28" s="30" t="s">
        <v>32</v>
      </c>
      <c r="C28" s="50">
        <v>7.1257000000000001</v>
      </c>
      <c r="D28" s="51">
        <v>18.21</v>
      </c>
      <c r="E28" s="51"/>
      <c r="F28" s="50">
        <v>7.0726000000000004</v>
      </c>
      <c r="G28" s="51">
        <v>18.239999999999998</v>
      </c>
      <c r="H28" s="51"/>
      <c r="I28" s="50">
        <v>7.0179999999999998</v>
      </c>
      <c r="J28" s="51">
        <v>18.28</v>
      </c>
      <c r="K28" s="26"/>
      <c r="L28" s="50">
        <v>7.0697999999999999</v>
      </c>
      <c r="M28" s="51">
        <v>18.29</v>
      </c>
      <c r="N28" s="26"/>
      <c r="O28" s="50">
        <v>7.0225999999999997</v>
      </c>
      <c r="P28" s="51">
        <v>18.329999999999998</v>
      </c>
      <c r="Q28" s="51"/>
      <c r="R28" s="50">
        <v>7.0625</v>
      </c>
      <c r="S28" s="51">
        <v>18.34</v>
      </c>
      <c r="T28" s="51"/>
      <c r="U28" s="50">
        <v>6.9951999999999996</v>
      </c>
      <c r="V28" s="51">
        <v>18.38</v>
      </c>
      <c r="W28" s="26"/>
      <c r="X28" s="50">
        <v>6.98</v>
      </c>
      <c r="Y28" s="51">
        <v>18.45</v>
      </c>
      <c r="Z28" s="51"/>
      <c r="AA28" s="50">
        <v>7.0225</v>
      </c>
      <c r="AB28" s="51">
        <v>18.440000000000001</v>
      </c>
      <c r="AC28" s="26"/>
      <c r="AD28" s="50">
        <v>6.9763000000000002</v>
      </c>
      <c r="AE28" s="51">
        <v>18.46</v>
      </c>
      <c r="AF28" s="51"/>
      <c r="AG28" s="50">
        <v>6.9588999999999999</v>
      </c>
      <c r="AH28" s="51">
        <v>18.46</v>
      </c>
      <c r="AI28" s="26"/>
      <c r="AJ28" s="50">
        <v>6.9776999999999996</v>
      </c>
      <c r="AK28" s="51">
        <v>18.420000000000002</v>
      </c>
      <c r="AL28" s="26"/>
      <c r="AM28" s="50">
        <v>6.9928999999999997</v>
      </c>
      <c r="AN28" s="51">
        <v>18.39</v>
      </c>
      <c r="AO28" s="26"/>
      <c r="AP28" s="50">
        <v>6.9214000000000002</v>
      </c>
      <c r="AQ28" s="51">
        <v>18.399999999999999</v>
      </c>
      <c r="AR28" s="26"/>
      <c r="AS28" s="50">
        <v>6.9238</v>
      </c>
      <c r="AT28" s="51">
        <v>18.399999999999999</v>
      </c>
      <c r="AU28" s="26"/>
      <c r="AV28" s="50">
        <v>6.9173999999999998</v>
      </c>
      <c r="AW28" s="51">
        <v>18.41</v>
      </c>
      <c r="AX28" s="51"/>
      <c r="AY28" s="50">
        <v>6.9364999999999997</v>
      </c>
      <c r="AZ28" s="51">
        <v>18.38</v>
      </c>
      <c r="BA28" s="26"/>
      <c r="BB28" s="50">
        <v>6.9640000000000004</v>
      </c>
      <c r="BC28" s="51">
        <v>18.36</v>
      </c>
      <c r="BD28" s="26"/>
      <c r="BE28" s="50">
        <v>6.9545000000000003</v>
      </c>
      <c r="BF28" s="51">
        <v>18.329999999999998</v>
      </c>
      <c r="BG28" s="26"/>
      <c r="BH28" s="50">
        <v>6.9428000000000001</v>
      </c>
      <c r="BI28" s="52">
        <v>18.350000000000001</v>
      </c>
      <c r="BJ28" s="26"/>
      <c r="BK28" s="50">
        <f t="shared" si="0"/>
        <v>6.9917550000000004</v>
      </c>
      <c r="BL28" s="52">
        <f t="shared" si="0"/>
        <v>18.366</v>
      </c>
      <c r="BM28" s="53"/>
      <c r="BN28" s="53"/>
      <c r="BO28" s="53"/>
      <c r="BP28" s="105"/>
      <c r="BQ28" s="105"/>
      <c r="BR28" s="98"/>
      <c r="BS28" s="106"/>
      <c r="BT28" s="106"/>
      <c r="BU28" s="98"/>
      <c r="BV28" s="96"/>
    </row>
    <row r="29" spans="1:164" s="19" customFormat="1" ht="13.5" thickBot="1" x14ac:dyDescent="0.25">
      <c r="A29" s="56">
        <v>15</v>
      </c>
      <c r="B29" s="57" t="s">
        <v>33</v>
      </c>
      <c r="C29" s="58">
        <v>6.9420000000000002</v>
      </c>
      <c r="D29" s="59">
        <v>18.690000000000001</v>
      </c>
      <c r="E29" s="59"/>
      <c r="F29" s="58">
        <v>6.8860000000000001</v>
      </c>
      <c r="G29" s="59">
        <v>18.73</v>
      </c>
      <c r="H29" s="59"/>
      <c r="I29" s="58">
        <v>6.9244000000000003</v>
      </c>
      <c r="J29" s="59">
        <v>18.53</v>
      </c>
      <c r="K29" s="33"/>
      <c r="L29" s="58">
        <v>6.9349999999999996</v>
      </c>
      <c r="M29" s="59">
        <v>18.64</v>
      </c>
      <c r="N29" s="33"/>
      <c r="O29" s="58">
        <v>6.9215</v>
      </c>
      <c r="P29" s="59">
        <v>18.59</v>
      </c>
      <c r="Q29" s="59"/>
      <c r="R29" s="58">
        <v>6.9320000000000004</v>
      </c>
      <c r="S29" s="59">
        <v>18.68</v>
      </c>
      <c r="T29" s="59"/>
      <c r="U29" s="58">
        <v>6.8949999999999996</v>
      </c>
      <c r="V29" s="59">
        <v>18.64</v>
      </c>
      <c r="W29" s="33"/>
      <c r="X29" s="58">
        <v>6.8970000000000002</v>
      </c>
      <c r="Y29" s="59">
        <v>18.670000000000002</v>
      </c>
      <c r="Z29" s="59"/>
      <c r="AA29" s="58">
        <v>6.8986000000000001</v>
      </c>
      <c r="AB29" s="59">
        <v>18.77</v>
      </c>
      <c r="AC29" s="33"/>
      <c r="AD29" s="58">
        <v>6.8559999999999999</v>
      </c>
      <c r="AE29" s="59">
        <v>18.78</v>
      </c>
      <c r="AF29" s="59"/>
      <c r="AG29" s="58">
        <v>6.8349000000000002</v>
      </c>
      <c r="AH29" s="59">
        <v>18.79</v>
      </c>
      <c r="AI29" s="33"/>
      <c r="AJ29" s="58">
        <v>6.8630000000000004</v>
      </c>
      <c r="AK29" s="59">
        <v>18.73</v>
      </c>
      <c r="AL29" s="33"/>
      <c r="AM29" s="58">
        <v>6.875</v>
      </c>
      <c r="AN29" s="59">
        <v>18.71</v>
      </c>
      <c r="AO29" s="33"/>
      <c r="AP29" s="58">
        <v>6.8532000000000002</v>
      </c>
      <c r="AQ29" s="59">
        <v>18.579999999999998</v>
      </c>
      <c r="AR29" s="33"/>
      <c r="AS29" s="58">
        <v>6.8578000000000001</v>
      </c>
      <c r="AT29" s="59">
        <v>18.579999999999998</v>
      </c>
      <c r="AU29" s="33"/>
      <c r="AV29" s="58">
        <v>6.8789999999999996</v>
      </c>
      <c r="AW29" s="59">
        <v>18.510000000000002</v>
      </c>
      <c r="AX29" s="59"/>
      <c r="AY29" s="58">
        <v>6.8760000000000003</v>
      </c>
      <c r="AZ29" s="59">
        <v>18.54</v>
      </c>
      <c r="BA29" s="33"/>
      <c r="BB29" s="58">
        <v>6.8768000000000002</v>
      </c>
      <c r="BC29" s="59">
        <v>18.59</v>
      </c>
      <c r="BD29" s="33"/>
      <c r="BE29" s="58">
        <v>6.8768000000000002</v>
      </c>
      <c r="BF29" s="59">
        <v>18.54</v>
      </c>
      <c r="BG29" s="33"/>
      <c r="BH29" s="58">
        <v>6.8768000000000002</v>
      </c>
      <c r="BI29" s="60">
        <v>18.52</v>
      </c>
      <c r="BJ29" s="33"/>
      <c r="BK29" s="58">
        <f t="shared" si="0"/>
        <v>6.8878400000000015</v>
      </c>
      <c r="BL29" s="60">
        <f t="shared" si="0"/>
        <v>18.640499999999999</v>
      </c>
      <c r="BM29" s="53"/>
      <c r="BN29" s="53"/>
      <c r="BO29" s="53"/>
      <c r="BP29" s="105"/>
      <c r="BQ29" s="105"/>
      <c r="BR29" s="98"/>
      <c r="BS29" s="106"/>
      <c r="BT29" s="106"/>
      <c r="BU29" s="98"/>
      <c r="BV29" s="96"/>
      <c r="BW29" s="95"/>
      <c r="BX29" s="95"/>
      <c r="BY29" s="95"/>
      <c r="BZ29" s="95"/>
      <c r="CA29" s="95"/>
      <c r="CB29" s="95"/>
      <c r="CC29" s="97"/>
      <c r="CD29" s="96"/>
      <c r="CE29" s="95"/>
      <c r="CF29" s="95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</row>
    <row r="30" spans="1:164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61"/>
      <c r="BI30" s="61"/>
      <c r="BJ30" s="26"/>
      <c r="BK30" s="50"/>
      <c r="BL30" s="26"/>
      <c r="BM30" s="62"/>
      <c r="BN30" s="62"/>
      <c r="BO30" s="62"/>
      <c r="BP30" s="98"/>
      <c r="BQ30" s="98"/>
      <c r="BR30" s="98"/>
      <c r="BS30" s="106"/>
      <c r="BT30" s="106"/>
      <c r="BU30" s="98"/>
      <c r="BV30" s="96"/>
    </row>
    <row r="31" spans="1:164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1"/>
      <c r="BI31" s="61"/>
      <c r="BJ31" s="26"/>
      <c r="BK31" s="63"/>
      <c r="BL31" s="63"/>
      <c r="BM31" s="62"/>
      <c r="BN31" s="62"/>
      <c r="BO31" s="62"/>
      <c r="BP31" s="98"/>
      <c r="BQ31" s="98"/>
      <c r="BR31" s="98"/>
      <c r="BS31" s="106"/>
      <c r="BT31" s="106"/>
      <c r="BU31" s="98"/>
      <c r="BV31" s="96"/>
    </row>
    <row r="32" spans="1:164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O32" s="9"/>
      <c r="BP32" s="108" t="s">
        <v>28</v>
      </c>
      <c r="BQ32" s="108"/>
      <c r="BR32" s="108"/>
      <c r="BS32" s="108"/>
      <c r="BT32" s="108"/>
      <c r="BU32" s="108"/>
      <c r="BV32" s="108"/>
      <c r="BW32" s="109"/>
      <c r="BX32" s="109"/>
      <c r="BY32" s="109"/>
      <c r="BZ32" s="109"/>
      <c r="CA32" s="109"/>
      <c r="CB32" s="109"/>
      <c r="CC32" s="110"/>
      <c r="CD32" s="111"/>
      <c r="CE32" s="98"/>
      <c r="CF32" s="98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38"/>
    </row>
    <row r="33" spans="1:164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O33" s="9"/>
      <c r="BP33" s="108"/>
      <c r="BQ33" s="108"/>
      <c r="BR33" s="108"/>
      <c r="BS33" s="108"/>
      <c r="BT33" s="108"/>
      <c r="BU33" s="108"/>
      <c r="BV33" s="108"/>
      <c r="BW33" s="109"/>
      <c r="BX33" s="109"/>
      <c r="BY33" s="109"/>
      <c r="BZ33" s="109"/>
      <c r="CA33" s="109"/>
      <c r="CB33" s="109"/>
      <c r="CC33" s="110"/>
      <c r="CD33" s="111"/>
      <c r="CE33" s="98"/>
      <c r="CF33" s="98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38"/>
    </row>
    <row r="34" spans="1:164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6"/>
      <c r="BL34" s="66"/>
      <c r="BM34" s="66"/>
      <c r="BN34" s="66"/>
      <c r="BO34" s="66"/>
      <c r="BP34" s="108"/>
      <c r="BQ34" s="108"/>
      <c r="BR34" s="98" t="s">
        <v>5</v>
      </c>
      <c r="BS34" s="98" t="s">
        <v>6</v>
      </c>
      <c r="BT34" s="98" t="s">
        <v>7</v>
      </c>
      <c r="BU34" s="98" t="s">
        <v>8</v>
      </c>
      <c r="BV34" s="96" t="s">
        <v>9</v>
      </c>
      <c r="BW34" s="95" t="s">
        <v>10</v>
      </c>
      <c r="BX34" s="95" t="s">
        <v>25</v>
      </c>
      <c r="BY34" s="95" t="s">
        <v>26</v>
      </c>
      <c r="BZ34" s="95" t="s">
        <v>13</v>
      </c>
      <c r="CA34" s="95" t="s">
        <v>14</v>
      </c>
      <c r="CB34" s="95" t="s">
        <v>15</v>
      </c>
      <c r="CC34" s="97" t="s">
        <v>27</v>
      </c>
      <c r="CD34" s="96" t="s">
        <v>17</v>
      </c>
      <c r="CE34" s="112" t="s">
        <v>32</v>
      </c>
      <c r="CF34" s="112" t="s">
        <v>33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38"/>
    </row>
    <row r="35" spans="1:164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5"/>
      <c r="BK35" s="69"/>
      <c r="BL35" s="69"/>
      <c r="BM35" s="70"/>
      <c r="BN35" s="70"/>
      <c r="BO35" s="70"/>
      <c r="BP35" s="113">
        <v>1</v>
      </c>
      <c r="BQ35" s="109" t="s">
        <v>55</v>
      </c>
      <c r="BR35" s="114">
        <v>110.3</v>
      </c>
      <c r="BS35" s="114">
        <v>159.01</v>
      </c>
      <c r="BT35" s="114">
        <v>126.44</v>
      </c>
      <c r="BU35" s="114">
        <v>135.47</v>
      </c>
      <c r="BV35" s="114">
        <v>151195.07999999999</v>
      </c>
      <c r="BW35" s="114">
        <v>2130.5</v>
      </c>
      <c r="BX35" s="114">
        <v>94.13</v>
      </c>
      <c r="BY35" s="114">
        <v>97.15</v>
      </c>
      <c r="BZ35" s="114">
        <v>14.2</v>
      </c>
      <c r="CA35" s="114">
        <v>15.03</v>
      </c>
      <c r="CB35" s="114">
        <v>18.21</v>
      </c>
      <c r="CC35" s="114">
        <v>173.42</v>
      </c>
      <c r="CD35" s="114">
        <v>129.75</v>
      </c>
      <c r="CE35" s="114">
        <v>18.21</v>
      </c>
      <c r="CF35" s="114">
        <v>18.690000000000001</v>
      </c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</row>
    <row r="36" spans="1:164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65"/>
      <c r="BK36" s="69"/>
      <c r="BL36" s="69"/>
      <c r="BM36" s="70"/>
      <c r="BN36" s="70"/>
      <c r="BO36" s="70"/>
      <c r="BP36" s="113">
        <v>2</v>
      </c>
      <c r="BQ36" s="109" t="s">
        <v>56</v>
      </c>
      <c r="BR36" s="114">
        <v>110.7</v>
      </c>
      <c r="BS36" s="114">
        <v>158.71</v>
      </c>
      <c r="BT36" s="114">
        <v>126.61</v>
      </c>
      <c r="BU36" s="114">
        <v>135.58000000000001</v>
      </c>
      <c r="BV36" s="114">
        <v>151262.57999999999</v>
      </c>
      <c r="BW36" s="114">
        <v>2138.4899999999998</v>
      </c>
      <c r="BX36" s="114">
        <v>94.14</v>
      </c>
      <c r="BY36" s="114">
        <v>97.02</v>
      </c>
      <c r="BZ36" s="114">
        <v>14.24</v>
      </c>
      <c r="CA36" s="114">
        <v>15.05</v>
      </c>
      <c r="CB36" s="114">
        <v>18.239999999999998</v>
      </c>
      <c r="CC36" s="114">
        <v>172.84</v>
      </c>
      <c r="CD36" s="114">
        <v>128.97999999999999</v>
      </c>
      <c r="CE36" s="114">
        <v>18.239999999999998</v>
      </c>
      <c r="CF36" s="114">
        <v>18.73</v>
      </c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s="15" customFormat="1" x14ac:dyDescent="0.2">
      <c r="A37" s="4"/>
      <c r="B37" s="16"/>
      <c r="C37" s="16"/>
      <c r="BJ37" s="65"/>
      <c r="BK37" s="73"/>
      <c r="BL37" s="73"/>
      <c r="BO37" s="16"/>
      <c r="BP37" s="113">
        <v>3</v>
      </c>
      <c r="BQ37" s="109" t="s">
        <v>57</v>
      </c>
      <c r="BR37" s="114">
        <v>110.62</v>
      </c>
      <c r="BS37" s="114">
        <v>158.81</v>
      </c>
      <c r="BT37" s="114">
        <v>126.88</v>
      </c>
      <c r="BU37" s="114">
        <v>135.87</v>
      </c>
      <c r="BV37" s="114">
        <v>151059.96</v>
      </c>
      <c r="BW37" s="114">
        <v>2108.92</v>
      </c>
      <c r="BX37" s="114">
        <v>94.22</v>
      </c>
      <c r="BY37" s="114">
        <v>96.81</v>
      </c>
      <c r="BZ37" s="114">
        <v>14.23</v>
      </c>
      <c r="CA37" s="114">
        <v>15.1</v>
      </c>
      <c r="CB37" s="114">
        <v>18.28</v>
      </c>
      <c r="CC37" s="114">
        <v>172.53</v>
      </c>
      <c r="CD37" s="114">
        <v>128.28</v>
      </c>
      <c r="CE37" s="114">
        <v>18.28</v>
      </c>
      <c r="CF37" s="114">
        <v>18.53</v>
      </c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</row>
    <row r="38" spans="1:164" s="15" customFormat="1" x14ac:dyDescent="0.2">
      <c r="A38" s="4"/>
      <c r="B38" s="16"/>
      <c r="C38" s="16"/>
      <c r="BJ38" s="65"/>
      <c r="BK38" s="73"/>
      <c r="BL38" s="73"/>
      <c r="BO38" s="16"/>
      <c r="BP38" s="113">
        <v>4</v>
      </c>
      <c r="BQ38" s="109" t="s">
        <v>38</v>
      </c>
      <c r="BR38" s="114">
        <v>110.38</v>
      </c>
      <c r="BS38" s="114">
        <v>157</v>
      </c>
      <c r="BT38" s="114">
        <v>126.83</v>
      </c>
      <c r="BU38" s="114">
        <v>136.12</v>
      </c>
      <c r="BV38" s="114">
        <v>152005.07999999999</v>
      </c>
      <c r="BW38" s="114">
        <v>2128.8000000000002</v>
      </c>
      <c r="BX38" s="114">
        <v>94.6</v>
      </c>
      <c r="BY38" s="114">
        <v>97.5</v>
      </c>
      <c r="BZ38" s="114">
        <v>14.23</v>
      </c>
      <c r="CA38" s="114">
        <v>15.09</v>
      </c>
      <c r="CB38" s="114">
        <v>18.29</v>
      </c>
      <c r="CC38" s="114">
        <v>174.51</v>
      </c>
      <c r="CD38" s="114">
        <v>129.30000000000001</v>
      </c>
      <c r="CE38" s="114">
        <v>18.29</v>
      </c>
      <c r="CF38" s="114">
        <v>18.64</v>
      </c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</row>
    <row r="39" spans="1:164" s="15" customFormat="1" x14ac:dyDescent="0.2">
      <c r="A39" s="4"/>
      <c r="B39" s="16"/>
      <c r="C39" s="16"/>
      <c r="BJ39" s="65"/>
      <c r="BK39" s="73"/>
      <c r="BL39" s="73"/>
      <c r="BO39" s="16"/>
      <c r="BP39" s="113">
        <v>5</v>
      </c>
      <c r="BQ39" s="109" t="s">
        <v>58</v>
      </c>
      <c r="BR39" s="114">
        <v>111.09</v>
      </c>
      <c r="BS39" s="114">
        <v>156.27000000000001</v>
      </c>
      <c r="BT39" s="114">
        <v>126.99</v>
      </c>
      <c r="BU39" s="114">
        <v>136.24</v>
      </c>
      <c r="BV39" s="114">
        <v>152463.17000000001</v>
      </c>
      <c r="BW39" s="114">
        <v>2133.85</v>
      </c>
      <c r="BX39" s="114">
        <v>94.74</v>
      </c>
      <c r="BY39" s="114">
        <v>97.37</v>
      </c>
      <c r="BZ39" s="114">
        <v>14.27</v>
      </c>
      <c r="CA39" s="114">
        <v>15.01</v>
      </c>
      <c r="CB39" s="114">
        <v>18.329999999999998</v>
      </c>
      <c r="CC39" s="114">
        <v>172.97</v>
      </c>
      <c r="CD39" s="114">
        <v>128.69999999999999</v>
      </c>
      <c r="CE39" s="114">
        <v>18.329999999999998</v>
      </c>
      <c r="CF39" s="114">
        <v>18.59</v>
      </c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</row>
    <row r="40" spans="1:164" s="15" customFormat="1" x14ac:dyDescent="0.2">
      <c r="A40" s="4"/>
      <c r="B40" s="16"/>
      <c r="C40" s="16"/>
      <c r="BJ40" s="65"/>
      <c r="BK40" s="73"/>
      <c r="BL40" s="73"/>
      <c r="BO40" s="16"/>
      <c r="BP40" s="113">
        <v>6</v>
      </c>
      <c r="BQ40" s="109" t="s">
        <v>59</v>
      </c>
      <c r="BR40" s="114">
        <v>111.4</v>
      </c>
      <c r="BS40" s="114">
        <v>157.04</v>
      </c>
      <c r="BT40" s="114">
        <v>127.09</v>
      </c>
      <c r="BU40" s="114">
        <v>136.43</v>
      </c>
      <c r="BV40" s="114">
        <v>153830.9</v>
      </c>
      <c r="BW40" s="114">
        <v>2166.87</v>
      </c>
      <c r="BX40" s="114">
        <v>95.55</v>
      </c>
      <c r="BY40" s="114">
        <v>97.9</v>
      </c>
      <c r="BZ40" s="114">
        <v>14.24</v>
      </c>
      <c r="CA40" s="114">
        <v>15.03</v>
      </c>
      <c r="CB40" s="114">
        <v>18.34</v>
      </c>
      <c r="CC40" s="114">
        <v>174.33</v>
      </c>
      <c r="CD40" s="114">
        <v>129.52000000000001</v>
      </c>
      <c r="CE40" s="114">
        <v>18.34</v>
      </c>
      <c r="CF40" s="114">
        <v>18.68</v>
      </c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</row>
    <row r="41" spans="1:164" s="15" customFormat="1" x14ac:dyDescent="0.2">
      <c r="A41" s="4"/>
      <c r="B41" s="16"/>
      <c r="C41" s="16"/>
      <c r="BJ41" s="65"/>
      <c r="BK41" s="73"/>
      <c r="BL41" s="73"/>
      <c r="BO41" s="16"/>
      <c r="BP41" s="113">
        <v>7</v>
      </c>
      <c r="BQ41" s="109" t="s">
        <v>41</v>
      </c>
      <c r="BR41" s="114">
        <v>112.55</v>
      </c>
      <c r="BS41" s="114">
        <v>157.59</v>
      </c>
      <c r="BT41" s="114">
        <v>127.33</v>
      </c>
      <c r="BU41" s="114">
        <v>136.63</v>
      </c>
      <c r="BV41" s="114">
        <v>154758.76999999999</v>
      </c>
      <c r="BW41" s="114">
        <v>2169.92</v>
      </c>
      <c r="BX41" s="114">
        <v>96.44</v>
      </c>
      <c r="BY41" s="114">
        <v>98.48</v>
      </c>
      <c r="BZ41" s="114">
        <v>14.38</v>
      </c>
      <c r="CA41" s="114">
        <v>15.11</v>
      </c>
      <c r="CB41" s="114">
        <v>18.38</v>
      </c>
      <c r="CC41" s="114">
        <v>172.66</v>
      </c>
      <c r="CD41" s="114">
        <v>128.55000000000001</v>
      </c>
      <c r="CE41" s="114">
        <v>18.38</v>
      </c>
      <c r="CF41" s="114">
        <v>18.64</v>
      </c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</row>
    <row r="42" spans="1:164" s="15" customFormat="1" x14ac:dyDescent="0.2">
      <c r="A42" s="4"/>
      <c r="B42" s="16"/>
      <c r="C42" s="16"/>
      <c r="BJ42" s="65"/>
      <c r="BK42" s="73"/>
      <c r="BL42" s="73"/>
      <c r="BO42" s="16"/>
      <c r="BP42" s="113">
        <v>8</v>
      </c>
      <c r="BQ42" s="109" t="s">
        <v>42</v>
      </c>
      <c r="BR42" s="114">
        <v>112.35</v>
      </c>
      <c r="BS42" s="114">
        <v>157.35</v>
      </c>
      <c r="BT42" s="114">
        <v>127.87</v>
      </c>
      <c r="BU42" s="114">
        <v>137.03</v>
      </c>
      <c r="BV42" s="114">
        <v>154095.73000000001</v>
      </c>
      <c r="BW42" s="114">
        <v>2159.14</v>
      </c>
      <c r="BX42" s="114">
        <v>96.43</v>
      </c>
      <c r="BY42" s="114">
        <v>97.93</v>
      </c>
      <c r="BZ42" s="114">
        <v>14.45</v>
      </c>
      <c r="CA42" s="114">
        <v>15.16</v>
      </c>
      <c r="CB42" s="114">
        <v>18.45</v>
      </c>
      <c r="CC42" s="114">
        <v>174.17</v>
      </c>
      <c r="CD42" s="114">
        <v>128.75</v>
      </c>
      <c r="CE42" s="114">
        <v>18.45</v>
      </c>
      <c r="CF42" s="114">
        <v>18.670000000000002</v>
      </c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</row>
    <row r="43" spans="1:164" s="15" customFormat="1" x14ac:dyDescent="0.2">
      <c r="A43" s="4"/>
      <c r="B43" s="16"/>
      <c r="C43" s="16"/>
      <c r="BJ43" s="65"/>
      <c r="BK43" s="73"/>
      <c r="BL43" s="73"/>
      <c r="BO43" s="16"/>
      <c r="BP43" s="113">
        <v>9</v>
      </c>
      <c r="BQ43" s="109" t="s">
        <v>60</v>
      </c>
      <c r="BR43" s="114">
        <v>113.38</v>
      </c>
      <c r="BS43" s="114">
        <v>155.88999999999999</v>
      </c>
      <c r="BT43" s="114">
        <v>127.87</v>
      </c>
      <c r="BU43" s="114">
        <v>137.22999999999999</v>
      </c>
      <c r="BV43" s="114">
        <v>155687.13</v>
      </c>
      <c r="BW43" s="114">
        <v>2178.2800000000002</v>
      </c>
      <c r="BX43" s="114">
        <v>96.75</v>
      </c>
      <c r="BY43" s="114">
        <v>98.52</v>
      </c>
      <c r="BZ43" s="114">
        <v>14.45</v>
      </c>
      <c r="CA43" s="114">
        <v>15.18</v>
      </c>
      <c r="CB43" s="114">
        <v>18.440000000000001</v>
      </c>
      <c r="CC43" s="114">
        <v>174.97</v>
      </c>
      <c r="CD43" s="114">
        <v>129.49</v>
      </c>
      <c r="CE43" s="114">
        <v>18.440000000000001</v>
      </c>
      <c r="CF43" s="114">
        <v>18.77</v>
      </c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</row>
    <row r="44" spans="1:164" s="15" customFormat="1" x14ac:dyDescent="0.2">
      <c r="A44" s="4"/>
      <c r="BJ44" s="65"/>
      <c r="BK44" s="73"/>
      <c r="BL44" s="73"/>
      <c r="BO44" s="16"/>
      <c r="BP44" s="113">
        <v>10</v>
      </c>
      <c r="BQ44" s="109" t="s">
        <v>61</v>
      </c>
      <c r="BR44" s="114">
        <v>113.76</v>
      </c>
      <c r="BS44" s="114">
        <v>156.21</v>
      </c>
      <c r="BT44" s="114">
        <v>128.16</v>
      </c>
      <c r="BU44" s="114">
        <v>137.24</v>
      </c>
      <c r="BV44" s="114">
        <v>156521.79</v>
      </c>
      <c r="BW44" s="114">
        <v>2186.6799999999998</v>
      </c>
      <c r="BX44" s="114">
        <v>97</v>
      </c>
      <c r="BY44" s="114">
        <v>98.63</v>
      </c>
      <c r="BZ44" s="114">
        <v>14.45</v>
      </c>
      <c r="CA44" s="114">
        <v>15.19</v>
      </c>
      <c r="CB44" s="114">
        <v>18.46</v>
      </c>
      <c r="CC44" s="114">
        <v>174.01</v>
      </c>
      <c r="CD44" s="114">
        <v>128.78</v>
      </c>
      <c r="CE44" s="114">
        <v>18.46</v>
      </c>
      <c r="CF44" s="114">
        <v>18.78</v>
      </c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1:164" s="15" customFormat="1" x14ac:dyDescent="0.2">
      <c r="A45" s="4"/>
      <c r="BJ45" s="65"/>
      <c r="BK45" s="17"/>
      <c r="BL45" s="17"/>
      <c r="BO45" s="16"/>
      <c r="BP45" s="113">
        <v>11</v>
      </c>
      <c r="BQ45" s="109" t="s">
        <v>45</v>
      </c>
      <c r="BR45" s="114">
        <v>113.31</v>
      </c>
      <c r="BS45" s="114">
        <v>158.13999999999999</v>
      </c>
      <c r="BT45" s="114">
        <v>128.12</v>
      </c>
      <c r="BU45" s="114">
        <v>137.29</v>
      </c>
      <c r="BV45" s="114">
        <v>155664.14000000001</v>
      </c>
      <c r="BW45" s="114">
        <v>2197.61</v>
      </c>
      <c r="BX45" s="114">
        <v>96.97</v>
      </c>
      <c r="BY45" s="114">
        <v>98.19</v>
      </c>
      <c r="BZ45" s="114">
        <v>14.42</v>
      </c>
      <c r="CA45" s="114">
        <v>15.19</v>
      </c>
      <c r="CB45" s="114">
        <v>18.46</v>
      </c>
      <c r="CC45" s="114">
        <v>174.26</v>
      </c>
      <c r="CD45" s="114">
        <v>128.44</v>
      </c>
      <c r="CE45" s="114">
        <v>18.46</v>
      </c>
      <c r="CF45" s="114">
        <v>18.79</v>
      </c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1:164" s="15" customFormat="1" x14ac:dyDescent="0.2">
      <c r="A46" s="4"/>
      <c r="BJ46" s="65"/>
      <c r="BK46" s="17"/>
      <c r="BL46" s="17"/>
      <c r="BO46" s="16"/>
      <c r="BP46" s="113">
        <v>12</v>
      </c>
      <c r="BQ46" s="109" t="s">
        <v>46</v>
      </c>
      <c r="BR46" s="114">
        <v>112.1</v>
      </c>
      <c r="BS46" s="114">
        <v>158.38</v>
      </c>
      <c r="BT46" s="114">
        <v>127.79</v>
      </c>
      <c r="BU46" s="114">
        <v>137.01</v>
      </c>
      <c r="BV46" s="114">
        <v>154663.07</v>
      </c>
      <c r="BW46" s="114">
        <v>2178.2399999999998</v>
      </c>
      <c r="BX46" s="114">
        <v>97.12</v>
      </c>
      <c r="BY46" s="114">
        <v>96.78</v>
      </c>
      <c r="BZ46" s="114">
        <v>14.38</v>
      </c>
      <c r="CA46" s="114">
        <v>15.19</v>
      </c>
      <c r="CB46" s="114">
        <v>18.420000000000002</v>
      </c>
      <c r="CC46" s="114">
        <v>174.22</v>
      </c>
      <c r="CD46" s="114">
        <v>128.51</v>
      </c>
      <c r="CE46" s="114">
        <v>18.420000000000002</v>
      </c>
      <c r="CF46" s="114">
        <v>18.73</v>
      </c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</row>
    <row r="47" spans="1:164" s="15" customFormat="1" x14ac:dyDescent="0.2">
      <c r="A47" s="4"/>
      <c r="BK47" s="17"/>
      <c r="BL47" s="17"/>
      <c r="BO47" s="16"/>
      <c r="BP47" s="113">
        <v>13</v>
      </c>
      <c r="BQ47" s="109" t="s">
        <v>47</v>
      </c>
      <c r="BR47" s="114">
        <v>111.63</v>
      </c>
      <c r="BS47" s="114">
        <v>158.01</v>
      </c>
      <c r="BT47" s="114">
        <v>127.57</v>
      </c>
      <c r="BU47" s="114">
        <v>136.82</v>
      </c>
      <c r="BV47" s="114">
        <v>154266.82999999999</v>
      </c>
      <c r="BW47" s="114">
        <v>2168.5300000000002</v>
      </c>
      <c r="BX47" s="114">
        <v>96.74</v>
      </c>
      <c r="BY47" s="114">
        <v>96.24</v>
      </c>
      <c r="BZ47" s="114">
        <v>14.39</v>
      </c>
      <c r="CA47" s="114">
        <v>15.21</v>
      </c>
      <c r="CB47" s="114">
        <v>18.39</v>
      </c>
      <c r="CC47" s="114">
        <v>174.07</v>
      </c>
      <c r="CD47" s="114">
        <v>128.62</v>
      </c>
      <c r="CE47" s="114">
        <v>18.39</v>
      </c>
      <c r="CF47" s="114">
        <v>18.71</v>
      </c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s="15" customFormat="1" x14ac:dyDescent="0.2">
      <c r="A48" s="4"/>
      <c r="BK48" s="17"/>
      <c r="BL48" s="17"/>
      <c r="BO48" s="16"/>
      <c r="BP48" s="113">
        <v>14</v>
      </c>
      <c r="BQ48" s="109" t="s">
        <v>48</v>
      </c>
      <c r="BR48" s="114">
        <v>112.28</v>
      </c>
      <c r="BS48" s="114">
        <v>158.65</v>
      </c>
      <c r="BT48" s="114">
        <v>127.74</v>
      </c>
      <c r="BU48" s="114">
        <v>136.75</v>
      </c>
      <c r="BV48" s="114">
        <v>154671.07</v>
      </c>
      <c r="BW48" s="114">
        <v>2187.2800000000002</v>
      </c>
      <c r="BX48" s="114">
        <v>96.21</v>
      </c>
      <c r="BY48" s="114">
        <v>95.96</v>
      </c>
      <c r="BZ48" s="114">
        <v>14.4</v>
      </c>
      <c r="CA48" s="114">
        <v>15.19</v>
      </c>
      <c r="CB48" s="114">
        <v>18.399999999999999</v>
      </c>
      <c r="CC48" s="114">
        <v>172.37</v>
      </c>
      <c r="CD48" s="114">
        <v>127.36</v>
      </c>
      <c r="CE48" s="114">
        <v>18.399999999999999</v>
      </c>
      <c r="CF48" s="114">
        <v>18.579999999999998</v>
      </c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</row>
    <row r="49" spans="1:164" s="15" customFormat="1" x14ac:dyDescent="0.2">
      <c r="A49" s="4"/>
      <c r="BK49" s="17"/>
      <c r="BL49" s="17"/>
      <c r="BO49" s="16"/>
      <c r="BP49" s="113">
        <v>15</v>
      </c>
      <c r="BQ49" s="109" t="s">
        <v>49</v>
      </c>
      <c r="BR49" s="114">
        <v>112.51</v>
      </c>
      <c r="BS49" s="114">
        <v>159.08000000000001</v>
      </c>
      <c r="BT49" s="114">
        <v>127.52</v>
      </c>
      <c r="BU49" s="114">
        <v>136.78</v>
      </c>
      <c r="BV49" s="114">
        <v>154599.96</v>
      </c>
      <c r="BW49" s="114">
        <v>2180.16</v>
      </c>
      <c r="BX49" s="114">
        <v>96.34</v>
      </c>
      <c r="BY49" s="114">
        <v>96.01</v>
      </c>
      <c r="BZ49" s="114">
        <v>14.42</v>
      </c>
      <c r="CA49" s="114">
        <v>15.26</v>
      </c>
      <c r="CB49" s="114">
        <v>18.399999999999999</v>
      </c>
      <c r="CC49" s="114">
        <v>173.04</v>
      </c>
      <c r="CD49" s="114">
        <v>127.42</v>
      </c>
      <c r="CE49" s="114">
        <v>18.399999999999999</v>
      </c>
      <c r="CF49" s="114">
        <v>18.579999999999998</v>
      </c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</row>
    <row r="50" spans="1:164" s="15" customFormat="1" x14ac:dyDescent="0.2">
      <c r="A50" s="4"/>
      <c r="BK50" s="17"/>
      <c r="BL50" s="17"/>
      <c r="BO50" s="16"/>
      <c r="BP50" s="113">
        <v>16</v>
      </c>
      <c r="BQ50" s="109" t="s">
        <v>50</v>
      </c>
      <c r="BR50" s="114">
        <v>112.11</v>
      </c>
      <c r="BS50" s="114">
        <v>160.1</v>
      </c>
      <c r="BT50" s="114">
        <v>127.5</v>
      </c>
      <c r="BU50" s="114">
        <v>136.78</v>
      </c>
      <c r="BV50" s="114">
        <v>153267.12</v>
      </c>
      <c r="BW50" s="114">
        <v>2151.88</v>
      </c>
      <c r="BX50" s="114">
        <v>96.03</v>
      </c>
      <c r="BY50" s="114">
        <v>97.01</v>
      </c>
      <c r="BZ50" s="114">
        <v>14.43</v>
      </c>
      <c r="CA50" s="114">
        <v>15.31</v>
      </c>
      <c r="CB50" s="114">
        <v>18.41</v>
      </c>
      <c r="CC50" s="114">
        <v>173.08</v>
      </c>
      <c r="CD50" s="114">
        <v>127.33</v>
      </c>
      <c r="CE50" s="114">
        <v>18.41</v>
      </c>
      <c r="CF50" s="114">
        <v>18.510000000000002</v>
      </c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</row>
    <row r="51" spans="1:164" s="15" customFormat="1" x14ac:dyDescent="0.2">
      <c r="A51" s="4"/>
      <c r="BK51" s="17"/>
      <c r="BL51" s="17"/>
      <c r="BO51" s="16"/>
      <c r="BP51" s="113">
        <v>17</v>
      </c>
      <c r="BQ51" s="109" t="s">
        <v>51</v>
      </c>
      <c r="BR51" s="114">
        <v>111.5</v>
      </c>
      <c r="BS51" s="114">
        <v>160.74</v>
      </c>
      <c r="BT51" s="114">
        <v>127.6</v>
      </c>
      <c r="BU51" s="114">
        <v>136.72</v>
      </c>
      <c r="BV51" s="114">
        <v>152010.15</v>
      </c>
      <c r="BW51" s="114">
        <v>2147.19</v>
      </c>
      <c r="BX51" s="114">
        <v>96.15</v>
      </c>
      <c r="BY51" s="114">
        <v>97.28</v>
      </c>
      <c r="BZ51" s="114">
        <v>14.45</v>
      </c>
      <c r="CA51" s="114">
        <v>15.29</v>
      </c>
      <c r="CB51" s="114">
        <v>18.38</v>
      </c>
      <c r="CC51" s="114">
        <v>173.41</v>
      </c>
      <c r="CD51" s="114">
        <v>127.49</v>
      </c>
      <c r="CE51" s="114">
        <v>18.38</v>
      </c>
      <c r="CF51" s="114">
        <v>18.54</v>
      </c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</row>
    <row r="52" spans="1:164" s="15" customFormat="1" x14ac:dyDescent="0.2">
      <c r="A52" s="4"/>
      <c r="BK52" s="17"/>
      <c r="BL52" s="17"/>
      <c r="BO52" s="16"/>
      <c r="BP52" s="113">
        <v>18</v>
      </c>
      <c r="BQ52" s="109" t="s">
        <v>52</v>
      </c>
      <c r="BR52" s="114">
        <v>111.09</v>
      </c>
      <c r="BS52" s="114">
        <v>160.15</v>
      </c>
      <c r="BT52" s="114">
        <v>127.79</v>
      </c>
      <c r="BU52" s="114">
        <v>136.57</v>
      </c>
      <c r="BV52" s="114">
        <v>151196.37</v>
      </c>
      <c r="BW52" s="114">
        <v>2137.48</v>
      </c>
      <c r="BX52" s="114">
        <v>96.24</v>
      </c>
      <c r="BY52" s="114">
        <v>97.46</v>
      </c>
      <c r="BZ52" s="114">
        <v>14.46</v>
      </c>
      <c r="CA52" s="114">
        <v>15.29</v>
      </c>
      <c r="CB52" s="114">
        <v>18.36</v>
      </c>
      <c r="CC52" s="114">
        <v>173.69</v>
      </c>
      <c r="CD52" s="114">
        <v>127.84</v>
      </c>
      <c r="CE52" s="114">
        <v>18.36</v>
      </c>
      <c r="CF52" s="114">
        <v>18.59</v>
      </c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</row>
    <row r="53" spans="1:164" s="15" customFormat="1" x14ac:dyDescent="0.2">
      <c r="A53" s="4"/>
      <c r="BK53" s="17"/>
      <c r="BL53" s="17"/>
      <c r="BO53" s="16"/>
      <c r="BP53" s="113">
        <v>19</v>
      </c>
      <c r="BQ53" s="109" t="s">
        <v>53</v>
      </c>
      <c r="BR53" s="114">
        <v>111.24</v>
      </c>
      <c r="BS53" s="114">
        <v>159.91999999999999</v>
      </c>
      <c r="BT53" s="114">
        <v>127.66</v>
      </c>
      <c r="BU53" s="114">
        <v>136.43</v>
      </c>
      <c r="BV53" s="114">
        <v>151869.51</v>
      </c>
      <c r="BW53" s="114">
        <v>2181.6999999999998</v>
      </c>
      <c r="BX53" s="114">
        <v>96.31</v>
      </c>
      <c r="BY53" s="114">
        <v>97</v>
      </c>
      <c r="BZ53" s="114">
        <v>14.43</v>
      </c>
      <c r="CA53" s="114">
        <v>15.31</v>
      </c>
      <c r="CB53" s="114">
        <v>18.329999999999998</v>
      </c>
      <c r="CC53" s="114">
        <v>172.84</v>
      </c>
      <c r="CD53" s="114">
        <v>127.51</v>
      </c>
      <c r="CE53" s="114">
        <v>18.329999999999998</v>
      </c>
      <c r="CF53" s="114">
        <v>18.54</v>
      </c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</row>
    <row r="54" spans="1:164" s="15" customFormat="1" x14ac:dyDescent="0.2">
      <c r="A54" s="4"/>
      <c r="BK54" s="17"/>
      <c r="BL54" s="17"/>
      <c r="BO54" s="16"/>
      <c r="BP54" s="113">
        <v>20</v>
      </c>
      <c r="BQ54" s="109" t="s">
        <v>54</v>
      </c>
      <c r="BR54" s="114">
        <v>111.94</v>
      </c>
      <c r="BS54" s="114">
        <v>158.22999999999999</v>
      </c>
      <c r="BT54" s="114">
        <v>128.01</v>
      </c>
      <c r="BU54" s="114">
        <v>136.38999999999999</v>
      </c>
      <c r="BV54" s="114">
        <v>152692.44</v>
      </c>
      <c r="BW54" s="114">
        <v>2186.94</v>
      </c>
      <c r="BX54" s="114">
        <v>96.18</v>
      </c>
      <c r="BY54" s="114">
        <v>97.15</v>
      </c>
      <c r="BZ54" s="114">
        <v>14.45</v>
      </c>
      <c r="CA54" s="114">
        <v>15.33</v>
      </c>
      <c r="CB54" s="114">
        <v>18.350000000000001</v>
      </c>
      <c r="CC54" s="114">
        <v>172.51</v>
      </c>
      <c r="CD54" s="114">
        <v>127.37</v>
      </c>
      <c r="CE54" s="114">
        <v>18.350000000000001</v>
      </c>
      <c r="CF54" s="114">
        <v>18.52</v>
      </c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</row>
    <row r="55" spans="1:164" s="15" customFormat="1" x14ac:dyDescent="0.2">
      <c r="A55" s="4"/>
      <c r="BK55" s="17"/>
      <c r="BL55" s="17"/>
      <c r="BO55" s="16"/>
      <c r="BP55" s="113"/>
      <c r="BQ55" s="109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5"/>
      <c r="CF55" s="115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</row>
    <row r="56" spans="1:164" s="8" customFormat="1" x14ac:dyDescent="0.2">
      <c r="B56" s="15"/>
      <c r="C56" s="7"/>
      <c r="BK56" s="74"/>
      <c r="BL56" s="74"/>
      <c r="BP56" s="113"/>
      <c r="BQ56" s="109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75"/>
      <c r="CF56" s="75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7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:164" s="3" customFormat="1" x14ac:dyDescent="0.2">
      <c r="B57" s="2"/>
      <c r="C57" s="2"/>
      <c r="BK57" s="78"/>
      <c r="BL57" s="78"/>
      <c r="BP57" s="113"/>
      <c r="BQ57" s="109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104"/>
      <c r="CF57" s="104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80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</row>
    <row r="58" spans="1:164" s="3" customFormat="1" x14ac:dyDescent="0.2">
      <c r="B58" s="2"/>
      <c r="C58" s="2"/>
      <c r="BK58" s="78"/>
      <c r="BL58" s="78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04"/>
      <c r="CF58" s="104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80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</row>
    <row r="59" spans="1:164" s="6" customFormat="1" x14ac:dyDescent="0.2">
      <c r="B59" s="5"/>
      <c r="C59" s="5"/>
      <c r="BK59" s="81"/>
      <c r="BL59" s="8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05"/>
      <c r="CF59" s="105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4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</row>
    <row r="60" spans="1:164" s="3" customFormat="1" x14ac:dyDescent="0.2">
      <c r="B60" s="85"/>
      <c r="C60" s="5"/>
      <c r="BK60" s="86"/>
      <c r="BL60" s="86"/>
      <c r="BO60" s="2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96"/>
      <c r="CF60" s="96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</row>
    <row r="61" spans="1:164" s="3" customFormat="1" x14ac:dyDescent="0.2">
      <c r="B61" s="85"/>
      <c r="C61" s="5"/>
      <c r="BK61" s="86"/>
      <c r="BL61" s="86"/>
      <c r="BO61" s="2"/>
      <c r="BP61" s="104"/>
      <c r="BQ61" s="104"/>
      <c r="BR61" s="104">
        <f>AVERAGE(BR35:BR54)</f>
        <v>111.81199999999997</v>
      </c>
      <c r="BS61" s="104">
        <f t="shared" ref="BS61:CF61" si="1">AVERAGE(BS35:BS54)</f>
        <v>158.26399999999998</v>
      </c>
      <c r="BT61" s="104">
        <f t="shared" si="1"/>
        <v>127.46849999999999</v>
      </c>
      <c r="BU61" s="104">
        <f t="shared" si="1"/>
        <v>136.56900000000002</v>
      </c>
      <c r="BV61" s="104">
        <f t="shared" si="1"/>
        <v>153389.04250000001</v>
      </c>
      <c r="BW61" s="104">
        <f t="shared" si="1"/>
        <v>2160.9230000000002</v>
      </c>
      <c r="BX61" s="104">
        <f t="shared" si="1"/>
        <v>95.914500000000004</v>
      </c>
      <c r="BY61" s="104">
        <f t="shared" si="1"/>
        <v>97.319500000000005</v>
      </c>
      <c r="BZ61" s="104">
        <f t="shared" si="1"/>
        <v>14.368499999999997</v>
      </c>
      <c r="CA61" s="104">
        <f t="shared" si="1"/>
        <v>15.175999999999998</v>
      </c>
      <c r="CB61" s="104">
        <f t="shared" si="1"/>
        <v>18.366</v>
      </c>
      <c r="CC61" s="104">
        <f t="shared" si="1"/>
        <v>173.49499999999998</v>
      </c>
      <c r="CD61" s="104">
        <f t="shared" si="1"/>
        <v>128.39950000000002</v>
      </c>
      <c r="CE61" s="104">
        <f t="shared" si="1"/>
        <v>18.366</v>
      </c>
      <c r="CF61" s="104">
        <f t="shared" si="1"/>
        <v>18.640499999999999</v>
      </c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</row>
    <row r="62" spans="1:164" s="3" customFormat="1" x14ac:dyDescent="0.2">
      <c r="B62" s="85"/>
      <c r="C62" s="5"/>
      <c r="BK62" s="86"/>
      <c r="BL62" s="86"/>
      <c r="BO62" s="2"/>
      <c r="BP62" s="104"/>
      <c r="BQ62" s="104"/>
      <c r="BR62" s="104">
        <v>111.81199999999997</v>
      </c>
      <c r="BS62" s="104">
        <v>158.26399999999998</v>
      </c>
      <c r="BT62" s="104">
        <v>127.46849999999999</v>
      </c>
      <c r="BU62" s="104">
        <v>136.56900000000002</v>
      </c>
      <c r="BV62" s="104">
        <v>153389.04250000001</v>
      </c>
      <c r="BW62" s="104">
        <v>2160.9230000000002</v>
      </c>
      <c r="BX62" s="104">
        <v>95.914500000000004</v>
      </c>
      <c r="BY62" s="104">
        <v>97.319500000000005</v>
      </c>
      <c r="BZ62" s="104">
        <v>14.368499999999997</v>
      </c>
      <c r="CA62" s="104">
        <v>15.175999999999998</v>
      </c>
      <c r="CB62" s="104">
        <v>18.366</v>
      </c>
      <c r="CC62" s="104">
        <v>173.49499999999998</v>
      </c>
      <c r="CD62" s="104">
        <v>128.39950000000002</v>
      </c>
      <c r="CE62" s="104">
        <v>18.366</v>
      </c>
      <c r="CF62" s="104">
        <v>18.640499999999999</v>
      </c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</row>
    <row r="63" spans="1:164" s="3" customFormat="1" x14ac:dyDescent="0.2">
      <c r="B63" s="85"/>
      <c r="C63" s="5"/>
      <c r="BK63" s="86"/>
      <c r="BL63" s="86"/>
      <c r="BO63" s="2"/>
      <c r="BP63" s="105"/>
      <c r="BQ63" s="117"/>
      <c r="BR63" s="117">
        <f>BR62-BR61</f>
        <v>0</v>
      </c>
      <c r="BS63" s="117">
        <f t="shared" ref="BS63:CF63" si="2">BS62-BS61</f>
        <v>0</v>
      </c>
      <c r="BT63" s="117">
        <f t="shared" si="2"/>
        <v>0</v>
      </c>
      <c r="BU63" s="117">
        <f t="shared" si="2"/>
        <v>0</v>
      </c>
      <c r="BV63" s="117">
        <f t="shared" si="2"/>
        <v>0</v>
      </c>
      <c r="BW63" s="117">
        <f t="shared" si="2"/>
        <v>0</v>
      </c>
      <c r="BX63" s="117">
        <f t="shared" si="2"/>
        <v>0</v>
      </c>
      <c r="BY63" s="117">
        <f t="shared" si="2"/>
        <v>0</v>
      </c>
      <c r="BZ63" s="117">
        <f t="shared" si="2"/>
        <v>0</v>
      </c>
      <c r="CA63" s="117">
        <f t="shared" si="2"/>
        <v>0</v>
      </c>
      <c r="CB63" s="117">
        <f t="shared" si="2"/>
        <v>0</v>
      </c>
      <c r="CC63" s="117">
        <f t="shared" si="2"/>
        <v>0</v>
      </c>
      <c r="CD63" s="117">
        <f t="shared" si="2"/>
        <v>0</v>
      </c>
      <c r="CE63" s="117">
        <f t="shared" si="2"/>
        <v>0</v>
      </c>
      <c r="CF63" s="117">
        <f t="shared" si="2"/>
        <v>0</v>
      </c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</row>
    <row r="64" spans="1:164" s="3" customFormat="1" x14ac:dyDescent="0.2">
      <c r="B64" s="85"/>
      <c r="C64" s="5"/>
      <c r="BK64" s="86"/>
      <c r="BL64" s="86"/>
      <c r="BO64" s="2"/>
      <c r="BP64" s="96" t="s">
        <v>29</v>
      </c>
      <c r="BQ64" s="96"/>
      <c r="BR64" s="96">
        <f>MAX(BR35:BR54)</f>
        <v>113.76</v>
      </c>
      <c r="BS64" s="96">
        <f t="shared" ref="BS64:CF64" si="3">MAX(BS35:BS54)</f>
        <v>160.74</v>
      </c>
      <c r="BT64" s="96">
        <f t="shared" si="3"/>
        <v>128.16</v>
      </c>
      <c r="BU64" s="96">
        <f t="shared" si="3"/>
        <v>137.29</v>
      </c>
      <c r="BV64" s="96">
        <f t="shared" si="3"/>
        <v>156521.79</v>
      </c>
      <c r="BW64" s="96">
        <f t="shared" si="3"/>
        <v>2197.61</v>
      </c>
      <c r="BX64" s="96">
        <f t="shared" si="3"/>
        <v>97.12</v>
      </c>
      <c r="BY64" s="96">
        <f t="shared" si="3"/>
        <v>98.63</v>
      </c>
      <c r="BZ64" s="96">
        <f t="shared" si="3"/>
        <v>14.46</v>
      </c>
      <c r="CA64" s="96">
        <f t="shared" si="3"/>
        <v>15.33</v>
      </c>
      <c r="CB64" s="96">
        <f t="shared" si="3"/>
        <v>18.46</v>
      </c>
      <c r="CC64" s="96">
        <f t="shared" si="3"/>
        <v>174.97</v>
      </c>
      <c r="CD64" s="96">
        <f t="shared" si="3"/>
        <v>129.75</v>
      </c>
      <c r="CE64" s="96">
        <f t="shared" si="3"/>
        <v>18.46</v>
      </c>
      <c r="CF64" s="96">
        <f t="shared" si="3"/>
        <v>18.79</v>
      </c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</row>
    <row r="65" spans="1:164" x14ac:dyDescent="0.2">
      <c r="C65" s="5"/>
      <c r="BP65" s="96" t="s">
        <v>30</v>
      </c>
      <c r="BQ65" s="96"/>
      <c r="BR65" s="96">
        <f>MIN(BR35:BR54)</f>
        <v>110.3</v>
      </c>
      <c r="BS65" s="96">
        <f t="shared" ref="BS65:CF65" si="4">MIN(BS35:BS54)</f>
        <v>155.88999999999999</v>
      </c>
      <c r="BT65" s="96">
        <f t="shared" si="4"/>
        <v>126.44</v>
      </c>
      <c r="BU65" s="96">
        <f t="shared" si="4"/>
        <v>135.47</v>
      </c>
      <c r="BV65" s="96">
        <f t="shared" si="4"/>
        <v>151059.96</v>
      </c>
      <c r="BW65" s="96">
        <f t="shared" si="4"/>
        <v>2108.92</v>
      </c>
      <c r="BX65" s="96">
        <f t="shared" si="4"/>
        <v>94.13</v>
      </c>
      <c r="BY65" s="96">
        <f t="shared" si="4"/>
        <v>95.96</v>
      </c>
      <c r="BZ65" s="96">
        <f t="shared" si="4"/>
        <v>14.2</v>
      </c>
      <c r="CA65" s="96">
        <f t="shared" si="4"/>
        <v>15.01</v>
      </c>
      <c r="CB65" s="96">
        <f t="shared" si="4"/>
        <v>18.21</v>
      </c>
      <c r="CC65" s="96">
        <f t="shared" si="4"/>
        <v>172.37</v>
      </c>
      <c r="CD65" s="96">
        <f t="shared" si="4"/>
        <v>127.33</v>
      </c>
      <c r="CE65" s="96">
        <f t="shared" si="4"/>
        <v>18.21</v>
      </c>
      <c r="CF65" s="96">
        <f t="shared" si="4"/>
        <v>18.510000000000002</v>
      </c>
    </row>
    <row r="66" spans="1:164" x14ac:dyDescent="0.2">
      <c r="C66" s="5"/>
      <c r="BP66" s="96"/>
      <c r="BQ66" s="96"/>
      <c r="BR66" s="96"/>
      <c r="BS66" s="96"/>
      <c r="BT66" s="96"/>
      <c r="BV66" s="96"/>
      <c r="BW66" s="96"/>
      <c r="BX66" s="96"/>
      <c r="BY66" s="96"/>
      <c r="BZ66" s="96"/>
      <c r="CA66" s="96"/>
      <c r="CB66" s="96"/>
      <c r="CC66" s="96"/>
      <c r="CE66" s="98"/>
    </row>
    <row r="67" spans="1:164" x14ac:dyDescent="0.2">
      <c r="C67" s="5"/>
      <c r="BP67" s="96"/>
      <c r="BQ67" s="96"/>
      <c r="BR67" s="96">
        <f t="shared" ref="BR67:CF67" si="5">BR64-BR65</f>
        <v>3.460000000000008</v>
      </c>
      <c r="BS67" s="96">
        <f t="shared" si="5"/>
        <v>4.8500000000000227</v>
      </c>
      <c r="BT67" s="96">
        <f t="shared" si="5"/>
        <v>1.7199999999999989</v>
      </c>
      <c r="BU67" s="96">
        <f t="shared" si="5"/>
        <v>1.8199999999999932</v>
      </c>
      <c r="BV67" s="96">
        <f t="shared" si="5"/>
        <v>5461.8300000000163</v>
      </c>
      <c r="BW67" s="96">
        <f t="shared" si="5"/>
        <v>88.690000000000055</v>
      </c>
      <c r="BX67" s="96">
        <f t="shared" si="5"/>
        <v>2.9900000000000091</v>
      </c>
      <c r="BY67" s="96">
        <f t="shared" si="5"/>
        <v>2.6700000000000017</v>
      </c>
      <c r="BZ67" s="96">
        <f t="shared" si="5"/>
        <v>0.26000000000000156</v>
      </c>
      <c r="CA67" s="96">
        <f t="shared" si="5"/>
        <v>0.32000000000000028</v>
      </c>
      <c r="CB67" s="96">
        <f t="shared" si="5"/>
        <v>0.25</v>
      </c>
      <c r="CC67" s="96">
        <f t="shared" si="5"/>
        <v>2.5999999999999943</v>
      </c>
      <c r="CD67" s="96">
        <f t="shared" si="5"/>
        <v>2.4200000000000017</v>
      </c>
      <c r="CE67" s="96">
        <f t="shared" si="5"/>
        <v>0.25</v>
      </c>
      <c r="CF67" s="96">
        <f t="shared" si="5"/>
        <v>0.27999999999999758</v>
      </c>
    </row>
    <row r="68" spans="1:164" x14ac:dyDescent="0.2">
      <c r="C68" s="5"/>
      <c r="BP68" s="96"/>
      <c r="BQ68" s="96"/>
      <c r="BR68" s="96"/>
      <c r="BS68" s="96"/>
      <c r="BT68" s="96"/>
      <c r="BV68" s="96"/>
      <c r="BW68" s="96"/>
      <c r="BX68" s="96"/>
      <c r="BY68" s="96"/>
      <c r="BZ68" s="96"/>
      <c r="CA68" s="96"/>
      <c r="CB68" s="96"/>
      <c r="CC68" s="96"/>
      <c r="CE68" s="115"/>
    </row>
    <row r="69" spans="1:164" x14ac:dyDescent="0.2">
      <c r="C69" s="5"/>
      <c r="BU69" s="95"/>
      <c r="CC69" s="95"/>
      <c r="CD69" s="95"/>
      <c r="CE69" s="115"/>
    </row>
    <row r="70" spans="1:164" ht="25.5" x14ac:dyDescent="0.2">
      <c r="C70" s="5"/>
      <c r="BP70" s="108" t="s">
        <v>18</v>
      </c>
      <c r="BQ70" s="108"/>
      <c r="BR70" s="98" t="s">
        <v>5</v>
      </c>
      <c r="BS70" s="98" t="s">
        <v>6</v>
      </c>
      <c r="BT70" s="98" t="s">
        <v>7</v>
      </c>
      <c r="BU70" s="98" t="s">
        <v>8</v>
      </c>
      <c r="BV70" s="96" t="s">
        <v>9</v>
      </c>
      <c r="BW70" s="95" t="s">
        <v>10</v>
      </c>
      <c r="BX70" s="95" t="s">
        <v>11</v>
      </c>
      <c r="BY70" s="95" t="s">
        <v>12</v>
      </c>
      <c r="BZ70" s="95" t="s">
        <v>13</v>
      </c>
      <c r="CA70" s="95" t="s">
        <v>14</v>
      </c>
      <c r="CB70" s="95" t="s">
        <v>15</v>
      </c>
      <c r="CC70" s="97" t="s">
        <v>16</v>
      </c>
      <c r="CD70" s="96" t="s">
        <v>17</v>
      </c>
      <c r="CE70" s="112" t="s">
        <v>32</v>
      </c>
      <c r="CF70" s="112" t="s">
        <v>33</v>
      </c>
    </row>
    <row r="71" spans="1:164" x14ac:dyDescent="0.2">
      <c r="C71" s="5"/>
      <c r="BP71" s="113">
        <v>1</v>
      </c>
      <c r="BQ71" s="109" t="s">
        <v>55</v>
      </c>
      <c r="BR71" s="114">
        <v>117.63</v>
      </c>
      <c r="BS71" s="114">
        <v>0.81599999999999995</v>
      </c>
      <c r="BT71" s="114">
        <v>1.0262</v>
      </c>
      <c r="BU71" s="114">
        <v>0.95879999999999999</v>
      </c>
      <c r="BV71" s="114">
        <v>1165.28</v>
      </c>
      <c r="BW71" s="114">
        <v>16.420000000000002</v>
      </c>
      <c r="BX71" s="114">
        <v>1.3784000000000001</v>
      </c>
      <c r="BY71" s="114">
        <v>1.3355999999999999</v>
      </c>
      <c r="BZ71" s="114">
        <v>9.1341999999999999</v>
      </c>
      <c r="CA71" s="114">
        <v>8.6305999999999994</v>
      </c>
      <c r="CB71" s="114">
        <v>7.1257000000000001</v>
      </c>
      <c r="CC71" s="118">
        <v>0.74817</v>
      </c>
      <c r="CD71" s="104">
        <v>1</v>
      </c>
      <c r="CE71" s="115">
        <v>7.1257000000000001</v>
      </c>
      <c r="CF71" s="115">
        <v>6.9420000000000002</v>
      </c>
      <c r="CG71" s="2"/>
    </row>
    <row r="72" spans="1:164" x14ac:dyDescent="0.2">
      <c r="B72" s="9"/>
      <c r="BP72" s="113">
        <v>2</v>
      </c>
      <c r="BQ72" s="109" t="s">
        <v>56</v>
      </c>
      <c r="BR72" s="114">
        <v>116.51</v>
      </c>
      <c r="BS72" s="114">
        <v>0.81269999999999998</v>
      </c>
      <c r="BT72" s="114">
        <v>1.0186999999999999</v>
      </c>
      <c r="BU72" s="114">
        <v>0.9516</v>
      </c>
      <c r="BV72" s="114">
        <v>1172.76</v>
      </c>
      <c r="BW72" s="114">
        <v>16.579999999999998</v>
      </c>
      <c r="BX72" s="114">
        <v>1.3701000000000001</v>
      </c>
      <c r="BY72" s="114">
        <v>1.3293999999999999</v>
      </c>
      <c r="BZ72" s="114">
        <v>9.0594000000000001</v>
      </c>
      <c r="CA72" s="114">
        <v>8.5706000000000007</v>
      </c>
      <c r="CB72" s="114">
        <v>7.0726000000000004</v>
      </c>
      <c r="CC72" s="118">
        <v>0.74622999999999995</v>
      </c>
      <c r="CD72" s="104">
        <v>1</v>
      </c>
      <c r="CE72" s="115">
        <v>7.0726000000000004</v>
      </c>
      <c r="CF72" s="115">
        <v>6.8860000000000001</v>
      </c>
      <c r="CG72" s="2"/>
    </row>
    <row r="73" spans="1:164" x14ac:dyDescent="0.2">
      <c r="B73" s="9"/>
      <c r="BP73" s="113">
        <v>3</v>
      </c>
      <c r="BQ73" s="109" t="s">
        <v>57</v>
      </c>
      <c r="BR73" s="114">
        <v>115.96</v>
      </c>
      <c r="BS73" s="114">
        <v>0.80779999999999996</v>
      </c>
      <c r="BT73" s="114">
        <v>1.0109999999999999</v>
      </c>
      <c r="BU73" s="114">
        <v>0.94420000000000004</v>
      </c>
      <c r="BV73" s="114">
        <v>1177.58</v>
      </c>
      <c r="BW73" s="114">
        <v>16.440000000000001</v>
      </c>
      <c r="BX73" s="114">
        <v>1.3614999999999999</v>
      </c>
      <c r="BY73" s="114">
        <v>1.3250999999999999</v>
      </c>
      <c r="BZ73" s="114">
        <v>9.0164000000000009</v>
      </c>
      <c r="CA73" s="114">
        <v>8.4959000000000007</v>
      </c>
      <c r="CB73" s="114">
        <v>7.0179999999999998</v>
      </c>
      <c r="CC73" s="118">
        <v>0.74353000000000002</v>
      </c>
      <c r="CD73" s="104">
        <v>1</v>
      </c>
      <c r="CE73" s="115">
        <v>7.0179999999999998</v>
      </c>
      <c r="CF73" s="115">
        <v>6.9244000000000003</v>
      </c>
      <c r="CG73" s="2"/>
    </row>
    <row r="74" spans="1:164" x14ac:dyDescent="0.2">
      <c r="B74" s="9"/>
      <c r="BP74" s="113">
        <v>4</v>
      </c>
      <c r="BQ74" s="109" t="s">
        <v>38</v>
      </c>
      <c r="BR74" s="114">
        <v>117.14</v>
      </c>
      <c r="BS74" s="114">
        <v>0.8236</v>
      </c>
      <c r="BT74" s="114">
        <v>1.0195000000000001</v>
      </c>
      <c r="BU74" s="114">
        <v>0.95109999999999995</v>
      </c>
      <c r="BV74" s="114">
        <v>1175.5999999999999</v>
      </c>
      <c r="BW74" s="114">
        <v>16.463999999999999</v>
      </c>
      <c r="BX74" s="114">
        <v>1.3669</v>
      </c>
      <c r="BY74" s="114">
        <v>1.3262</v>
      </c>
      <c r="BZ74" s="114">
        <v>9.0852000000000004</v>
      </c>
      <c r="CA74" s="114">
        <v>8.5713000000000008</v>
      </c>
      <c r="CB74" s="114">
        <v>7.0697999999999999</v>
      </c>
      <c r="CC74" s="118">
        <v>0.74092000000000002</v>
      </c>
      <c r="CD74" s="104">
        <v>1</v>
      </c>
      <c r="CE74" s="115">
        <v>7.0697999999999999</v>
      </c>
      <c r="CF74" s="115">
        <v>6.9349999999999996</v>
      </c>
      <c r="CG74" s="79"/>
    </row>
    <row r="75" spans="1:164" x14ac:dyDescent="0.2">
      <c r="B75" s="9"/>
      <c r="BP75" s="113">
        <v>5</v>
      </c>
      <c r="BQ75" s="109" t="s">
        <v>58</v>
      </c>
      <c r="BR75" s="114">
        <v>115.85</v>
      </c>
      <c r="BS75" s="114">
        <v>0.8236</v>
      </c>
      <c r="BT75" s="114">
        <v>1.0135000000000001</v>
      </c>
      <c r="BU75" s="114">
        <v>0.94469999999999998</v>
      </c>
      <c r="BV75" s="114">
        <v>1184.6400000000001</v>
      </c>
      <c r="BW75" s="114">
        <v>16.579999999999998</v>
      </c>
      <c r="BX75" s="114">
        <v>1.3585</v>
      </c>
      <c r="BY75" s="114">
        <v>1.3218000000000001</v>
      </c>
      <c r="BZ75" s="114">
        <v>9.0187000000000008</v>
      </c>
      <c r="CA75" s="114">
        <v>8.5721000000000007</v>
      </c>
      <c r="CB75" s="114">
        <v>7.0225999999999997</v>
      </c>
      <c r="CC75" s="118">
        <v>0.74404999999999999</v>
      </c>
      <c r="CD75" s="104">
        <v>1</v>
      </c>
      <c r="CE75" s="115">
        <v>7.0225999999999997</v>
      </c>
      <c r="CF75" s="115">
        <v>6.9215</v>
      </c>
      <c r="CG75" s="79"/>
    </row>
    <row r="76" spans="1:164" x14ac:dyDescent="0.2">
      <c r="B76" s="9"/>
      <c r="BP76" s="113">
        <v>6</v>
      </c>
      <c r="BQ76" s="109" t="s">
        <v>59</v>
      </c>
      <c r="BR76" s="114">
        <v>116.27</v>
      </c>
      <c r="BS76" s="114">
        <v>0.82469999999999999</v>
      </c>
      <c r="BT76" s="114">
        <v>1.0190999999999999</v>
      </c>
      <c r="BU76" s="114">
        <v>0.95009999999999994</v>
      </c>
      <c r="BV76" s="114">
        <v>1187.7</v>
      </c>
      <c r="BW76" s="114">
        <v>16.73</v>
      </c>
      <c r="BX76" s="114">
        <v>1.3555999999999999</v>
      </c>
      <c r="BY76" s="114">
        <v>1.323</v>
      </c>
      <c r="BZ76" s="114">
        <v>9.0932999999999993</v>
      </c>
      <c r="CA76" s="114">
        <v>8.6166</v>
      </c>
      <c r="CB76" s="114">
        <v>7.0625</v>
      </c>
      <c r="CC76" s="118">
        <v>0.74295</v>
      </c>
      <c r="CD76" s="104">
        <v>1</v>
      </c>
      <c r="CE76" s="115">
        <v>7.0625</v>
      </c>
      <c r="CF76" s="115">
        <v>6.9320000000000004</v>
      </c>
      <c r="CG76" s="79"/>
    </row>
    <row r="77" spans="1:164" x14ac:dyDescent="0.2">
      <c r="B77" s="9"/>
      <c r="BP77" s="113">
        <v>7</v>
      </c>
      <c r="BQ77" s="109" t="s">
        <v>41</v>
      </c>
      <c r="BR77" s="114">
        <v>114.22</v>
      </c>
      <c r="BS77" s="114">
        <v>0.81569999999999998</v>
      </c>
      <c r="BT77" s="114">
        <v>1.0096000000000001</v>
      </c>
      <c r="BU77" s="114">
        <v>0.94110000000000005</v>
      </c>
      <c r="BV77" s="114">
        <v>1203.8800000000001</v>
      </c>
      <c r="BW77" s="114">
        <v>16.88</v>
      </c>
      <c r="BX77" s="114">
        <v>1.333</v>
      </c>
      <c r="BY77" s="114">
        <v>1.3052999999999999</v>
      </c>
      <c r="BZ77" s="114">
        <v>8.9426000000000005</v>
      </c>
      <c r="CA77" s="114">
        <v>8.5091000000000001</v>
      </c>
      <c r="CB77" s="114">
        <v>6.9951999999999996</v>
      </c>
      <c r="CC77" s="118">
        <v>0.74451000000000001</v>
      </c>
      <c r="CD77" s="104">
        <v>1</v>
      </c>
      <c r="CE77" s="115">
        <v>6.9951999999999996</v>
      </c>
      <c r="CF77" s="115">
        <v>6.8949999999999996</v>
      </c>
      <c r="CG77" s="79"/>
    </row>
    <row r="78" spans="1:164" x14ac:dyDescent="0.2">
      <c r="A78" s="9"/>
      <c r="B78" s="9"/>
      <c r="BK78" s="14"/>
      <c r="BL78" s="14"/>
      <c r="BM78" s="13"/>
      <c r="BN78" s="13"/>
      <c r="BO78" s="9"/>
      <c r="BP78" s="113">
        <v>8</v>
      </c>
      <c r="BQ78" s="109" t="s">
        <v>42</v>
      </c>
      <c r="BR78" s="114">
        <v>114.6</v>
      </c>
      <c r="BS78" s="114">
        <v>0.81830000000000003</v>
      </c>
      <c r="BT78" s="114">
        <v>1.0068999999999999</v>
      </c>
      <c r="BU78" s="114">
        <v>0.93910000000000005</v>
      </c>
      <c r="BV78" s="114">
        <v>1196.8599999999999</v>
      </c>
      <c r="BW78" s="114">
        <v>16.77</v>
      </c>
      <c r="BX78" s="114">
        <v>1.3351</v>
      </c>
      <c r="BY78" s="114">
        <v>1.3147</v>
      </c>
      <c r="BZ78" s="114">
        <v>8.9079999999999995</v>
      </c>
      <c r="CA78" s="114">
        <v>8.4908999999999999</v>
      </c>
      <c r="CB78" s="114">
        <v>6.98</v>
      </c>
      <c r="CC78" s="118">
        <v>0.73924000000000001</v>
      </c>
      <c r="CD78" s="104">
        <v>1</v>
      </c>
      <c r="CE78" s="115">
        <v>6.98</v>
      </c>
      <c r="CF78" s="115">
        <v>6.8970000000000002</v>
      </c>
      <c r="CG78" s="90"/>
      <c r="CH78" s="91"/>
      <c r="CI78" s="91"/>
      <c r="CJ78" s="91"/>
      <c r="CK78" s="91"/>
      <c r="CL78" s="91"/>
      <c r="CM78" s="91"/>
      <c r="CN78" s="91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:164" x14ac:dyDescent="0.2">
      <c r="B79" s="9"/>
      <c r="BP79" s="113">
        <v>9</v>
      </c>
      <c r="BQ79" s="109" t="s">
        <v>60</v>
      </c>
      <c r="BR79" s="114">
        <v>114.21</v>
      </c>
      <c r="BS79" s="114">
        <v>0.8306</v>
      </c>
      <c r="BT79" s="114">
        <v>1.0126999999999999</v>
      </c>
      <c r="BU79" s="114">
        <v>0.9446</v>
      </c>
      <c r="BV79" s="114">
        <v>1202.31</v>
      </c>
      <c r="BW79" s="114">
        <v>16.821999999999999</v>
      </c>
      <c r="BX79" s="114">
        <v>1.3383</v>
      </c>
      <c r="BY79" s="114">
        <v>1.3143</v>
      </c>
      <c r="BZ79" s="114">
        <v>8.9604999999999997</v>
      </c>
      <c r="CA79" s="114">
        <v>8.5299999999999994</v>
      </c>
      <c r="CB79" s="114">
        <v>7.0225</v>
      </c>
      <c r="CC79" s="118">
        <v>0.74006000000000005</v>
      </c>
      <c r="CD79" s="104">
        <v>1</v>
      </c>
      <c r="CE79" s="115">
        <v>7.0225</v>
      </c>
      <c r="CF79" s="115">
        <v>6.8986000000000001</v>
      </c>
      <c r="CG79" s="62"/>
    </row>
    <row r="80" spans="1:164" x14ac:dyDescent="0.2">
      <c r="A80" s="9"/>
      <c r="B80" s="9"/>
      <c r="BK80" s="9"/>
      <c r="BL80" s="9"/>
      <c r="BO80" s="9"/>
      <c r="BP80" s="113">
        <v>10</v>
      </c>
      <c r="BQ80" s="109" t="s">
        <v>61</v>
      </c>
      <c r="BR80" s="119">
        <v>113.2</v>
      </c>
      <c r="BS80" s="114">
        <v>0.82440000000000002</v>
      </c>
      <c r="BT80" s="114">
        <v>1.0047999999999999</v>
      </c>
      <c r="BU80" s="114">
        <v>0.93820000000000003</v>
      </c>
      <c r="BV80" s="114">
        <v>1215.42</v>
      </c>
      <c r="BW80" s="114">
        <v>16.98</v>
      </c>
      <c r="BX80" s="114">
        <v>1.3277000000000001</v>
      </c>
      <c r="BY80" s="114">
        <v>1.3057000000000001</v>
      </c>
      <c r="BZ80" s="114">
        <v>8.9151000000000007</v>
      </c>
      <c r="CA80" s="114">
        <v>8.4778000000000002</v>
      </c>
      <c r="CB80" s="114">
        <v>6.9763000000000002</v>
      </c>
      <c r="CC80" s="118">
        <v>0.74006000000000005</v>
      </c>
      <c r="CD80" s="104">
        <v>1</v>
      </c>
      <c r="CE80" s="115">
        <v>6.9763000000000002</v>
      </c>
      <c r="CF80" s="115">
        <v>6.8559999999999999</v>
      </c>
      <c r="CG80" s="62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</row>
    <row r="81" spans="1:164" x14ac:dyDescent="0.2">
      <c r="A81" s="9"/>
      <c r="B81" s="9"/>
      <c r="BK81" s="9"/>
      <c r="BL81" s="9"/>
      <c r="BO81" s="9"/>
      <c r="BP81" s="113">
        <v>11</v>
      </c>
      <c r="BQ81" s="109" t="s">
        <v>45</v>
      </c>
      <c r="BR81" s="119">
        <v>113.35</v>
      </c>
      <c r="BS81" s="114">
        <v>0.81220000000000003</v>
      </c>
      <c r="BT81" s="114">
        <v>1.0024999999999999</v>
      </c>
      <c r="BU81" s="114">
        <v>0.93620000000000003</v>
      </c>
      <c r="BV81" s="114">
        <v>1211.96</v>
      </c>
      <c r="BW81" s="114">
        <v>17.11</v>
      </c>
      <c r="BX81" s="114">
        <v>1.3245</v>
      </c>
      <c r="BY81" s="114">
        <v>1.3081</v>
      </c>
      <c r="BZ81" s="114">
        <v>8.9070999999999998</v>
      </c>
      <c r="CA81" s="114">
        <v>8.4577000000000009</v>
      </c>
      <c r="CB81" s="114">
        <v>6.9588999999999999</v>
      </c>
      <c r="CC81" s="118">
        <v>0.73707</v>
      </c>
      <c r="CD81" s="104">
        <v>1</v>
      </c>
      <c r="CE81" s="115">
        <v>6.9588999999999999</v>
      </c>
      <c r="CF81" s="115">
        <v>6.8349000000000002</v>
      </c>
      <c r="CG81" s="16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</row>
    <row r="82" spans="1:164" x14ac:dyDescent="0.2">
      <c r="A82" s="9"/>
      <c r="B82" s="9"/>
      <c r="BK82" s="9"/>
      <c r="BL82" s="9"/>
      <c r="BO82" s="9"/>
      <c r="BP82" s="113">
        <v>12</v>
      </c>
      <c r="BQ82" s="109" t="s">
        <v>46</v>
      </c>
      <c r="BR82" s="119">
        <v>114.64</v>
      </c>
      <c r="BS82" s="114">
        <v>0.81140000000000001</v>
      </c>
      <c r="BT82" s="114">
        <v>1.0056</v>
      </c>
      <c r="BU82" s="114">
        <v>0.93840000000000001</v>
      </c>
      <c r="BV82" s="114">
        <v>1203.51</v>
      </c>
      <c r="BW82" s="114">
        <v>16.95</v>
      </c>
      <c r="BX82" s="114">
        <v>1.3232999999999999</v>
      </c>
      <c r="BY82" s="114">
        <v>1.3279000000000001</v>
      </c>
      <c r="BZ82" s="114">
        <v>8.9393999999999991</v>
      </c>
      <c r="CA82" s="114">
        <v>8.4618000000000002</v>
      </c>
      <c r="CB82" s="114">
        <v>6.9776999999999996</v>
      </c>
      <c r="CC82" s="118">
        <v>0.73762000000000005</v>
      </c>
      <c r="CD82" s="104">
        <v>1</v>
      </c>
      <c r="CE82" s="115">
        <v>6.9776999999999996</v>
      </c>
      <c r="CF82" s="115">
        <v>6.8630000000000004</v>
      </c>
      <c r="CG82" s="16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</row>
    <row r="83" spans="1:164" x14ac:dyDescent="0.2">
      <c r="A83" s="9"/>
      <c r="B83" s="9"/>
      <c r="BK83" s="9"/>
      <c r="BL83" s="9"/>
      <c r="BO83" s="9"/>
      <c r="BP83" s="113">
        <v>13</v>
      </c>
      <c r="BQ83" s="109" t="s">
        <v>47</v>
      </c>
      <c r="BR83" s="119">
        <v>115.22</v>
      </c>
      <c r="BS83" s="119">
        <v>0.81399999999999995</v>
      </c>
      <c r="BT83" s="119">
        <v>1.0082</v>
      </c>
      <c r="BU83" s="119">
        <v>0.94059999999999999</v>
      </c>
      <c r="BV83" s="119">
        <v>1199.4000000000001</v>
      </c>
      <c r="BW83" s="119">
        <v>16.86</v>
      </c>
      <c r="BX83" s="119">
        <v>1.3295999999999999</v>
      </c>
      <c r="BY83" s="119">
        <v>1.3365</v>
      </c>
      <c r="BZ83" s="119">
        <v>8.9372000000000007</v>
      </c>
      <c r="CA83" s="119">
        <v>8.4565999999999999</v>
      </c>
      <c r="CB83" s="119">
        <v>6.9928999999999997</v>
      </c>
      <c r="CC83" s="118">
        <v>0.73887999999999998</v>
      </c>
      <c r="CD83" s="104">
        <v>1</v>
      </c>
      <c r="CE83" s="115">
        <v>6.9928999999999997</v>
      </c>
      <c r="CF83" s="115">
        <v>6.875</v>
      </c>
      <c r="CG83" s="16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</row>
    <row r="84" spans="1:164" x14ac:dyDescent="0.2">
      <c r="A84" s="9"/>
      <c r="B84" s="9"/>
      <c r="BK84" s="9"/>
      <c r="BL84" s="9"/>
      <c r="BO84" s="9"/>
      <c r="BP84" s="113">
        <v>14</v>
      </c>
      <c r="BQ84" s="109" t="s">
        <v>48</v>
      </c>
      <c r="BR84" s="119">
        <v>113.43</v>
      </c>
      <c r="BS84" s="114">
        <v>0.80279999999999996</v>
      </c>
      <c r="BT84" s="114">
        <v>0.997</v>
      </c>
      <c r="BU84" s="114">
        <v>0.93100000000000005</v>
      </c>
      <c r="BV84" s="114">
        <v>1214.44</v>
      </c>
      <c r="BW84" s="114">
        <v>17.173999999999999</v>
      </c>
      <c r="BX84" s="114">
        <v>1.3238000000000001</v>
      </c>
      <c r="BY84" s="114">
        <v>1.3271999999999999</v>
      </c>
      <c r="BZ84" s="114">
        <v>8.8425999999999991</v>
      </c>
      <c r="CA84" s="114">
        <v>8.3843999999999994</v>
      </c>
      <c r="CB84" s="114">
        <v>6.9214000000000002</v>
      </c>
      <c r="CC84" s="118">
        <v>0.73887999999999998</v>
      </c>
      <c r="CD84" s="104">
        <v>1</v>
      </c>
      <c r="CE84" s="115">
        <v>6.9214000000000002</v>
      </c>
      <c r="CF84" s="115">
        <v>6.8532000000000002</v>
      </c>
      <c r="CG84" s="16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</row>
    <row r="85" spans="1:164" x14ac:dyDescent="0.2">
      <c r="A85" s="9"/>
      <c r="B85" s="9"/>
      <c r="BK85" s="9"/>
      <c r="BL85" s="9"/>
      <c r="BO85" s="9"/>
      <c r="BP85" s="113">
        <v>15</v>
      </c>
      <c r="BQ85" s="109" t="s">
        <v>49</v>
      </c>
      <c r="BR85" s="119">
        <v>113.25</v>
      </c>
      <c r="BS85" s="114">
        <v>0.80100000000000005</v>
      </c>
      <c r="BT85" s="114">
        <v>0.99919999999999998</v>
      </c>
      <c r="BU85" s="114">
        <v>0.93140000000000001</v>
      </c>
      <c r="BV85" s="114">
        <v>1213.31</v>
      </c>
      <c r="BW85" s="114">
        <v>17.11</v>
      </c>
      <c r="BX85" s="114">
        <v>1.3226</v>
      </c>
      <c r="BY85" s="114">
        <v>1.3270999999999999</v>
      </c>
      <c r="BZ85" s="114">
        <v>8.8332999999999995</v>
      </c>
      <c r="CA85" s="114">
        <v>8.3474000000000004</v>
      </c>
      <c r="CB85" s="114">
        <v>6.9238</v>
      </c>
      <c r="CC85" s="118">
        <v>0.73634999999999995</v>
      </c>
      <c r="CD85" s="104">
        <v>1</v>
      </c>
      <c r="CE85" s="115">
        <v>6.9238</v>
      </c>
      <c r="CF85" s="115">
        <v>6.8578000000000001</v>
      </c>
      <c r="CG85" s="16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</row>
    <row r="86" spans="1:164" x14ac:dyDescent="0.2">
      <c r="A86" s="9"/>
      <c r="B86" s="9"/>
      <c r="BK86" s="9"/>
      <c r="BL86" s="9"/>
      <c r="BO86" s="9"/>
      <c r="BP86" s="113">
        <v>16</v>
      </c>
      <c r="BQ86" s="109" t="s">
        <v>50</v>
      </c>
      <c r="BR86" s="119">
        <v>113.58</v>
      </c>
      <c r="BS86" s="114">
        <v>0.79530000000000001</v>
      </c>
      <c r="BT86" s="114">
        <v>0.99870000000000003</v>
      </c>
      <c r="BU86" s="114">
        <v>0.9304</v>
      </c>
      <c r="BV86" s="114">
        <v>1203.7</v>
      </c>
      <c r="BW86" s="114">
        <v>16.899999999999999</v>
      </c>
      <c r="BX86" s="114">
        <v>1.3259000000000001</v>
      </c>
      <c r="BY86" s="114">
        <v>1.3126</v>
      </c>
      <c r="BZ86" s="114">
        <v>8.8242999999999991</v>
      </c>
      <c r="CA86" s="114">
        <v>8.3149999999999995</v>
      </c>
      <c r="CB86" s="114">
        <v>6.9173999999999998</v>
      </c>
      <c r="CC86" s="118">
        <v>0.73565999999999998</v>
      </c>
      <c r="CD86" s="104">
        <v>1</v>
      </c>
      <c r="CE86" s="115">
        <v>6.9173999999999998</v>
      </c>
      <c r="CF86" s="115">
        <v>6.8789999999999996</v>
      </c>
      <c r="CG86" s="16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</row>
    <row r="87" spans="1:164" x14ac:dyDescent="0.2">
      <c r="A87" s="9"/>
      <c r="B87" s="9"/>
      <c r="BK87" s="9"/>
      <c r="BL87" s="9"/>
      <c r="BO87" s="9"/>
      <c r="BP87" s="113">
        <v>17</v>
      </c>
      <c r="BQ87" s="109" t="s">
        <v>51</v>
      </c>
      <c r="BR87" s="114">
        <v>114.34</v>
      </c>
      <c r="BS87" s="114">
        <v>0.79310000000000003</v>
      </c>
      <c r="BT87" s="114">
        <v>0.99909999999999999</v>
      </c>
      <c r="BU87" s="114">
        <v>0.93310000000000004</v>
      </c>
      <c r="BV87" s="114">
        <v>1192.33</v>
      </c>
      <c r="BW87" s="114">
        <v>16.841999999999999</v>
      </c>
      <c r="BX87" s="114">
        <v>1.3259000000000001</v>
      </c>
      <c r="BY87" s="114">
        <v>1.3105</v>
      </c>
      <c r="BZ87" s="114">
        <v>8.8225999999999996</v>
      </c>
      <c r="CA87" s="114">
        <v>8.3368000000000002</v>
      </c>
      <c r="CB87" s="114">
        <v>6.9364999999999997</v>
      </c>
      <c r="CC87" s="118">
        <v>0.73519999999999996</v>
      </c>
      <c r="CD87" s="104">
        <v>1</v>
      </c>
      <c r="CE87" s="115">
        <v>6.9364999999999997</v>
      </c>
      <c r="CF87" s="115">
        <v>6.8760000000000003</v>
      </c>
      <c r="CG87" s="16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</row>
    <row r="88" spans="1:164" x14ac:dyDescent="0.2">
      <c r="A88" s="9"/>
      <c r="B88" s="9"/>
      <c r="BK88" s="9"/>
      <c r="BL88" s="9"/>
      <c r="BO88" s="9"/>
      <c r="BP88" s="113">
        <v>18</v>
      </c>
      <c r="BQ88" s="109" t="s">
        <v>52</v>
      </c>
      <c r="BR88" s="114">
        <v>115.08</v>
      </c>
      <c r="BS88" s="114">
        <v>0.79830000000000001</v>
      </c>
      <c r="BT88" s="114">
        <v>1.0004</v>
      </c>
      <c r="BU88" s="114">
        <v>0.93659999999999999</v>
      </c>
      <c r="BV88" s="114">
        <v>1182.7</v>
      </c>
      <c r="BW88" s="114">
        <v>16.72</v>
      </c>
      <c r="BX88" s="114">
        <v>1.3284</v>
      </c>
      <c r="BY88" s="114">
        <v>1.3117000000000001</v>
      </c>
      <c r="BZ88" s="114">
        <v>8.8437000000000001</v>
      </c>
      <c r="CA88" s="114">
        <v>8.3625000000000007</v>
      </c>
      <c r="CB88" s="114">
        <v>6.9640000000000004</v>
      </c>
      <c r="CC88" s="118">
        <v>0.73602000000000001</v>
      </c>
      <c r="CD88" s="104">
        <v>1</v>
      </c>
      <c r="CE88" s="115">
        <v>6.9640000000000004</v>
      </c>
      <c r="CF88" s="115">
        <v>6.8768000000000002</v>
      </c>
      <c r="CG88" s="7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</row>
    <row r="89" spans="1:164" x14ac:dyDescent="0.2">
      <c r="A89" s="9"/>
      <c r="B89" s="9"/>
      <c r="BK89" s="9"/>
      <c r="BL89" s="9"/>
      <c r="BO89" s="9"/>
      <c r="BP89" s="113">
        <v>19</v>
      </c>
      <c r="BQ89" s="109" t="s">
        <v>53</v>
      </c>
      <c r="BR89" s="114">
        <v>114.63</v>
      </c>
      <c r="BS89" s="114">
        <v>0.79730000000000001</v>
      </c>
      <c r="BT89" s="114">
        <v>0.99880000000000002</v>
      </c>
      <c r="BU89" s="114">
        <v>0.93540000000000001</v>
      </c>
      <c r="BV89" s="114">
        <v>1191.04</v>
      </c>
      <c r="BW89" s="114">
        <v>17.11</v>
      </c>
      <c r="BX89" s="114">
        <v>1.3240000000000001</v>
      </c>
      <c r="BY89" s="114">
        <v>1.3146</v>
      </c>
      <c r="BZ89" s="114">
        <v>8.8359000000000005</v>
      </c>
      <c r="CA89" s="114">
        <v>8.3276000000000003</v>
      </c>
      <c r="CB89" s="114">
        <v>6.9545000000000003</v>
      </c>
      <c r="CC89" s="118">
        <v>0.73773999999999995</v>
      </c>
      <c r="CD89" s="104">
        <v>1</v>
      </c>
      <c r="CE89" s="115">
        <v>6.9545000000000003</v>
      </c>
      <c r="CF89" s="115">
        <v>6.8768000000000002</v>
      </c>
      <c r="CG89" s="7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</row>
    <row r="90" spans="1:164" x14ac:dyDescent="0.2">
      <c r="B90" s="9"/>
      <c r="BP90" s="113">
        <v>20</v>
      </c>
      <c r="BQ90" s="109" t="s">
        <v>54</v>
      </c>
      <c r="BR90" s="114">
        <v>113.78</v>
      </c>
      <c r="BS90" s="114">
        <v>0.80500000000000005</v>
      </c>
      <c r="BT90" s="114">
        <v>0.995</v>
      </c>
      <c r="BU90" s="114">
        <v>0.93359999999999999</v>
      </c>
      <c r="BV90" s="114">
        <v>1198.81</v>
      </c>
      <c r="BW90" s="114">
        <v>17.170000000000002</v>
      </c>
      <c r="BX90" s="114">
        <v>1.3243</v>
      </c>
      <c r="BY90" s="114">
        <v>1.3109999999999999</v>
      </c>
      <c r="BZ90" s="114">
        <v>8.8160000000000007</v>
      </c>
      <c r="CA90" s="114">
        <v>8.3066999999999993</v>
      </c>
      <c r="CB90" s="114">
        <v>6.9428000000000001</v>
      </c>
      <c r="CC90" s="118">
        <v>0.73834</v>
      </c>
      <c r="CD90" s="104">
        <v>1</v>
      </c>
      <c r="CE90" s="115">
        <v>6.9428000000000001</v>
      </c>
      <c r="CF90" s="115">
        <v>6.8768000000000002</v>
      </c>
    </row>
    <row r="91" spans="1:164" x14ac:dyDescent="0.2">
      <c r="B91" s="9"/>
      <c r="BP91" s="113"/>
      <c r="BQ91" s="109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118"/>
      <c r="CD91" s="104"/>
    </row>
    <row r="92" spans="1:164" s="3" customFormat="1" x14ac:dyDescent="0.2">
      <c r="B92" s="85"/>
      <c r="BK92" s="86"/>
      <c r="BL92" s="86"/>
      <c r="BO92" s="2"/>
      <c r="BP92" s="113"/>
      <c r="BQ92" s="109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20"/>
      <c r="CD92" s="121"/>
      <c r="CE92" s="96"/>
      <c r="CF92" s="96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</row>
    <row r="93" spans="1:164" s="3" customFormat="1" x14ac:dyDescent="0.2">
      <c r="B93" s="85"/>
      <c r="BK93" s="86"/>
      <c r="BL93" s="86"/>
      <c r="BO93" s="2"/>
      <c r="BP93" s="113"/>
      <c r="BQ93" s="109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121"/>
      <c r="CE93" s="96"/>
      <c r="CF93" s="96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</row>
    <row r="94" spans="1:164" x14ac:dyDescent="0.2"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</row>
    <row r="95" spans="1:164" x14ac:dyDescent="0.2"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</row>
    <row r="97" spans="67:84" x14ac:dyDescent="0.2">
      <c r="BP97" s="104"/>
      <c r="BQ97" s="104"/>
      <c r="BR97" s="122">
        <f>AVERAGE(BR71:BR90)</f>
        <v>114.84450000000001</v>
      </c>
      <c r="BS97" s="122">
        <f t="shared" ref="BS97:CF97" si="6">AVERAGE(BS71:BS90)</f>
        <v>0.81139000000000006</v>
      </c>
      <c r="BT97" s="122">
        <f t="shared" si="6"/>
        <v>1.007325</v>
      </c>
      <c r="BU97" s="122">
        <f t="shared" si="6"/>
        <v>0.94050999999999996</v>
      </c>
      <c r="BV97" s="122">
        <f t="shared" si="6"/>
        <v>1194.6615000000002</v>
      </c>
      <c r="BW97" s="122">
        <f t="shared" si="6"/>
        <v>16.8306</v>
      </c>
      <c r="BX97" s="122">
        <f t="shared" si="6"/>
        <v>1.3388700000000002</v>
      </c>
      <c r="BY97" s="122">
        <f t="shared" si="6"/>
        <v>1.319415</v>
      </c>
      <c r="BZ97" s="122">
        <f t="shared" si="6"/>
        <v>8.9367750000000008</v>
      </c>
      <c r="CA97" s="122">
        <f t="shared" si="6"/>
        <v>8.4610700000000012</v>
      </c>
      <c r="CB97" s="122">
        <f t="shared" si="6"/>
        <v>6.9917550000000004</v>
      </c>
      <c r="CC97" s="122">
        <f t="shared" si="6"/>
        <v>0.7400739999999999</v>
      </c>
      <c r="CD97" s="122">
        <f t="shared" si="6"/>
        <v>1</v>
      </c>
      <c r="CE97" s="122">
        <f t="shared" si="6"/>
        <v>6.9917550000000004</v>
      </c>
      <c r="CF97" s="122">
        <f t="shared" si="6"/>
        <v>6.8878400000000015</v>
      </c>
    </row>
    <row r="98" spans="67:84" x14ac:dyDescent="0.2">
      <c r="BP98" s="104"/>
      <c r="BQ98" s="104"/>
      <c r="BR98" s="122">
        <v>114.84450000000001</v>
      </c>
      <c r="BS98" s="122">
        <v>0.81139000000000006</v>
      </c>
      <c r="BT98" s="122">
        <v>1.007325</v>
      </c>
      <c r="BU98" s="122">
        <v>0.94050999999999996</v>
      </c>
      <c r="BV98" s="122">
        <v>1194.6615000000002</v>
      </c>
      <c r="BW98" s="122">
        <v>16.8306</v>
      </c>
      <c r="BX98" s="122">
        <v>1.3388700000000002</v>
      </c>
      <c r="BY98" s="122">
        <v>1.319415</v>
      </c>
      <c r="BZ98" s="122">
        <v>8.9367750000000008</v>
      </c>
      <c r="CA98" s="122">
        <v>8.4610700000000012</v>
      </c>
      <c r="CB98" s="122">
        <v>6.9917550000000004</v>
      </c>
      <c r="CC98" s="122">
        <v>0.7400739999999999</v>
      </c>
      <c r="CD98" s="104">
        <v>1</v>
      </c>
      <c r="CE98" s="122">
        <v>6.9917550000000004</v>
      </c>
      <c r="CF98" s="122">
        <v>6.8878400000000015</v>
      </c>
    </row>
    <row r="99" spans="67:84" x14ac:dyDescent="0.2">
      <c r="BP99" s="105"/>
      <c r="BQ99" s="117"/>
      <c r="BR99" s="117">
        <f t="shared" ref="BR99:CF99" si="7">BR98-BR97</f>
        <v>0</v>
      </c>
      <c r="BS99" s="117">
        <f t="shared" si="7"/>
        <v>0</v>
      </c>
      <c r="BT99" s="117">
        <f t="shared" si="7"/>
        <v>0</v>
      </c>
      <c r="BU99" s="117">
        <f t="shared" si="7"/>
        <v>0</v>
      </c>
      <c r="BV99" s="117">
        <f t="shared" si="7"/>
        <v>0</v>
      </c>
      <c r="BW99" s="117">
        <f t="shared" si="7"/>
        <v>0</v>
      </c>
      <c r="BX99" s="117">
        <f t="shared" si="7"/>
        <v>0</v>
      </c>
      <c r="BY99" s="117">
        <f t="shared" si="7"/>
        <v>0</v>
      </c>
      <c r="BZ99" s="117">
        <f t="shared" si="7"/>
        <v>0</v>
      </c>
      <c r="CA99" s="117">
        <f t="shared" si="7"/>
        <v>0</v>
      </c>
      <c r="CB99" s="117">
        <f t="shared" si="7"/>
        <v>0</v>
      </c>
      <c r="CC99" s="117">
        <f t="shared" si="7"/>
        <v>0</v>
      </c>
      <c r="CD99" s="117">
        <f t="shared" si="7"/>
        <v>0</v>
      </c>
      <c r="CE99" s="117">
        <f t="shared" si="7"/>
        <v>0</v>
      </c>
      <c r="CF99" s="117">
        <f t="shared" si="7"/>
        <v>0</v>
      </c>
    </row>
    <row r="100" spans="67:84" x14ac:dyDescent="0.2">
      <c r="BP100" s="96" t="s">
        <v>29</v>
      </c>
      <c r="BQ100" s="96"/>
      <c r="BR100" s="122">
        <f>MAX(BR71:BR90)</f>
        <v>117.63</v>
      </c>
      <c r="BS100" s="122">
        <f t="shared" ref="BS100:CF100" si="8">MAX(BS71:BS90)</f>
        <v>0.8306</v>
      </c>
      <c r="BT100" s="122">
        <f t="shared" si="8"/>
        <v>1.0262</v>
      </c>
      <c r="BU100" s="122">
        <f t="shared" si="8"/>
        <v>0.95879999999999999</v>
      </c>
      <c r="BV100" s="122">
        <f t="shared" si="8"/>
        <v>1215.42</v>
      </c>
      <c r="BW100" s="122">
        <f t="shared" si="8"/>
        <v>17.173999999999999</v>
      </c>
      <c r="BX100" s="122">
        <f t="shared" si="8"/>
        <v>1.3784000000000001</v>
      </c>
      <c r="BY100" s="122">
        <f t="shared" si="8"/>
        <v>1.3365</v>
      </c>
      <c r="BZ100" s="122">
        <f t="shared" si="8"/>
        <v>9.1341999999999999</v>
      </c>
      <c r="CA100" s="122">
        <f t="shared" si="8"/>
        <v>8.6305999999999994</v>
      </c>
      <c r="CB100" s="122">
        <f t="shared" si="8"/>
        <v>7.1257000000000001</v>
      </c>
      <c r="CC100" s="122">
        <f t="shared" si="8"/>
        <v>0.74817</v>
      </c>
      <c r="CD100" s="122">
        <f t="shared" si="8"/>
        <v>1</v>
      </c>
      <c r="CE100" s="122">
        <f t="shared" si="8"/>
        <v>7.1257000000000001</v>
      </c>
      <c r="CF100" s="122">
        <f t="shared" si="8"/>
        <v>6.9420000000000002</v>
      </c>
    </row>
    <row r="101" spans="67:84" x14ac:dyDescent="0.2">
      <c r="BP101" s="96" t="s">
        <v>30</v>
      </c>
      <c r="BQ101" s="96"/>
      <c r="BR101" s="122">
        <f>MIN(BR71:BR90)</f>
        <v>113.2</v>
      </c>
      <c r="BS101" s="122">
        <f t="shared" ref="BS101:CF101" si="9">MIN(BS71:BS90)</f>
        <v>0.79310000000000003</v>
      </c>
      <c r="BT101" s="122">
        <f t="shared" si="9"/>
        <v>0.995</v>
      </c>
      <c r="BU101" s="122">
        <f t="shared" si="9"/>
        <v>0.9304</v>
      </c>
      <c r="BV101" s="122">
        <f t="shared" si="9"/>
        <v>1165.28</v>
      </c>
      <c r="BW101" s="122">
        <f t="shared" si="9"/>
        <v>16.420000000000002</v>
      </c>
      <c r="BX101" s="122">
        <f t="shared" si="9"/>
        <v>1.3226</v>
      </c>
      <c r="BY101" s="122">
        <f t="shared" si="9"/>
        <v>1.3052999999999999</v>
      </c>
      <c r="BZ101" s="122">
        <f t="shared" si="9"/>
        <v>8.8160000000000007</v>
      </c>
      <c r="CA101" s="122">
        <f t="shared" si="9"/>
        <v>8.3066999999999993</v>
      </c>
      <c r="CB101" s="122">
        <f t="shared" si="9"/>
        <v>6.9173999999999998</v>
      </c>
      <c r="CC101" s="122">
        <f t="shared" si="9"/>
        <v>0.73519999999999996</v>
      </c>
      <c r="CD101" s="122">
        <f t="shared" si="9"/>
        <v>1</v>
      </c>
      <c r="CE101" s="122">
        <f t="shared" si="9"/>
        <v>6.9173999999999998</v>
      </c>
      <c r="CF101" s="122">
        <f t="shared" si="9"/>
        <v>6.8349000000000002</v>
      </c>
    </row>
    <row r="103" spans="67:84" x14ac:dyDescent="0.2">
      <c r="BR103" s="122">
        <f>BR100-BR101</f>
        <v>4.4299999999999926</v>
      </c>
      <c r="BS103" s="122">
        <f t="shared" ref="BS103:CF103" si="10">BS100-BS101</f>
        <v>3.7499999999999978E-2</v>
      </c>
      <c r="BT103" s="122">
        <f t="shared" si="10"/>
        <v>3.1200000000000006E-2</v>
      </c>
      <c r="BU103" s="122">
        <f t="shared" si="10"/>
        <v>2.8399999999999981E-2</v>
      </c>
      <c r="BV103" s="122">
        <f t="shared" si="10"/>
        <v>50.1400000000001</v>
      </c>
      <c r="BW103" s="122">
        <f t="shared" si="10"/>
        <v>0.75399999999999778</v>
      </c>
      <c r="BX103" s="122">
        <f t="shared" si="10"/>
        <v>5.5800000000000072E-2</v>
      </c>
      <c r="BY103" s="122">
        <f t="shared" si="10"/>
        <v>3.1200000000000117E-2</v>
      </c>
      <c r="BZ103" s="122">
        <f t="shared" si="10"/>
        <v>0.31819999999999915</v>
      </c>
      <c r="CA103" s="122">
        <f t="shared" si="10"/>
        <v>0.32390000000000008</v>
      </c>
      <c r="CB103" s="122">
        <f t="shared" si="10"/>
        <v>0.20830000000000037</v>
      </c>
      <c r="CC103" s="122">
        <f t="shared" si="10"/>
        <v>1.2970000000000037E-2</v>
      </c>
      <c r="CD103" s="122">
        <f t="shared" si="10"/>
        <v>0</v>
      </c>
      <c r="CE103" s="122">
        <f t="shared" si="10"/>
        <v>0.20830000000000037</v>
      </c>
      <c r="CF103" s="122">
        <f t="shared" si="10"/>
        <v>0.10709999999999997</v>
      </c>
    </row>
    <row r="109" spans="67:84" x14ac:dyDescent="0.2">
      <c r="BO109" s="89"/>
    </row>
    <row r="110" spans="67:84" x14ac:dyDescent="0.2">
      <c r="BO110" s="89"/>
    </row>
    <row r="111" spans="67:84" x14ac:dyDescent="0.2">
      <c r="BO111" s="89"/>
    </row>
    <row r="112" spans="67:84" x14ac:dyDescent="0.2">
      <c r="BO112" s="89"/>
      <c r="BP112" s="109"/>
    </row>
    <row r="113" spans="67:68" x14ac:dyDescent="0.2">
      <c r="BO113" s="89"/>
      <c r="BP113" s="109"/>
    </row>
    <row r="114" spans="67:68" x14ac:dyDescent="0.2">
      <c r="BO114" s="89"/>
      <c r="BP114" s="109"/>
    </row>
    <row r="115" spans="67:68" x14ac:dyDescent="0.2">
      <c r="BO115" s="89"/>
      <c r="BP115" s="109"/>
    </row>
    <row r="116" spans="67:68" x14ac:dyDescent="0.2">
      <c r="BO116" s="89"/>
      <c r="BP116" s="109"/>
    </row>
    <row r="117" spans="67:68" x14ac:dyDescent="0.2">
      <c r="BO117" s="89"/>
      <c r="BP117" s="109"/>
    </row>
    <row r="118" spans="67:68" x14ac:dyDescent="0.2">
      <c r="BO118" s="89"/>
      <c r="BP118" s="109"/>
    </row>
    <row r="119" spans="67:68" x14ac:dyDescent="0.2">
      <c r="BO119" s="89"/>
      <c r="BP119" s="109"/>
    </row>
    <row r="120" spans="67:68" x14ac:dyDescent="0.2">
      <c r="BO120" s="89"/>
      <c r="BP120" s="109"/>
    </row>
    <row r="121" spans="67:68" x14ac:dyDescent="0.2">
      <c r="BO121" s="89"/>
      <c r="BP121" s="109"/>
    </row>
    <row r="122" spans="67:68" x14ac:dyDescent="0.2">
      <c r="BO122" s="89"/>
      <c r="BP122" s="109"/>
    </row>
    <row r="123" spans="67:68" x14ac:dyDescent="0.2">
      <c r="BO123" s="89"/>
      <c r="BP123" s="109"/>
    </row>
    <row r="124" spans="67:68" x14ac:dyDescent="0.2">
      <c r="BO124" s="89"/>
      <c r="BP124" s="109"/>
    </row>
    <row r="125" spans="67:68" x14ac:dyDescent="0.2">
      <c r="BO125" s="89"/>
      <c r="BP125" s="109"/>
    </row>
    <row r="126" spans="67:68" x14ac:dyDescent="0.2">
      <c r="BO126" s="89"/>
      <c r="BP126" s="109"/>
    </row>
    <row r="127" spans="67:68" x14ac:dyDescent="0.2">
      <c r="BO127" s="89"/>
      <c r="BP127" s="109"/>
    </row>
    <row r="128" spans="67:68" x14ac:dyDescent="0.2">
      <c r="BP128" s="109"/>
    </row>
    <row r="129" spans="68:83" x14ac:dyDescent="0.2">
      <c r="BP129" s="109"/>
    </row>
    <row r="130" spans="68:83" x14ac:dyDescent="0.2">
      <c r="BP130" s="109"/>
    </row>
    <row r="133" spans="68:83" x14ac:dyDescent="0.2">
      <c r="BP133" s="108"/>
      <c r="BQ133" s="108"/>
      <c r="BR133" s="108"/>
      <c r="BS133" s="108"/>
      <c r="BT133" s="108"/>
      <c r="BU133" s="108"/>
      <c r="BV133" s="108"/>
      <c r="BW133" s="109"/>
      <c r="BX133" s="109"/>
      <c r="BY133" s="109"/>
      <c r="BZ133" s="109"/>
      <c r="CA133" s="109"/>
      <c r="CB133" s="109"/>
      <c r="CC133" s="110"/>
      <c r="CD133" s="111"/>
      <c r="CE133" s="98"/>
    </row>
    <row r="134" spans="68:83" x14ac:dyDescent="0.2">
      <c r="BP134" s="108"/>
      <c r="BQ134" s="108"/>
      <c r="BR134" s="108"/>
      <c r="BS134" s="108"/>
      <c r="BT134" s="108"/>
      <c r="BU134" s="108"/>
      <c r="BV134" s="108"/>
      <c r="BW134" s="109"/>
      <c r="BX134" s="109"/>
      <c r="BY134" s="109"/>
      <c r="BZ134" s="109"/>
      <c r="CA134" s="109"/>
      <c r="CB134" s="109"/>
      <c r="CC134" s="110"/>
      <c r="CD134" s="111"/>
      <c r="CE134" s="98"/>
    </row>
    <row r="135" spans="68:83" x14ac:dyDescent="0.2">
      <c r="BP135" s="108"/>
      <c r="BQ135" s="108"/>
      <c r="BR135" s="98"/>
      <c r="BS135" s="98"/>
      <c r="BT135" s="98"/>
      <c r="BU135" s="98"/>
      <c r="BV135" s="96"/>
      <c r="CE135" s="98"/>
    </row>
    <row r="136" spans="68:83" x14ac:dyDescent="0.2">
      <c r="BP136" s="113"/>
      <c r="BQ136" s="109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5"/>
    </row>
    <row r="137" spans="68:83" x14ac:dyDescent="0.2">
      <c r="BP137" s="113"/>
      <c r="BQ137" s="109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5"/>
    </row>
    <row r="138" spans="68:83" x14ac:dyDescent="0.2">
      <c r="BP138" s="113"/>
      <c r="BQ138" s="109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5"/>
    </row>
    <row r="139" spans="68:83" x14ac:dyDescent="0.2">
      <c r="BP139" s="113"/>
      <c r="BQ139" s="109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5"/>
    </row>
    <row r="140" spans="68:83" x14ac:dyDescent="0.2">
      <c r="BP140" s="113"/>
      <c r="BQ140" s="109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5"/>
    </row>
    <row r="141" spans="68:83" x14ac:dyDescent="0.2">
      <c r="BP141" s="113"/>
      <c r="BQ141" s="109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5"/>
    </row>
    <row r="142" spans="68:83" x14ac:dyDescent="0.2">
      <c r="BP142" s="113"/>
      <c r="BQ142" s="109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5"/>
    </row>
    <row r="143" spans="68:83" x14ac:dyDescent="0.2">
      <c r="BP143" s="113"/>
      <c r="BQ143" s="109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5"/>
    </row>
    <row r="144" spans="68:83" x14ac:dyDescent="0.2">
      <c r="BP144" s="113"/>
      <c r="BQ144" s="109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5"/>
    </row>
    <row r="145" spans="68:83" x14ac:dyDescent="0.2">
      <c r="BP145" s="113"/>
      <c r="BQ145" s="109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5"/>
    </row>
    <row r="146" spans="68:83" x14ac:dyDescent="0.2">
      <c r="BP146" s="113"/>
      <c r="BQ146" s="109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5"/>
    </row>
    <row r="147" spans="68:83" x14ac:dyDescent="0.2">
      <c r="BP147" s="113"/>
      <c r="BQ147" s="109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5"/>
    </row>
    <row r="148" spans="68:83" x14ac:dyDescent="0.2">
      <c r="BP148" s="113"/>
      <c r="BQ148" s="109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5"/>
    </row>
    <row r="149" spans="68:83" x14ac:dyDescent="0.2">
      <c r="BP149" s="113"/>
      <c r="BQ149" s="109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5"/>
    </row>
    <row r="150" spans="68:83" x14ac:dyDescent="0.2">
      <c r="BP150" s="113"/>
      <c r="BQ150" s="109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5"/>
    </row>
    <row r="151" spans="68:83" x14ac:dyDescent="0.2">
      <c r="BP151" s="113"/>
      <c r="BQ151" s="109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5"/>
    </row>
    <row r="152" spans="68:83" x14ac:dyDescent="0.2">
      <c r="BP152" s="113"/>
      <c r="BQ152" s="109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5"/>
    </row>
    <row r="153" spans="68:83" x14ac:dyDescent="0.2">
      <c r="BP153" s="113"/>
      <c r="BQ153" s="109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5"/>
    </row>
    <row r="154" spans="68:83" x14ac:dyDescent="0.2">
      <c r="BP154" s="113"/>
      <c r="BQ154" s="109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5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01"/>
  <sheetViews>
    <sheetView zoomScale="80" zoomScaleNormal="80" workbookViewId="0">
      <pane xSplit="2" ySplit="13" topLeftCell="BH14" activePane="bottomRight" state="frozen"/>
      <selection pane="topRight" activeCell="C1" sqref="C1"/>
      <selection pane="bottomLeft" activeCell="A14" sqref="A14"/>
      <selection pane="bottomRight" activeCell="BN39" sqref="BN39"/>
    </sheetView>
  </sheetViews>
  <sheetFormatPr defaultColWidth="9.140625" defaultRowHeight="12.75" x14ac:dyDescent="0.2"/>
  <cols>
    <col min="1" max="1" width="11.8554687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2" style="9" customWidth="1"/>
    <col min="54" max="55" width="19.85546875" style="9" customWidth="1"/>
    <col min="56" max="56" width="10.5703125" style="9" customWidth="1"/>
    <col min="57" max="57" width="18" style="9" customWidth="1"/>
    <col min="58" max="58" width="16.140625" style="9" customWidth="1"/>
    <col min="59" max="59" width="10.7109375" style="9" customWidth="1"/>
    <col min="60" max="60" width="15.140625" style="9" customWidth="1"/>
    <col min="61" max="61" width="17.28515625" style="9" customWidth="1"/>
    <col min="62" max="62" width="10.7109375" style="9" customWidth="1"/>
    <col min="63" max="63" width="18.140625" style="9" customWidth="1"/>
    <col min="64" max="64" width="17.42578125" style="9" customWidth="1"/>
    <col min="65" max="65" width="10.28515625" style="9" customWidth="1"/>
    <col min="66" max="66" width="18.5703125" style="11" customWidth="1"/>
    <col min="67" max="67" width="16.7109375" style="11" customWidth="1"/>
    <col min="68" max="69" width="20.28515625" style="9" customWidth="1"/>
    <col min="70" max="70" width="14.7109375" style="95" customWidth="1"/>
    <col min="71" max="71" width="14.140625" style="95" customWidth="1"/>
    <col min="72" max="72" width="18.5703125" style="95" customWidth="1"/>
    <col min="73" max="73" width="23.42578125" style="95" customWidth="1"/>
    <col min="74" max="74" width="11.7109375" style="95" customWidth="1"/>
    <col min="75" max="75" width="22.42578125" style="95" bestFit="1" customWidth="1"/>
    <col min="76" max="76" width="11.7109375" style="96" customWidth="1"/>
    <col min="77" max="77" width="19.5703125" style="95" customWidth="1"/>
    <col min="78" max="78" width="13.85546875" style="95" customWidth="1"/>
    <col min="79" max="83" width="11.7109375" style="95" customWidth="1"/>
    <col min="84" max="84" width="12.5703125" style="97" customWidth="1"/>
    <col min="85" max="85" width="11.7109375" style="96" customWidth="1"/>
    <col min="86" max="86" width="16.5703125" style="95" customWidth="1"/>
    <col min="87" max="87" width="15.140625" style="95" customWidth="1"/>
    <col min="88" max="99" width="13.28515625" style="95" customWidth="1"/>
    <col min="100" max="167" width="13.28515625" style="10" customWidth="1"/>
    <col min="168" max="16384" width="9.140625" style="9"/>
  </cols>
  <sheetData>
    <row r="1" spans="1:170" x14ac:dyDescent="0.2">
      <c r="B1" s="10"/>
      <c r="BN1" s="9"/>
      <c r="BO1" s="9"/>
      <c r="BR1" s="94"/>
      <c r="BS1" s="94"/>
      <c r="BX1" s="95"/>
      <c r="BZ1" s="96"/>
      <c r="CF1" s="95"/>
      <c r="CG1" s="95"/>
      <c r="CH1" s="97"/>
      <c r="CI1" s="96"/>
      <c r="FL1" s="10"/>
      <c r="FM1" s="10"/>
      <c r="FN1" s="10"/>
    </row>
    <row r="2" spans="1:170" x14ac:dyDescent="0.2">
      <c r="B2" s="10"/>
      <c r="BN2" s="9"/>
      <c r="BO2" s="9"/>
      <c r="BR2" s="94"/>
      <c r="BS2" s="94"/>
      <c r="BX2" s="95"/>
      <c r="BZ2" s="96"/>
      <c r="CF2" s="95"/>
      <c r="CG2" s="95"/>
      <c r="CH2" s="97"/>
      <c r="CI2" s="96"/>
      <c r="FL2" s="10"/>
      <c r="FM2" s="10"/>
      <c r="FN2" s="10"/>
    </row>
    <row r="3" spans="1:170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0"/>
      <c r="BO3" s="20"/>
      <c r="BP3" s="10"/>
      <c r="BQ3" s="10"/>
      <c r="BX3" s="95"/>
      <c r="BY3" s="96"/>
    </row>
    <row r="4" spans="1:170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0"/>
      <c r="BO4" s="20"/>
      <c r="BP4" s="10"/>
      <c r="BQ4" s="10"/>
      <c r="BX4" s="95"/>
      <c r="BY4" s="96"/>
    </row>
    <row r="5" spans="1:170" x14ac:dyDescent="0.2">
      <c r="A5" s="28"/>
      <c r="B5" s="29" t="s">
        <v>300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0"/>
      <c r="BO5" s="30"/>
      <c r="BP5" s="31"/>
      <c r="BQ5" s="31"/>
      <c r="BR5" s="99"/>
      <c r="BS5" s="98"/>
      <c r="BT5" s="98"/>
      <c r="BU5" s="98"/>
      <c r="BV5" s="98"/>
      <c r="BX5" s="95"/>
      <c r="BY5" s="96"/>
    </row>
    <row r="6" spans="1:170" s="19" customFormat="1" ht="13.5" thickBot="1" x14ac:dyDescent="0.25">
      <c r="A6" s="32" t="s">
        <v>1</v>
      </c>
      <c r="B6" s="33"/>
      <c r="C6" s="169" t="s">
        <v>302</v>
      </c>
      <c r="D6" s="169"/>
      <c r="E6" s="162"/>
      <c r="F6" s="169" t="s">
        <v>303</v>
      </c>
      <c r="G6" s="169"/>
      <c r="H6" s="34"/>
      <c r="I6" s="169" t="s">
        <v>304</v>
      </c>
      <c r="J6" s="169"/>
      <c r="K6" s="34"/>
      <c r="L6" s="169" t="s">
        <v>305</v>
      </c>
      <c r="M6" s="169"/>
      <c r="N6" s="35"/>
      <c r="O6" s="169" t="s">
        <v>306</v>
      </c>
      <c r="P6" s="169"/>
      <c r="Q6" s="162"/>
      <c r="R6" s="169" t="s">
        <v>307</v>
      </c>
      <c r="S6" s="169"/>
      <c r="T6" s="162"/>
      <c r="U6" s="169" t="s">
        <v>308</v>
      </c>
      <c r="V6" s="169"/>
      <c r="W6" s="34"/>
      <c r="X6" s="169" t="s">
        <v>309</v>
      </c>
      <c r="Y6" s="169"/>
      <c r="Z6" s="162"/>
      <c r="AA6" s="169" t="s">
        <v>310</v>
      </c>
      <c r="AB6" s="169"/>
      <c r="AC6" s="34"/>
      <c r="AD6" s="169" t="s">
        <v>311</v>
      </c>
      <c r="AE6" s="169"/>
      <c r="AF6" s="35"/>
      <c r="AG6" s="169" t="s">
        <v>312</v>
      </c>
      <c r="AH6" s="169"/>
      <c r="AI6" s="35"/>
      <c r="AJ6" s="169" t="s">
        <v>313</v>
      </c>
      <c r="AK6" s="169"/>
      <c r="AL6" s="34"/>
      <c r="AM6" s="169" t="s">
        <v>314</v>
      </c>
      <c r="AN6" s="169"/>
      <c r="AO6" s="34"/>
      <c r="AP6" s="169" t="s">
        <v>301</v>
      </c>
      <c r="AQ6" s="169"/>
      <c r="AR6" s="34"/>
      <c r="AS6" s="169" t="s">
        <v>315</v>
      </c>
      <c r="AT6" s="169"/>
      <c r="AU6" s="34"/>
      <c r="AV6" s="169" t="s">
        <v>316</v>
      </c>
      <c r="AW6" s="169"/>
      <c r="AX6" s="162"/>
      <c r="AY6" s="169" t="s">
        <v>317</v>
      </c>
      <c r="AZ6" s="169"/>
      <c r="BA6" s="162"/>
      <c r="BB6" s="169" t="s">
        <v>318</v>
      </c>
      <c r="BC6" s="169"/>
      <c r="BD6" s="34"/>
      <c r="BE6" s="169" t="s">
        <v>319</v>
      </c>
      <c r="BF6" s="169"/>
      <c r="BG6" s="162"/>
      <c r="BH6" s="169" t="s">
        <v>320</v>
      </c>
      <c r="BI6" s="169"/>
      <c r="BJ6" s="163"/>
      <c r="BK6" s="169" t="s">
        <v>321</v>
      </c>
      <c r="BL6" s="169"/>
      <c r="BM6" s="162"/>
      <c r="BN6" s="169" t="s">
        <v>2</v>
      </c>
      <c r="BO6" s="169"/>
      <c r="BP6" s="36"/>
      <c r="BQ6" s="36"/>
      <c r="BR6" s="130"/>
      <c r="BS6" s="99"/>
      <c r="BT6" s="99"/>
      <c r="BU6" s="99"/>
      <c r="BV6" s="99"/>
      <c r="BW6" s="99"/>
      <c r="BX6" s="98"/>
      <c r="BY6" s="96"/>
      <c r="BZ6" s="95"/>
      <c r="CA6" s="95"/>
      <c r="CB6" s="95"/>
      <c r="CC6" s="95"/>
      <c r="CD6" s="95"/>
      <c r="CE6" s="95"/>
      <c r="CF6" s="97"/>
      <c r="CG6" s="96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70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38"/>
      <c r="BO7" s="38"/>
      <c r="BP7" s="39"/>
      <c r="BQ7" s="39"/>
      <c r="BR7" s="100"/>
      <c r="BS7" s="98"/>
      <c r="BT7" s="98"/>
      <c r="BU7" s="98"/>
      <c r="BV7" s="98"/>
      <c r="BW7" s="98"/>
      <c r="BX7" s="98"/>
      <c r="BY7" s="96"/>
    </row>
    <row r="8" spans="1:170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38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38"/>
      <c r="BK8" s="38"/>
      <c r="BL8" s="38" t="s">
        <v>3</v>
      </c>
      <c r="BM8" s="38"/>
      <c r="BN8" s="38"/>
      <c r="BO8" s="38" t="s">
        <v>3</v>
      </c>
      <c r="BP8" s="39"/>
      <c r="BQ8" s="39"/>
      <c r="BR8" s="100"/>
      <c r="BS8" s="98"/>
      <c r="BT8" s="98"/>
      <c r="BU8" s="98"/>
      <c r="BV8" s="98"/>
      <c r="BW8" s="98"/>
      <c r="BX8" s="98"/>
      <c r="BY8" s="96"/>
    </row>
    <row r="9" spans="1:170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9"/>
      <c r="BQ9" s="39"/>
      <c r="BR9" s="100"/>
      <c r="BS9" s="100"/>
      <c r="BT9" s="100"/>
      <c r="BU9" s="100"/>
      <c r="BV9" s="100"/>
      <c r="BW9" s="100"/>
      <c r="BX9" s="100"/>
      <c r="BY9" s="96"/>
    </row>
    <row r="10" spans="1:170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24</v>
      </c>
      <c r="BO10" s="38" t="s">
        <v>21</v>
      </c>
      <c r="BP10" s="39"/>
      <c r="BQ10" s="39"/>
      <c r="BR10" s="100"/>
      <c r="BS10" s="100"/>
      <c r="BT10" s="100"/>
      <c r="BU10" s="100"/>
      <c r="BV10" s="100"/>
      <c r="BW10" s="100"/>
      <c r="BX10" s="100"/>
      <c r="BY10" s="96"/>
    </row>
    <row r="11" spans="1:170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9"/>
      <c r="BQ11" s="39"/>
      <c r="BR11" s="100"/>
      <c r="BS11" s="100"/>
      <c r="BT11" s="100"/>
      <c r="BU11" s="100"/>
      <c r="BV11" s="100"/>
      <c r="BW11" s="100"/>
      <c r="BX11" s="100"/>
      <c r="BY11" s="101"/>
      <c r="BZ11" s="102"/>
      <c r="CA11" s="102"/>
      <c r="CB11" s="102"/>
      <c r="CC11" s="102"/>
      <c r="CD11" s="102"/>
      <c r="CE11" s="102"/>
      <c r="CF11" s="103"/>
      <c r="CG11" s="101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70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9"/>
      <c r="BQ12" s="39"/>
      <c r="BR12" s="100"/>
      <c r="BS12" s="98"/>
      <c r="BT12" s="100"/>
      <c r="BU12" s="100"/>
      <c r="BV12" s="100"/>
      <c r="BW12" s="100"/>
      <c r="BX12" s="100"/>
      <c r="BY12" s="104"/>
    </row>
    <row r="13" spans="1:170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50"/>
      <c r="BN13" s="46"/>
      <c r="BO13" s="47"/>
      <c r="BP13" s="39"/>
      <c r="BQ13" s="39"/>
      <c r="BR13" s="100"/>
      <c r="BS13" s="98"/>
      <c r="BT13" s="98"/>
      <c r="BU13" s="98"/>
      <c r="BV13" s="98"/>
      <c r="BW13" s="98"/>
      <c r="BX13" s="98"/>
      <c r="BY13" s="96"/>
      <c r="BZ13" s="95"/>
      <c r="CA13" s="95"/>
      <c r="CB13" s="95"/>
      <c r="CC13" s="95"/>
      <c r="CD13" s="95"/>
      <c r="CE13" s="95"/>
      <c r="CF13" s="97"/>
      <c r="CG13" s="96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70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50"/>
      <c r="BN14" s="50"/>
      <c r="BO14" s="52"/>
      <c r="BP14" s="39"/>
      <c r="BQ14" s="39"/>
      <c r="BR14" s="100"/>
      <c r="BS14" s="98"/>
      <c r="BT14" s="98"/>
      <c r="BU14" s="98"/>
      <c r="BV14" s="98"/>
      <c r="BW14" s="98"/>
      <c r="BX14" s="98"/>
      <c r="BY14" s="96"/>
    </row>
    <row r="15" spans="1:170" x14ac:dyDescent="0.2">
      <c r="A15" s="40">
        <v>1</v>
      </c>
      <c r="B15" s="49" t="s">
        <v>5</v>
      </c>
      <c r="C15" s="50">
        <v>112.82</v>
      </c>
      <c r="D15" s="51">
        <v>100.94</v>
      </c>
      <c r="E15" s="51"/>
      <c r="F15" s="50">
        <v>113.06</v>
      </c>
      <c r="G15" s="51">
        <v>100.82</v>
      </c>
      <c r="H15" s="26"/>
      <c r="I15" s="50">
        <v>112.56</v>
      </c>
      <c r="J15" s="51">
        <v>101.15</v>
      </c>
      <c r="K15" s="26"/>
      <c r="L15" s="50">
        <v>112.6</v>
      </c>
      <c r="M15" s="51">
        <v>101.06</v>
      </c>
      <c r="N15" s="26"/>
      <c r="O15" s="50">
        <v>113</v>
      </c>
      <c r="P15" s="51">
        <v>101.18</v>
      </c>
      <c r="Q15" s="51"/>
      <c r="R15" s="50">
        <v>112.61</v>
      </c>
      <c r="S15" s="51">
        <v>101.3</v>
      </c>
      <c r="T15" s="51"/>
      <c r="U15" s="50">
        <v>112.41</v>
      </c>
      <c r="V15" s="51">
        <v>101.09</v>
      </c>
      <c r="W15" s="26"/>
      <c r="X15" s="50">
        <v>112.22</v>
      </c>
      <c r="Y15" s="51">
        <v>101.02</v>
      </c>
      <c r="Z15" s="51"/>
      <c r="AA15" s="50">
        <v>112.38</v>
      </c>
      <c r="AB15" s="51">
        <v>100.5</v>
      </c>
      <c r="AC15" s="26"/>
      <c r="AD15" s="50">
        <v>112.09</v>
      </c>
      <c r="AE15" s="51">
        <v>100.9</v>
      </c>
      <c r="AF15" s="26"/>
      <c r="AG15" s="50">
        <v>111.78</v>
      </c>
      <c r="AH15" s="51">
        <v>101.43</v>
      </c>
      <c r="AI15" s="26"/>
      <c r="AJ15" s="50">
        <v>112.12</v>
      </c>
      <c r="AK15" s="51">
        <v>101.26</v>
      </c>
      <c r="AL15" s="26"/>
      <c r="AM15" s="50">
        <v>112.71000000000001</v>
      </c>
      <c r="AN15" s="54">
        <v>100.82</v>
      </c>
      <c r="AO15" s="26"/>
      <c r="AP15" s="50">
        <v>113.36</v>
      </c>
      <c r="AQ15" s="51">
        <v>99.8</v>
      </c>
      <c r="AR15" s="26"/>
      <c r="AS15" s="50">
        <v>113.87</v>
      </c>
      <c r="AT15" s="51">
        <v>99.75</v>
      </c>
      <c r="AU15" s="26"/>
      <c r="AV15" s="50">
        <v>113.67</v>
      </c>
      <c r="AW15" s="51">
        <v>99.86</v>
      </c>
      <c r="AX15" s="51"/>
      <c r="AY15" s="50">
        <v>114.18</v>
      </c>
      <c r="AZ15" s="51">
        <v>99.35</v>
      </c>
      <c r="BA15" s="51"/>
      <c r="BB15" s="50">
        <v>113.65</v>
      </c>
      <c r="BC15" s="51">
        <v>99.56</v>
      </c>
      <c r="BD15" s="26"/>
      <c r="BE15" s="50">
        <v>114.04</v>
      </c>
      <c r="BF15" s="51">
        <v>100.58</v>
      </c>
      <c r="BG15" s="51"/>
      <c r="BH15" s="50">
        <v>113.59</v>
      </c>
      <c r="BI15" s="51">
        <v>101.03</v>
      </c>
      <c r="BJ15" s="51"/>
      <c r="BK15" s="50">
        <v>113.34</v>
      </c>
      <c r="BL15" s="51">
        <v>101.21</v>
      </c>
      <c r="BM15" s="51"/>
      <c r="BN15" s="51">
        <f>(C15+F15+I15+L15+O15+R15+U15+X15+AA15+AD15+AG15+AJ15+AM15+AP15+AS15+AV15+AY15+BB15+BE15+BH15+BK15)/21</f>
        <v>112.95523809523813</v>
      </c>
      <c r="BO15" s="51">
        <f>(D15+G15+J15+M15+P15+S15+V15+Y15+AB15+AE15+AH15+AK15+AN15+AQ15+AT15+AW15+AZ15+BC15+BF15+BI15+BL15)/21</f>
        <v>100.69571428571425</v>
      </c>
      <c r="BP15" s="53"/>
      <c r="BQ15" s="53"/>
      <c r="BR15" s="122"/>
      <c r="BS15" s="121"/>
      <c r="BT15" s="121"/>
      <c r="BU15" s="98"/>
      <c r="BV15" s="106"/>
      <c r="BW15" s="106"/>
      <c r="BX15" s="98"/>
      <c r="BY15" s="96"/>
    </row>
    <row r="16" spans="1:170" s="20" customFormat="1" x14ac:dyDescent="0.2">
      <c r="A16" s="40">
        <v>2</v>
      </c>
      <c r="B16" s="49" t="s">
        <v>6</v>
      </c>
      <c r="C16" s="50">
        <v>0.75149999999999995</v>
      </c>
      <c r="D16" s="51">
        <v>151.54</v>
      </c>
      <c r="E16" s="51"/>
      <c r="F16" s="50">
        <v>0.75439999999999996</v>
      </c>
      <c r="G16" s="51">
        <v>151.11000000000001</v>
      </c>
      <c r="H16" s="26"/>
      <c r="I16" s="50">
        <v>0.75339999999999996</v>
      </c>
      <c r="J16" s="51">
        <v>151.12</v>
      </c>
      <c r="K16" s="26"/>
      <c r="L16" s="50">
        <v>0.75780000000000003</v>
      </c>
      <c r="M16" s="51">
        <v>150.16</v>
      </c>
      <c r="N16" s="26"/>
      <c r="O16" s="50">
        <v>0.7651</v>
      </c>
      <c r="P16" s="51">
        <v>149.44</v>
      </c>
      <c r="Q16" s="51"/>
      <c r="R16" s="50">
        <v>0.76119999999999999</v>
      </c>
      <c r="S16" s="51">
        <v>149.87</v>
      </c>
      <c r="T16" s="51"/>
      <c r="U16" s="50">
        <v>0.75829999999999997</v>
      </c>
      <c r="V16" s="51">
        <v>149.86000000000001</v>
      </c>
      <c r="W16" s="26"/>
      <c r="X16" s="50">
        <v>0.75860000000000005</v>
      </c>
      <c r="Y16" s="51">
        <v>149.44</v>
      </c>
      <c r="Z16" s="51"/>
      <c r="AA16" s="50">
        <v>0.75580000000000003</v>
      </c>
      <c r="AB16" s="51">
        <v>149.43</v>
      </c>
      <c r="AC16" s="26"/>
      <c r="AD16" s="50">
        <v>0.75229999999999997</v>
      </c>
      <c r="AE16" s="51">
        <v>150.34</v>
      </c>
      <c r="AF16" s="26"/>
      <c r="AG16" s="50">
        <v>0.752</v>
      </c>
      <c r="AH16" s="51">
        <v>150.77000000000001</v>
      </c>
      <c r="AI16" s="26"/>
      <c r="AJ16" s="50">
        <v>0.75439999999999996</v>
      </c>
      <c r="AK16" s="51">
        <v>150.47999999999999</v>
      </c>
      <c r="AL16" s="26"/>
      <c r="AM16" s="50">
        <v>0.75953212820902327</v>
      </c>
      <c r="AN16" s="54">
        <v>149.61000000000001</v>
      </c>
      <c r="AO16" s="26"/>
      <c r="AP16" s="50">
        <v>0.76115086010047184</v>
      </c>
      <c r="AQ16" s="51">
        <v>148.63</v>
      </c>
      <c r="AR16" s="26"/>
      <c r="AS16" s="50">
        <v>0.75901328273244772</v>
      </c>
      <c r="AT16" s="51">
        <v>149.65</v>
      </c>
      <c r="AU16" s="26"/>
      <c r="AV16" s="50">
        <v>0.758782912208817</v>
      </c>
      <c r="AW16" s="51">
        <v>149.59</v>
      </c>
      <c r="AX16" s="51"/>
      <c r="AY16" s="50">
        <v>0.75774797302417207</v>
      </c>
      <c r="AZ16" s="51">
        <v>149.71</v>
      </c>
      <c r="BA16" s="51"/>
      <c r="BB16" s="50">
        <v>0.75694497010067363</v>
      </c>
      <c r="BC16" s="51">
        <v>149.47999999999999</v>
      </c>
      <c r="BD16" s="26"/>
      <c r="BE16" s="50">
        <v>0.76353363365656257</v>
      </c>
      <c r="BF16" s="51">
        <v>150.22</v>
      </c>
      <c r="BG16" s="51"/>
      <c r="BH16" s="50">
        <v>0.75953212820902327</v>
      </c>
      <c r="BI16" s="51">
        <v>151.09</v>
      </c>
      <c r="BJ16" s="51"/>
      <c r="BK16" s="50">
        <v>0.75654410652141013</v>
      </c>
      <c r="BL16" s="51">
        <v>151.62</v>
      </c>
      <c r="BM16" s="51"/>
      <c r="BN16" s="51">
        <f t="shared" ref="BN16:BN29" si="0">(C16+F16+I16+L16+O16+R16+U16+X16+AA16+AD16+AG16+AJ16+AM16+AP16+AS16+AV16+AY16+BB16+BE16+BH16+BK16)/21</f>
        <v>0.75750390451250504</v>
      </c>
      <c r="BO16" s="51">
        <f t="shared" ref="BO16:BO29" si="1">(D16+G16+J16+M16+P16+S16+V16+Y16+AB16+AE16+AH16+AK16+AN16+AQ16+AT16+AW16+AZ16+BC16+BF16+BI16+BL16)/21</f>
        <v>150.15047619047621</v>
      </c>
      <c r="BP16" s="53"/>
      <c r="BQ16" s="53"/>
      <c r="BR16" s="122"/>
      <c r="BS16" s="121"/>
      <c r="BT16" s="121"/>
      <c r="BU16" s="98"/>
      <c r="BV16" s="106"/>
      <c r="BW16" s="106"/>
      <c r="BX16" s="98"/>
      <c r="BY16" s="96"/>
      <c r="BZ16" s="95"/>
      <c r="CA16" s="95"/>
      <c r="CB16" s="95"/>
      <c r="CC16" s="95"/>
      <c r="CD16" s="95"/>
      <c r="CE16" s="95"/>
      <c r="CF16" s="97"/>
      <c r="CG16" s="96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67" x14ac:dyDescent="0.2">
      <c r="A17" s="40">
        <v>3</v>
      </c>
      <c r="B17" s="49" t="s">
        <v>7</v>
      </c>
      <c r="C17" s="50">
        <v>0.97130000000000005</v>
      </c>
      <c r="D17" s="51">
        <v>117.24</v>
      </c>
      <c r="E17" s="51"/>
      <c r="F17" s="50">
        <v>0.97509999999999997</v>
      </c>
      <c r="G17" s="51">
        <v>116.9</v>
      </c>
      <c r="H17" s="26"/>
      <c r="I17" s="50">
        <v>0.97350000000000003</v>
      </c>
      <c r="J17" s="51">
        <v>116.95</v>
      </c>
      <c r="K17" s="26"/>
      <c r="L17" s="50">
        <v>0.97609999999999997</v>
      </c>
      <c r="M17" s="51">
        <v>116.58</v>
      </c>
      <c r="N17" s="26"/>
      <c r="O17" s="50">
        <v>0.97919999999999996</v>
      </c>
      <c r="P17" s="51">
        <v>116.76</v>
      </c>
      <c r="Q17" s="51"/>
      <c r="R17" s="50">
        <v>0.9778</v>
      </c>
      <c r="S17" s="51">
        <v>116.66</v>
      </c>
      <c r="T17" s="51"/>
      <c r="U17" s="50">
        <v>0.97699999999999998</v>
      </c>
      <c r="V17" s="51">
        <v>116.32</v>
      </c>
      <c r="W17" s="26"/>
      <c r="X17" s="50">
        <v>0.97540000000000004</v>
      </c>
      <c r="Y17" s="51">
        <v>116.23</v>
      </c>
      <c r="Z17" s="51"/>
      <c r="AA17" s="50">
        <v>0.97450000000000003</v>
      </c>
      <c r="AB17" s="51">
        <v>115.9</v>
      </c>
      <c r="AC17" s="26"/>
      <c r="AD17" s="50">
        <v>0.97499999999999998</v>
      </c>
      <c r="AE17" s="51">
        <v>116</v>
      </c>
      <c r="AF17" s="26"/>
      <c r="AG17" s="50">
        <v>0.97570000000000001</v>
      </c>
      <c r="AH17" s="51">
        <v>116.2</v>
      </c>
      <c r="AI17" s="26"/>
      <c r="AJ17" s="50">
        <v>0.97670000000000001</v>
      </c>
      <c r="AK17" s="51">
        <v>116.24</v>
      </c>
      <c r="AL17" s="26"/>
      <c r="AM17" s="50">
        <v>0.98080000000000001</v>
      </c>
      <c r="AN17" s="54">
        <v>115.85</v>
      </c>
      <c r="AO17" s="26"/>
      <c r="AP17" s="50">
        <v>0.98210000000000008</v>
      </c>
      <c r="AQ17" s="51">
        <v>115.19</v>
      </c>
      <c r="AR17" s="26"/>
      <c r="AS17" s="50">
        <v>0.98640000000000005</v>
      </c>
      <c r="AT17" s="51">
        <v>115.16</v>
      </c>
      <c r="AU17" s="26"/>
      <c r="AV17" s="50">
        <v>0.9859</v>
      </c>
      <c r="AW17" s="51">
        <v>115.13</v>
      </c>
      <c r="AX17" s="51"/>
      <c r="AY17" s="50">
        <v>0.99270000000000003</v>
      </c>
      <c r="AZ17" s="51">
        <v>114.27</v>
      </c>
      <c r="BA17" s="51"/>
      <c r="BB17" s="50">
        <v>0.99040000000000006</v>
      </c>
      <c r="BC17" s="51">
        <v>114.25</v>
      </c>
      <c r="BD17" s="26"/>
      <c r="BE17" s="50">
        <v>1.0001</v>
      </c>
      <c r="BF17" s="51">
        <v>114.69</v>
      </c>
      <c r="BG17" s="51"/>
      <c r="BH17" s="50">
        <v>0.99760000000000004</v>
      </c>
      <c r="BI17" s="51">
        <v>115.04</v>
      </c>
      <c r="BJ17" s="51"/>
      <c r="BK17" s="50">
        <v>0.999</v>
      </c>
      <c r="BL17" s="51">
        <v>114.82</v>
      </c>
      <c r="BM17" s="51"/>
      <c r="BN17" s="51">
        <f t="shared" si="0"/>
        <v>0.98201428571428573</v>
      </c>
      <c r="BO17" s="51">
        <f t="shared" si="1"/>
        <v>115.82761904761905</v>
      </c>
      <c r="BP17" s="53"/>
      <c r="BQ17" s="53"/>
      <c r="BR17" s="122"/>
      <c r="BS17" s="121"/>
      <c r="BT17" s="121"/>
      <c r="BU17" s="98"/>
      <c r="BV17" s="106"/>
      <c r="BW17" s="106"/>
      <c r="BX17" s="98"/>
      <c r="BY17" s="96"/>
    </row>
    <row r="18" spans="1:167" x14ac:dyDescent="0.2">
      <c r="A18" s="40">
        <v>4</v>
      </c>
      <c r="B18" s="49" t="s">
        <v>8</v>
      </c>
      <c r="C18" s="50">
        <v>0.8518</v>
      </c>
      <c r="D18" s="51">
        <v>133.76</v>
      </c>
      <c r="E18" s="51"/>
      <c r="F18" s="50">
        <v>0.85129999999999995</v>
      </c>
      <c r="G18" s="51">
        <v>133.84</v>
      </c>
      <c r="H18" s="26"/>
      <c r="I18" s="50">
        <v>0.8508</v>
      </c>
      <c r="J18" s="51">
        <v>133.83000000000001</v>
      </c>
      <c r="K18" s="26"/>
      <c r="L18" s="50">
        <v>0.84989999999999999</v>
      </c>
      <c r="M18" s="51">
        <v>133.86000000000001</v>
      </c>
      <c r="N18" s="26"/>
      <c r="O18" s="50">
        <v>0.8548</v>
      </c>
      <c r="P18" s="51">
        <v>133.81</v>
      </c>
      <c r="Q18" s="51"/>
      <c r="R18" s="50">
        <v>0.85160000000000002</v>
      </c>
      <c r="S18" s="51">
        <v>133.85</v>
      </c>
      <c r="T18" s="51"/>
      <c r="U18" s="50">
        <v>0.84899999999999998</v>
      </c>
      <c r="V18" s="51">
        <v>133.81</v>
      </c>
      <c r="W18" s="26"/>
      <c r="X18" s="50">
        <v>0.84719999999999995</v>
      </c>
      <c r="Y18" s="51">
        <v>133.81</v>
      </c>
      <c r="Z18" s="51"/>
      <c r="AA18" s="50">
        <v>0.84360000000000002</v>
      </c>
      <c r="AB18" s="51">
        <v>133.83000000000001</v>
      </c>
      <c r="AC18" s="26"/>
      <c r="AD18" s="50">
        <v>0.84530000000000005</v>
      </c>
      <c r="AE18" s="51">
        <v>133.81</v>
      </c>
      <c r="AF18" s="26"/>
      <c r="AG18" s="50">
        <v>0.84850000000000003</v>
      </c>
      <c r="AH18" s="51">
        <v>133.71</v>
      </c>
      <c r="AI18" s="26"/>
      <c r="AJ18" s="50">
        <v>0.85029999999999994</v>
      </c>
      <c r="AK18" s="51">
        <v>133.56</v>
      </c>
      <c r="AL18" s="26"/>
      <c r="AM18" s="50">
        <v>0.85171620815944116</v>
      </c>
      <c r="AN18" s="54">
        <v>133.5</v>
      </c>
      <c r="AO18" s="26"/>
      <c r="AP18" s="50">
        <v>0.84717045069467967</v>
      </c>
      <c r="AQ18" s="51">
        <v>133.49</v>
      </c>
      <c r="AR18" s="26"/>
      <c r="AS18" s="50">
        <v>0.85142613878246054</v>
      </c>
      <c r="AT18" s="51">
        <v>133.47</v>
      </c>
      <c r="AU18" s="26"/>
      <c r="AV18" s="50">
        <v>0.85041245003826849</v>
      </c>
      <c r="AW18" s="51">
        <v>133.47</v>
      </c>
      <c r="AX18" s="51"/>
      <c r="AY18" s="50">
        <v>0.84961767204757854</v>
      </c>
      <c r="AZ18" s="51">
        <v>133.44</v>
      </c>
      <c r="BA18" s="51"/>
      <c r="BB18" s="50">
        <v>0.8470269354565475</v>
      </c>
      <c r="BC18" s="51">
        <v>133.54</v>
      </c>
      <c r="BD18" s="26"/>
      <c r="BE18" s="50">
        <v>0.85991916759824572</v>
      </c>
      <c r="BF18" s="51">
        <v>133.5</v>
      </c>
      <c r="BG18" s="51"/>
      <c r="BH18" s="50">
        <v>0.85947571981091531</v>
      </c>
      <c r="BI18" s="51">
        <v>133.47</v>
      </c>
      <c r="BJ18" s="51"/>
      <c r="BK18" s="50">
        <v>0.86006708523264808</v>
      </c>
      <c r="BL18" s="51">
        <v>133.41999999999999</v>
      </c>
      <c r="BM18" s="51"/>
      <c r="BN18" s="51">
        <f t="shared" si="0"/>
        <v>0.85099675370575179</v>
      </c>
      <c r="BO18" s="51">
        <f t="shared" si="1"/>
        <v>133.65619047619046</v>
      </c>
      <c r="BP18" s="53"/>
      <c r="BQ18" s="53"/>
      <c r="BR18" s="122"/>
      <c r="BS18" s="121"/>
      <c r="BT18" s="121"/>
      <c r="BU18" s="98"/>
      <c r="BV18" s="106"/>
      <c r="BW18" s="106"/>
      <c r="BX18" s="98"/>
      <c r="BY18" s="96"/>
    </row>
    <row r="19" spans="1:167" x14ac:dyDescent="0.2">
      <c r="A19" s="40">
        <v>5</v>
      </c>
      <c r="B19" s="49" t="s">
        <v>9</v>
      </c>
      <c r="C19" s="50">
        <v>1273.49</v>
      </c>
      <c r="D19" s="54">
        <v>145025.04</v>
      </c>
      <c r="E19" s="54"/>
      <c r="F19" s="55">
        <v>1270.4100000000001</v>
      </c>
      <c r="G19" s="54">
        <v>144814.04</v>
      </c>
      <c r="H19" s="26"/>
      <c r="I19" s="50">
        <v>1275.2</v>
      </c>
      <c r="J19" s="54">
        <v>145181.51999999999</v>
      </c>
      <c r="K19" s="26"/>
      <c r="L19" s="50">
        <v>1277.76</v>
      </c>
      <c r="M19" s="54">
        <v>145396.31</v>
      </c>
      <c r="N19" s="26"/>
      <c r="O19" s="50">
        <v>1268.57</v>
      </c>
      <c r="P19" s="54">
        <v>145035.6</v>
      </c>
      <c r="Q19" s="54"/>
      <c r="R19" s="55">
        <v>1282.21</v>
      </c>
      <c r="S19" s="54">
        <v>146261.69</v>
      </c>
      <c r="T19" s="54"/>
      <c r="U19" s="55">
        <v>1289.02</v>
      </c>
      <c r="V19" s="54">
        <v>146484.23000000001</v>
      </c>
      <c r="W19" s="26"/>
      <c r="X19" s="50">
        <v>1289.51</v>
      </c>
      <c r="Y19" s="54">
        <v>146191.75</v>
      </c>
      <c r="Z19" s="54"/>
      <c r="AA19" s="50">
        <v>1294.6300000000001</v>
      </c>
      <c r="AB19" s="54">
        <v>146215.51</v>
      </c>
      <c r="AC19" s="26"/>
      <c r="AD19" s="50">
        <v>1294.01</v>
      </c>
      <c r="AE19" s="54">
        <v>146352.53</v>
      </c>
      <c r="AF19" s="26"/>
      <c r="AG19" s="50">
        <v>1304.1600000000001</v>
      </c>
      <c r="AH19" s="54">
        <v>147865.66</v>
      </c>
      <c r="AI19" s="26"/>
      <c r="AJ19" s="50">
        <v>1290.08</v>
      </c>
      <c r="AK19" s="54">
        <v>146462.78</v>
      </c>
      <c r="AL19" s="26"/>
      <c r="AM19" s="50">
        <v>1280.28</v>
      </c>
      <c r="AN19" s="54">
        <v>145478.22</v>
      </c>
      <c r="AO19" s="26"/>
      <c r="AP19" s="50">
        <v>1280.46</v>
      </c>
      <c r="AQ19" s="54">
        <v>144858.44</v>
      </c>
      <c r="AR19" s="26"/>
      <c r="AS19" s="50">
        <v>1275.52</v>
      </c>
      <c r="AT19" s="54">
        <v>144886.32</v>
      </c>
      <c r="AU19" s="26"/>
      <c r="AV19" s="50">
        <v>1278.2</v>
      </c>
      <c r="AW19" s="54">
        <v>145088.48000000001</v>
      </c>
      <c r="AX19" s="54"/>
      <c r="AY19" s="55">
        <v>1272.4000000000001</v>
      </c>
      <c r="AZ19" s="54">
        <v>144341.06</v>
      </c>
      <c r="BA19" s="54"/>
      <c r="BB19" s="55">
        <v>1277.4100000000001</v>
      </c>
      <c r="BC19" s="54">
        <v>144538.94</v>
      </c>
      <c r="BD19" s="26"/>
      <c r="BE19" s="50">
        <v>1267.0600000000002</v>
      </c>
      <c r="BF19" s="54">
        <v>145331.78</v>
      </c>
      <c r="BG19" s="54"/>
      <c r="BH19" s="55">
        <v>1271.8700000000001</v>
      </c>
      <c r="BI19" s="54">
        <v>145959.79999999999</v>
      </c>
      <c r="BJ19" s="54"/>
      <c r="BK19" s="55">
        <v>1273.52</v>
      </c>
      <c r="BL19" s="54">
        <v>146085.48000000001</v>
      </c>
      <c r="BM19" s="51"/>
      <c r="BN19" s="51">
        <f t="shared" si="0"/>
        <v>1280.2747619047618</v>
      </c>
      <c r="BO19" s="51">
        <f t="shared" si="1"/>
        <v>145612.15142857138</v>
      </c>
      <c r="BP19" s="53"/>
      <c r="BQ19" s="53"/>
      <c r="BR19" s="122"/>
      <c r="BS19" s="121"/>
      <c r="BT19" s="121"/>
      <c r="BU19" s="107"/>
      <c r="BV19" s="106"/>
      <c r="BW19" s="106"/>
      <c r="BX19" s="98"/>
      <c r="BY19" s="96"/>
    </row>
    <row r="20" spans="1:167" x14ac:dyDescent="0.2">
      <c r="A20" s="40">
        <v>6</v>
      </c>
      <c r="B20" s="49" t="s">
        <v>10</v>
      </c>
      <c r="C20" s="50">
        <v>16.55</v>
      </c>
      <c r="D20" s="51">
        <v>1884.71</v>
      </c>
      <c r="E20" s="51"/>
      <c r="F20" s="50">
        <v>16.59</v>
      </c>
      <c r="G20" s="51">
        <v>1891.09</v>
      </c>
      <c r="H20" s="26"/>
      <c r="I20" s="50">
        <v>16.73</v>
      </c>
      <c r="J20" s="51">
        <v>1904.71</v>
      </c>
      <c r="K20" s="26"/>
      <c r="L20" s="50">
        <v>16.649999999999999</v>
      </c>
      <c r="M20" s="51">
        <v>1894.6</v>
      </c>
      <c r="N20" s="26"/>
      <c r="O20" s="50">
        <v>16.579999999999998</v>
      </c>
      <c r="P20" s="51">
        <v>1895.59</v>
      </c>
      <c r="Q20" s="51"/>
      <c r="R20" s="50">
        <v>16.89</v>
      </c>
      <c r="S20" s="51">
        <v>1926.64</v>
      </c>
      <c r="T20" s="51"/>
      <c r="U20" s="50">
        <v>17.09</v>
      </c>
      <c r="V20" s="51">
        <v>1942.11</v>
      </c>
      <c r="W20" s="26"/>
      <c r="X20" s="50">
        <v>17.11</v>
      </c>
      <c r="Y20" s="51">
        <v>1939.76</v>
      </c>
      <c r="Z20" s="51"/>
      <c r="AA20" s="50">
        <v>17.18</v>
      </c>
      <c r="AB20" s="51">
        <v>1940.31</v>
      </c>
      <c r="AC20" s="26"/>
      <c r="AD20" s="50">
        <v>17.234999999999999</v>
      </c>
      <c r="AE20" s="51">
        <v>1949.28</v>
      </c>
      <c r="AF20" s="26"/>
      <c r="AG20" s="50">
        <v>17.39</v>
      </c>
      <c r="AH20" s="51">
        <v>1971.68</v>
      </c>
      <c r="AI20" s="26"/>
      <c r="AJ20" s="50">
        <v>17.11</v>
      </c>
      <c r="AK20" s="51">
        <v>1942.5</v>
      </c>
      <c r="AL20" s="26"/>
      <c r="AM20" s="50">
        <v>16.920000000000002</v>
      </c>
      <c r="AN20" s="54">
        <v>1922.62</v>
      </c>
      <c r="AO20" s="26"/>
      <c r="AP20" s="50">
        <v>17.092000000000002</v>
      </c>
      <c r="AQ20" s="51">
        <v>1933.62</v>
      </c>
      <c r="AR20" s="26"/>
      <c r="AS20" s="50">
        <v>16.988</v>
      </c>
      <c r="AT20" s="51">
        <v>1929.67</v>
      </c>
      <c r="AU20" s="26"/>
      <c r="AV20" s="50">
        <v>17.03</v>
      </c>
      <c r="AW20" s="51">
        <v>1933.08</v>
      </c>
      <c r="AX20" s="51"/>
      <c r="AY20" s="50">
        <v>16.882999999999999</v>
      </c>
      <c r="AZ20" s="51">
        <v>1915.21</v>
      </c>
      <c r="BA20" s="51"/>
      <c r="BB20" s="50">
        <v>16.975000000000001</v>
      </c>
      <c r="BC20" s="51">
        <v>1920.72</v>
      </c>
      <c r="BD20" s="26"/>
      <c r="BE20" s="50">
        <v>16.71</v>
      </c>
      <c r="BF20" s="51">
        <v>1916.64</v>
      </c>
      <c r="BG20" s="51"/>
      <c r="BH20" s="50">
        <v>16.766999999999999</v>
      </c>
      <c r="BI20" s="51">
        <v>1924.18</v>
      </c>
      <c r="BJ20" s="51"/>
      <c r="BK20" s="50">
        <v>16.835000000000001</v>
      </c>
      <c r="BL20" s="51">
        <v>1931.14</v>
      </c>
      <c r="BM20" s="51"/>
      <c r="BN20" s="51">
        <f t="shared" si="0"/>
        <v>16.919285714285714</v>
      </c>
      <c r="BO20" s="51">
        <f t="shared" si="1"/>
        <v>1924.2790476190476</v>
      </c>
      <c r="BP20" s="53"/>
      <c r="BQ20" s="53"/>
      <c r="BR20" s="122"/>
      <c r="BS20" s="121"/>
      <c r="BT20" s="121"/>
      <c r="BU20" s="98"/>
      <c r="BV20" s="106"/>
      <c r="BW20" s="106"/>
      <c r="BX20" s="98"/>
      <c r="BY20" s="96"/>
    </row>
    <row r="21" spans="1:167" x14ac:dyDescent="0.2">
      <c r="A21" s="40">
        <v>7</v>
      </c>
      <c r="B21" s="49" t="s">
        <v>25</v>
      </c>
      <c r="C21" s="50">
        <v>1.2808999999999999</v>
      </c>
      <c r="D21" s="51">
        <v>88.91</v>
      </c>
      <c r="E21" s="51"/>
      <c r="F21" s="50">
        <v>1.2806999999999999</v>
      </c>
      <c r="G21" s="51">
        <v>89</v>
      </c>
      <c r="H21" s="26"/>
      <c r="I21" s="50">
        <v>1.2734000000000001</v>
      </c>
      <c r="J21" s="51">
        <v>89.41</v>
      </c>
      <c r="K21" s="26"/>
      <c r="L21" s="50">
        <v>1.2778</v>
      </c>
      <c r="M21" s="51">
        <v>89.05</v>
      </c>
      <c r="N21" s="26"/>
      <c r="O21" s="50">
        <v>1.2867999999999999</v>
      </c>
      <c r="P21" s="51">
        <v>88.85</v>
      </c>
      <c r="Q21" s="51"/>
      <c r="R21" s="50">
        <v>1.29</v>
      </c>
      <c r="S21" s="51">
        <v>88.43</v>
      </c>
      <c r="T21" s="51"/>
      <c r="U21" s="50">
        <v>1.2851999999999999</v>
      </c>
      <c r="V21" s="51">
        <v>88.42</v>
      </c>
      <c r="W21" s="26"/>
      <c r="X21" s="50">
        <v>1.2853000000000001</v>
      </c>
      <c r="Y21" s="51">
        <v>88.2</v>
      </c>
      <c r="Z21" s="51"/>
      <c r="AA21" s="50">
        <v>1.2787999999999999</v>
      </c>
      <c r="AB21" s="51">
        <v>88.32</v>
      </c>
      <c r="AC21" s="26"/>
      <c r="AD21" s="50">
        <v>1.2758</v>
      </c>
      <c r="AE21" s="51">
        <v>88.65</v>
      </c>
      <c r="AF21" s="26"/>
      <c r="AG21" s="50">
        <v>1.27</v>
      </c>
      <c r="AH21" s="51">
        <v>89.28</v>
      </c>
      <c r="AI21" s="26"/>
      <c r="AJ21" s="50">
        <v>1.2730999999999999</v>
      </c>
      <c r="AK21" s="51">
        <v>89.18</v>
      </c>
      <c r="AL21" s="26"/>
      <c r="AM21" s="50">
        <v>1.2782819890067749</v>
      </c>
      <c r="AN21" s="54">
        <v>88.89</v>
      </c>
      <c r="AO21" s="26"/>
      <c r="AP21" s="50">
        <v>1.2751849018107626</v>
      </c>
      <c r="AQ21" s="51">
        <v>88.72</v>
      </c>
      <c r="AR21" s="26"/>
      <c r="AS21" s="50">
        <v>1.2805736970162631</v>
      </c>
      <c r="AT21" s="51">
        <v>88.7</v>
      </c>
      <c r="AU21" s="26"/>
      <c r="AV21" s="50">
        <v>1.2855122766422418</v>
      </c>
      <c r="AW21" s="51">
        <v>88.3</v>
      </c>
      <c r="AX21" s="51"/>
      <c r="AY21" s="50">
        <v>1.2976901116013495</v>
      </c>
      <c r="AZ21" s="51">
        <v>87.42</v>
      </c>
      <c r="BA21" s="51"/>
      <c r="BB21" s="50">
        <v>1.2980269989615782</v>
      </c>
      <c r="BC21" s="51">
        <v>87.17</v>
      </c>
      <c r="BD21" s="26"/>
      <c r="BE21" s="50">
        <v>1.3089005235602094</v>
      </c>
      <c r="BF21" s="51">
        <v>87.63</v>
      </c>
      <c r="BG21" s="51"/>
      <c r="BH21" s="50">
        <v>1.3027618551328817</v>
      </c>
      <c r="BI21" s="51">
        <v>88.09</v>
      </c>
      <c r="BJ21" s="51"/>
      <c r="BK21" s="50">
        <v>1.3054830287206267</v>
      </c>
      <c r="BL21" s="51">
        <v>87.87</v>
      </c>
      <c r="BM21" s="51"/>
      <c r="BN21" s="51">
        <f t="shared" si="0"/>
        <v>1.2852483515453659</v>
      </c>
      <c r="BO21" s="51">
        <f t="shared" si="1"/>
        <v>88.499523809523822</v>
      </c>
      <c r="BP21" s="53"/>
      <c r="BQ21" s="53"/>
      <c r="BR21" s="122"/>
      <c r="BS21" s="121"/>
      <c r="BT21" s="121"/>
      <c r="BU21" s="98"/>
      <c r="BV21" s="106"/>
      <c r="BW21" s="106"/>
      <c r="BX21" s="98"/>
      <c r="BY21" s="96"/>
    </row>
    <row r="22" spans="1:167" x14ac:dyDescent="0.2">
      <c r="A22" s="40">
        <v>8</v>
      </c>
      <c r="B22" s="49" t="s">
        <v>26</v>
      </c>
      <c r="C22" s="50">
        <v>1.2512000000000001</v>
      </c>
      <c r="D22" s="51">
        <v>91.02</v>
      </c>
      <c r="E22" s="51"/>
      <c r="F22" s="50">
        <v>1.2524</v>
      </c>
      <c r="G22" s="51">
        <v>91.02</v>
      </c>
      <c r="H22" s="26"/>
      <c r="I22" s="50">
        <v>1.2465999999999999</v>
      </c>
      <c r="J22" s="51">
        <v>91.33</v>
      </c>
      <c r="K22" s="26"/>
      <c r="L22" s="50">
        <v>1.2467999999999999</v>
      </c>
      <c r="M22" s="51">
        <v>91.27</v>
      </c>
      <c r="N22" s="26"/>
      <c r="O22" s="50">
        <v>1.2582</v>
      </c>
      <c r="P22" s="51">
        <v>90.87</v>
      </c>
      <c r="Q22" s="51"/>
      <c r="R22" s="50">
        <v>1.2536</v>
      </c>
      <c r="S22" s="51">
        <v>90.99</v>
      </c>
      <c r="T22" s="51"/>
      <c r="U22" s="50">
        <v>1.2513000000000001</v>
      </c>
      <c r="V22" s="51">
        <v>90.82</v>
      </c>
      <c r="W22" s="26"/>
      <c r="X22" s="50">
        <v>1.2518</v>
      </c>
      <c r="Y22" s="51">
        <v>90.57</v>
      </c>
      <c r="Z22" s="51"/>
      <c r="AA22" s="50">
        <v>1.2459</v>
      </c>
      <c r="AB22" s="51">
        <v>90.65</v>
      </c>
      <c r="AC22" s="26"/>
      <c r="AD22" s="50">
        <v>1.2464999999999999</v>
      </c>
      <c r="AE22" s="51">
        <v>90.73</v>
      </c>
      <c r="AF22" s="26"/>
      <c r="AG22" s="50">
        <v>1.2486999999999999</v>
      </c>
      <c r="AH22" s="51">
        <v>90.8</v>
      </c>
      <c r="AI22" s="26"/>
      <c r="AJ22" s="50">
        <v>1.2531000000000001</v>
      </c>
      <c r="AK22" s="51">
        <v>90.6</v>
      </c>
      <c r="AL22" s="26"/>
      <c r="AM22" s="50">
        <v>1.2525000000000002</v>
      </c>
      <c r="AN22" s="54">
        <v>90.72</v>
      </c>
      <c r="AO22" s="26"/>
      <c r="AP22" s="50">
        <v>1.2505000000000002</v>
      </c>
      <c r="AQ22" s="51">
        <v>90.47</v>
      </c>
      <c r="AR22" s="26"/>
      <c r="AS22" s="50">
        <v>1.2627000000000002</v>
      </c>
      <c r="AT22" s="51">
        <v>89.96</v>
      </c>
      <c r="AU22" s="26"/>
      <c r="AV22" s="50">
        <v>1.2659</v>
      </c>
      <c r="AW22" s="51">
        <v>89.67</v>
      </c>
      <c r="AX22" s="51"/>
      <c r="AY22" s="50">
        <v>1.2694000000000001</v>
      </c>
      <c r="AZ22" s="51">
        <v>89.37</v>
      </c>
      <c r="BA22" s="51"/>
      <c r="BB22" s="50">
        <v>1.2802</v>
      </c>
      <c r="BC22" s="51">
        <v>88.38</v>
      </c>
      <c r="BD22" s="26"/>
      <c r="BE22" s="50">
        <v>1.2867</v>
      </c>
      <c r="BF22" s="51">
        <v>89.14</v>
      </c>
      <c r="BG22" s="51"/>
      <c r="BH22" s="50">
        <v>1.2826</v>
      </c>
      <c r="BI22" s="51">
        <v>89.47</v>
      </c>
      <c r="BJ22" s="51"/>
      <c r="BK22" s="50">
        <v>1.2844</v>
      </c>
      <c r="BL22" s="51">
        <v>89.31</v>
      </c>
      <c r="BM22" s="51"/>
      <c r="BN22" s="51">
        <f t="shared" si="0"/>
        <v>1.259095238095238</v>
      </c>
      <c r="BO22" s="51">
        <f t="shared" si="1"/>
        <v>90.340952380952402</v>
      </c>
      <c r="BP22" s="53"/>
      <c r="BQ22" s="53"/>
      <c r="BR22" s="122"/>
      <c r="BS22" s="121"/>
      <c r="BT22" s="121"/>
      <c r="BU22" s="98"/>
      <c r="BV22" s="106"/>
      <c r="BW22" s="106"/>
      <c r="BX22" s="98"/>
      <c r="BY22" s="96"/>
    </row>
    <row r="23" spans="1:167" x14ac:dyDescent="0.2">
      <c r="A23" s="40">
        <v>9</v>
      </c>
      <c r="B23" s="49" t="s">
        <v>13</v>
      </c>
      <c r="C23" s="50">
        <v>8.1768999999999998</v>
      </c>
      <c r="D23" s="51">
        <v>13.93</v>
      </c>
      <c r="E23" s="51"/>
      <c r="F23" s="50">
        <v>8.1452000000000009</v>
      </c>
      <c r="G23" s="51">
        <v>13.99</v>
      </c>
      <c r="H23" s="26"/>
      <c r="I23" s="50">
        <v>8.1193000000000008</v>
      </c>
      <c r="J23" s="51">
        <v>14.02</v>
      </c>
      <c r="K23" s="26"/>
      <c r="L23" s="50">
        <v>8.1012000000000004</v>
      </c>
      <c r="M23" s="51">
        <v>14.05</v>
      </c>
      <c r="N23" s="26"/>
      <c r="O23" s="50">
        <v>8.1471</v>
      </c>
      <c r="P23" s="51">
        <v>14.03</v>
      </c>
      <c r="Q23" s="51"/>
      <c r="R23" s="50">
        <v>8.1088000000000005</v>
      </c>
      <c r="S23" s="51">
        <v>14.07</v>
      </c>
      <c r="T23" s="51"/>
      <c r="U23" s="50">
        <v>8.0838000000000001</v>
      </c>
      <c r="V23" s="51">
        <v>14.06</v>
      </c>
      <c r="W23" s="26"/>
      <c r="X23" s="50">
        <v>8.0698000000000008</v>
      </c>
      <c r="Y23" s="51">
        <v>14.05</v>
      </c>
      <c r="Z23" s="51"/>
      <c r="AA23" s="50">
        <v>8.0901999999999994</v>
      </c>
      <c r="AB23" s="51">
        <v>13.96</v>
      </c>
      <c r="AC23" s="26"/>
      <c r="AD23" s="50">
        <v>8.1113</v>
      </c>
      <c r="AE23" s="51">
        <v>13.94</v>
      </c>
      <c r="AF23" s="26"/>
      <c r="AG23" s="50">
        <v>8.1302000000000003</v>
      </c>
      <c r="AH23" s="51">
        <v>13.95</v>
      </c>
      <c r="AI23" s="26"/>
      <c r="AJ23" s="50">
        <v>8.1379999999999999</v>
      </c>
      <c r="AK23" s="51">
        <v>13.95</v>
      </c>
      <c r="AL23" s="26"/>
      <c r="AM23" s="50">
        <v>8.1710000000000012</v>
      </c>
      <c r="AN23" s="54">
        <v>13.91</v>
      </c>
      <c r="AO23" s="26"/>
      <c r="AP23" s="50">
        <v>8.1641000000000012</v>
      </c>
      <c r="AQ23" s="51">
        <v>13.86</v>
      </c>
      <c r="AR23" s="26"/>
      <c r="AS23" s="50">
        <v>8.2085000000000008</v>
      </c>
      <c r="AT23" s="51">
        <v>13.84</v>
      </c>
      <c r="AU23" s="26"/>
      <c r="AV23" s="50">
        <v>8.1908000000000012</v>
      </c>
      <c r="AW23" s="51">
        <v>13.86</v>
      </c>
      <c r="AX23" s="51"/>
      <c r="AY23" s="50">
        <v>8.2263000000000002</v>
      </c>
      <c r="AZ23" s="51">
        <v>13.79</v>
      </c>
      <c r="BA23" s="51"/>
      <c r="BB23" s="50">
        <v>8.2262000000000004</v>
      </c>
      <c r="BC23" s="51">
        <v>13.75</v>
      </c>
      <c r="BD23" s="26"/>
      <c r="BE23" s="50">
        <v>8.3581000000000003</v>
      </c>
      <c r="BF23" s="51">
        <v>13.72</v>
      </c>
      <c r="BG23" s="51"/>
      <c r="BH23" s="50">
        <v>8.3452999999999999</v>
      </c>
      <c r="BI23" s="51">
        <v>13.75</v>
      </c>
      <c r="BJ23" s="51"/>
      <c r="BK23" s="50">
        <v>8.3734000000000002</v>
      </c>
      <c r="BL23" s="51">
        <v>13.7</v>
      </c>
      <c r="BM23" s="51"/>
      <c r="BN23" s="51">
        <f t="shared" si="0"/>
        <v>8.1755000000000031</v>
      </c>
      <c r="BO23" s="51">
        <f t="shared" si="1"/>
        <v>13.91333333333333</v>
      </c>
      <c r="BP23" s="53"/>
      <c r="BQ23" s="53"/>
      <c r="BR23" s="122"/>
      <c r="BS23" s="121"/>
      <c r="BT23" s="121"/>
      <c r="BU23" s="98"/>
      <c r="BV23" s="106"/>
      <c r="BW23" s="106"/>
      <c r="BX23" s="98"/>
      <c r="BY23" s="96"/>
    </row>
    <row r="24" spans="1:167" x14ac:dyDescent="0.2">
      <c r="A24" s="40">
        <v>10</v>
      </c>
      <c r="B24" s="49" t="s">
        <v>14</v>
      </c>
      <c r="C24" s="50">
        <v>7.9824999999999999</v>
      </c>
      <c r="D24" s="51">
        <v>14.27</v>
      </c>
      <c r="E24" s="51"/>
      <c r="F24" s="50">
        <v>7.9993999999999996</v>
      </c>
      <c r="G24" s="51">
        <v>14.25</v>
      </c>
      <c r="H24" s="26"/>
      <c r="I24" s="50">
        <v>7.9568000000000003</v>
      </c>
      <c r="J24" s="51">
        <v>14.31</v>
      </c>
      <c r="K24" s="26"/>
      <c r="L24" s="50">
        <v>7.9546000000000001</v>
      </c>
      <c r="M24" s="51">
        <v>14.3</v>
      </c>
      <c r="N24" s="26"/>
      <c r="O24" s="50">
        <v>8.0181000000000004</v>
      </c>
      <c r="P24" s="51">
        <v>14.26</v>
      </c>
      <c r="Q24" s="51"/>
      <c r="R24" s="50">
        <v>7.9886999999999997</v>
      </c>
      <c r="S24" s="51">
        <v>14.28</v>
      </c>
      <c r="T24" s="51"/>
      <c r="U24" s="50">
        <v>7.9669999999999996</v>
      </c>
      <c r="V24" s="51">
        <v>14.26</v>
      </c>
      <c r="W24" s="26"/>
      <c r="X24" s="50">
        <v>7.9383999999999997</v>
      </c>
      <c r="Y24" s="51">
        <v>14.28</v>
      </c>
      <c r="Z24" s="51"/>
      <c r="AA24" s="50">
        <v>7.907</v>
      </c>
      <c r="AB24" s="51">
        <v>14.28</v>
      </c>
      <c r="AC24" s="26"/>
      <c r="AD24" s="50">
        <v>7.9013999999999998</v>
      </c>
      <c r="AE24" s="51">
        <v>14.31</v>
      </c>
      <c r="AF24" s="26"/>
      <c r="AG24" s="50">
        <v>7.9040999999999997</v>
      </c>
      <c r="AH24" s="51">
        <v>14.34</v>
      </c>
      <c r="AI24" s="26"/>
      <c r="AJ24" s="50">
        <v>7.9256000000000002</v>
      </c>
      <c r="AK24" s="51">
        <v>14.32</v>
      </c>
      <c r="AL24" s="26"/>
      <c r="AM24" s="50">
        <v>7.9584000000000001</v>
      </c>
      <c r="AN24" s="54">
        <v>14.28</v>
      </c>
      <c r="AO24" s="26"/>
      <c r="AP24" s="50">
        <v>7.9742000000000006</v>
      </c>
      <c r="AQ24" s="51">
        <v>14.19</v>
      </c>
      <c r="AR24" s="26"/>
      <c r="AS24" s="50">
        <v>7.9930000000000003</v>
      </c>
      <c r="AT24" s="51">
        <v>14.21</v>
      </c>
      <c r="AU24" s="26"/>
      <c r="AV24" s="50">
        <v>7.9928000000000008</v>
      </c>
      <c r="AW24" s="51">
        <v>14.2</v>
      </c>
      <c r="AX24" s="51"/>
      <c r="AY24" s="50">
        <v>8.0122</v>
      </c>
      <c r="AZ24" s="51">
        <v>14.16</v>
      </c>
      <c r="BA24" s="51"/>
      <c r="BB24" s="50">
        <v>8.0417000000000005</v>
      </c>
      <c r="BC24" s="51">
        <v>14.07</v>
      </c>
      <c r="BD24" s="26"/>
      <c r="BE24" s="50">
        <v>8.1691000000000003</v>
      </c>
      <c r="BF24" s="51">
        <v>14.04</v>
      </c>
      <c r="BG24" s="51"/>
      <c r="BH24" s="50">
        <v>8.1491000000000007</v>
      </c>
      <c r="BI24" s="51">
        <v>14.08</v>
      </c>
      <c r="BJ24" s="51"/>
      <c r="BK24" s="50">
        <v>8.1766000000000005</v>
      </c>
      <c r="BL24" s="51">
        <v>14.03</v>
      </c>
      <c r="BM24" s="51"/>
      <c r="BN24" s="51">
        <f t="shared" si="0"/>
        <v>7.9957476190476182</v>
      </c>
      <c r="BO24" s="51">
        <f t="shared" si="1"/>
        <v>14.224761904761904</v>
      </c>
      <c r="BP24" s="53"/>
      <c r="BQ24" s="53"/>
      <c r="BR24" s="122"/>
      <c r="BS24" s="121"/>
      <c r="BT24" s="121"/>
      <c r="BU24" s="98"/>
      <c r="BV24" s="106"/>
      <c r="BW24" s="106"/>
      <c r="BX24" s="98"/>
      <c r="BY24" s="96"/>
    </row>
    <row r="25" spans="1:167" x14ac:dyDescent="0.2">
      <c r="A25" s="40">
        <v>11</v>
      </c>
      <c r="B25" s="49" t="s">
        <v>15</v>
      </c>
      <c r="C25" s="50">
        <v>6.3369</v>
      </c>
      <c r="D25" s="51">
        <v>17.97</v>
      </c>
      <c r="E25" s="51"/>
      <c r="F25" s="50">
        <v>6.3353999999999999</v>
      </c>
      <c r="G25" s="51">
        <v>17.989999999999998</v>
      </c>
      <c r="H25" s="26"/>
      <c r="I25" s="50">
        <v>6.3299000000000003</v>
      </c>
      <c r="J25" s="51">
        <v>17.989999999999998</v>
      </c>
      <c r="K25" s="26"/>
      <c r="L25" s="50">
        <v>6.3240999999999996</v>
      </c>
      <c r="M25" s="51">
        <v>17.989999999999998</v>
      </c>
      <c r="N25" s="26"/>
      <c r="O25" s="50">
        <v>6.3598999999999997</v>
      </c>
      <c r="P25" s="51">
        <v>17.98</v>
      </c>
      <c r="Q25" s="51"/>
      <c r="R25" s="50">
        <v>6.3373999999999997</v>
      </c>
      <c r="S25" s="51">
        <v>18</v>
      </c>
      <c r="T25" s="51"/>
      <c r="U25" s="50">
        <v>6.3178000000000001</v>
      </c>
      <c r="V25" s="51">
        <v>17.989999999999998</v>
      </c>
      <c r="W25" s="26"/>
      <c r="X25" s="50">
        <v>6.3044000000000002</v>
      </c>
      <c r="Y25" s="51">
        <v>17.98</v>
      </c>
      <c r="Z25" s="51"/>
      <c r="AA25" s="50">
        <v>6.2784000000000004</v>
      </c>
      <c r="AB25" s="51">
        <v>17.989999999999998</v>
      </c>
      <c r="AC25" s="26"/>
      <c r="AD25" s="50">
        <v>6.2911000000000001</v>
      </c>
      <c r="AE25" s="51">
        <v>17.98</v>
      </c>
      <c r="AF25" s="26"/>
      <c r="AG25" s="50">
        <v>6.3170000000000002</v>
      </c>
      <c r="AH25" s="51">
        <v>17.95</v>
      </c>
      <c r="AI25" s="26"/>
      <c r="AJ25" s="50">
        <v>6.3277999999999999</v>
      </c>
      <c r="AK25" s="51">
        <v>17.940000000000001</v>
      </c>
      <c r="AL25" s="26"/>
      <c r="AM25" s="50">
        <v>6.3387000000000002</v>
      </c>
      <c r="AN25" s="54">
        <v>17.93</v>
      </c>
      <c r="AO25" s="26"/>
      <c r="AP25" s="50">
        <v>6.3056999999999999</v>
      </c>
      <c r="AQ25" s="51">
        <v>17.940000000000001</v>
      </c>
      <c r="AR25" s="26"/>
      <c r="AS25" s="50">
        <v>6.3370000000000006</v>
      </c>
      <c r="AT25" s="51">
        <v>17.920000000000002</v>
      </c>
      <c r="AU25" s="26"/>
      <c r="AV25" s="50">
        <v>6.3283000000000005</v>
      </c>
      <c r="AW25" s="51">
        <v>17.940000000000001</v>
      </c>
      <c r="AX25" s="51"/>
      <c r="AY25" s="50">
        <v>6.3229000000000006</v>
      </c>
      <c r="AZ25" s="51">
        <v>17.940000000000001</v>
      </c>
      <c r="BA25" s="51"/>
      <c r="BB25" s="50">
        <v>6.3029999999999999</v>
      </c>
      <c r="BC25" s="51">
        <v>17.95</v>
      </c>
      <c r="BD25" s="26"/>
      <c r="BE25" s="50">
        <v>6.3981000000000003</v>
      </c>
      <c r="BF25" s="51">
        <v>17.93</v>
      </c>
      <c r="BG25" s="51"/>
      <c r="BH25" s="50">
        <v>6.3950000000000005</v>
      </c>
      <c r="BI25" s="51">
        <v>17.95</v>
      </c>
      <c r="BJ25" s="51"/>
      <c r="BK25" s="50">
        <v>6.3982000000000001</v>
      </c>
      <c r="BL25" s="51">
        <v>17.93</v>
      </c>
      <c r="BM25" s="51"/>
      <c r="BN25" s="51">
        <f t="shared" si="0"/>
        <v>6.3327142857142853</v>
      </c>
      <c r="BO25" s="51">
        <f t="shared" si="1"/>
        <v>17.960952380952378</v>
      </c>
      <c r="BP25" s="53"/>
      <c r="BQ25" s="53"/>
      <c r="BR25" s="122"/>
      <c r="BS25" s="121"/>
      <c r="BT25" s="121"/>
      <c r="BU25" s="98"/>
      <c r="BV25" s="106"/>
      <c r="BW25" s="106"/>
      <c r="BX25" s="98"/>
      <c r="BY25" s="96"/>
    </row>
    <row r="26" spans="1:167" x14ac:dyDescent="0.2">
      <c r="A26" s="40">
        <v>12</v>
      </c>
      <c r="B26" s="49" t="s">
        <v>27</v>
      </c>
      <c r="C26" s="50">
        <v>0.70755999999999997</v>
      </c>
      <c r="D26" s="51">
        <v>160.94999999999999</v>
      </c>
      <c r="E26" s="51"/>
      <c r="F26" s="50">
        <v>0.70957999999999999</v>
      </c>
      <c r="G26" s="51">
        <v>160.63999999999999</v>
      </c>
      <c r="H26" s="51"/>
      <c r="I26" s="50">
        <v>0.70965</v>
      </c>
      <c r="J26" s="51">
        <v>160.43</v>
      </c>
      <c r="K26" s="51"/>
      <c r="L26" s="50">
        <v>0.70865999999999996</v>
      </c>
      <c r="M26" s="51">
        <v>160.57</v>
      </c>
      <c r="N26" s="51"/>
      <c r="O26" s="50">
        <v>0.70977000000000001</v>
      </c>
      <c r="P26" s="51">
        <v>161.08000000000001</v>
      </c>
      <c r="Q26" s="51"/>
      <c r="R26" s="50">
        <v>0.71130000000000004</v>
      </c>
      <c r="S26" s="51">
        <v>160.37</v>
      </c>
      <c r="T26" s="51"/>
      <c r="U26" s="50">
        <v>0.71130000000000004</v>
      </c>
      <c r="V26" s="51">
        <v>159.76</v>
      </c>
      <c r="W26" s="51"/>
      <c r="X26" s="50">
        <v>0.70814999999999995</v>
      </c>
      <c r="Y26" s="51">
        <v>160.09</v>
      </c>
      <c r="Z26" s="51"/>
      <c r="AA26" s="50">
        <v>0.70743999999999996</v>
      </c>
      <c r="AB26" s="51">
        <v>159.65</v>
      </c>
      <c r="AC26" s="51"/>
      <c r="AD26" s="50">
        <v>0.70689999999999997</v>
      </c>
      <c r="AE26" s="51">
        <v>159.99</v>
      </c>
      <c r="AF26" s="51"/>
      <c r="AG26" s="50">
        <v>0.70682999999999996</v>
      </c>
      <c r="AH26" s="51">
        <v>160.41</v>
      </c>
      <c r="AI26" s="51"/>
      <c r="AJ26" s="50">
        <v>0.70703000000000005</v>
      </c>
      <c r="AK26" s="51">
        <v>160.57</v>
      </c>
      <c r="AL26" s="51"/>
      <c r="AM26" s="55">
        <v>0.70889306348137382</v>
      </c>
      <c r="AN26" s="54">
        <v>160.29</v>
      </c>
      <c r="AO26" s="54"/>
      <c r="AP26" s="50">
        <v>0.70799968848013717</v>
      </c>
      <c r="AQ26" s="51">
        <v>159.79</v>
      </c>
      <c r="AR26" s="51"/>
      <c r="AS26" s="50">
        <v>0.70868206396564304</v>
      </c>
      <c r="AT26" s="51">
        <v>160.28</v>
      </c>
      <c r="AU26" s="51"/>
      <c r="AV26" s="50">
        <v>0.71042909917590225</v>
      </c>
      <c r="AW26" s="51">
        <v>159.78</v>
      </c>
      <c r="AX26" s="51"/>
      <c r="AY26" s="50">
        <v>0.70996002925035329</v>
      </c>
      <c r="AZ26" s="51">
        <v>159.78</v>
      </c>
      <c r="BA26" s="51"/>
      <c r="BB26" s="50">
        <v>0.70967284082038185</v>
      </c>
      <c r="BC26" s="51">
        <v>159.44</v>
      </c>
      <c r="BD26" s="51"/>
      <c r="BE26" s="50">
        <v>0.70870215374584522</v>
      </c>
      <c r="BF26" s="51">
        <v>161.85</v>
      </c>
      <c r="BG26" s="51"/>
      <c r="BH26" s="50">
        <v>0.71327693690352212</v>
      </c>
      <c r="BI26" s="51">
        <v>160.88999999999999</v>
      </c>
      <c r="BJ26" s="51"/>
      <c r="BK26" s="50">
        <v>0.71249430004559966</v>
      </c>
      <c r="BL26" s="51">
        <v>161</v>
      </c>
      <c r="BM26" s="51"/>
      <c r="BN26" s="51">
        <f t="shared" si="0"/>
        <v>0.70925143694613146</v>
      </c>
      <c r="BO26" s="51">
        <f t="shared" si="1"/>
        <v>160.36238095238099</v>
      </c>
      <c r="BP26" s="53"/>
      <c r="BQ26" s="53"/>
      <c r="BR26" s="122"/>
      <c r="BS26" s="121"/>
      <c r="BT26" s="121"/>
      <c r="BU26" s="98"/>
      <c r="BV26" s="106"/>
      <c r="BW26" s="106"/>
      <c r="BX26" s="98"/>
      <c r="BY26" s="96"/>
    </row>
    <row r="27" spans="1:167" x14ac:dyDescent="0.2">
      <c r="A27" s="40">
        <v>13</v>
      </c>
      <c r="B27" s="49" t="s">
        <v>17</v>
      </c>
      <c r="C27" s="50">
        <v>1</v>
      </c>
      <c r="D27" s="51">
        <v>113.88</v>
      </c>
      <c r="E27" s="51"/>
      <c r="F27" s="50">
        <v>1</v>
      </c>
      <c r="G27" s="51">
        <v>113.99</v>
      </c>
      <c r="H27" s="51"/>
      <c r="I27" s="50">
        <v>1</v>
      </c>
      <c r="J27" s="51">
        <v>113.85</v>
      </c>
      <c r="K27" s="26"/>
      <c r="L27" s="50">
        <v>1</v>
      </c>
      <c r="M27" s="51">
        <v>113.79</v>
      </c>
      <c r="N27" s="26"/>
      <c r="O27" s="50">
        <v>1</v>
      </c>
      <c r="P27" s="51">
        <v>114.33</v>
      </c>
      <c r="Q27" s="51"/>
      <c r="R27" s="50">
        <v>1</v>
      </c>
      <c r="S27" s="51">
        <v>114.07</v>
      </c>
      <c r="T27" s="51"/>
      <c r="U27" s="50">
        <v>1</v>
      </c>
      <c r="V27" s="51">
        <v>113.64</v>
      </c>
      <c r="W27" s="26"/>
      <c r="X27" s="50">
        <v>1</v>
      </c>
      <c r="Y27" s="51">
        <v>113.37</v>
      </c>
      <c r="Z27" s="51"/>
      <c r="AA27" s="50">
        <v>1</v>
      </c>
      <c r="AB27" s="51">
        <v>112.94</v>
      </c>
      <c r="AC27" s="26"/>
      <c r="AD27" s="50">
        <v>1</v>
      </c>
      <c r="AE27" s="51">
        <v>113.1</v>
      </c>
      <c r="AF27" s="51"/>
      <c r="AG27" s="50">
        <v>1</v>
      </c>
      <c r="AH27" s="51">
        <v>113.38</v>
      </c>
      <c r="AI27" s="26"/>
      <c r="AJ27" s="50">
        <v>1</v>
      </c>
      <c r="AK27" s="51">
        <v>113.53</v>
      </c>
      <c r="AL27" s="51"/>
      <c r="AM27" s="50">
        <v>1</v>
      </c>
      <c r="AN27" s="54">
        <v>113.63</v>
      </c>
      <c r="AO27" s="26"/>
      <c r="AP27" s="50">
        <v>1</v>
      </c>
      <c r="AQ27" s="51">
        <v>113.13</v>
      </c>
      <c r="AR27" s="26"/>
      <c r="AS27" s="50">
        <v>1</v>
      </c>
      <c r="AT27" s="51">
        <v>113.59</v>
      </c>
      <c r="AU27" s="26"/>
      <c r="AV27" s="50">
        <v>1</v>
      </c>
      <c r="AW27" s="51">
        <v>113.51</v>
      </c>
      <c r="AX27" s="51"/>
      <c r="AY27" s="50">
        <v>1</v>
      </c>
      <c r="AZ27" s="51">
        <v>113.44</v>
      </c>
      <c r="BA27" s="51"/>
      <c r="BB27" s="50">
        <v>1</v>
      </c>
      <c r="BC27" s="51">
        <v>113.15</v>
      </c>
      <c r="BD27" s="26"/>
      <c r="BE27" s="50">
        <v>1</v>
      </c>
      <c r="BF27" s="51">
        <v>114.7</v>
      </c>
      <c r="BG27" s="51"/>
      <c r="BH27" s="50">
        <v>1</v>
      </c>
      <c r="BI27" s="51">
        <v>114.76</v>
      </c>
      <c r="BJ27" s="51"/>
      <c r="BK27" s="50">
        <v>1</v>
      </c>
      <c r="BL27" s="51">
        <v>114.71</v>
      </c>
      <c r="BM27" s="51"/>
      <c r="BN27" s="51">
        <f t="shared" si="0"/>
        <v>1</v>
      </c>
      <c r="BO27" s="51">
        <f t="shared" si="1"/>
        <v>113.73761904761906</v>
      </c>
      <c r="BP27" s="53"/>
      <c r="BQ27" s="53"/>
      <c r="BR27" s="122"/>
      <c r="BS27" s="121"/>
      <c r="BT27" s="121"/>
      <c r="BU27" s="98"/>
      <c r="BV27" s="106"/>
      <c r="BW27" s="106"/>
      <c r="BX27" s="98"/>
      <c r="BY27" s="96"/>
    </row>
    <row r="28" spans="1:167" x14ac:dyDescent="0.2">
      <c r="A28" s="40">
        <v>14</v>
      </c>
      <c r="B28" s="49" t="s">
        <v>32</v>
      </c>
      <c r="C28" s="50">
        <v>6.6532999999999998</v>
      </c>
      <c r="D28" s="51">
        <v>17.12</v>
      </c>
      <c r="E28" s="51"/>
      <c r="F28" s="50">
        <v>6.6532999999999998</v>
      </c>
      <c r="G28" s="51">
        <v>17.13</v>
      </c>
      <c r="H28" s="51"/>
      <c r="I28" s="50">
        <v>6.6532999999999998</v>
      </c>
      <c r="J28" s="51">
        <v>17.11</v>
      </c>
      <c r="K28" s="26"/>
      <c r="L28" s="50">
        <v>6.6532999999999998</v>
      </c>
      <c r="M28" s="51">
        <v>17.100000000000001</v>
      </c>
      <c r="N28" s="26"/>
      <c r="O28" s="50">
        <v>6.6532999999999998</v>
      </c>
      <c r="P28" s="51">
        <v>17.18</v>
      </c>
      <c r="Q28" s="51"/>
      <c r="R28" s="50">
        <v>6.6249000000000002</v>
      </c>
      <c r="S28" s="51">
        <v>17.22</v>
      </c>
      <c r="T28" s="51"/>
      <c r="U28" s="50">
        <v>6.58</v>
      </c>
      <c r="V28" s="51">
        <v>17.27</v>
      </c>
      <c r="W28" s="26"/>
      <c r="X28" s="50">
        <v>6.5933999999999999</v>
      </c>
      <c r="Y28" s="51">
        <v>17.190000000000001</v>
      </c>
      <c r="Z28" s="51"/>
      <c r="AA28" s="50">
        <v>6.5860000000000003</v>
      </c>
      <c r="AB28" s="51">
        <v>17.149999999999999</v>
      </c>
      <c r="AC28" s="26"/>
      <c r="AD28" s="50">
        <v>6.5856000000000003</v>
      </c>
      <c r="AE28" s="51">
        <v>17.170000000000002</v>
      </c>
      <c r="AF28" s="51"/>
      <c r="AG28" s="50">
        <v>6.5890000000000004</v>
      </c>
      <c r="AH28" s="51">
        <v>17.21</v>
      </c>
      <c r="AI28" s="26"/>
      <c r="AJ28" s="50">
        <v>6.6165000000000003</v>
      </c>
      <c r="AK28" s="51">
        <v>17.16</v>
      </c>
      <c r="AL28" s="26"/>
      <c r="AM28" s="50">
        <v>6.6215000000000002</v>
      </c>
      <c r="AN28" s="54">
        <v>17.16</v>
      </c>
      <c r="AO28" s="26"/>
      <c r="AP28" s="50">
        <v>6.6186000000000007</v>
      </c>
      <c r="AQ28" s="51">
        <v>17.09</v>
      </c>
      <c r="AR28" s="26"/>
      <c r="AS28" s="50">
        <v>6.6375999999999999</v>
      </c>
      <c r="AT28" s="51">
        <v>17.11</v>
      </c>
      <c r="AU28" s="26"/>
      <c r="AV28" s="50">
        <v>6.63</v>
      </c>
      <c r="AW28" s="51">
        <v>17.12</v>
      </c>
      <c r="AX28" s="51"/>
      <c r="AY28" s="50">
        <v>6.6436999999999999</v>
      </c>
      <c r="AZ28" s="51">
        <v>17.07</v>
      </c>
      <c r="BA28" s="51"/>
      <c r="BB28" s="50">
        <v>6.6315</v>
      </c>
      <c r="BC28" s="51">
        <v>17.059999999999999</v>
      </c>
      <c r="BD28" s="26"/>
      <c r="BE28" s="50">
        <v>6.6505000000000001</v>
      </c>
      <c r="BF28" s="51">
        <v>17.25</v>
      </c>
      <c r="BG28" s="51"/>
      <c r="BH28" s="50">
        <v>6.6440000000000001</v>
      </c>
      <c r="BI28" s="51">
        <v>17.27</v>
      </c>
      <c r="BJ28" s="51"/>
      <c r="BK28" s="50">
        <v>6.6310000000000002</v>
      </c>
      <c r="BL28" s="51">
        <v>17.3</v>
      </c>
      <c r="BM28" s="51"/>
      <c r="BN28" s="51">
        <f t="shared" si="0"/>
        <v>6.626204761904761</v>
      </c>
      <c r="BO28" s="51">
        <f t="shared" si="1"/>
        <v>17.163809523809526</v>
      </c>
      <c r="BP28" s="53"/>
      <c r="BQ28" s="53"/>
      <c r="BR28" s="122"/>
      <c r="BS28" s="121"/>
      <c r="BT28" s="121"/>
      <c r="BU28" s="98"/>
      <c r="BV28" s="106"/>
      <c r="BW28" s="106"/>
      <c r="BX28" s="98"/>
      <c r="BY28" s="96"/>
    </row>
    <row r="29" spans="1:167" s="19" customFormat="1" ht="13.5" thickBot="1" x14ac:dyDescent="0.25">
      <c r="A29" s="56">
        <v>15</v>
      </c>
      <c r="B29" s="57" t="s">
        <v>33</v>
      </c>
      <c r="C29" s="58">
        <v>6.6710000000000003</v>
      </c>
      <c r="D29" s="59">
        <v>17.07</v>
      </c>
      <c r="E29" s="59"/>
      <c r="F29" s="58">
        <v>6.6689999999999996</v>
      </c>
      <c r="G29" s="59">
        <v>17.09</v>
      </c>
      <c r="H29" s="59"/>
      <c r="I29" s="58">
        <v>6.6449999999999996</v>
      </c>
      <c r="J29" s="59">
        <v>17.13</v>
      </c>
      <c r="K29" s="33"/>
      <c r="L29" s="58">
        <v>6.6386000000000003</v>
      </c>
      <c r="M29" s="59">
        <v>17.14</v>
      </c>
      <c r="N29" s="33"/>
      <c r="O29" s="58">
        <v>6.6521999999999997</v>
      </c>
      <c r="P29" s="59">
        <v>17.190000000000001</v>
      </c>
      <c r="Q29" s="59"/>
      <c r="R29" s="58">
        <v>6.6215000000000002</v>
      </c>
      <c r="S29" s="59">
        <v>17.23</v>
      </c>
      <c r="T29" s="59"/>
      <c r="U29" s="58">
        <v>6.5735000000000001</v>
      </c>
      <c r="V29" s="59">
        <v>17.29</v>
      </c>
      <c r="W29" s="33"/>
      <c r="X29" s="58">
        <v>6.5907999999999998</v>
      </c>
      <c r="Y29" s="59">
        <v>17.2</v>
      </c>
      <c r="Z29" s="59"/>
      <c r="AA29" s="58">
        <v>6.5827</v>
      </c>
      <c r="AB29" s="59">
        <v>17.16</v>
      </c>
      <c r="AC29" s="33"/>
      <c r="AD29" s="58">
        <v>6.5789</v>
      </c>
      <c r="AE29" s="59">
        <v>17.190000000000001</v>
      </c>
      <c r="AF29" s="59"/>
      <c r="AG29" s="58">
        <v>6.5827</v>
      </c>
      <c r="AH29" s="59">
        <v>17.22</v>
      </c>
      <c r="AI29" s="33"/>
      <c r="AJ29" s="58">
        <v>6.6135999999999999</v>
      </c>
      <c r="AK29" s="59">
        <v>17.170000000000002</v>
      </c>
      <c r="AL29" s="33"/>
      <c r="AM29" s="58">
        <v>6.6248000000000005</v>
      </c>
      <c r="AN29" s="135">
        <v>17.149999999999999</v>
      </c>
      <c r="AO29" s="33"/>
      <c r="AP29" s="58">
        <v>6.6205000000000007</v>
      </c>
      <c r="AQ29" s="59">
        <v>17.09</v>
      </c>
      <c r="AR29" s="33"/>
      <c r="AS29" s="58">
        <v>6.6404000000000005</v>
      </c>
      <c r="AT29" s="59">
        <v>17.11</v>
      </c>
      <c r="AU29" s="33"/>
      <c r="AV29" s="58">
        <v>6.6337999999999999</v>
      </c>
      <c r="AW29" s="59">
        <v>17.11</v>
      </c>
      <c r="AX29" s="59"/>
      <c r="AY29" s="58">
        <v>6.6477000000000004</v>
      </c>
      <c r="AZ29" s="59">
        <v>17.059999999999999</v>
      </c>
      <c r="BA29" s="59"/>
      <c r="BB29" s="58">
        <v>6.6364000000000001</v>
      </c>
      <c r="BC29" s="59">
        <v>17.05</v>
      </c>
      <c r="BD29" s="33"/>
      <c r="BE29" s="58">
        <v>6.6512000000000002</v>
      </c>
      <c r="BF29" s="59">
        <v>17.25</v>
      </c>
      <c r="BG29" s="59"/>
      <c r="BH29" s="58">
        <v>6.6482000000000001</v>
      </c>
      <c r="BI29" s="59">
        <v>17.260000000000002</v>
      </c>
      <c r="BJ29" s="59"/>
      <c r="BK29" s="58">
        <v>6.6347000000000005</v>
      </c>
      <c r="BL29" s="59">
        <v>17.29</v>
      </c>
      <c r="BM29" s="59"/>
      <c r="BN29" s="59">
        <f t="shared" si="0"/>
        <v>6.6265333333333345</v>
      </c>
      <c r="BO29" s="59">
        <f t="shared" si="1"/>
        <v>17.164285714285718</v>
      </c>
      <c r="BP29" s="122"/>
      <c r="BQ29" s="53"/>
      <c r="BR29" s="122"/>
      <c r="BS29" s="121"/>
      <c r="BT29" s="121"/>
      <c r="BU29" s="98"/>
      <c r="BV29" s="106"/>
      <c r="BW29" s="106"/>
      <c r="BX29" s="98"/>
      <c r="BY29" s="96"/>
      <c r="BZ29" s="95"/>
      <c r="CA29" s="95"/>
      <c r="CB29" s="95"/>
      <c r="CC29" s="95"/>
      <c r="CD29" s="95"/>
      <c r="CE29" s="95"/>
      <c r="CF29" s="97"/>
      <c r="CG29" s="96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  <row r="30" spans="1:167" ht="13.5" thickTop="1" x14ac:dyDescent="0.2">
      <c r="A30" s="154"/>
      <c r="B30" s="31"/>
      <c r="C30" s="62"/>
      <c r="D30" s="62"/>
      <c r="E30" s="62"/>
      <c r="F30" s="62"/>
      <c r="G30" s="62"/>
      <c r="H30" s="79"/>
      <c r="I30" s="62"/>
      <c r="J30" s="79"/>
      <c r="K30" s="79"/>
      <c r="L30" s="79"/>
      <c r="M30" s="79"/>
      <c r="N30" s="62"/>
      <c r="O30" s="79"/>
      <c r="P30" s="79"/>
      <c r="Q30" s="79"/>
      <c r="R30" s="79"/>
      <c r="S30" s="79"/>
      <c r="T30" s="79"/>
      <c r="U30" s="79"/>
      <c r="V30" s="79"/>
      <c r="W30" s="62"/>
      <c r="X30" s="79"/>
      <c r="Y30" s="79"/>
      <c r="Z30" s="79"/>
      <c r="AA30" s="79"/>
      <c r="AB30" s="79"/>
      <c r="AC30" s="62"/>
      <c r="AD30" s="62"/>
      <c r="AE30" s="79"/>
      <c r="AF30" s="79"/>
      <c r="AG30" s="79"/>
      <c r="AH30" s="79"/>
      <c r="AI30" s="62"/>
      <c r="AJ30" s="79"/>
      <c r="AK30" s="79"/>
      <c r="AL30" s="62"/>
      <c r="AM30" s="79"/>
      <c r="AN30" s="79"/>
      <c r="AO30" s="62"/>
      <c r="AP30" s="79"/>
      <c r="AQ30" s="79"/>
      <c r="AR30" s="62"/>
      <c r="AS30" s="79"/>
      <c r="AT30" s="79"/>
      <c r="AU30" s="62"/>
      <c r="AV30" s="79"/>
      <c r="AW30" s="79"/>
      <c r="AX30" s="79"/>
      <c r="AY30" s="79"/>
      <c r="AZ30" s="79"/>
      <c r="BA30" s="79"/>
      <c r="BB30" s="79"/>
      <c r="BC30" s="79"/>
      <c r="BD30" s="62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62"/>
      <c r="BQ30" s="62"/>
      <c r="BR30" s="62"/>
      <c r="BS30" s="62"/>
      <c r="BT30" s="62"/>
      <c r="BU30" s="62"/>
      <c r="BV30" s="164"/>
      <c r="BW30" s="164"/>
      <c r="BX30" s="62"/>
      <c r="BY30" s="2"/>
      <c r="BZ30" s="10"/>
      <c r="CA30" s="10"/>
      <c r="CB30" s="10"/>
      <c r="CC30" s="10"/>
      <c r="CD30" s="10"/>
      <c r="CE30" s="10"/>
      <c r="CF30" s="7"/>
      <c r="CG30" s="2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</row>
    <row r="31" spans="1:167" x14ac:dyDescent="0.2">
      <c r="A31" s="154"/>
      <c r="B31" s="31"/>
      <c r="C31" s="79"/>
      <c r="D31" s="79"/>
      <c r="E31" s="79"/>
      <c r="F31" s="79"/>
      <c r="G31" s="79"/>
      <c r="H31" s="79"/>
      <c r="I31" s="62"/>
      <c r="J31" s="62"/>
      <c r="K31" s="62"/>
      <c r="L31" s="79"/>
      <c r="M31" s="79"/>
      <c r="N31" s="62"/>
      <c r="O31" s="79"/>
      <c r="P31" s="79"/>
      <c r="Q31" s="79"/>
      <c r="R31" s="79"/>
      <c r="S31" s="79"/>
      <c r="T31" s="79"/>
      <c r="U31" s="79"/>
      <c r="V31" s="79"/>
      <c r="W31" s="62"/>
      <c r="X31" s="79"/>
      <c r="Y31" s="79"/>
      <c r="Z31" s="79"/>
      <c r="AA31" s="79"/>
      <c r="AB31" s="79"/>
      <c r="AC31" s="62"/>
      <c r="AD31" s="62"/>
      <c r="AE31" s="62"/>
      <c r="AF31" s="62"/>
      <c r="AG31" s="79"/>
      <c r="AH31" s="79"/>
      <c r="AI31" s="62"/>
      <c r="AJ31" s="79"/>
      <c r="AK31" s="79"/>
      <c r="AL31" s="62"/>
      <c r="AM31" s="79"/>
      <c r="AN31" s="79"/>
      <c r="AO31" s="62"/>
      <c r="AP31" s="79"/>
      <c r="AQ31" s="79"/>
      <c r="AR31" s="62"/>
      <c r="AS31" s="79"/>
      <c r="AT31" s="79"/>
      <c r="AU31" s="62"/>
      <c r="AV31" s="79"/>
      <c r="AW31" s="79"/>
      <c r="AX31" s="79"/>
      <c r="AY31" s="79"/>
      <c r="AZ31" s="79"/>
      <c r="BA31" s="79"/>
      <c r="BB31" s="79"/>
      <c r="BC31" s="79"/>
      <c r="BD31" s="62"/>
      <c r="BE31" s="79"/>
      <c r="BF31" s="79"/>
      <c r="BG31" s="79"/>
      <c r="BH31" s="79"/>
      <c r="BI31" s="79"/>
      <c r="BJ31" s="79"/>
      <c r="BK31" s="79"/>
      <c r="BL31" s="79"/>
      <c r="BM31" s="79"/>
      <c r="BN31" s="62"/>
      <c r="BO31" s="62"/>
      <c r="BP31" s="62"/>
      <c r="BQ31" s="62"/>
      <c r="BR31" s="62"/>
      <c r="BS31" s="62"/>
      <c r="BT31" s="62"/>
      <c r="BU31" s="62"/>
      <c r="BV31" s="164"/>
      <c r="BW31" s="164"/>
      <c r="BX31" s="62"/>
      <c r="BY31" s="2"/>
      <c r="BZ31" s="10"/>
      <c r="CA31" s="10"/>
      <c r="CB31" s="10"/>
      <c r="CC31" s="10"/>
      <c r="CD31" s="10"/>
      <c r="CE31" s="10"/>
      <c r="CF31" s="7"/>
      <c r="CG31" s="2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</row>
    <row r="32" spans="1:167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S32" s="108" t="s">
        <v>28</v>
      </c>
      <c r="BT32" s="108"/>
      <c r="BU32" s="108"/>
      <c r="BV32" s="108"/>
      <c r="BW32" s="108"/>
      <c r="BX32" s="108"/>
      <c r="BY32" s="108"/>
      <c r="BZ32" s="109"/>
      <c r="CA32" s="109"/>
      <c r="CB32" s="109"/>
      <c r="CC32" s="109"/>
      <c r="CD32" s="109"/>
      <c r="CE32" s="109"/>
      <c r="CF32" s="110"/>
      <c r="CG32" s="111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100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S33" s="108"/>
      <c r="BT33" s="108"/>
      <c r="BU33" s="108"/>
      <c r="BV33" s="108"/>
      <c r="BW33" s="108"/>
      <c r="BX33" s="108"/>
      <c r="BY33" s="108"/>
      <c r="BZ33" s="109"/>
      <c r="CA33" s="109"/>
      <c r="CB33" s="109"/>
      <c r="CC33" s="109"/>
      <c r="CD33" s="109"/>
      <c r="CE33" s="109"/>
      <c r="CF33" s="110"/>
      <c r="CG33" s="111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100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167" s="94" customFormat="1" ht="25.5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09"/>
      <c r="BO34" s="109"/>
      <c r="BP34" s="109"/>
      <c r="BQ34" s="109"/>
      <c r="BR34" s="109"/>
      <c r="BS34" s="108"/>
      <c r="BT34" s="108"/>
      <c r="BU34" s="98" t="s">
        <v>5</v>
      </c>
      <c r="BV34" s="98" t="s">
        <v>6</v>
      </c>
      <c r="BW34" s="98" t="s">
        <v>7</v>
      </c>
      <c r="BX34" s="98" t="s">
        <v>8</v>
      </c>
      <c r="BY34" s="96" t="s">
        <v>9</v>
      </c>
      <c r="BZ34" s="95" t="s">
        <v>10</v>
      </c>
      <c r="CA34" s="95" t="s">
        <v>25</v>
      </c>
      <c r="CB34" s="95" t="s">
        <v>26</v>
      </c>
      <c r="CC34" s="95" t="s">
        <v>13</v>
      </c>
      <c r="CD34" s="95" t="s">
        <v>14</v>
      </c>
      <c r="CE34" s="95" t="s">
        <v>15</v>
      </c>
      <c r="CF34" s="97" t="s">
        <v>27</v>
      </c>
      <c r="CG34" s="96" t="s">
        <v>17</v>
      </c>
      <c r="CH34" s="112" t="s">
        <v>32</v>
      </c>
      <c r="CI34" s="112" t="s">
        <v>33</v>
      </c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100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32" customFormat="1" x14ac:dyDescent="0.2">
      <c r="A35" s="141"/>
      <c r="B35" s="14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13">
        <v>1</v>
      </c>
      <c r="BT35" s="159" t="s">
        <v>322</v>
      </c>
      <c r="BU35" s="114">
        <v>100.94</v>
      </c>
      <c r="BV35" s="114">
        <v>151.54</v>
      </c>
      <c r="BW35" s="114">
        <v>117.24</v>
      </c>
      <c r="BX35" s="114">
        <v>133.76</v>
      </c>
      <c r="BY35" s="114">
        <v>145025.04</v>
      </c>
      <c r="BZ35" s="114">
        <v>1884.71</v>
      </c>
      <c r="CA35" s="114">
        <v>88.91</v>
      </c>
      <c r="CB35" s="114">
        <v>91.02</v>
      </c>
      <c r="CC35" s="114">
        <v>13.93</v>
      </c>
      <c r="CD35" s="114">
        <v>14.27</v>
      </c>
      <c r="CE35" s="114">
        <v>17.97</v>
      </c>
      <c r="CF35" s="114">
        <v>160.94999999999999</v>
      </c>
      <c r="CG35" s="114">
        <v>113.88</v>
      </c>
      <c r="CH35" s="114">
        <v>17.12</v>
      </c>
      <c r="CI35" s="114">
        <v>17.07</v>
      </c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</row>
    <row r="36" spans="1:167" s="132" customFormat="1" x14ac:dyDescent="0.2">
      <c r="A36" s="1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31"/>
      <c r="BO36" s="131"/>
      <c r="BP36" s="131"/>
      <c r="BQ36" s="131"/>
      <c r="BR36" s="131"/>
      <c r="BS36" s="113">
        <v>2</v>
      </c>
      <c r="BT36" s="159" t="s">
        <v>323</v>
      </c>
      <c r="BU36" s="114">
        <v>100.82</v>
      </c>
      <c r="BV36" s="114">
        <v>151.11000000000001</v>
      </c>
      <c r="BW36" s="114">
        <v>116.9</v>
      </c>
      <c r="BX36" s="114">
        <v>133.84</v>
      </c>
      <c r="BY36" s="114">
        <v>144814.04</v>
      </c>
      <c r="BZ36" s="114">
        <v>1891.09</v>
      </c>
      <c r="CA36" s="114">
        <v>89</v>
      </c>
      <c r="CB36" s="114">
        <v>91.02</v>
      </c>
      <c r="CC36" s="114">
        <v>13.99</v>
      </c>
      <c r="CD36" s="114">
        <v>14.25</v>
      </c>
      <c r="CE36" s="114">
        <v>17.989999999999998</v>
      </c>
      <c r="CF36" s="114">
        <v>160.63999999999999</v>
      </c>
      <c r="CG36" s="114">
        <v>113.99</v>
      </c>
      <c r="CH36" s="114">
        <v>17.13</v>
      </c>
      <c r="CI36" s="114">
        <v>17.09</v>
      </c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</row>
    <row r="37" spans="1:167" s="132" customFormat="1" x14ac:dyDescent="0.2">
      <c r="A37" s="145"/>
      <c r="B37" s="115"/>
      <c r="C37" s="115"/>
      <c r="BR37" s="115"/>
      <c r="BS37" s="113">
        <v>3</v>
      </c>
      <c r="BT37" s="159" t="s">
        <v>324</v>
      </c>
      <c r="BU37" s="114">
        <v>101.15</v>
      </c>
      <c r="BV37" s="114">
        <v>151.12</v>
      </c>
      <c r="BW37" s="114">
        <v>116.95</v>
      </c>
      <c r="BX37" s="114">
        <v>133.83000000000001</v>
      </c>
      <c r="BY37" s="114">
        <v>145181.51999999999</v>
      </c>
      <c r="BZ37" s="114">
        <v>1904.71</v>
      </c>
      <c r="CA37" s="114">
        <v>89.41</v>
      </c>
      <c r="CB37" s="114">
        <v>91.33</v>
      </c>
      <c r="CC37" s="114">
        <v>14.02</v>
      </c>
      <c r="CD37" s="114">
        <v>14.31</v>
      </c>
      <c r="CE37" s="114">
        <v>17.989999999999998</v>
      </c>
      <c r="CF37" s="114">
        <v>160.43</v>
      </c>
      <c r="CG37" s="114">
        <v>113.85</v>
      </c>
      <c r="CH37" s="114">
        <v>17.11</v>
      </c>
      <c r="CI37" s="114">
        <v>17.13</v>
      </c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</row>
    <row r="38" spans="1:167" s="132" customFormat="1" x14ac:dyDescent="0.2">
      <c r="A38" s="145"/>
      <c r="B38" s="115"/>
      <c r="C38" s="115"/>
      <c r="BR38" s="115"/>
      <c r="BS38" s="113">
        <v>4</v>
      </c>
      <c r="BT38" s="159" t="s">
        <v>325</v>
      </c>
      <c r="BU38" s="114">
        <v>101.06</v>
      </c>
      <c r="BV38" s="114">
        <v>150.16</v>
      </c>
      <c r="BW38" s="114">
        <v>116.58</v>
      </c>
      <c r="BX38" s="114">
        <v>133.86000000000001</v>
      </c>
      <c r="BY38" s="114">
        <v>145396.31</v>
      </c>
      <c r="BZ38" s="114">
        <v>1894.6</v>
      </c>
      <c r="CA38" s="114">
        <v>89.05</v>
      </c>
      <c r="CB38" s="114">
        <v>91.27</v>
      </c>
      <c r="CC38" s="114">
        <v>14.05</v>
      </c>
      <c r="CD38" s="114">
        <v>14.3</v>
      </c>
      <c r="CE38" s="114">
        <v>17.989999999999998</v>
      </c>
      <c r="CF38" s="114">
        <v>160.57</v>
      </c>
      <c r="CG38" s="114">
        <v>113.79</v>
      </c>
      <c r="CH38" s="114">
        <v>17.100000000000001</v>
      </c>
      <c r="CI38" s="114">
        <v>17.14</v>
      </c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</row>
    <row r="39" spans="1:167" s="132" customFormat="1" x14ac:dyDescent="0.2">
      <c r="A39" s="145"/>
      <c r="B39" s="115"/>
      <c r="C39" s="115"/>
      <c r="BR39" s="115"/>
      <c r="BS39" s="113">
        <v>5</v>
      </c>
      <c r="BT39" s="159" t="s">
        <v>326</v>
      </c>
      <c r="BU39" s="114">
        <v>101.18</v>
      </c>
      <c r="BV39" s="114">
        <v>149.44</v>
      </c>
      <c r="BW39" s="114">
        <v>116.76</v>
      </c>
      <c r="BX39" s="114">
        <v>133.81</v>
      </c>
      <c r="BY39" s="114">
        <v>145035.6</v>
      </c>
      <c r="BZ39" s="114">
        <v>1895.59</v>
      </c>
      <c r="CA39" s="114">
        <v>88.85</v>
      </c>
      <c r="CB39" s="114">
        <v>90.87</v>
      </c>
      <c r="CC39" s="114">
        <v>14.03</v>
      </c>
      <c r="CD39" s="114">
        <v>14.26</v>
      </c>
      <c r="CE39" s="114">
        <v>17.98</v>
      </c>
      <c r="CF39" s="114">
        <v>161.08000000000001</v>
      </c>
      <c r="CG39" s="114">
        <v>114.33</v>
      </c>
      <c r="CH39" s="114">
        <v>17.18</v>
      </c>
      <c r="CI39" s="114">
        <v>17.190000000000001</v>
      </c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</row>
    <row r="40" spans="1:167" s="132" customFormat="1" x14ac:dyDescent="0.2">
      <c r="A40" s="145"/>
      <c r="B40" s="115"/>
      <c r="C40" s="115"/>
      <c r="BR40" s="115"/>
      <c r="BS40" s="113">
        <v>6</v>
      </c>
      <c r="BT40" s="159" t="s">
        <v>327</v>
      </c>
      <c r="BU40" s="114">
        <v>101.3</v>
      </c>
      <c r="BV40" s="114">
        <v>149.87</v>
      </c>
      <c r="BW40" s="114">
        <v>116.66</v>
      </c>
      <c r="BX40" s="114">
        <v>133.85</v>
      </c>
      <c r="BY40" s="114">
        <v>146261.69</v>
      </c>
      <c r="BZ40" s="114">
        <v>1926.64</v>
      </c>
      <c r="CA40" s="114">
        <v>88.43</v>
      </c>
      <c r="CB40" s="114">
        <v>90.99</v>
      </c>
      <c r="CC40" s="114">
        <v>14.07</v>
      </c>
      <c r="CD40" s="114">
        <v>14.28</v>
      </c>
      <c r="CE40" s="114">
        <v>18</v>
      </c>
      <c r="CF40" s="114">
        <v>160.37</v>
      </c>
      <c r="CG40" s="114">
        <v>114.07</v>
      </c>
      <c r="CH40" s="114">
        <v>17.22</v>
      </c>
      <c r="CI40" s="114">
        <v>17.23</v>
      </c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</row>
    <row r="41" spans="1:167" s="132" customFormat="1" x14ac:dyDescent="0.2">
      <c r="A41" s="145"/>
      <c r="B41" s="115"/>
      <c r="C41" s="115"/>
      <c r="BR41" s="115"/>
      <c r="BS41" s="113">
        <v>7</v>
      </c>
      <c r="BT41" s="159" t="s">
        <v>328</v>
      </c>
      <c r="BU41" s="114">
        <v>101.09</v>
      </c>
      <c r="BV41" s="114">
        <v>149.86000000000001</v>
      </c>
      <c r="BW41" s="114">
        <v>116.32</v>
      </c>
      <c r="BX41" s="114">
        <v>133.81</v>
      </c>
      <c r="BY41" s="114">
        <v>146484.23000000001</v>
      </c>
      <c r="BZ41" s="114">
        <v>1942.11</v>
      </c>
      <c r="CA41" s="114">
        <v>88.42</v>
      </c>
      <c r="CB41" s="114">
        <v>90.82</v>
      </c>
      <c r="CC41" s="114">
        <v>14.06</v>
      </c>
      <c r="CD41" s="114">
        <v>14.26</v>
      </c>
      <c r="CE41" s="114">
        <v>17.989999999999998</v>
      </c>
      <c r="CF41" s="114">
        <v>159.76</v>
      </c>
      <c r="CG41" s="114">
        <v>113.64</v>
      </c>
      <c r="CH41" s="114">
        <v>17.27</v>
      </c>
      <c r="CI41" s="114">
        <v>17.29</v>
      </c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</row>
    <row r="42" spans="1:167" s="132" customFormat="1" x14ac:dyDescent="0.2">
      <c r="A42" s="145"/>
      <c r="B42" s="115"/>
      <c r="C42" s="115"/>
      <c r="BR42" s="115"/>
      <c r="BS42" s="113">
        <v>8</v>
      </c>
      <c r="BT42" s="159" t="s">
        <v>329</v>
      </c>
      <c r="BU42" s="114">
        <v>101.02</v>
      </c>
      <c r="BV42" s="114">
        <v>149.44</v>
      </c>
      <c r="BW42" s="114">
        <v>116.23</v>
      </c>
      <c r="BX42" s="114">
        <v>133.81</v>
      </c>
      <c r="BY42" s="114">
        <v>146191.75</v>
      </c>
      <c r="BZ42" s="114">
        <v>1939.76</v>
      </c>
      <c r="CA42" s="114">
        <v>88.2</v>
      </c>
      <c r="CB42" s="114">
        <v>90.57</v>
      </c>
      <c r="CC42" s="114">
        <v>14.05</v>
      </c>
      <c r="CD42" s="114">
        <v>14.28</v>
      </c>
      <c r="CE42" s="114">
        <v>17.98</v>
      </c>
      <c r="CF42" s="114">
        <v>160.09</v>
      </c>
      <c r="CG42" s="114">
        <v>113.37</v>
      </c>
      <c r="CH42" s="114">
        <v>17.190000000000001</v>
      </c>
      <c r="CI42" s="114">
        <v>17.2</v>
      </c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</row>
    <row r="43" spans="1:167" s="132" customFormat="1" x14ac:dyDescent="0.2">
      <c r="A43" s="145"/>
      <c r="B43" s="115"/>
      <c r="C43" s="115"/>
      <c r="BP43" s="132" t="s">
        <v>258</v>
      </c>
      <c r="BR43" s="115"/>
      <c r="BS43" s="113">
        <v>9</v>
      </c>
      <c r="BT43" s="159" t="s">
        <v>330</v>
      </c>
      <c r="BU43" s="114">
        <v>100.5</v>
      </c>
      <c r="BV43" s="114">
        <v>149.43</v>
      </c>
      <c r="BW43" s="114">
        <v>115.9</v>
      </c>
      <c r="BX43" s="114">
        <v>133.83000000000001</v>
      </c>
      <c r="BY43" s="114">
        <v>146215.51</v>
      </c>
      <c r="BZ43" s="114">
        <v>1940.31</v>
      </c>
      <c r="CA43" s="114">
        <v>88.32</v>
      </c>
      <c r="CB43" s="114">
        <v>90.65</v>
      </c>
      <c r="CC43" s="114">
        <v>13.96</v>
      </c>
      <c r="CD43" s="114">
        <v>14.28</v>
      </c>
      <c r="CE43" s="114">
        <v>17.989999999999998</v>
      </c>
      <c r="CF43" s="114">
        <v>159.65</v>
      </c>
      <c r="CG43" s="114">
        <v>112.94</v>
      </c>
      <c r="CH43" s="114">
        <v>17.149999999999999</v>
      </c>
      <c r="CI43" s="114">
        <v>17.16</v>
      </c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</row>
    <row r="44" spans="1:167" s="132" customFormat="1" x14ac:dyDescent="0.2">
      <c r="A44" s="145"/>
      <c r="BR44" s="115"/>
      <c r="BS44" s="113">
        <v>10</v>
      </c>
      <c r="BT44" s="159" t="s">
        <v>331</v>
      </c>
      <c r="BU44" s="114">
        <v>100.9</v>
      </c>
      <c r="BV44" s="114">
        <v>150.34</v>
      </c>
      <c r="BW44" s="114">
        <v>116</v>
      </c>
      <c r="BX44" s="114">
        <v>133.81</v>
      </c>
      <c r="BY44" s="114">
        <v>146352.53</v>
      </c>
      <c r="BZ44" s="114">
        <v>1949.28</v>
      </c>
      <c r="CA44" s="114">
        <v>88.65</v>
      </c>
      <c r="CB44" s="114">
        <v>90.73</v>
      </c>
      <c r="CC44" s="114">
        <v>13.94</v>
      </c>
      <c r="CD44" s="114">
        <v>14.31</v>
      </c>
      <c r="CE44" s="114">
        <v>17.98</v>
      </c>
      <c r="CF44" s="114">
        <v>159.99</v>
      </c>
      <c r="CG44" s="114">
        <v>113.1</v>
      </c>
      <c r="CH44" s="114">
        <v>17.170000000000002</v>
      </c>
      <c r="CI44" s="114">
        <v>17.190000000000001</v>
      </c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</row>
    <row r="45" spans="1:167" s="132" customFormat="1" x14ac:dyDescent="0.2">
      <c r="A45" s="145"/>
      <c r="BR45" s="115"/>
      <c r="BS45" s="113">
        <v>11</v>
      </c>
      <c r="BT45" s="159" t="s">
        <v>332</v>
      </c>
      <c r="BU45" s="114">
        <v>101.43</v>
      </c>
      <c r="BV45" s="114">
        <v>150.77000000000001</v>
      </c>
      <c r="BW45" s="114">
        <v>116.2</v>
      </c>
      <c r="BX45" s="114">
        <v>133.71</v>
      </c>
      <c r="BY45" s="114">
        <v>147865.66</v>
      </c>
      <c r="BZ45" s="114">
        <v>1971.68</v>
      </c>
      <c r="CA45" s="114">
        <v>89.28</v>
      </c>
      <c r="CB45" s="114">
        <v>90.8</v>
      </c>
      <c r="CC45" s="114">
        <v>13.95</v>
      </c>
      <c r="CD45" s="114">
        <v>14.34</v>
      </c>
      <c r="CE45" s="114">
        <v>17.95</v>
      </c>
      <c r="CF45" s="114">
        <v>160.41</v>
      </c>
      <c r="CG45" s="114">
        <v>113.38</v>
      </c>
      <c r="CH45" s="114">
        <v>17.21</v>
      </c>
      <c r="CI45" s="114">
        <v>17.22</v>
      </c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</row>
    <row r="46" spans="1:167" s="132" customFormat="1" x14ac:dyDescent="0.2">
      <c r="A46" s="145"/>
      <c r="BR46" s="115"/>
      <c r="BS46" s="113">
        <v>12</v>
      </c>
      <c r="BT46" s="159" t="s">
        <v>333</v>
      </c>
      <c r="BU46" s="114">
        <v>101.26</v>
      </c>
      <c r="BV46" s="114">
        <v>150.47999999999999</v>
      </c>
      <c r="BW46" s="114">
        <v>116.24</v>
      </c>
      <c r="BX46" s="114">
        <v>133.56</v>
      </c>
      <c r="BY46" s="114">
        <v>146462.78</v>
      </c>
      <c r="BZ46" s="114">
        <v>1942.5</v>
      </c>
      <c r="CA46" s="114">
        <v>89.18</v>
      </c>
      <c r="CB46" s="114">
        <v>90.6</v>
      </c>
      <c r="CC46" s="114">
        <v>13.95</v>
      </c>
      <c r="CD46" s="114">
        <v>14.32</v>
      </c>
      <c r="CE46" s="114">
        <v>17.940000000000001</v>
      </c>
      <c r="CF46" s="114">
        <v>160.57</v>
      </c>
      <c r="CG46" s="114">
        <v>113.53</v>
      </c>
      <c r="CH46" s="114">
        <v>17.16</v>
      </c>
      <c r="CI46" s="114">
        <v>17.170000000000002</v>
      </c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</row>
    <row r="47" spans="1:167" s="132" customFormat="1" x14ac:dyDescent="0.2">
      <c r="A47" s="145"/>
      <c r="BR47" s="115"/>
      <c r="BS47" s="113">
        <v>13</v>
      </c>
      <c r="BT47" s="159" t="s">
        <v>334</v>
      </c>
      <c r="BU47" s="114">
        <v>100.82</v>
      </c>
      <c r="BV47" s="114">
        <v>149.61000000000001</v>
      </c>
      <c r="BW47" s="114">
        <v>115.85</v>
      </c>
      <c r="BX47" s="114">
        <v>133.5</v>
      </c>
      <c r="BY47" s="114">
        <v>145478.22</v>
      </c>
      <c r="BZ47" s="114">
        <v>1922.62</v>
      </c>
      <c r="CA47" s="114">
        <v>88.89</v>
      </c>
      <c r="CB47" s="114">
        <v>90.72</v>
      </c>
      <c r="CC47" s="114">
        <v>13.91</v>
      </c>
      <c r="CD47" s="114">
        <v>14.28</v>
      </c>
      <c r="CE47" s="114">
        <v>17.93</v>
      </c>
      <c r="CF47" s="114">
        <v>160.29</v>
      </c>
      <c r="CG47" s="114">
        <v>113.63</v>
      </c>
      <c r="CH47" s="114">
        <v>17.16</v>
      </c>
      <c r="CI47" s="114">
        <v>17.149999999999999</v>
      </c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</row>
    <row r="48" spans="1:167" s="132" customFormat="1" x14ac:dyDescent="0.2">
      <c r="A48" s="145"/>
      <c r="BR48" s="115"/>
      <c r="BS48" s="113">
        <v>14</v>
      </c>
      <c r="BT48" s="159" t="s">
        <v>335</v>
      </c>
      <c r="BU48" s="114">
        <v>99.8</v>
      </c>
      <c r="BV48" s="114">
        <v>148.63</v>
      </c>
      <c r="BW48" s="114">
        <v>115.19</v>
      </c>
      <c r="BX48" s="114">
        <v>133.49</v>
      </c>
      <c r="BY48" s="114">
        <v>144858.44</v>
      </c>
      <c r="BZ48" s="114">
        <v>1933.62</v>
      </c>
      <c r="CA48" s="114">
        <v>88.72</v>
      </c>
      <c r="CB48" s="114">
        <v>90.47</v>
      </c>
      <c r="CC48" s="114">
        <v>13.86</v>
      </c>
      <c r="CD48" s="114">
        <v>14.19</v>
      </c>
      <c r="CE48" s="114">
        <v>17.940000000000001</v>
      </c>
      <c r="CF48" s="114">
        <v>159.79</v>
      </c>
      <c r="CG48" s="114">
        <v>113.13</v>
      </c>
      <c r="CH48" s="114">
        <v>17.09</v>
      </c>
      <c r="CI48" s="114">
        <v>17.09</v>
      </c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</row>
    <row r="49" spans="1:167" s="132" customFormat="1" x14ac:dyDescent="0.2">
      <c r="A49" s="145"/>
      <c r="BR49" s="115"/>
      <c r="BS49" s="113">
        <v>15</v>
      </c>
      <c r="BT49" s="159" t="s">
        <v>336</v>
      </c>
      <c r="BU49" s="114">
        <v>99.75</v>
      </c>
      <c r="BV49" s="114">
        <v>149.65</v>
      </c>
      <c r="BW49" s="114">
        <v>115.16</v>
      </c>
      <c r="BX49" s="114">
        <v>133.47</v>
      </c>
      <c r="BY49" s="114">
        <v>144886.32</v>
      </c>
      <c r="BZ49" s="114">
        <v>1929.67</v>
      </c>
      <c r="CA49" s="114">
        <v>88.7</v>
      </c>
      <c r="CB49" s="114">
        <v>89.96</v>
      </c>
      <c r="CC49" s="114">
        <v>13.84</v>
      </c>
      <c r="CD49" s="114">
        <v>14.21</v>
      </c>
      <c r="CE49" s="114">
        <v>17.920000000000002</v>
      </c>
      <c r="CF49" s="114">
        <v>160.28</v>
      </c>
      <c r="CG49" s="114">
        <v>113.59</v>
      </c>
      <c r="CH49" s="114">
        <v>17.11</v>
      </c>
      <c r="CI49" s="114">
        <v>17.11</v>
      </c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</row>
    <row r="50" spans="1:167" s="132" customFormat="1" x14ac:dyDescent="0.2">
      <c r="A50" s="145"/>
      <c r="BR50" s="115"/>
      <c r="BS50" s="113">
        <v>16</v>
      </c>
      <c r="BT50" s="159" t="s">
        <v>337</v>
      </c>
      <c r="BU50" s="114">
        <v>99.86</v>
      </c>
      <c r="BV50" s="114">
        <v>149.59</v>
      </c>
      <c r="BW50" s="114">
        <v>115.13</v>
      </c>
      <c r="BX50" s="114">
        <v>133.47</v>
      </c>
      <c r="BY50" s="114">
        <v>145088.48000000001</v>
      </c>
      <c r="BZ50" s="114">
        <v>1933.08</v>
      </c>
      <c r="CA50" s="114">
        <v>88.3</v>
      </c>
      <c r="CB50" s="114">
        <v>89.67</v>
      </c>
      <c r="CC50" s="114">
        <v>13.86</v>
      </c>
      <c r="CD50" s="114">
        <v>14.2</v>
      </c>
      <c r="CE50" s="114">
        <v>17.940000000000001</v>
      </c>
      <c r="CF50" s="114">
        <v>159.78</v>
      </c>
      <c r="CG50" s="114">
        <v>113.51</v>
      </c>
      <c r="CH50" s="114">
        <v>17.12</v>
      </c>
      <c r="CI50" s="114">
        <v>17.11</v>
      </c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</row>
    <row r="51" spans="1:167" s="132" customFormat="1" x14ac:dyDescent="0.2">
      <c r="A51" s="145"/>
      <c r="BR51" s="115"/>
      <c r="BS51" s="113">
        <v>17</v>
      </c>
      <c r="BT51" s="159" t="s">
        <v>338</v>
      </c>
      <c r="BU51" s="114">
        <v>99.35</v>
      </c>
      <c r="BV51" s="114">
        <v>149.71</v>
      </c>
      <c r="BW51" s="114">
        <v>114.27</v>
      </c>
      <c r="BX51" s="114">
        <v>133.44</v>
      </c>
      <c r="BY51" s="114">
        <v>144341.06</v>
      </c>
      <c r="BZ51" s="114">
        <v>1915.21</v>
      </c>
      <c r="CA51" s="114">
        <v>87.42</v>
      </c>
      <c r="CB51" s="114">
        <v>89.37</v>
      </c>
      <c r="CC51" s="114">
        <v>13.79</v>
      </c>
      <c r="CD51" s="114">
        <v>14.16</v>
      </c>
      <c r="CE51" s="114">
        <v>17.940000000000001</v>
      </c>
      <c r="CF51" s="114">
        <v>159.78</v>
      </c>
      <c r="CG51" s="114">
        <v>113.44</v>
      </c>
      <c r="CH51" s="114">
        <v>17.07</v>
      </c>
      <c r="CI51" s="114">
        <v>17.059999999999999</v>
      </c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</row>
    <row r="52" spans="1:167" s="132" customFormat="1" x14ac:dyDescent="0.2">
      <c r="A52" s="145"/>
      <c r="BR52" s="115"/>
      <c r="BS52" s="113">
        <v>18</v>
      </c>
      <c r="BT52" s="159" t="s">
        <v>339</v>
      </c>
      <c r="BU52" s="114">
        <v>99.56</v>
      </c>
      <c r="BV52" s="114">
        <v>149.47999999999999</v>
      </c>
      <c r="BW52" s="114">
        <v>114.25</v>
      </c>
      <c r="BX52" s="114">
        <v>133.54</v>
      </c>
      <c r="BY52" s="114">
        <v>144538.94</v>
      </c>
      <c r="BZ52" s="114">
        <v>1920.72</v>
      </c>
      <c r="CA52" s="114">
        <v>87.17</v>
      </c>
      <c r="CB52" s="114">
        <v>88.38</v>
      </c>
      <c r="CC52" s="114">
        <v>13.75</v>
      </c>
      <c r="CD52" s="114">
        <v>14.07</v>
      </c>
      <c r="CE52" s="114">
        <v>17.95</v>
      </c>
      <c r="CF52" s="114">
        <v>159.44</v>
      </c>
      <c r="CG52" s="114">
        <v>113.15</v>
      </c>
      <c r="CH52" s="114">
        <v>17.059999999999999</v>
      </c>
      <c r="CI52" s="114">
        <v>17.05</v>
      </c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</row>
    <row r="53" spans="1:167" s="132" customFormat="1" x14ac:dyDescent="0.2">
      <c r="A53" s="145"/>
      <c r="BR53" s="115"/>
      <c r="BS53" s="113">
        <v>19</v>
      </c>
      <c r="BT53" s="159" t="s">
        <v>340</v>
      </c>
      <c r="BU53" s="114">
        <v>100.58</v>
      </c>
      <c r="BV53" s="114">
        <v>150.22</v>
      </c>
      <c r="BW53" s="114">
        <v>114.69</v>
      </c>
      <c r="BX53" s="114">
        <v>133.5</v>
      </c>
      <c r="BY53" s="114">
        <v>145331.78</v>
      </c>
      <c r="BZ53" s="114">
        <v>1916.64</v>
      </c>
      <c r="CA53" s="114">
        <v>87.63</v>
      </c>
      <c r="CB53" s="114">
        <v>89.14</v>
      </c>
      <c r="CC53" s="114">
        <v>13.72</v>
      </c>
      <c r="CD53" s="114">
        <v>14.04</v>
      </c>
      <c r="CE53" s="114">
        <v>17.93</v>
      </c>
      <c r="CF53" s="114">
        <v>161.85</v>
      </c>
      <c r="CG53" s="114">
        <v>114.7</v>
      </c>
      <c r="CH53" s="114">
        <v>17.25</v>
      </c>
      <c r="CI53" s="114">
        <v>17.25</v>
      </c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</row>
    <row r="54" spans="1:167" s="132" customFormat="1" x14ac:dyDescent="0.2">
      <c r="A54" s="145"/>
      <c r="BQ54" s="122"/>
      <c r="BR54" s="115"/>
      <c r="BS54" s="113">
        <v>20</v>
      </c>
      <c r="BT54" s="159" t="s">
        <v>341</v>
      </c>
      <c r="BU54" s="114">
        <v>101.03</v>
      </c>
      <c r="BV54" s="114">
        <v>151.09</v>
      </c>
      <c r="BW54" s="114">
        <v>115.04</v>
      </c>
      <c r="BX54" s="114">
        <v>133.47</v>
      </c>
      <c r="BY54" s="114">
        <v>145959.79999999999</v>
      </c>
      <c r="BZ54" s="114">
        <v>1924.18</v>
      </c>
      <c r="CA54" s="114">
        <v>88.09</v>
      </c>
      <c r="CB54" s="114">
        <v>89.47</v>
      </c>
      <c r="CC54" s="114">
        <v>13.75</v>
      </c>
      <c r="CD54" s="114">
        <v>14.08</v>
      </c>
      <c r="CE54" s="114">
        <v>17.95</v>
      </c>
      <c r="CF54" s="114">
        <v>160.88999999999999</v>
      </c>
      <c r="CG54" s="114">
        <v>114.76</v>
      </c>
      <c r="CH54" s="114">
        <v>17.27</v>
      </c>
      <c r="CI54" s="114">
        <v>17.260000000000002</v>
      </c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</row>
    <row r="55" spans="1:167" s="132" customFormat="1" x14ac:dyDescent="0.2">
      <c r="A55" s="145"/>
      <c r="BQ55" s="122"/>
      <c r="BR55" s="115"/>
      <c r="BS55" s="165">
        <v>21</v>
      </c>
      <c r="BT55" s="166" t="s">
        <v>342</v>
      </c>
      <c r="BU55" s="114">
        <v>101.21</v>
      </c>
      <c r="BV55" s="114">
        <v>151.62</v>
      </c>
      <c r="BW55" s="114">
        <v>114.82</v>
      </c>
      <c r="BX55" s="114">
        <v>133.41999999999999</v>
      </c>
      <c r="BY55" s="114">
        <v>146085.48000000001</v>
      </c>
      <c r="BZ55" s="114">
        <v>1931.14</v>
      </c>
      <c r="CA55" s="114">
        <v>87.87</v>
      </c>
      <c r="CB55" s="114">
        <v>89.31</v>
      </c>
      <c r="CC55" s="114">
        <v>13.7</v>
      </c>
      <c r="CD55" s="114">
        <v>14.03</v>
      </c>
      <c r="CE55" s="114">
        <v>17.93</v>
      </c>
      <c r="CF55" s="114">
        <v>161</v>
      </c>
      <c r="CG55" s="114">
        <v>114.71</v>
      </c>
      <c r="CH55" s="114">
        <v>17.3</v>
      </c>
      <c r="CI55" s="114">
        <v>17.29</v>
      </c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</row>
    <row r="56" spans="1:167" s="110" customFormat="1" x14ac:dyDescent="0.2">
      <c r="B56" s="132"/>
      <c r="C56" s="97"/>
      <c r="BN56" s="132"/>
      <c r="BO56" s="132"/>
      <c r="BQ56" s="122"/>
      <c r="BS56" s="113"/>
      <c r="BT56" s="159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146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</row>
    <row r="57" spans="1:167" s="111" customFormat="1" x14ac:dyDescent="0.2">
      <c r="B57" s="96"/>
      <c r="C57" s="96"/>
      <c r="BN57" s="132"/>
      <c r="BO57" s="132"/>
      <c r="BQ57" s="122"/>
      <c r="BS57" s="113"/>
      <c r="BT57" s="159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47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</row>
    <row r="58" spans="1:167" s="111" customFormat="1" x14ac:dyDescent="0.2">
      <c r="B58" s="96"/>
      <c r="C58" s="96"/>
      <c r="BN58" s="132"/>
      <c r="BO58" s="132"/>
      <c r="BQ58" s="122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47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</row>
    <row r="59" spans="1:167" s="116" customFormat="1" x14ac:dyDescent="0.2">
      <c r="B59" s="117"/>
      <c r="C59" s="117"/>
      <c r="BN59" s="132"/>
      <c r="BO59" s="132"/>
      <c r="BQ59" s="122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48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</row>
    <row r="60" spans="1:167" s="111" customFormat="1" x14ac:dyDescent="0.2">
      <c r="B60" s="149"/>
      <c r="C60" s="117"/>
      <c r="BN60" s="132"/>
      <c r="BO60" s="132"/>
      <c r="BQ60" s="122"/>
      <c r="BR60" s="9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</row>
    <row r="61" spans="1:167" s="111" customFormat="1" x14ac:dyDescent="0.2">
      <c r="B61" s="149"/>
      <c r="C61" s="117"/>
      <c r="BN61" s="132"/>
      <c r="BO61" s="132"/>
      <c r="BQ61" s="122"/>
      <c r="BR61" s="96"/>
      <c r="BS61" s="104"/>
      <c r="BT61" s="104"/>
      <c r="BU61" s="104">
        <f>AVERAGE(BU35:BU55)</f>
        <v>100.69571428571425</v>
      </c>
      <c r="BV61" s="104">
        <f t="shared" ref="BV61:CI61" si="2">AVERAGE(BV35:BV55)</f>
        <v>150.15047619047621</v>
      </c>
      <c r="BW61" s="104">
        <f t="shared" si="2"/>
        <v>115.82761904761905</v>
      </c>
      <c r="BX61" s="104">
        <f t="shared" si="2"/>
        <v>133.65619047619046</v>
      </c>
      <c r="BY61" s="104">
        <f t="shared" si="2"/>
        <v>145612.15142857138</v>
      </c>
      <c r="BZ61" s="104">
        <f t="shared" si="2"/>
        <v>1924.2790476190476</v>
      </c>
      <c r="CA61" s="104">
        <f t="shared" si="2"/>
        <v>88.499523809523822</v>
      </c>
      <c r="CB61" s="104">
        <f t="shared" si="2"/>
        <v>90.340952380952402</v>
      </c>
      <c r="CC61" s="104">
        <f t="shared" si="2"/>
        <v>13.91333333333333</v>
      </c>
      <c r="CD61" s="104">
        <f t="shared" si="2"/>
        <v>14.224761904761904</v>
      </c>
      <c r="CE61" s="104">
        <f t="shared" si="2"/>
        <v>17.960952380952378</v>
      </c>
      <c r="CF61" s="104">
        <f t="shared" si="2"/>
        <v>160.36238095238099</v>
      </c>
      <c r="CG61" s="104">
        <f t="shared" si="2"/>
        <v>113.73761904761906</v>
      </c>
      <c r="CH61" s="104">
        <f t="shared" si="2"/>
        <v>17.163809523809526</v>
      </c>
      <c r="CI61" s="104">
        <f t="shared" si="2"/>
        <v>17.164285714285718</v>
      </c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</row>
    <row r="62" spans="1:167" s="111" customFormat="1" x14ac:dyDescent="0.2">
      <c r="B62" s="149"/>
      <c r="C62" s="117"/>
      <c r="BN62" s="132"/>
      <c r="BO62" s="132"/>
      <c r="BQ62" s="122"/>
      <c r="BR62" s="96"/>
      <c r="BS62" s="104"/>
      <c r="BT62" s="104"/>
      <c r="BU62" s="104">
        <v>100.69571428571425</v>
      </c>
      <c r="BV62" s="104">
        <v>150.15047619047621</v>
      </c>
      <c r="BW62" s="104">
        <v>115.82761904761905</v>
      </c>
      <c r="BX62" s="104">
        <v>133.65619047619046</v>
      </c>
      <c r="BY62" s="104">
        <v>145612.15142857138</v>
      </c>
      <c r="BZ62" s="104">
        <v>1924.2790476190476</v>
      </c>
      <c r="CA62" s="104">
        <v>88.499523809523822</v>
      </c>
      <c r="CB62" s="104">
        <v>90.340952380952402</v>
      </c>
      <c r="CC62" s="104">
        <v>13.91333333333333</v>
      </c>
      <c r="CD62" s="104">
        <v>14.224761904761904</v>
      </c>
      <c r="CE62" s="104">
        <v>17.960952380952378</v>
      </c>
      <c r="CF62" s="104">
        <v>160.36238095238099</v>
      </c>
      <c r="CG62" s="104">
        <v>113.73761904761906</v>
      </c>
      <c r="CH62" s="104">
        <v>17.163809523809526</v>
      </c>
      <c r="CI62" s="104">
        <v>17.164285714285718</v>
      </c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</row>
    <row r="63" spans="1:167" s="111" customFormat="1" x14ac:dyDescent="0.2">
      <c r="B63" s="149"/>
      <c r="C63" s="117"/>
      <c r="BN63" s="132"/>
      <c r="BO63" s="132"/>
      <c r="BQ63" s="122"/>
      <c r="BR63" s="96"/>
      <c r="BS63" s="121"/>
      <c r="BT63" s="117"/>
      <c r="BU63" s="117">
        <f>BU62-BU61</f>
        <v>0</v>
      </c>
      <c r="BV63" s="117">
        <f t="shared" ref="BV63:CI63" si="3">BV62-BV61</f>
        <v>0</v>
      </c>
      <c r="BW63" s="117">
        <f t="shared" si="3"/>
        <v>0</v>
      </c>
      <c r="BX63" s="117">
        <f t="shared" si="3"/>
        <v>0</v>
      </c>
      <c r="BY63" s="117">
        <f t="shared" si="3"/>
        <v>0</v>
      </c>
      <c r="BZ63" s="117">
        <f t="shared" si="3"/>
        <v>0</v>
      </c>
      <c r="CA63" s="117">
        <f t="shared" si="3"/>
        <v>0</v>
      </c>
      <c r="CB63" s="117">
        <f t="shared" si="3"/>
        <v>0</v>
      </c>
      <c r="CC63" s="117">
        <f t="shared" si="3"/>
        <v>0</v>
      </c>
      <c r="CD63" s="117">
        <f t="shared" si="3"/>
        <v>0</v>
      </c>
      <c r="CE63" s="117">
        <f t="shared" si="3"/>
        <v>0</v>
      </c>
      <c r="CF63" s="117">
        <f t="shared" si="3"/>
        <v>0</v>
      </c>
      <c r="CG63" s="117">
        <f t="shared" si="3"/>
        <v>0</v>
      </c>
      <c r="CH63" s="117">
        <f t="shared" si="3"/>
        <v>0</v>
      </c>
      <c r="CI63" s="117">
        <f t="shared" si="3"/>
        <v>0</v>
      </c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</row>
    <row r="64" spans="1:167" s="111" customFormat="1" x14ac:dyDescent="0.2">
      <c r="B64" s="149"/>
      <c r="C64" s="117"/>
      <c r="BN64" s="132"/>
      <c r="BO64" s="132"/>
      <c r="BQ64" s="122"/>
      <c r="BR64" s="96"/>
      <c r="BS64" s="96" t="s">
        <v>29</v>
      </c>
      <c r="BT64" s="96"/>
      <c r="BU64" s="96">
        <f>MAX(BU35:BU55)</f>
        <v>101.43</v>
      </c>
      <c r="BV64" s="96">
        <f t="shared" ref="BV64:CG64" si="4">MAX(BV35:BV55)</f>
        <v>151.62</v>
      </c>
      <c r="BW64" s="96">
        <f t="shared" si="4"/>
        <v>117.24</v>
      </c>
      <c r="BX64" s="96">
        <f t="shared" si="4"/>
        <v>133.86000000000001</v>
      </c>
      <c r="BY64" s="96">
        <f t="shared" si="4"/>
        <v>147865.66</v>
      </c>
      <c r="BZ64" s="96">
        <f t="shared" si="4"/>
        <v>1971.68</v>
      </c>
      <c r="CA64" s="96">
        <f t="shared" si="4"/>
        <v>89.41</v>
      </c>
      <c r="CB64" s="96">
        <f t="shared" si="4"/>
        <v>91.33</v>
      </c>
      <c r="CC64" s="96">
        <f t="shared" si="4"/>
        <v>14.07</v>
      </c>
      <c r="CD64" s="96">
        <f t="shared" si="4"/>
        <v>14.34</v>
      </c>
      <c r="CE64" s="96">
        <f t="shared" si="4"/>
        <v>18</v>
      </c>
      <c r="CF64" s="96">
        <f t="shared" si="4"/>
        <v>161.85</v>
      </c>
      <c r="CG64" s="96">
        <f t="shared" si="4"/>
        <v>114.76</v>
      </c>
      <c r="CH64" s="96">
        <f t="shared" ref="CH64:CI64" si="5">MAX(CH35:CH54)</f>
        <v>17.27</v>
      </c>
      <c r="CI64" s="96">
        <f t="shared" si="5"/>
        <v>17.29</v>
      </c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</row>
    <row r="65" spans="1:167" s="94" customFormat="1" x14ac:dyDescent="0.2">
      <c r="A65" s="150"/>
      <c r="B65" s="151"/>
      <c r="C65" s="117"/>
      <c r="BN65" s="132"/>
      <c r="BO65" s="132"/>
      <c r="BQ65" s="122"/>
      <c r="BR65" s="95"/>
      <c r="BS65" s="96" t="s">
        <v>30</v>
      </c>
      <c r="BT65" s="96"/>
      <c r="BU65" s="96">
        <f>MIN(BU35:BU55)</f>
        <v>99.35</v>
      </c>
      <c r="BV65" s="96">
        <f t="shared" ref="BV65:CI65" si="6">MIN(BV35:BV55)</f>
        <v>148.63</v>
      </c>
      <c r="BW65" s="96">
        <f t="shared" si="6"/>
        <v>114.25</v>
      </c>
      <c r="BX65" s="96">
        <f t="shared" si="6"/>
        <v>133.41999999999999</v>
      </c>
      <c r="BY65" s="96">
        <f t="shared" si="6"/>
        <v>144341.06</v>
      </c>
      <c r="BZ65" s="96">
        <f t="shared" si="6"/>
        <v>1884.71</v>
      </c>
      <c r="CA65" s="96">
        <f t="shared" si="6"/>
        <v>87.17</v>
      </c>
      <c r="CB65" s="96">
        <f t="shared" si="6"/>
        <v>88.38</v>
      </c>
      <c r="CC65" s="96">
        <f t="shared" si="6"/>
        <v>13.7</v>
      </c>
      <c r="CD65" s="96">
        <f t="shared" si="6"/>
        <v>14.03</v>
      </c>
      <c r="CE65" s="96">
        <f t="shared" si="6"/>
        <v>17.920000000000002</v>
      </c>
      <c r="CF65" s="96">
        <f t="shared" si="6"/>
        <v>159.44</v>
      </c>
      <c r="CG65" s="96">
        <f t="shared" si="6"/>
        <v>112.94</v>
      </c>
      <c r="CH65" s="96">
        <f t="shared" si="6"/>
        <v>17.059999999999999</v>
      </c>
      <c r="CI65" s="96">
        <f t="shared" si="6"/>
        <v>17.05</v>
      </c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</row>
    <row r="66" spans="1:167" s="94" customFormat="1" x14ac:dyDescent="0.2">
      <c r="A66" s="150"/>
      <c r="B66" s="151"/>
      <c r="C66" s="117"/>
      <c r="BQ66" s="122"/>
      <c r="BR66" s="95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8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</row>
    <row r="67" spans="1:167" s="94" customFormat="1" x14ac:dyDescent="0.2">
      <c r="A67" s="150"/>
      <c r="B67" s="151"/>
      <c r="C67" s="117"/>
      <c r="BQ67" s="122"/>
      <c r="BR67" s="95"/>
      <c r="BS67" s="96"/>
      <c r="BT67" s="96"/>
      <c r="BU67" s="96">
        <f t="shared" ref="BU67:CI67" si="7">BU64-BU65</f>
        <v>2.0800000000000125</v>
      </c>
      <c r="BV67" s="96">
        <f t="shared" si="7"/>
        <v>2.9900000000000091</v>
      </c>
      <c r="BW67" s="96">
        <f t="shared" si="7"/>
        <v>2.9899999999999949</v>
      </c>
      <c r="BX67" s="96">
        <f t="shared" si="7"/>
        <v>0.44000000000002615</v>
      </c>
      <c r="BY67" s="96">
        <f t="shared" si="7"/>
        <v>3524.6000000000058</v>
      </c>
      <c r="BZ67" s="96">
        <f t="shared" si="7"/>
        <v>86.970000000000027</v>
      </c>
      <c r="CA67" s="96">
        <f t="shared" si="7"/>
        <v>2.2399999999999949</v>
      </c>
      <c r="CB67" s="96">
        <f t="shared" si="7"/>
        <v>2.9500000000000028</v>
      </c>
      <c r="CC67" s="96">
        <f t="shared" si="7"/>
        <v>0.37000000000000099</v>
      </c>
      <c r="CD67" s="96">
        <f t="shared" si="7"/>
        <v>0.3100000000000005</v>
      </c>
      <c r="CE67" s="96">
        <f t="shared" si="7"/>
        <v>7.9999999999998295E-2</v>
      </c>
      <c r="CF67" s="96">
        <f t="shared" si="7"/>
        <v>2.4099999999999966</v>
      </c>
      <c r="CG67" s="96">
        <f t="shared" si="7"/>
        <v>1.8200000000000074</v>
      </c>
      <c r="CH67" s="96">
        <f t="shared" si="7"/>
        <v>0.21000000000000085</v>
      </c>
      <c r="CI67" s="96">
        <f t="shared" si="7"/>
        <v>0.23999999999999844</v>
      </c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</row>
    <row r="68" spans="1:167" s="94" customFormat="1" x14ac:dyDescent="0.2">
      <c r="A68" s="150"/>
      <c r="B68" s="151"/>
      <c r="C68" s="117"/>
      <c r="BQ68" s="122"/>
      <c r="BR68" s="95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1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</row>
    <row r="69" spans="1:167" s="94" customFormat="1" x14ac:dyDescent="0.2">
      <c r="A69" s="150"/>
      <c r="B69" s="151"/>
      <c r="C69" s="117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11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</row>
    <row r="70" spans="1:167" s="94" customFormat="1" ht="25.5" x14ac:dyDescent="0.2">
      <c r="A70" s="150"/>
      <c r="B70" s="151"/>
      <c r="C70" s="117"/>
      <c r="BR70" s="95"/>
      <c r="BS70" s="108" t="s">
        <v>18</v>
      </c>
      <c r="BT70" s="108"/>
      <c r="BU70" s="98" t="s">
        <v>5</v>
      </c>
      <c r="BV70" s="98" t="s">
        <v>6</v>
      </c>
      <c r="BW70" s="98" t="s">
        <v>7</v>
      </c>
      <c r="BX70" s="98" t="s">
        <v>8</v>
      </c>
      <c r="BY70" s="96" t="s">
        <v>9</v>
      </c>
      <c r="BZ70" s="95" t="s">
        <v>10</v>
      </c>
      <c r="CA70" s="95" t="s">
        <v>11</v>
      </c>
      <c r="CB70" s="95" t="s">
        <v>12</v>
      </c>
      <c r="CC70" s="95" t="s">
        <v>13</v>
      </c>
      <c r="CD70" s="95" t="s">
        <v>14</v>
      </c>
      <c r="CE70" s="95" t="s">
        <v>15</v>
      </c>
      <c r="CF70" s="97" t="s">
        <v>16</v>
      </c>
      <c r="CG70" s="96" t="s">
        <v>17</v>
      </c>
      <c r="CH70" s="112" t="s">
        <v>32</v>
      </c>
      <c r="CI70" s="112" t="s">
        <v>33</v>
      </c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</row>
    <row r="71" spans="1:167" s="94" customFormat="1" x14ac:dyDescent="0.2">
      <c r="A71" s="150"/>
      <c r="B71" s="151"/>
      <c r="C71" s="117"/>
      <c r="BR71" s="95"/>
      <c r="BS71" s="113">
        <v>1</v>
      </c>
      <c r="BT71" s="159" t="s">
        <v>322</v>
      </c>
      <c r="BU71" s="114">
        <v>112.82</v>
      </c>
      <c r="BV71" s="114">
        <v>0.75149999999999995</v>
      </c>
      <c r="BW71" s="114">
        <v>0.97130000000000005</v>
      </c>
      <c r="BX71" s="114">
        <v>0.8518</v>
      </c>
      <c r="BY71" s="114">
        <v>1273.49</v>
      </c>
      <c r="BZ71" s="114">
        <v>16.55</v>
      </c>
      <c r="CA71" s="114">
        <v>1.2808999999999999</v>
      </c>
      <c r="CB71" s="114">
        <v>1.2512000000000001</v>
      </c>
      <c r="CC71" s="114">
        <v>8.1768999999999998</v>
      </c>
      <c r="CD71" s="114">
        <v>7.9824999999999999</v>
      </c>
      <c r="CE71" s="114">
        <v>6.3369</v>
      </c>
      <c r="CF71" s="114">
        <v>0.70755999999999997</v>
      </c>
      <c r="CG71" s="114">
        <v>1</v>
      </c>
      <c r="CH71" s="114">
        <v>6.6532999999999998</v>
      </c>
      <c r="CI71" s="114">
        <v>6.6710000000000003</v>
      </c>
      <c r="CJ71" s="96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</row>
    <row r="72" spans="1:167" s="94" customFormat="1" x14ac:dyDescent="0.2">
      <c r="A72" s="150"/>
      <c r="BR72" s="95"/>
      <c r="BS72" s="113">
        <v>2</v>
      </c>
      <c r="BT72" s="159" t="s">
        <v>323</v>
      </c>
      <c r="BU72" s="114">
        <v>113.06</v>
      </c>
      <c r="BV72" s="114">
        <v>0.75439999999999996</v>
      </c>
      <c r="BW72" s="114">
        <v>0.97509999999999997</v>
      </c>
      <c r="BX72" s="114">
        <v>0.85129999999999995</v>
      </c>
      <c r="BY72" s="114">
        <v>1270.4100000000001</v>
      </c>
      <c r="BZ72" s="114">
        <v>16.59</v>
      </c>
      <c r="CA72" s="114">
        <v>1.2806999999999999</v>
      </c>
      <c r="CB72" s="114">
        <v>1.2524</v>
      </c>
      <c r="CC72" s="114">
        <v>8.1452000000000009</v>
      </c>
      <c r="CD72" s="114">
        <v>7.9993999999999996</v>
      </c>
      <c r="CE72" s="114">
        <v>6.3353999999999999</v>
      </c>
      <c r="CF72" s="114">
        <v>0.70957999999999999</v>
      </c>
      <c r="CG72" s="114">
        <v>1</v>
      </c>
      <c r="CH72" s="114">
        <v>6.6532999999999998</v>
      </c>
      <c r="CI72" s="114">
        <v>6.6689999999999996</v>
      </c>
      <c r="CJ72" s="96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</row>
    <row r="73" spans="1:167" s="94" customFormat="1" x14ac:dyDescent="0.2">
      <c r="A73" s="150"/>
      <c r="BR73" s="95"/>
      <c r="BS73" s="113">
        <v>3</v>
      </c>
      <c r="BT73" s="159" t="s">
        <v>324</v>
      </c>
      <c r="BU73" s="114">
        <v>112.56</v>
      </c>
      <c r="BV73" s="114">
        <v>0.75339999999999996</v>
      </c>
      <c r="BW73" s="114">
        <v>0.97350000000000003</v>
      </c>
      <c r="BX73" s="114">
        <v>0.8508</v>
      </c>
      <c r="BY73" s="114">
        <v>1275.2</v>
      </c>
      <c r="BZ73" s="114">
        <v>16.73</v>
      </c>
      <c r="CA73" s="114">
        <v>1.2734000000000001</v>
      </c>
      <c r="CB73" s="114">
        <v>1.2465999999999999</v>
      </c>
      <c r="CC73" s="114">
        <v>8.1193000000000008</v>
      </c>
      <c r="CD73" s="114">
        <v>7.9568000000000003</v>
      </c>
      <c r="CE73" s="114">
        <v>6.3299000000000003</v>
      </c>
      <c r="CF73" s="114">
        <v>0.70965</v>
      </c>
      <c r="CG73" s="114">
        <v>1</v>
      </c>
      <c r="CH73" s="114">
        <v>6.6532999999999998</v>
      </c>
      <c r="CI73" s="114">
        <v>6.6449999999999996</v>
      </c>
      <c r="CJ73" s="96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</row>
    <row r="74" spans="1:167" s="94" customFormat="1" x14ac:dyDescent="0.2">
      <c r="A74" s="150"/>
      <c r="BR74" s="95"/>
      <c r="BS74" s="113">
        <v>4</v>
      </c>
      <c r="BT74" s="159" t="s">
        <v>325</v>
      </c>
      <c r="BU74" s="114">
        <v>112.6</v>
      </c>
      <c r="BV74" s="114">
        <v>0.75780000000000003</v>
      </c>
      <c r="BW74" s="114">
        <v>0.97609999999999997</v>
      </c>
      <c r="BX74" s="114">
        <v>0.84989999999999999</v>
      </c>
      <c r="BY74" s="114">
        <v>1277.76</v>
      </c>
      <c r="BZ74" s="114">
        <v>16.649999999999999</v>
      </c>
      <c r="CA74" s="114">
        <v>1.2778</v>
      </c>
      <c r="CB74" s="114">
        <v>1.2467999999999999</v>
      </c>
      <c r="CC74" s="114">
        <v>8.1012000000000004</v>
      </c>
      <c r="CD74" s="114">
        <v>7.9546000000000001</v>
      </c>
      <c r="CE74" s="114">
        <v>6.3240999999999996</v>
      </c>
      <c r="CF74" s="114">
        <v>0.70865999999999996</v>
      </c>
      <c r="CG74" s="114">
        <v>1</v>
      </c>
      <c r="CH74" s="114">
        <v>6.6532999999999998</v>
      </c>
      <c r="CI74" s="114">
        <v>6.6386000000000003</v>
      </c>
      <c r="CJ74" s="104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</row>
    <row r="75" spans="1:167" s="94" customFormat="1" x14ac:dyDescent="0.2">
      <c r="A75" s="150"/>
      <c r="BR75" s="95"/>
      <c r="BS75" s="113">
        <v>5</v>
      </c>
      <c r="BT75" s="159" t="s">
        <v>326</v>
      </c>
      <c r="BU75" s="114">
        <v>113</v>
      </c>
      <c r="BV75" s="114">
        <v>0.7651</v>
      </c>
      <c r="BW75" s="114">
        <v>0.97919999999999996</v>
      </c>
      <c r="BX75" s="114">
        <v>0.8548</v>
      </c>
      <c r="BY75" s="114">
        <v>1268.57</v>
      </c>
      <c r="BZ75" s="114">
        <v>16.579999999999998</v>
      </c>
      <c r="CA75" s="114">
        <v>1.2867999999999999</v>
      </c>
      <c r="CB75" s="114">
        <v>1.2582</v>
      </c>
      <c r="CC75" s="114">
        <v>8.1471</v>
      </c>
      <c r="CD75" s="114">
        <v>8.0181000000000004</v>
      </c>
      <c r="CE75" s="114">
        <v>6.3598999999999997</v>
      </c>
      <c r="CF75" s="114">
        <v>0.70977000000000001</v>
      </c>
      <c r="CG75" s="114">
        <v>1</v>
      </c>
      <c r="CH75" s="114">
        <v>6.6532999999999998</v>
      </c>
      <c r="CI75" s="114">
        <v>6.6521999999999997</v>
      </c>
      <c r="CJ75" s="104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</row>
    <row r="76" spans="1:167" s="94" customFormat="1" x14ac:dyDescent="0.2">
      <c r="A76" s="150"/>
      <c r="BR76" s="95"/>
      <c r="BS76" s="113">
        <v>6</v>
      </c>
      <c r="BT76" s="159" t="s">
        <v>327</v>
      </c>
      <c r="BU76" s="114">
        <v>112.61</v>
      </c>
      <c r="BV76" s="114">
        <v>0.76119999999999999</v>
      </c>
      <c r="BW76" s="114">
        <v>0.9778</v>
      </c>
      <c r="BX76" s="114">
        <v>0.85160000000000002</v>
      </c>
      <c r="BY76" s="114">
        <v>1282.21</v>
      </c>
      <c r="BZ76" s="114">
        <v>16.89</v>
      </c>
      <c r="CA76" s="114">
        <v>1.29</v>
      </c>
      <c r="CB76" s="114">
        <v>1.2536</v>
      </c>
      <c r="CC76" s="114">
        <v>8.1088000000000005</v>
      </c>
      <c r="CD76" s="114">
        <v>7.9886999999999997</v>
      </c>
      <c r="CE76" s="114">
        <v>6.3373999999999997</v>
      </c>
      <c r="CF76" s="114">
        <v>0.71130000000000004</v>
      </c>
      <c r="CG76" s="114">
        <v>1</v>
      </c>
      <c r="CH76" s="114">
        <v>6.6249000000000002</v>
      </c>
      <c r="CI76" s="114">
        <v>6.6215000000000002</v>
      </c>
      <c r="CJ76" s="104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</row>
    <row r="77" spans="1:167" s="94" customFormat="1" x14ac:dyDescent="0.2">
      <c r="A77" s="150"/>
      <c r="BR77" s="95"/>
      <c r="BS77" s="113">
        <v>7</v>
      </c>
      <c r="BT77" s="159" t="s">
        <v>328</v>
      </c>
      <c r="BU77" s="114">
        <v>112.41</v>
      </c>
      <c r="BV77" s="114">
        <v>0.75829999999999997</v>
      </c>
      <c r="BW77" s="114">
        <v>0.97699999999999998</v>
      </c>
      <c r="BX77" s="114">
        <v>0.84899999999999998</v>
      </c>
      <c r="BY77" s="114">
        <v>1289.02</v>
      </c>
      <c r="BZ77" s="114">
        <v>17.09</v>
      </c>
      <c r="CA77" s="114">
        <v>1.2851999999999999</v>
      </c>
      <c r="CB77" s="114">
        <v>1.2513000000000001</v>
      </c>
      <c r="CC77" s="114">
        <v>8.0838000000000001</v>
      </c>
      <c r="CD77" s="114">
        <v>7.9669999999999996</v>
      </c>
      <c r="CE77" s="114">
        <v>6.3178000000000001</v>
      </c>
      <c r="CF77" s="114">
        <v>0.71130000000000004</v>
      </c>
      <c r="CG77" s="114">
        <v>1</v>
      </c>
      <c r="CH77" s="114">
        <v>6.58</v>
      </c>
      <c r="CI77" s="114">
        <v>6.5735000000000001</v>
      </c>
      <c r="CJ77" s="104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</row>
    <row r="78" spans="1:167" s="94" customFormat="1" x14ac:dyDescent="0.2">
      <c r="BN78" s="133"/>
      <c r="BO78" s="133"/>
      <c r="BP78" s="133"/>
      <c r="BQ78" s="133"/>
      <c r="BS78" s="113">
        <v>8</v>
      </c>
      <c r="BT78" s="159" t="s">
        <v>329</v>
      </c>
      <c r="BU78" s="114">
        <v>112.22</v>
      </c>
      <c r="BV78" s="114">
        <v>0.75860000000000005</v>
      </c>
      <c r="BW78" s="114">
        <v>0.97540000000000004</v>
      </c>
      <c r="BX78" s="114">
        <v>0.84719999999999995</v>
      </c>
      <c r="BY78" s="114">
        <v>1289.51</v>
      </c>
      <c r="BZ78" s="114">
        <v>17.11</v>
      </c>
      <c r="CA78" s="114">
        <v>1.2853000000000001</v>
      </c>
      <c r="CB78" s="114">
        <v>1.2518</v>
      </c>
      <c r="CC78" s="114">
        <v>8.0698000000000008</v>
      </c>
      <c r="CD78" s="114">
        <v>7.9383999999999997</v>
      </c>
      <c r="CE78" s="114">
        <v>6.3044000000000002</v>
      </c>
      <c r="CF78" s="114">
        <v>0.70814999999999995</v>
      </c>
      <c r="CG78" s="114">
        <v>1</v>
      </c>
      <c r="CH78" s="114">
        <v>6.5933999999999999</v>
      </c>
      <c r="CI78" s="114">
        <v>6.5907999999999998</v>
      </c>
      <c r="CJ78" s="124"/>
      <c r="CK78" s="125"/>
      <c r="CL78" s="125"/>
      <c r="CM78" s="125"/>
      <c r="CN78" s="125"/>
      <c r="CO78" s="125"/>
      <c r="CP78" s="125"/>
      <c r="CQ78" s="125"/>
    </row>
    <row r="79" spans="1:167" s="94" customFormat="1" x14ac:dyDescent="0.2">
      <c r="A79" s="150"/>
      <c r="BR79" s="95"/>
      <c r="BS79" s="113">
        <v>9</v>
      </c>
      <c r="BT79" s="159" t="s">
        <v>330</v>
      </c>
      <c r="BU79" s="114">
        <v>112.38</v>
      </c>
      <c r="BV79" s="114">
        <v>0.75580000000000003</v>
      </c>
      <c r="BW79" s="114">
        <v>0.97450000000000003</v>
      </c>
      <c r="BX79" s="114">
        <v>0.84360000000000002</v>
      </c>
      <c r="BY79" s="114">
        <v>1294.6300000000001</v>
      </c>
      <c r="BZ79" s="114">
        <v>17.18</v>
      </c>
      <c r="CA79" s="114">
        <v>1.2787999999999999</v>
      </c>
      <c r="CB79" s="114">
        <v>1.2459</v>
      </c>
      <c r="CC79" s="114">
        <v>8.0901999999999994</v>
      </c>
      <c r="CD79" s="114">
        <v>7.907</v>
      </c>
      <c r="CE79" s="114">
        <v>6.2784000000000004</v>
      </c>
      <c r="CF79" s="114">
        <v>0.70743999999999996</v>
      </c>
      <c r="CG79" s="114">
        <v>1</v>
      </c>
      <c r="CH79" s="114">
        <v>6.5860000000000003</v>
      </c>
      <c r="CI79" s="114">
        <v>6.5827</v>
      </c>
      <c r="CJ79" s="98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</row>
    <row r="80" spans="1:167" s="94" customFormat="1" x14ac:dyDescent="0.2">
      <c r="BS80" s="113">
        <v>10</v>
      </c>
      <c r="BT80" s="159" t="s">
        <v>331</v>
      </c>
      <c r="BU80" s="114">
        <v>112.09</v>
      </c>
      <c r="BV80" s="114">
        <v>0.75229999999999997</v>
      </c>
      <c r="BW80" s="114">
        <v>0.97499999999999998</v>
      </c>
      <c r="BX80" s="114">
        <v>0.84530000000000005</v>
      </c>
      <c r="BY80" s="114">
        <v>1294.01</v>
      </c>
      <c r="BZ80" s="114">
        <v>17.234999999999999</v>
      </c>
      <c r="CA80" s="114">
        <v>1.2758</v>
      </c>
      <c r="CB80" s="114">
        <v>1.2464999999999999</v>
      </c>
      <c r="CC80" s="114">
        <v>8.1113</v>
      </c>
      <c r="CD80" s="114">
        <v>7.9013999999999998</v>
      </c>
      <c r="CE80" s="114">
        <v>6.2911000000000001</v>
      </c>
      <c r="CF80" s="114">
        <v>0.70689999999999997</v>
      </c>
      <c r="CG80" s="114">
        <v>1</v>
      </c>
      <c r="CH80" s="114">
        <v>6.5856000000000003</v>
      </c>
      <c r="CI80" s="114">
        <v>6.5789</v>
      </c>
      <c r="CJ80" s="98"/>
    </row>
    <row r="81" spans="1:167" s="94" customFormat="1" x14ac:dyDescent="0.2">
      <c r="BS81" s="113">
        <v>11</v>
      </c>
      <c r="BT81" s="159" t="s">
        <v>332</v>
      </c>
      <c r="BU81" s="114">
        <v>111.78</v>
      </c>
      <c r="BV81" s="114">
        <v>0.752</v>
      </c>
      <c r="BW81" s="114">
        <v>0.97570000000000001</v>
      </c>
      <c r="BX81" s="114">
        <v>0.84850000000000003</v>
      </c>
      <c r="BY81" s="114">
        <v>1304.1600000000001</v>
      </c>
      <c r="BZ81" s="114">
        <v>17.39</v>
      </c>
      <c r="CA81" s="114">
        <v>1.27</v>
      </c>
      <c r="CB81" s="114">
        <v>1.2486999999999999</v>
      </c>
      <c r="CC81" s="114">
        <v>8.1302000000000003</v>
      </c>
      <c r="CD81" s="114">
        <v>7.9040999999999997</v>
      </c>
      <c r="CE81" s="114">
        <v>6.3170000000000002</v>
      </c>
      <c r="CF81" s="114">
        <v>0.70682999999999996</v>
      </c>
      <c r="CG81" s="114">
        <v>1</v>
      </c>
      <c r="CH81" s="114">
        <v>6.5890000000000004</v>
      </c>
      <c r="CI81" s="114">
        <v>6.5827</v>
      </c>
      <c r="CJ81" s="115"/>
    </row>
    <row r="82" spans="1:167" s="94" customFormat="1" x14ac:dyDescent="0.2">
      <c r="BS82" s="113">
        <v>12</v>
      </c>
      <c r="BT82" s="159" t="s">
        <v>333</v>
      </c>
      <c r="BU82" s="114">
        <v>112.12</v>
      </c>
      <c r="BV82" s="114">
        <v>0.75439999999999996</v>
      </c>
      <c r="BW82" s="114">
        <v>0.97670000000000001</v>
      </c>
      <c r="BX82" s="114">
        <v>0.85029999999999994</v>
      </c>
      <c r="BY82" s="114">
        <v>1290.08</v>
      </c>
      <c r="BZ82" s="114">
        <v>17.11</v>
      </c>
      <c r="CA82" s="114">
        <v>1.2730999999999999</v>
      </c>
      <c r="CB82" s="114">
        <v>1.2531000000000001</v>
      </c>
      <c r="CC82" s="114">
        <v>8.1379999999999999</v>
      </c>
      <c r="CD82" s="114">
        <v>7.9256000000000002</v>
      </c>
      <c r="CE82" s="114">
        <v>6.3277999999999999</v>
      </c>
      <c r="CF82" s="114">
        <v>0.70703000000000005</v>
      </c>
      <c r="CG82" s="114">
        <v>1</v>
      </c>
      <c r="CH82" s="114">
        <v>6.6165000000000003</v>
      </c>
      <c r="CI82" s="114">
        <v>6.6135999999999999</v>
      </c>
      <c r="CJ82" s="115"/>
    </row>
    <row r="83" spans="1:167" s="94" customFormat="1" x14ac:dyDescent="0.2">
      <c r="BS83" s="113">
        <v>13</v>
      </c>
      <c r="BT83" s="159" t="s">
        <v>334</v>
      </c>
      <c r="BU83" s="114">
        <v>112.71000000000001</v>
      </c>
      <c r="BV83" s="114">
        <v>0.75953212820902327</v>
      </c>
      <c r="BW83" s="114">
        <v>0.98080000000000001</v>
      </c>
      <c r="BX83" s="114">
        <v>0.85171620815944116</v>
      </c>
      <c r="BY83" s="114">
        <v>1280.28</v>
      </c>
      <c r="BZ83" s="114">
        <v>16.920000000000002</v>
      </c>
      <c r="CA83" s="114">
        <v>1.2782819890067749</v>
      </c>
      <c r="CB83" s="114">
        <v>1.2525000000000002</v>
      </c>
      <c r="CC83" s="114">
        <v>8.1710000000000012</v>
      </c>
      <c r="CD83" s="114">
        <v>7.9584000000000001</v>
      </c>
      <c r="CE83" s="114">
        <v>6.3387000000000002</v>
      </c>
      <c r="CF83" s="114">
        <v>0.70889306348137382</v>
      </c>
      <c r="CG83" s="114">
        <v>1</v>
      </c>
      <c r="CH83" s="114">
        <v>6.6215000000000002</v>
      </c>
      <c r="CI83" s="114">
        <v>6.6248000000000005</v>
      </c>
      <c r="CJ83" s="115"/>
    </row>
    <row r="84" spans="1:167" s="94" customFormat="1" x14ac:dyDescent="0.2">
      <c r="BS84" s="113">
        <v>14</v>
      </c>
      <c r="BT84" s="159" t="s">
        <v>335</v>
      </c>
      <c r="BU84" s="114">
        <v>113.36</v>
      </c>
      <c r="BV84" s="114">
        <v>0.76115086010047184</v>
      </c>
      <c r="BW84" s="114">
        <v>0.98210000000000008</v>
      </c>
      <c r="BX84" s="114">
        <v>0.84717045069467967</v>
      </c>
      <c r="BY84" s="114">
        <v>1280.46</v>
      </c>
      <c r="BZ84" s="114">
        <v>17.092000000000002</v>
      </c>
      <c r="CA84" s="114">
        <v>1.2751849018107626</v>
      </c>
      <c r="CB84" s="114">
        <v>1.2505000000000002</v>
      </c>
      <c r="CC84" s="114">
        <v>8.1641000000000012</v>
      </c>
      <c r="CD84" s="114">
        <v>7.9742000000000006</v>
      </c>
      <c r="CE84" s="114">
        <v>6.3056999999999999</v>
      </c>
      <c r="CF84" s="114">
        <v>0.70799968848013717</v>
      </c>
      <c r="CG84" s="114">
        <v>1</v>
      </c>
      <c r="CH84" s="114">
        <v>6.6186000000000007</v>
      </c>
      <c r="CI84" s="114">
        <v>6.6205000000000007</v>
      </c>
      <c r="CJ84" s="115"/>
    </row>
    <row r="85" spans="1:167" s="94" customFormat="1" x14ac:dyDescent="0.2">
      <c r="BS85" s="113">
        <v>15</v>
      </c>
      <c r="BT85" s="159" t="s">
        <v>336</v>
      </c>
      <c r="BU85" s="114">
        <v>113.87</v>
      </c>
      <c r="BV85" s="114">
        <v>0.75901328273244772</v>
      </c>
      <c r="BW85" s="114">
        <v>0.98640000000000005</v>
      </c>
      <c r="BX85" s="114">
        <v>0.85142613878246054</v>
      </c>
      <c r="BY85" s="114">
        <v>1275.52</v>
      </c>
      <c r="BZ85" s="114">
        <v>16.988</v>
      </c>
      <c r="CA85" s="114">
        <v>1.2805736970162631</v>
      </c>
      <c r="CB85" s="114">
        <v>1.2627000000000002</v>
      </c>
      <c r="CC85" s="114">
        <v>8.2085000000000008</v>
      </c>
      <c r="CD85" s="114">
        <v>7.9930000000000003</v>
      </c>
      <c r="CE85" s="114">
        <v>6.3370000000000006</v>
      </c>
      <c r="CF85" s="114">
        <v>0.70868206396564304</v>
      </c>
      <c r="CG85" s="114">
        <v>1</v>
      </c>
      <c r="CH85" s="114">
        <v>6.6375999999999999</v>
      </c>
      <c r="CI85" s="114">
        <v>6.6404000000000005</v>
      </c>
      <c r="CJ85" s="115"/>
    </row>
    <row r="86" spans="1:167" s="94" customFormat="1" x14ac:dyDescent="0.2">
      <c r="BS86" s="113">
        <v>16</v>
      </c>
      <c r="BT86" s="159" t="s">
        <v>337</v>
      </c>
      <c r="BU86" s="114">
        <v>113.67</v>
      </c>
      <c r="BV86" s="114">
        <v>0.758782912208817</v>
      </c>
      <c r="BW86" s="114">
        <v>0.9859</v>
      </c>
      <c r="BX86" s="114">
        <v>0.85041245003826849</v>
      </c>
      <c r="BY86" s="114">
        <v>1278.2</v>
      </c>
      <c r="BZ86" s="114">
        <v>17.03</v>
      </c>
      <c r="CA86" s="114">
        <v>1.2855122766422418</v>
      </c>
      <c r="CB86" s="114">
        <v>1.2659</v>
      </c>
      <c r="CC86" s="114">
        <v>8.1908000000000012</v>
      </c>
      <c r="CD86" s="114">
        <v>7.9928000000000008</v>
      </c>
      <c r="CE86" s="114">
        <v>6.3283000000000005</v>
      </c>
      <c r="CF86" s="114">
        <v>0.71042909917590225</v>
      </c>
      <c r="CG86" s="114">
        <v>1</v>
      </c>
      <c r="CH86" s="114">
        <v>6.63</v>
      </c>
      <c r="CI86" s="114">
        <v>6.6337999999999999</v>
      </c>
      <c r="CJ86" s="115"/>
    </row>
    <row r="87" spans="1:167" s="94" customFormat="1" x14ac:dyDescent="0.2">
      <c r="BS87" s="113">
        <v>17</v>
      </c>
      <c r="BT87" s="159" t="s">
        <v>338</v>
      </c>
      <c r="BU87" s="114">
        <v>114.18</v>
      </c>
      <c r="BV87" s="114">
        <v>0.75774797302417207</v>
      </c>
      <c r="BW87" s="114">
        <v>0.99270000000000003</v>
      </c>
      <c r="BX87" s="114">
        <v>0.84961767204757854</v>
      </c>
      <c r="BY87" s="114">
        <v>1272.4000000000001</v>
      </c>
      <c r="BZ87" s="114">
        <v>16.882999999999999</v>
      </c>
      <c r="CA87" s="114">
        <v>1.2976901116013495</v>
      </c>
      <c r="CB87" s="114">
        <v>1.2694000000000001</v>
      </c>
      <c r="CC87" s="114">
        <v>8.2263000000000002</v>
      </c>
      <c r="CD87" s="114">
        <v>8.0122</v>
      </c>
      <c r="CE87" s="114">
        <v>6.3229000000000006</v>
      </c>
      <c r="CF87" s="114">
        <v>0.70996002925035329</v>
      </c>
      <c r="CG87" s="114">
        <v>1</v>
      </c>
      <c r="CH87" s="114">
        <v>6.6436999999999999</v>
      </c>
      <c r="CI87" s="114">
        <v>6.6477000000000004</v>
      </c>
      <c r="CJ87" s="115"/>
    </row>
    <row r="88" spans="1:167" s="94" customFormat="1" x14ac:dyDescent="0.2">
      <c r="BS88" s="113">
        <v>18</v>
      </c>
      <c r="BT88" s="159" t="s">
        <v>339</v>
      </c>
      <c r="BU88" s="114">
        <v>113.65</v>
      </c>
      <c r="BV88" s="114">
        <v>0.75694497010067363</v>
      </c>
      <c r="BW88" s="114">
        <v>0.99040000000000006</v>
      </c>
      <c r="BX88" s="114">
        <v>0.8470269354565475</v>
      </c>
      <c r="BY88" s="114">
        <v>1277.4100000000001</v>
      </c>
      <c r="BZ88" s="114">
        <v>16.975000000000001</v>
      </c>
      <c r="CA88" s="114">
        <v>1.2980269989615782</v>
      </c>
      <c r="CB88" s="114">
        <v>1.2802</v>
      </c>
      <c r="CC88" s="114">
        <v>8.2262000000000004</v>
      </c>
      <c r="CD88" s="114">
        <v>8.0417000000000005</v>
      </c>
      <c r="CE88" s="114">
        <v>6.3029999999999999</v>
      </c>
      <c r="CF88" s="114">
        <v>0.70967284082038185</v>
      </c>
      <c r="CG88" s="114">
        <v>1</v>
      </c>
      <c r="CH88" s="114">
        <v>6.6315</v>
      </c>
      <c r="CI88" s="114">
        <v>6.6364000000000001</v>
      </c>
      <c r="CJ88" s="104"/>
    </row>
    <row r="89" spans="1:167" s="94" customFormat="1" x14ac:dyDescent="0.2">
      <c r="BS89" s="113">
        <v>19</v>
      </c>
      <c r="BT89" s="159" t="s">
        <v>340</v>
      </c>
      <c r="BU89" s="114">
        <v>114.04</v>
      </c>
      <c r="BV89" s="114">
        <v>0.76353363365656257</v>
      </c>
      <c r="BW89" s="114">
        <v>1.0001</v>
      </c>
      <c r="BX89" s="114">
        <v>0.85991916759824572</v>
      </c>
      <c r="BY89" s="114">
        <v>1267.0600000000002</v>
      </c>
      <c r="BZ89" s="114">
        <v>16.71</v>
      </c>
      <c r="CA89" s="114">
        <v>1.3089005235602094</v>
      </c>
      <c r="CB89" s="114">
        <v>1.2867</v>
      </c>
      <c r="CC89" s="114">
        <v>8.3581000000000003</v>
      </c>
      <c r="CD89" s="114">
        <v>8.1691000000000003</v>
      </c>
      <c r="CE89" s="114">
        <v>6.3981000000000003</v>
      </c>
      <c r="CF89" s="114">
        <v>0.70870215374584522</v>
      </c>
      <c r="CG89" s="114">
        <v>1</v>
      </c>
      <c r="CH89" s="114">
        <v>6.6505000000000001</v>
      </c>
      <c r="CI89" s="114">
        <v>6.6512000000000002</v>
      </c>
      <c r="CJ89" s="104"/>
    </row>
    <row r="90" spans="1:167" s="94" customFormat="1" x14ac:dyDescent="0.2">
      <c r="A90" s="150"/>
      <c r="BR90" s="95"/>
      <c r="BS90" s="113">
        <v>20</v>
      </c>
      <c r="BT90" s="159" t="s">
        <v>341</v>
      </c>
      <c r="BU90" s="114">
        <v>113.59</v>
      </c>
      <c r="BV90" s="114">
        <v>0.75953212820902327</v>
      </c>
      <c r="BW90" s="114">
        <v>0.99760000000000004</v>
      </c>
      <c r="BX90" s="114">
        <v>0.85947571981091531</v>
      </c>
      <c r="BY90" s="114">
        <v>1271.8700000000001</v>
      </c>
      <c r="BZ90" s="114">
        <v>16.766999999999999</v>
      </c>
      <c r="CA90" s="114">
        <v>1.3027618551328817</v>
      </c>
      <c r="CB90" s="114">
        <v>1.2826</v>
      </c>
      <c r="CC90" s="114">
        <v>8.3452999999999999</v>
      </c>
      <c r="CD90" s="114">
        <v>8.1491000000000007</v>
      </c>
      <c r="CE90" s="114">
        <v>6.3950000000000005</v>
      </c>
      <c r="CF90" s="114">
        <v>0.71327693690352212</v>
      </c>
      <c r="CG90" s="114">
        <v>1</v>
      </c>
      <c r="CH90" s="114">
        <v>6.6440000000000001</v>
      </c>
      <c r="CI90" s="114">
        <v>6.6482000000000001</v>
      </c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</row>
    <row r="91" spans="1:167" s="94" customFormat="1" x14ac:dyDescent="0.2">
      <c r="A91" s="150"/>
      <c r="BR91" s="95"/>
      <c r="BS91" s="113">
        <v>21</v>
      </c>
      <c r="BT91" s="159" t="s">
        <v>342</v>
      </c>
      <c r="BU91" s="114">
        <v>113.34</v>
      </c>
      <c r="BV91" s="114">
        <v>0.75654410652141013</v>
      </c>
      <c r="BW91" s="114">
        <v>0.999</v>
      </c>
      <c r="BX91" s="114">
        <v>0.86006708523264808</v>
      </c>
      <c r="BY91" s="114">
        <v>1273.52</v>
      </c>
      <c r="BZ91" s="114">
        <v>16.835000000000001</v>
      </c>
      <c r="CA91" s="114">
        <v>1.3054830287206267</v>
      </c>
      <c r="CB91" s="114">
        <v>1.2844</v>
      </c>
      <c r="CC91" s="114">
        <v>8.3734000000000002</v>
      </c>
      <c r="CD91" s="114">
        <v>8.1766000000000005</v>
      </c>
      <c r="CE91" s="114">
        <v>6.3982000000000001</v>
      </c>
      <c r="CF91" s="114">
        <v>0.71249430004559966</v>
      </c>
      <c r="CG91" s="114">
        <v>1</v>
      </c>
      <c r="CH91" s="114">
        <v>6.6310000000000002</v>
      </c>
      <c r="CI91" s="114">
        <v>6.6347000000000005</v>
      </c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</row>
    <row r="92" spans="1:167" s="111" customFormat="1" x14ac:dyDescent="0.2">
      <c r="B92" s="149"/>
      <c r="BR92" s="96"/>
      <c r="BS92" s="113"/>
      <c r="BT92" s="159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14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</row>
    <row r="93" spans="1:167" s="111" customFormat="1" x14ac:dyDescent="0.2">
      <c r="B93" s="149"/>
      <c r="BR93" s="96"/>
      <c r="BS93" s="113"/>
      <c r="BT93" s="159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114"/>
      <c r="CH93" s="114"/>
      <c r="CI93" s="114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</row>
    <row r="94" spans="1:167" s="94" customFormat="1" x14ac:dyDescent="0.2">
      <c r="A94" s="150"/>
      <c r="B94" s="151"/>
      <c r="BR94" s="95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4"/>
      <c r="CI94" s="114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</row>
    <row r="95" spans="1:167" s="94" customFormat="1" x14ac:dyDescent="0.2">
      <c r="A95" s="150"/>
      <c r="B95" s="151"/>
      <c r="BR95" s="95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</row>
    <row r="96" spans="1:167" s="94" customFormat="1" x14ac:dyDescent="0.2">
      <c r="A96" s="150"/>
      <c r="B96" s="151"/>
      <c r="BR96" s="95"/>
      <c r="BS96" s="95"/>
      <c r="BT96" s="75"/>
      <c r="BU96" s="95"/>
      <c r="BV96" s="95"/>
      <c r="BW96" s="95"/>
      <c r="BX96" s="96"/>
      <c r="BY96" s="95"/>
      <c r="BZ96" s="95"/>
      <c r="CA96" s="95"/>
      <c r="CB96" s="95"/>
      <c r="CC96" s="95"/>
      <c r="CD96" s="95"/>
      <c r="CE96" s="95"/>
      <c r="CF96" s="97"/>
      <c r="CG96" s="96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</row>
    <row r="97" spans="1:167" s="94" customFormat="1" x14ac:dyDescent="0.2">
      <c r="A97" s="150"/>
      <c r="B97" s="151"/>
      <c r="BR97" s="95"/>
      <c r="BS97" s="104"/>
      <c r="BT97" s="75"/>
      <c r="BU97" s="122">
        <f>AVERAGE(BU71:BU91)</f>
        <v>112.95523809523813</v>
      </c>
      <c r="BV97" s="122">
        <f t="shared" ref="BV97:CI97" si="8">AVERAGE(BV71:BV91)</f>
        <v>0.75750390451250504</v>
      </c>
      <c r="BW97" s="122">
        <f t="shared" si="8"/>
        <v>0.98201428571428573</v>
      </c>
      <c r="BX97" s="122">
        <f t="shared" si="8"/>
        <v>0.85099675370575179</v>
      </c>
      <c r="BY97" s="122">
        <f t="shared" si="8"/>
        <v>1280.2747619047618</v>
      </c>
      <c r="BZ97" s="122">
        <f t="shared" si="8"/>
        <v>16.919285714285714</v>
      </c>
      <c r="CA97" s="122">
        <f t="shared" si="8"/>
        <v>1.2852483515453659</v>
      </c>
      <c r="CB97" s="122">
        <f t="shared" si="8"/>
        <v>1.259095238095238</v>
      </c>
      <c r="CC97" s="122">
        <f t="shared" si="8"/>
        <v>8.1755000000000031</v>
      </c>
      <c r="CD97" s="122">
        <f t="shared" si="8"/>
        <v>7.9957476190476182</v>
      </c>
      <c r="CE97" s="122">
        <f t="shared" si="8"/>
        <v>6.3327142857142853</v>
      </c>
      <c r="CF97" s="122">
        <f t="shared" si="8"/>
        <v>0.70925143694613146</v>
      </c>
      <c r="CG97" s="122">
        <f t="shared" si="8"/>
        <v>1</v>
      </c>
      <c r="CH97" s="122">
        <f t="shared" si="8"/>
        <v>6.626204761904761</v>
      </c>
      <c r="CI97" s="122">
        <f t="shared" si="8"/>
        <v>6.6265333333333345</v>
      </c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</row>
    <row r="98" spans="1:167" s="94" customFormat="1" x14ac:dyDescent="0.2">
      <c r="A98" s="150"/>
      <c r="B98" s="151"/>
      <c r="BR98" s="95"/>
      <c r="BS98" s="104"/>
      <c r="BT98" s="75"/>
      <c r="BU98" s="122">
        <v>112.95523809523813</v>
      </c>
      <c r="BV98" s="122">
        <v>0.75750390451250504</v>
      </c>
      <c r="BW98" s="122">
        <v>0.98201428571428573</v>
      </c>
      <c r="BX98" s="122">
        <v>0.85099675370575179</v>
      </c>
      <c r="BY98" s="122">
        <v>1280.2747619047618</v>
      </c>
      <c r="BZ98" s="122">
        <v>16.919285714285714</v>
      </c>
      <c r="CA98" s="122">
        <v>1.2852483515453659</v>
      </c>
      <c r="CB98" s="122">
        <v>1.259095238095238</v>
      </c>
      <c r="CC98" s="122">
        <v>8.1755000000000031</v>
      </c>
      <c r="CD98" s="122">
        <v>7.9957476190476182</v>
      </c>
      <c r="CE98" s="122">
        <v>6.3327142857142853</v>
      </c>
      <c r="CF98" s="122">
        <v>0.70925143694613146</v>
      </c>
      <c r="CG98" s="104">
        <v>1</v>
      </c>
      <c r="CH98" s="122">
        <v>6.626204761904761</v>
      </c>
      <c r="CI98" s="122">
        <v>6.6265333333333345</v>
      </c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</row>
    <row r="99" spans="1:167" s="94" customFormat="1" x14ac:dyDescent="0.2">
      <c r="A99" s="150"/>
      <c r="B99" s="151"/>
      <c r="BR99" s="95"/>
      <c r="BS99" s="121"/>
      <c r="BT99" s="75"/>
      <c r="BU99" s="117">
        <f t="shared" ref="BU99:CI99" si="9">BU98-BU97</f>
        <v>0</v>
      </c>
      <c r="BV99" s="117">
        <f t="shared" si="9"/>
        <v>0</v>
      </c>
      <c r="BW99" s="117">
        <f t="shared" si="9"/>
        <v>0</v>
      </c>
      <c r="BX99" s="117">
        <f t="shared" si="9"/>
        <v>0</v>
      </c>
      <c r="BY99" s="117">
        <f t="shared" si="9"/>
        <v>0</v>
      </c>
      <c r="BZ99" s="117">
        <f t="shared" si="9"/>
        <v>0</v>
      </c>
      <c r="CA99" s="117">
        <f t="shared" si="9"/>
        <v>0</v>
      </c>
      <c r="CB99" s="117">
        <f t="shared" si="9"/>
        <v>0</v>
      </c>
      <c r="CC99" s="117">
        <f t="shared" si="9"/>
        <v>0</v>
      </c>
      <c r="CD99" s="117">
        <f t="shared" si="9"/>
        <v>0</v>
      </c>
      <c r="CE99" s="117">
        <f t="shared" si="9"/>
        <v>0</v>
      </c>
      <c r="CF99" s="117">
        <f t="shared" si="9"/>
        <v>0</v>
      </c>
      <c r="CG99" s="117">
        <f t="shared" si="9"/>
        <v>0</v>
      </c>
      <c r="CH99" s="117">
        <f t="shared" si="9"/>
        <v>0</v>
      </c>
      <c r="CI99" s="117">
        <f t="shared" si="9"/>
        <v>0</v>
      </c>
      <c r="CJ99" s="95"/>
      <c r="CK99" s="7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</row>
    <row r="100" spans="1:167" s="94" customFormat="1" x14ac:dyDescent="0.2">
      <c r="A100" s="150"/>
      <c r="B100" s="151"/>
      <c r="BR100" s="95"/>
      <c r="BS100" s="96" t="s">
        <v>29</v>
      </c>
      <c r="BT100" s="75"/>
      <c r="BU100" s="122">
        <f>MAX(BU71:BU91)</f>
        <v>114.18</v>
      </c>
      <c r="BV100" s="122">
        <f t="shared" ref="BV100:CI100" si="10">MAX(BV71:BV91)</f>
        <v>0.7651</v>
      </c>
      <c r="BW100" s="122">
        <f t="shared" si="10"/>
        <v>1.0001</v>
      </c>
      <c r="BX100" s="122">
        <f t="shared" si="10"/>
        <v>0.86006708523264808</v>
      </c>
      <c r="BY100" s="122">
        <f t="shared" si="10"/>
        <v>1304.1600000000001</v>
      </c>
      <c r="BZ100" s="122">
        <f t="shared" si="10"/>
        <v>17.39</v>
      </c>
      <c r="CA100" s="122">
        <f t="shared" si="10"/>
        <v>1.3089005235602094</v>
      </c>
      <c r="CB100" s="122">
        <f t="shared" si="10"/>
        <v>1.2867</v>
      </c>
      <c r="CC100" s="122">
        <f t="shared" si="10"/>
        <v>8.3734000000000002</v>
      </c>
      <c r="CD100" s="122">
        <f t="shared" si="10"/>
        <v>8.1766000000000005</v>
      </c>
      <c r="CE100" s="122">
        <f t="shared" si="10"/>
        <v>6.3982000000000001</v>
      </c>
      <c r="CF100" s="122">
        <f t="shared" si="10"/>
        <v>0.71327693690352212</v>
      </c>
      <c r="CG100" s="122">
        <f t="shared" si="10"/>
        <v>1</v>
      </c>
      <c r="CH100" s="122">
        <f t="shared" si="10"/>
        <v>6.6532999999999998</v>
      </c>
      <c r="CI100" s="122">
        <f t="shared" si="10"/>
        <v>6.6710000000000003</v>
      </c>
      <c r="CJ100" s="95"/>
      <c r="CK100" s="7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</row>
    <row r="101" spans="1:167" s="94" customFormat="1" x14ac:dyDescent="0.2">
      <c r="A101" s="150"/>
      <c r="B101" s="151"/>
      <c r="BR101" s="95"/>
      <c r="BS101" s="96" t="s">
        <v>30</v>
      </c>
      <c r="BT101" s="75"/>
      <c r="BU101" s="122">
        <f>MIN(BU71:BU91)</f>
        <v>111.78</v>
      </c>
      <c r="BV101" s="122">
        <f t="shared" ref="BV101:CI101" si="11">MIN(BV71:BV91)</f>
        <v>0.75149999999999995</v>
      </c>
      <c r="BW101" s="122">
        <f t="shared" si="11"/>
        <v>0.97130000000000005</v>
      </c>
      <c r="BX101" s="122">
        <f t="shared" si="11"/>
        <v>0.84360000000000002</v>
      </c>
      <c r="BY101" s="122">
        <f t="shared" si="11"/>
        <v>1267.0600000000002</v>
      </c>
      <c r="BZ101" s="122">
        <f t="shared" si="11"/>
        <v>16.55</v>
      </c>
      <c r="CA101" s="122">
        <f t="shared" si="11"/>
        <v>1.27</v>
      </c>
      <c r="CB101" s="122">
        <f t="shared" si="11"/>
        <v>1.2459</v>
      </c>
      <c r="CC101" s="122">
        <f t="shared" si="11"/>
        <v>8.0698000000000008</v>
      </c>
      <c r="CD101" s="122">
        <f t="shared" si="11"/>
        <v>7.9013999999999998</v>
      </c>
      <c r="CE101" s="122">
        <f t="shared" si="11"/>
        <v>6.2784000000000004</v>
      </c>
      <c r="CF101" s="122">
        <f t="shared" si="11"/>
        <v>0.70682999999999996</v>
      </c>
      <c r="CG101" s="122">
        <f t="shared" si="11"/>
        <v>1</v>
      </c>
      <c r="CH101" s="122">
        <f t="shared" si="11"/>
        <v>6.58</v>
      </c>
      <c r="CI101" s="122">
        <f t="shared" si="11"/>
        <v>6.5735000000000001</v>
      </c>
      <c r="CJ101" s="95"/>
      <c r="CK101" s="7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</row>
    <row r="102" spans="1:167" s="94" customFormat="1" x14ac:dyDescent="0.2">
      <c r="A102" s="150"/>
      <c r="B102" s="151"/>
      <c r="BR102" s="95"/>
      <c r="BS102" s="95"/>
      <c r="BT102" s="75"/>
      <c r="BU102" s="95"/>
      <c r="BV102" s="95"/>
      <c r="BW102" s="95"/>
      <c r="BX102" s="96"/>
      <c r="BY102" s="95"/>
      <c r="BZ102" s="95"/>
      <c r="CA102" s="95"/>
      <c r="CB102" s="95"/>
      <c r="CC102" s="95"/>
      <c r="CD102" s="95"/>
      <c r="CE102" s="95"/>
      <c r="CF102" s="97"/>
      <c r="CG102" s="96"/>
      <c r="CH102" s="95"/>
      <c r="CI102" s="95"/>
      <c r="CJ102" s="95"/>
      <c r="CK102" s="7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</row>
    <row r="103" spans="1:167" s="94" customFormat="1" x14ac:dyDescent="0.2">
      <c r="A103" s="150"/>
      <c r="B103" s="151"/>
      <c r="BR103" s="95"/>
      <c r="BS103" s="95"/>
      <c r="BT103" s="75"/>
      <c r="BU103" s="122">
        <f>BU100-BU101</f>
        <v>2.4000000000000057</v>
      </c>
      <c r="BV103" s="122">
        <f t="shared" ref="BV103:CI103" si="12">BV100-BV101</f>
        <v>1.3600000000000056E-2</v>
      </c>
      <c r="BW103" s="122">
        <f t="shared" si="12"/>
        <v>2.8799999999999937E-2</v>
      </c>
      <c r="BX103" s="122">
        <f t="shared" si="12"/>
        <v>1.646708523264806E-2</v>
      </c>
      <c r="BY103" s="122">
        <f t="shared" si="12"/>
        <v>37.099999999999909</v>
      </c>
      <c r="BZ103" s="122">
        <f t="shared" si="12"/>
        <v>0.83999999999999986</v>
      </c>
      <c r="CA103" s="122">
        <f t="shared" si="12"/>
        <v>3.8900523560209344E-2</v>
      </c>
      <c r="CB103" s="122">
        <f t="shared" si="12"/>
        <v>4.0799999999999947E-2</v>
      </c>
      <c r="CC103" s="122">
        <f t="shared" si="12"/>
        <v>0.30359999999999943</v>
      </c>
      <c r="CD103" s="122">
        <f t="shared" si="12"/>
        <v>0.27520000000000078</v>
      </c>
      <c r="CE103" s="122">
        <f t="shared" si="12"/>
        <v>0.11979999999999968</v>
      </c>
      <c r="CF103" s="122">
        <f t="shared" si="12"/>
        <v>6.4469369035221602E-3</v>
      </c>
      <c r="CG103" s="122">
        <f t="shared" si="12"/>
        <v>0</v>
      </c>
      <c r="CH103" s="122">
        <f t="shared" si="12"/>
        <v>7.3299999999999699E-2</v>
      </c>
      <c r="CI103" s="122">
        <f t="shared" si="12"/>
        <v>9.7500000000000142E-2</v>
      </c>
      <c r="CJ103" s="95"/>
      <c r="CK103" s="7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</row>
    <row r="104" spans="1:167" s="94" customFormat="1" x14ac:dyDescent="0.2">
      <c r="A104" s="150"/>
      <c r="B104" s="151"/>
      <c r="BR104" s="95"/>
      <c r="BS104" s="95"/>
      <c r="BT104" s="75"/>
      <c r="BU104" s="95"/>
      <c r="BV104" s="95"/>
      <c r="BW104" s="95"/>
      <c r="BX104" s="96"/>
      <c r="BY104" s="95"/>
      <c r="BZ104" s="95"/>
      <c r="CA104" s="95"/>
      <c r="CB104" s="95"/>
      <c r="CC104" s="95"/>
      <c r="CD104" s="95"/>
      <c r="CE104" s="95"/>
      <c r="CF104" s="97"/>
      <c r="CG104" s="96"/>
      <c r="CH104" s="95"/>
      <c r="CI104" s="95"/>
      <c r="CJ104" s="95"/>
      <c r="CK104" s="7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</row>
    <row r="105" spans="1:167" s="94" customFormat="1" x14ac:dyDescent="0.2">
      <c r="A105" s="150"/>
      <c r="B105" s="151"/>
      <c r="BR105" s="95"/>
      <c r="BS105" s="95"/>
      <c r="BT105" s="75"/>
      <c r="BU105" s="95"/>
      <c r="BV105" s="95"/>
      <c r="BW105" s="95"/>
      <c r="BX105" s="96"/>
      <c r="BY105" s="95"/>
      <c r="BZ105" s="95"/>
      <c r="CA105" s="95"/>
      <c r="CB105" s="95"/>
      <c r="CC105" s="95"/>
      <c r="CD105" s="95"/>
      <c r="CE105" s="95"/>
      <c r="CF105" s="97"/>
      <c r="CG105" s="96"/>
      <c r="CH105" s="95"/>
      <c r="CI105" s="95"/>
      <c r="CJ105" s="95"/>
      <c r="CK105" s="7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</row>
    <row r="106" spans="1:167" s="94" customFormat="1" x14ac:dyDescent="0.2">
      <c r="A106" s="150"/>
      <c r="B106" s="151"/>
      <c r="BR106" s="95"/>
      <c r="BS106" s="95"/>
      <c r="BT106" s="75"/>
      <c r="BU106" s="95"/>
      <c r="BV106" s="95"/>
      <c r="BW106" s="95"/>
      <c r="BX106" s="96"/>
      <c r="BY106" s="95"/>
      <c r="BZ106" s="95"/>
      <c r="CA106" s="95"/>
      <c r="CB106" s="95"/>
      <c r="CC106" s="95"/>
      <c r="CD106" s="95"/>
      <c r="CE106" s="95"/>
      <c r="CF106" s="97"/>
      <c r="CG106" s="96"/>
      <c r="CH106" s="95"/>
      <c r="CI106" s="95"/>
      <c r="CJ106" s="95"/>
      <c r="CK106" s="7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</row>
    <row r="107" spans="1:167" s="94" customFormat="1" x14ac:dyDescent="0.2">
      <c r="A107" s="150"/>
      <c r="B107" s="151"/>
      <c r="BR107" s="95"/>
      <c r="BS107" s="95"/>
      <c r="BT107" s="75"/>
      <c r="BU107" s="95"/>
      <c r="BV107" s="95"/>
      <c r="BW107" s="95"/>
      <c r="BX107" s="96"/>
      <c r="BY107" s="95"/>
      <c r="BZ107" s="95"/>
      <c r="CA107" s="95"/>
      <c r="CB107" s="95"/>
      <c r="CC107" s="95"/>
      <c r="CD107" s="95"/>
      <c r="CE107" s="95"/>
      <c r="CF107" s="97"/>
      <c r="CG107" s="96"/>
      <c r="CH107" s="95"/>
      <c r="CI107" s="95"/>
      <c r="CJ107" s="95"/>
      <c r="CK107" s="7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</row>
    <row r="108" spans="1:167" s="94" customFormat="1" x14ac:dyDescent="0.2">
      <c r="A108" s="150"/>
      <c r="B108" s="151"/>
      <c r="BR108" s="95"/>
      <c r="BS108" s="95"/>
      <c r="BT108" s="75"/>
      <c r="BU108" s="95"/>
      <c r="BV108" s="95"/>
      <c r="BW108" s="95"/>
      <c r="BX108" s="96"/>
      <c r="BY108" s="95"/>
      <c r="BZ108" s="95"/>
      <c r="CA108" s="95"/>
      <c r="CB108" s="95"/>
      <c r="CC108" s="95"/>
      <c r="CD108" s="95"/>
      <c r="CE108" s="95"/>
      <c r="CF108" s="97"/>
      <c r="CG108" s="96"/>
      <c r="CH108" s="95"/>
      <c r="CI108" s="95"/>
      <c r="CJ108" s="95"/>
      <c r="CK108" s="7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</row>
    <row r="109" spans="1:167" s="94" customFormat="1" x14ac:dyDescent="0.2">
      <c r="A109" s="150"/>
      <c r="B109" s="151"/>
      <c r="BR109" s="113"/>
      <c r="BS109" s="95"/>
      <c r="BT109" s="75"/>
      <c r="BU109" s="95"/>
      <c r="BV109" s="95"/>
      <c r="BW109" s="95"/>
      <c r="BX109" s="96"/>
      <c r="BY109" s="95"/>
      <c r="BZ109" s="95"/>
      <c r="CA109" s="95"/>
      <c r="CB109" s="95"/>
      <c r="CC109" s="95"/>
      <c r="CD109" s="95"/>
      <c r="CE109" s="95"/>
      <c r="CF109" s="97"/>
      <c r="CG109" s="96"/>
      <c r="CH109" s="95"/>
      <c r="CI109" s="95"/>
      <c r="CJ109" s="95"/>
      <c r="CK109" s="7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</row>
    <row r="110" spans="1:167" s="94" customFormat="1" x14ac:dyDescent="0.2">
      <c r="A110" s="150"/>
      <c r="B110" s="151"/>
      <c r="BR110" s="113"/>
      <c r="BS110" s="95"/>
      <c r="BT110" s="75"/>
      <c r="BU110" s="95"/>
      <c r="BV110" s="95"/>
      <c r="BW110" s="95"/>
      <c r="BX110" s="96"/>
      <c r="BY110" s="95"/>
      <c r="BZ110" s="95"/>
      <c r="CA110" s="95"/>
      <c r="CB110" s="95"/>
      <c r="CC110" s="95"/>
      <c r="CD110" s="95"/>
      <c r="CE110" s="95"/>
      <c r="CF110" s="97"/>
      <c r="CG110" s="96"/>
      <c r="CH110" s="95"/>
      <c r="CI110" s="95"/>
      <c r="CJ110" s="95"/>
      <c r="CK110" s="7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</row>
    <row r="111" spans="1:167" s="94" customFormat="1" x14ac:dyDescent="0.2">
      <c r="A111" s="150"/>
      <c r="B111" s="151"/>
      <c r="BR111" s="113"/>
      <c r="BS111" s="95"/>
      <c r="BT111" s="95"/>
      <c r="BU111" s="95"/>
      <c r="BV111" s="95"/>
      <c r="BW111" s="95"/>
      <c r="BX111" s="96"/>
      <c r="BY111" s="95"/>
      <c r="BZ111" s="95"/>
      <c r="CA111" s="95"/>
      <c r="CB111" s="95"/>
      <c r="CC111" s="95"/>
      <c r="CD111" s="95"/>
      <c r="CE111" s="95"/>
      <c r="CF111" s="97"/>
      <c r="CG111" s="96"/>
      <c r="CH111" s="95"/>
      <c r="CI111" s="95"/>
      <c r="CJ111" s="95"/>
      <c r="CK111" s="7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</row>
    <row r="112" spans="1:167" s="94" customFormat="1" x14ac:dyDescent="0.2">
      <c r="A112" s="150"/>
      <c r="B112" s="151"/>
      <c r="BR112" s="113"/>
      <c r="BS112" s="109"/>
      <c r="BT112" s="95"/>
      <c r="BU112" s="95"/>
      <c r="BV112" s="95"/>
      <c r="BW112" s="95"/>
      <c r="BX112" s="96"/>
      <c r="BY112" s="95"/>
      <c r="BZ112" s="95"/>
      <c r="CA112" s="95"/>
      <c r="CB112" s="95"/>
      <c r="CC112" s="95"/>
      <c r="CD112" s="95"/>
      <c r="CE112" s="95"/>
      <c r="CF112" s="97"/>
      <c r="CG112" s="96"/>
      <c r="CH112" s="95"/>
      <c r="CI112" s="95"/>
      <c r="CJ112" s="95"/>
      <c r="CK112" s="7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</row>
    <row r="113" spans="1:167" s="94" customFormat="1" x14ac:dyDescent="0.2">
      <c r="A113" s="150"/>
      <c r="B113" s="151"/>
      <c r="BR113" s="113"/>
      <c r="BS113" s="109"/>
      <c r="BT113" s="95"/>
      <c r="BU113" s="95"/>
      <c r="BV113" s="95"/>
      <c r="BW113" s="95"/>
      <c r="BX113" s="96"/>
      <c r="BY113" s="95"/>
      <c r="BZ113" s="95"/>
      <c r="CA113" s="95"/>
      <c r="CB113" s="95"/>
      <c r="CC113" s="95"/>
      <c r="CD113" s="95"/>
      <c r="CE113" s="95"/>
      <c r="CF113" s="97"/>
      <c r="CG113" s="96"/>
      <c r="CH113" s="95"/>
      <c r="CI113" s="95"/>
      <c r="CJ113" s="95"/>
      <c r="CK113" s="7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</row>
    <row r="114" spans="1:167" s="94" customFormat="1" x14ac:dyDescent="0.2">
      <c r="A114" s="150"/>
      <c r="B114" s="151"/>
      <c r="BR114" s="113"/>
      <c r="BS114" s="109"/>
      <c r="BT114" s="159"/>
      <c r="BU114" s="95"/>
      <c r="BV114" s="95"/>
      <c r="BW114" s="95"/>
      <c r="BX114" s="96"/>
      <c r="BY114" s="95"/>
      <c r="BZ114" s="95"/>
      <c r="CA114" s="95"/>
      <c r="CB114" s="95"/>
      <c r="CC114" s="95"/>
      <c r="CD114" s="95"/>
      <c r="CE114" s="95"/>
      <c r="CF114" s="97"/>
      <c r="CG114" s="96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</row>
    <row r="115" spans="1:167" s="94" customFormat="1" x14ac:dyDescent="0.2">
      <c r="A115" s="150"/>
      <c r="B115" s="151"/>
      <c r="BR115" s="113"/>
      <c r="BS115" s="109"/>
      <c r="BT115" s="159"/>
      <c r="BU115" s="95"/>
      <c r="BV115" s="95"/>
      <c r="BW115" s="95"/>
      <c r="BX115" s="96"/>
      <c r="BY115" s="95"/>
      <c r="BZ115" s="95"/>
      <c r="CA115" s="95"/>
      <c r="CB115" s="95"/>
      <c r="CC115" s="95"/>
      <c r="CD115" s="95"/>
      <c r="CE115" s="95"/>
      <c r="CF115" s="97"/>
      <c r="CG115" s="96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</row>
    <row r="116" spans="1:167" s="94" customFormat="1" x14ac:dyDescent="0.2">
      <c r="A116" s="150"/>
      <c r="B116" s="151"/>
      <c r="BR116" s="113"/>
      <c r="BS116" s="109"/>
      <c r="BT116" s="159"/>
      <c r="BU116" s="95"/>
      <c r="BV116" s="95"/>
      <c r="BW116" s="95"/>
      <c r="BX116" s="96"/>
      <c r="BY116" s="95"/>
      <c r="BZ116" s="95"/>
      <c r="CA116" s="95"/>
      <c r="CB116" s="95"/>
      <c r="CC116" s="95"/>
      <c r="CD116" s="95"/>
      <c r="CE116" s="95"/>
      <c r="CF116" s="97"/>
      <c r="CG116" s="96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</row>
    <row r="117" spans="1:167" s="94" customFormat="1" x14ac:dyDescent="0.2">
      <c r="A117" s="150"/>
      <c r="B117" s="151"/>
      <c r="BR117" s="113"/>
      <c r="BS117" s="109"/>
      <c r="BT117" s="159"/>
      <c r="BU117" s="95"/>
      <c r="BV117" s="95"/>
      <c r="BW117" s="95"/>
      <c r="BX117" s="96"/>
      <c r="BY117" s="95"/>
      <c r="BZ117" s="95"/>
      <c r="CA117" s="95"/>
      <c r="CB117" s="95"/>
      <c r="CC117" s="95"/>
      <c r="CD117" s="95"/>
      <c r="CE117" s="95"/>
      <c r="CF117" s="97"/>
      <c r="CG117" s="96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</row>
    <row r="118" spans="1:167" s="94" customFormat="1" x14ac:dyDescent="0.2">
      <c r="A118" s="150"/>
      <c r="B118" s="151"/>
      <c r="BR118" s="113"/>
      <c r="BS118" s="109"/>
      <c r="BT118" s="159"/>
      <c r="BU118" s="95"/>
      <c r="BV118" s="95"/>
      <c r="BW118" s="95"/>
      <c r="BX118" s="96"/>
      <c r="BY118" s="95"/>
      <c r="BZ118" s="95"/>
      <c r="CA118" s="95"/>
      <c r="CB118" s="95"/>
      <c r="CC118" s="95"/>
      <c r="CD118" s="95"/>
      <c r="CE118" s="95"/>
      <c r="CF118" s="97"/>
      <c r="CG118" s="96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</row>
    <row r="119" spans="1:167" s="94" customFormat="1" x14ac:dyDescent="0.2">
      <c r="A119" s="150"/>
      <c r="B119" s="151"/>
      <c r="BR119" s="113"/>
      <c r="BS119" s="109"/>
      <c r="BT119" s="159"/>
      <c r="BU119" s="95"/>
      <c r="BV119" s="95"/>
      <c r="BW119" s="95"/>
      <c r="BX119" s="96"/>
      <c r="BY119" s="95"/>
      <c r="BZ119" s="95"/>
      <c r="CA119" s="95"/>
      <c r="CB119" s="95"/>
      <c r="CC119" s="95"/>
      <c r="CD119" s="95"/>
      <c r="CE119" s="95"/>
      <c r="CF119" s="97"/>
      <c r="CG119" s="96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</row>
    <row r="120" spans="1:167" s="94" customFormat="1" x14ac:dyDescent="0.2">
      <c r="A120" s="150"/>
      <c r="B120" s="151"/>
      <c r="BR120" s="113"/>
      <c r="BS120" s="109"/>
      <c r="BT120" s="159"/>
      <c r="BU120" s="95"/>
      <c r="BV120" s="95"/>
      <c r="BW120" s="95"/>
      <c r="BX120" s="96"/>
      <c r="BY120" s="95"/>
      <c r="BZ120" s="95"/>
      <c r="CA120" s="95"/>
      <c r="CB120" s="95"/>
      <c r="CC120" s="95"/>
      <c r="CD120" s="95"/>
      <c r="CE120" s="95"/>
      <c r="CF120" s="97"/>
      <c r="CG120" s="96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</row>
    <row r="121" spans="1:167" s="94" customFormat="1" x14ac:dyDescent="0.2">
      <c r="A121" s="150"/>
      <c r="B121" s="151"/>
      <c r="BR121" s="113"/>
      <c r="BS121" s="109"/>
      <c r="BT121" s="159"/>
      <c r="BU121" s="95"/>
      <c r="BV121" s="95"/>
      <c r="BW121" s="95"/>
      <c r="BX121" s="96"/>
      <c r="BY121" s="95"/>
      <c r="BZ121" s="95"/>
      <c r="CA121" s="95"/>
      <c r="CB121" s="95"/>
      <c r="CC121" s="95"/>
      <c r="CD121" s="95"/>
      <c r="CE121" s="95"/>
      <c r="CF121" s="97"/>
      <c r="CG121" s="96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</row>
    <row r="122" spans="1:167" s="94" customFormat="1" x14ac:dyDescent="0.2">
      <c r="A122" s="150"/>
      <c r="B122" s="151"/>
      <c r="BR122" s="113"/>
      <c r="BS122" s="109"/>
      <c r="BT122" s="159"/>
      <c r="BU122" s="95"/>
      <c r="BV122" s="95"/>
      <c r="BW122" s="95"/>
      <c r="BX122" s="96"/>
      <c r="BY122" s="95"/>
      <c r="BZ122" s="95"/>
      <c r="CA122" s="95"/>
      <c r="CB122" s="95"/>
      <c r="CC122" s="95"/>
      <c r="CD122" s="95"/>
      <c r="CE122" s="95"/>
      <c r="CF122" s="97"/>
      <c r="CG122" s="96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</row>
    <row r="123" spans="1:167" s="94" customFormat="1" x14ac:dyDescent="0.2">
      <c r="A123" s="150"/>
      <c r="B123" s="151"/>
      <c r="BR123" s="113"/>
      <c r="BS123" s="109"/>
      <c r="BT123" s="159"/>
      <c r="BU123" s="95"/>
      <c r="BV123" s="95"/>
      <c r="BW123" s="95"/>
      <c r="BX123" s="96"/>
      <c r="BY123" s="95"/>
      <c r="BZ123" s="95"/>
      <c r="CA123" s="95"/>
      <c r="CB123" s="95"/>
      <c r="CC123" s="95"/>
      <c r="CD123" s="95"/>
      <c r="CE123" s="95"/>
      <c r="CF123" s="97"/>
      <c r="CG123" s="96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</row>
    <row r="124" spans="1:167" s="94" customFormat="1" x14ac:dyDescent="0.2">
      <c r="A124" s="150"/>
      <c r="B124" s="151"/>
      <c r="BR124" s="113"/>
      <c r="BS124" s="109"/>
      <c r="BT124" s="159"/>
      <c r="BU124" s="95"/>
      <c r="BV124" s="95"/>
      <c r="BW124" s="95"/>
      <c r="BX124" s="96"/>
      <c r="BY124" s="95"/>
      <c r="BZ124" s="95"/>
      <c r="CA124" s="95"/>
      <c r="CB124" s="95"/>
      <c r="CC124" s="95"/>
      <c r="CD124" s="95"/>
      <c r="CE124" s="95"/>
      <c r="CF124" s="97"/>
      <c r="CG124" s="96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</row>
    <row r="125" spans="1:167" s="94" customFormat="1" x14ac:dyDescent="0.2">
      <c r="A125" s="150"/>
      <c r="B125" s="151"/>
      <c r="BR125" s="113"/>
      <c r="BS125" s="109"/>
      <c r="BT125" s="159"/>
      <c r="BU125" s="95"/>
      <c r="BV125" s="95"/>
      <c r="BW125" s="95"/>
      <c r="BX125" s="96"/>
      <c r="BY125" s="95"/>
      <c r="BZ125" s="95"/>
      <c r="CA125" s="95"/>
      <c r="CB125" s="95"/>
      <c r="CC125" s="95"/>
      <c r="CD125" s="95"/>
      <c r="CE125" s="95"/>
      <c r="CF125" s="97"/>
      <c r="CG125" s="96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</row>
    <row r="126" spans="1:167" s="94" customFormat="1" x14ac:dyDescent="0.2">
      <c r="A126" s="150"/>
      <c r="B126" s="151"/>
      <c r="BR126" s="113"/>
      <c r="BS126" s="109"/>
      <c r="BT126" s="159"/>
      <c r="BU126" s="95"/>
      <c r="BV126" s="95"/>
      <c r="BW126" s="95"/>
      <c r="BX126" s="96"/>
      <c r="BY126" s="95"/>
      <c r="BZ126" s="95"/>
      <c r="CA126" s="95"/>
      <c r="CB126" s="95"/>
      <c r="CC126" s="95"/>
      <c r="CD126" s="95"/>
      <c r="CE126" s="95"/>
      <c r="CF126" s="97"/>
      <c r="CG126" s="96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</row>
    <row r="127" spans="1:167" s="94" customFormat="1" x14ac:dyDescent="0.2">
      <c r="A127" s="150"/>
      <c r="B127" s="151"/>
      <c r="BR127" s="113"/>
      <c r="BS127" s="109"/>
      <c r="BT127" s="159"/>
      <c r="BU127" s="95"/>
      <c r="BV127" s="95"/>
      <c r="BW127" s="95"/>
      <c r="BX127" s="96"/>
      <c r="BY127" s="95"/>
      <c r="BZ127" s="95"/>
      <c r="CA127" s="95"/>
      <c r="CB127" s="95"/>
      <c r="CC127" s="95"/>
      <c r="CD127" s="95"/>
      <c r="CE127" s="95"/>
      <c r="CF127" s="97"/>
      <c r="CG127" s="96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</row>
    <row r="128" spans="1:167" s="94" customFormat="1" x14ac:dyDescent="0.2">
      <c r="A128" s="150"/>
      <c r="B128" s="151"/>
      <c r="BR128" s="95"/>
      <c r="BS128" s="109"/>
      <c r="BT128" s="159"/>
      <c r="BU128" s="95"/>
      <c r="BV128" s="95"/>
      <c r="BW128" s="95"/>
      <c r="BX128" s="96"/>
      <c r="BY128" s="95"/>
      <c r="BZ128" s="95"/>
      <c r="CA128" s="95"/>
      <c r="CB128" s="95"/>
      <c r="CC128" s="95"/>
      <c r="CD128" s="95"/>
      <c r="CE128" s="95"/>
      <c r="CF128" s="97"/>
      <c r="CG128" s="96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</row>
    <row r="129" spans="1:167" s="94" customFormat="1" x14ac:dyDescent="0.2">
      <c r="A129" s="150"/>
      <c r="B129" s="151"/>
      <c r="BR129" s="95"/>
      <c r="BS129" s="109"/>
      <c r="BT129" s="159"/>
      <c r="BU129" s="95"/>
      <c r="BV129" s="95"/>
      <c r="BW129" s="95"/>
      <c r="BX129" s="96"/>
      <c r="BY129" s="95"/>
      <c r="BZ129" s="95"/>
      <c r="CA129" s="95"/>
      <c r="CB129" s="95"/>
      <c r="CC129" s="95"/>
      <c r="CD129" s="95"/>
      <c r="CE129" s="95"/>
      <c r="CF129" s="97"/>
      <c r="CG129" s="96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</row>
    <row r="130" spans="1:167" s="94" customFormat="1" x14ac:dyDescent="0.2">
      <c r="A130" s="150"/>
      <c r="B130" s="151"/>
      <c r="BR130" s="95"/>
      <c r="BS130" s="109"/>
      <c r="BT130" s="159"/>
      <c r="BU130" s="95"/>
      <c r="BV130" s="95"/>
      <c r="BW130" s="95"/>
      <c r="BX130" s="96"/>
      <c r="BY130" s="95"/>
      <c r="BZ130" s="95"/>
      <c r="CA130" s="95"/>
      <c r="CB130" s="95"/>
      <c r="CC130" s="95"/>
      <c r="CD130" s="95"/>
      <c r="CE130" s="95"/>
      <c r="CF130" s="97"/>
      <c r="CG130" s="96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</row>
    <row r="131" spans="1:167" s="94" customFormat="1" x14ac:dyDescent="0.2">
      <c r="A131" s="150"/>
      <c r="B131" s="151"/>
      <c r="BR131" s="95"/>
      <c r="BS131" s="95"/>
      <c r="BT131" s="159"/>
      <c r="BU131" s="95"/>
      <c r="BV131" s="95"/>
      <c r="BW131" s="95"/>
      <c r="BX131" s="96"/>
      <c r="BY131" s="95"/>
      <c r="BZ131" s="95"/>
      <c r="CA131" s="95"/>
      <c r="CB131" s="95"/>
      <c r="CC131" s="95"/>
      <c r="CD131" s="95"/>
      <c r="CE131" s="95"/>
      <c r="CF131" s="97"/>
      <c r="CG131" s="96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</row>
    <row r="132" spans="1:167" s="94" customFormat="1" x14ac:dyDescent="0.2">
      <c r="A132" s="150"/>
      <c r="B132" s="151"/>
      <c r="BR132" s="95"/>
      <c r="BS132" s="95"/>
      <c r="BT132" s="159"/>
      <c r="BU132" s="95"/>
      <c r="BV132" s="95"/>
      <c r="BW132" s="95"/>
      <c r="BX132" s="96"/>
      <c r="BY132" s="95"/>
      <c r="BZ132" s="95"/>
      <c r="CA132" s="95"/>
      <c r="CB132" s="95"/>
      <c r="CC132" s="95"/>
      <c r="CD132" s="95"/>
      <c r="CE132" s="95"/>
      <c r="CF132" s="97"/>
      <c r="CG132" s="96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</row>
    <row r="133" spans="1:167" s="94" customFormat="1" x14ac:dyDescent="0.2">
      <c r="A133" s="150"/>
      <c r="B133" s="151"/>
      <c r="BR133" s="95"/>
      <c r="BS133" s="108"/>
      <c r="BT133" s="159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</row>
    <row r="134" spans="1:167" s="94" customFormat="1" x14ac:dyDescent="0.2">
      <c r="A134" s="150"/>
      <c r="B134" s="151"/>
      <c r="BR134" s="95"/>
      <c r="BS134" s="108"/>
      <c r="BT134" s="159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</row>
    <row r="135" spans="1:167" s="94" customFormat="1" x14ac:dyDescent="0.2">
      <c r="A135" s="150"/>
      <c r="B135" s="151"/>
      <c r="BR135" s="95"/>
      <c r="BS135" s="108"/>
      <c r="BT135" s="143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</row>
    <row r="136" spans="1:167" s="94" customFormat="1" x14ac:dyDescent="0.2">
      <c r="A136" s="150"/>
      <c r="B136" s="151"/>
      <c r="BR136" s="95"/>
      <c r="BS136" s="113"/>
      <c r="BT136" s="143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</row>
    <row r="137" spans="1:167" s="94" customFormat="1" x14ac:dyDescent="0.2">
      <c r="A137" s="150"/>
      <c r="B137" s="151"/>
      <c r="BR137" s="95"/>
      <c r="BS137" s="113"/>
      <c r="BT137" s="143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</row>
    <row r="138" spans="1:167" s="94" customFormat="1" x14ac:dyDescent="0.2">
      <c r="A138" s="150"/>
      <c r="B138" s="151"/>
      <c r="BR138" s="95"/>
      <c r="BS138" s="113"/>
      <c r="BT138" s="143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</row>
    <row r="139" spans="1:167" s="94" customFormat="1" x14ac:dyDescent="0.2">
      <c r="A139" s="150"/>
      <c r="B139" s="151"/>
      <c r="BR139" s="95"/>
      <c r="BS139" s="113"/>
      <c r="BT139" s="159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</row>
    <row r="140" spans="1:167" s="94" customFormat="1" x14ac:dyDescent="0.2">
      <c r="A140" s="150"/>
      <c r="B140" s="151"/>
      <c r="BR140" s="95"/>
      <c r="BS140" s="113"/>
      <c r="BT140" s="159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</row>
    <row r="141" spans="1:167" s="94" customFormat="1" x14ac:dyDescent="0.2">
      <c r="A141" s="150"/>
      <c r="B141" s="151"/>
      <c r="BR141" s="95"/>
      <c r="BS141" s="113"/>
      <c r="BT141" s="159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</row>
    <row r="142" spans="1:167" s="94" customFormat="1" x14ac:dyDescent="0.2">
      <c r="A142" s="150"/>
      <c r="B142" s="151"/>
      <c r="BR142" s="95"/>
      <c r="BS142" s="113"/>
      <c r="BT142" s="159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</row>
    <row r="143" spans="1:167" s="94" customFormat="1" x14ac:dyDescent="0.2">
      <c r="A143" s="150"/>
      <c r="B143" s="151"/>
      <c r="BR143" s="95"/>
      <c r="BS143" s="113"/>
      <c r="BT143" s="159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</row>
    <row r="144" spans="1:167" s="94" customFormat="1" x14ac:dyDescent="0.2">
      <c r="A144" s="150"/>
      <c r="B144" s="151"/>
      <c r="BR144" s="95"/>
      <c r="BS144" s="113"/>
      <c r="BT144" s="159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</row>
    <row r="145" spans="1:167" s="94" customFormat="1" x14ac:dyDescent="0.2">
      <c r="A145" s="150"/>
      <c r="B145" s="151"/>
      <c r="BR145" s="95"/>
      <c r="BS145" s="113"/>
      <c r="BT145" s="159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</row>
    <row r="146" spans="1:167" s="94" customFormat="1" x14ac:dyDescent="0.2">
      <c r="A146" s="150"/>
      <c r="B146" s="151"/>
      <c r="BR146" s="95"/>
      <c r="BS146" s="113"/>
      <c r="BT146" s="159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</row>
    <row r="147" spans="1:167" s="94" customFormat="1" x14ac:dyDescent="0.2">
      <c r="A147" s="150"/>
      <c r="B147" s="151"/>
      <c r="BR147" s="95"/>
      <c r="BS147" s="113"/>
      <c r="BT147" s="159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</row>
    <row r="148" spans="1:167" s="94" customFormat="1" x14ac:dyDescent="0.2">
      <c r="A148" s="150"/>
      <c r="B148" s="151"/>
      <c r="BR148" s="95"/>
      <c r="BS148" s="113"/>
      <c r="BT148" s="159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</row>
    <row r="149" spans="1:167" s="94" customFormat="1" x14ac:dyDescent="0.2">
      <c r="A149" s="150"/>
      <c r="B149" s="151"/>
      <c r="BR149" s="95"/>
      <c r="BS149" s="113"/>
      <c r="BT149" s="159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</row>
    <row r="150" spans="1:167" s="94" customFormat="1" x14ac:dyDescent="0.2">
      <c r="A150" s="150"/>
      <c r="B150" s="151"/>
      <c r="BR150" s="95"/>
      <c r="BS150" s="113"/>
      <c r="BT150" s="159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</row>
    <row r="151" spans="1:167" s="94" customFormat="1" x14ac:dyDescent="0.2">
      <c r="A151" s="150"/>
      <c r="B151" s="151"/>
      <c r="BR151" s="95"/>
      <c r="BS151" s="113"/>
      <c r="BT151" s="159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</row>
    <row r="152" spans="1:167" s="94" customFormat="1" x14ac:dyDescent="0.2">
      <c r="A152" s="150"/>
      <c r="B152" s="151"/>
      <c r="BR152" s="95"/>
      <c r="BS152" s="113"/>
      <c r="BT152" s="159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</row>
    <row r="153" spans="1:167" s="94" customFormat="1" x14ac:dyDescent="0.2">
      <c r="A153" s="150"/>
      <c r="B153" s="151"/>
      <c r="BR153" s="95"/>
      <c r="BS153" s="113"/>
      <c r="BT153" s="159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</row>
    <row r="154" spans="1:167" s="94" customFormat="1" x14ac:dyDescent="0.2">
      <c r="A154" s="150"/>
      <c r="B154" s="151"/>
      <c r="BR154" s="95"/>
      <c r="BS154" s="113"/>
      <c r="BT154" s="159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</row>
    <row r="155" spans="1:167" s="94" customFormat="1" x14ac:dyDescent="0.2">
      <c r="A155" s="150"/>
      <c r="B155" s="151"/>
      <c r="BR155" s="95"/>
      <c r="BS155" s="95"/>
      <c r="BT155" s="159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</row>
    <row r="156" spans="1:167" s="94" customFormat="1" x14ac:dyDescent="0.2">
      <c r="A156" s="150"/>
      <c r="B156" s="151"/>
      <c r="BR156" s="95"/>
      <c r="BS156" s="95"/>
      <c r="BT156" s="159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</row>
    <row r="157" spans="1:167" s="94" customFormat="1" x14ac:dyDescent="0.2">
      <c r="A157" s="150"/>
      <c r="B157" s="151"/>
      <c r="BR157" s="95"/>
      <c r="BS157" s="95"/>
      <c r="BT157" s="159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</row>
    <row r="158" spans="1:167" s="94" customFormat="1" x14ac:dyDescent="0.2">
      <c r="A158" s="150"/>
      <c r="B158" s="151"/>
      <c r="BR158" s="95"/>
      <c r="BS158" s="95"/>
      <c r="BT158" s="159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</row>
    <row r="159" spans="1:167" s="94" customFormat="1" x14ac:dyDescent="0.2">
      <c r="A159" s="150"/>
      <c r="B159" s="151"/>
      <c r="BR159" s="95"/>
      <c r="BS159" s="95"/>
      <c r="BT159" s="159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</row>
    <row r="160" spans="1:167" s="94" customFormat="1" x14ac:dyDescent="0.2">
      <c r="A160" s="150"/>
      <c r="B160" s="151"/>
      <c r="BR160" s="95"/>
      <c r="BS160" s="95"/>
      <c r="BT160" s="152"/>
      <c r="BU160" s="95"/>
      <c r="BV160" s="95"/>
      <c r="BW160" s="95"/>
      <c r="BX160" s="96"/>
      <c r="BY160" s="95"/>
      <c r="BZ160" s="95"/>
      <c r="CA160" s="95"/>
      <c r="CB160" s="95"/>
      <c r="CC160" s="95"/>
      <c r="CD160" s="95"/>
      <c r="CE160" s="95"/>
      <c r="CF160" s="97"/>
      <c r="CG160" s="96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</row>
    <row r="161" spans="1:167" s="94" customFormat="1" x14ac:dyDescent="0.2">
      <c r="A161" s="150"/>
      <c r="B161" s="151"/>
      <c r="BR161" s="95"/>
      <c r="BS161" s="95"/>
      <c r="BT161" s="152"/>
      <c r="BU161" s="95"/>
      <c r="BV161" s="95"/>
      <c r="BW161" s="95"/>
      <c r="BX161" s="96"/>
      <c r="BY161" s="95"/>
      <c r="BZ161" s="95"/>
      <c r="CA161" s="95"/>
      <c r="CB161" s="95"/>
      <c r="CC161" s="95"/>
      <c r="CD161" s="95"/>
      <c r="CE161" s="95"/>
      <c r="CF161" s="97"/>
      <c r="CG161" s="96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</row>
    <row r="162" spans="1:167" s="94" customFormat="1" x14ac:dyDescent="0.2">
      <c r="A162" s="150"/>
      <c r="B162" s="151"/>
      <c r="BR162" s="95"/>
      <c r="BS162" s="95"/>
      <c r="BT162" s="152"/>
      <c r="BU162" s="95"/>
      <c r="BV162" s="95"/>
      <c r="BW162" s="95"/>
      <c r="BX162" s="96"/>
      <c r="BY162" s="95"/>
      <c r="BZ162" s="95"/>
      <c r="CA162" s="95"/>
      <c r="CB162" s="95"/>
      <c r="CC162" s="95"/>
      <c r="CD162" s="95"/>
      <c r="CE162" s="95"/>
      <c r="CF162" s="97"/>
      <c r="CG162" s="96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</row>
    <row r="163" spans="1:167" s="94" customFormat="1" x14ac:dyDescent="0.2">
      <c r="A163" s="150"/>
      <c r="B163" s="151"/>
      <c r="BR163" s="95"/>
      <c r="BS163" s="95"/>
      <c r="BT163" s="152"/>
      <c r="BU163" s="95"/>
      <c r="BV163" s="95"/>
      <c r="BW163" s="95"/>
      <c r="BX163" s="96"/>
      <c r="BY163" s="95"/>
      <c r="BZ163" s="95"/>
      <c r="CA163" s="95"/>
      <c r="CB163" s="95"/>
      <c r="CC163" s="95"/>
      <c r="CD163" s="95"/>
      <c r="CE163" s="95"/>
      <c r="CF163" s="97"/>
      <c r="CG163" s="96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</row>
    <row r="164" spans="1:167" s="94" customFormat="1" x14ac:dyDescent="0.2">
      <c r="A164" s="150"/>
      <c r="B164" s="151"/>
      <c r="BR164" s="95"/>
      <c r="BS164" s="95"/>
      <c r="BT164" s="152"/>
      <c r="BU164" s="95"/>
      <c r="BV164" s="95"/>
      <c r="BW164" s="95"/>
      <c r="BX164" s="96"/>
      <c r="BY164" s="95"/>
      <c r="BZ164" s="95"/>
      <c r="CA164" s="95"/>
      <c r="CB164" s="95"/>
      <c r="CC164" s="95"/>
      <c r="CD164" s="95"/>
      <c r="CE164" s="95"/>
      <c r="CF164" s="97"/>
      <c r="CG164" s="96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</row>
    <row r="165" spans="1:167" s="94" customFormat="1" x14ac:dyDescent="0.2">
      <c r="A165" s="150"/>
      <c r="B165" s="151"/>
      <c r="BR165" s="95"/>
      <c r="BS165" s="95"/>
      <c r="BT165" s="152"/>
      <c r="BU165" s="95"/>
      <c r="BV165" s="95"/>
      <c r="BW165" s="95"/>
      <c r="BX165" s="96"/>
      <c r="BY165" s="95"/>
      <c r="BZ165" s="95"/>
      <c r="CA165" s="95"/>
      <c r="CB165" s="95"/>
      <c r="CC165" s="95"/>
      <c r="CD165" s="95"/>
      <c r="CE165" s="95"/>
      <c r="CF165" s="97"/>
      <c r="CG165" s="96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</row>
    <row r="166" spans="1:167" s="94" customFormat="1" x14ac:dyDescent="0.2">
      <c r="A166" s="150"/>
      <c r="B166" s="151"/>
      <c r="BR166" s="95"/>
      <c r="BS166" s="95"/>
      <c r="BT166" s="152"/>
      <c r="BU166" s="95"/>
      <c r="BV166" s="95"/>
      <c r="BW166" s="95"/>
      <c r="BX166" s="96"/>
      <c r="BY166" s="95"/>
      <c r="BZ166" s="95"/>
      <c r="CA166" s="95"/>
      <c r="CB166" s="95"/>
      <c r="CC166" s="95"/>
      <c r="CD166" s="95"/>
      <c r="CE166" s="95"/>
      <c r="CF166" s="97"/>
      <c r="CG166" s="96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</row>
    <row r="167" spans="1:167" s="94" customFormat="1" x14ac:dyDescent="0.2">
      <c r="A167" s="150"/>
      <c r="B167" s="151"/>
      <c r="BR167" s="95"/>
      <c r="BS167" s="95"/>
      <c r="BT167" s="152"/>
      <c r="BU167" s="95"/>
      <c r="BV167" s="95"/>
      <c r="BW167" s="95"/>
      <c r="BX167" s="96"/>
      <c r="BY167" s="95"/>
      <c r="BZ167" s="95"/>
      <c r="CA167" s="95"/>
      <c r="CB167" s="95"/>
      <c r="CC167" s="95"/>
      <c r="CD167" s="95"/>
      <c r="CE167" s="95"/>
      <c r="CF167" s="97"/>
      <c r="CG167" s="96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  <c r="FI167" s="95"/>
      <c r="FJ167" s="95"/>
      <c r="FK167" s="95"/>
    </row>
    <row r="168" spans="1:167" s="94" customFormat="1" x14ac:dyDescent="0.2">
      <c r="A168" s="150"/>
      <c r="B168" s="151"/>
      <c r="BR168" s="95"/>
      <c r="BS168" s="95"/>
      <c r="BT168" s="152"/>
      <c r="BU168" s="95"/>
      <c r="BV168" s="95"/>
      <c r="BW168" s="95"/>
      <c r="BX168" s="96"/>
      <c r="BY168" s="95"/>
      <c r="BZ168" s="95"/>
      <c r="CA168" s="95"/>
      <c r="CB168" s="95"/>
      <c r="CC168" s="95"/>
      <c r="CD168" s="95"/>
      <c r="CE168" s="95"/>
      <c r="CF168" s="97"/>
      <c r="CG168" s="96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</row>
    <row r="169" spans="1:167" s="94" customFormat="1" x14ac:dyDescent="0.2">
      <c r="A169" s="150"/>
      <c r="B169" s="151"/>
      <c r="BR169" s="95"/>
      <c r="BS169" s="95"/>
      <c r="BT169" s="152"/>
      <c r="BU169" s="95"/>
      <c r="BV169" s="95"/>
      <c r="BW169" s="95"/>
      <c r="BX169" s="96"/>
      <c r="BY169" s="95"/>
      <c r="BZ169" s="95"/>
      <c r="CA169" s="95"/>
      <c r="CB169" s="95"/>
      <c r="CC169" s="95"/>
      <c r="CD169" s="95"/>
      <c r="CE169" s="95"/>
      <c r="CF169" s="97"/>
      <c r="CG169" s="96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</row>
    <row r="170" spans="1:167" s="94" customFormat="1" x14ac:dyDescent="0.2">
      <c r="A170" s="150"/>
      <c r="B170" s="151"/>
      <c r="BR170" s="95"/>
      <c r="BS170" s="95"/>
      <c r="BT170" s="152"/>
      <c r="BU170" s="95"/>
      <c r="BV170" s="95"/>
      <c r="BW170" s="95"/>
      <c r="BX170" s="96"/>
      <c r="BY170" s="95"/>
      <c r="BZ170" s="95"/>
      <c r="CA170" s="95"/>
      <c r="CB170" s="95"/>
      <c r="CC170" s="95"/>
      <c r="CD170" s="95"/>
      <c r="CE170" s="95"/>
      <c r="CF170" s="97"/>
      <c r="CG170" s="96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</row>
    <row r="171" spans="1:167" s="94" customFormat="1" x14ac:dyDescent="0.2">
      <c r="A171" s="150"/>
      <c r="B171" s="151"/>
      <c r="BR171" s="95"/>
      <c r="BS171" s="95"/>
      <c r="BT171" s="152"/>
      <c r="BU171" s="95"/>
      <c r="BV171" s="95"/>
      <c r="BW171" s="95"/>
      <c r="BX171" s="96"/>
      <c r="BY171" s="95"/>
      <c r="BZ171" s="95"/>
      <c r="CA171" s="95"/>
      <c r="CB171" s="95"/>
      <c r="CC171" s="95"/>
      <c r="CD171" s="95"/>
      <c r="CE171" s="95"/>
      <c r="CF171" s="97"/>
      <c r="CG171" s="96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</row>
    <row r="172" spans="1:167" s="94" customFormat="1" x14ac:dyDescent="0.2">
      <c r="A172" s="150"/>
      <c r="B172" s="151"/>
      <c r="BR172" s="95"/>
      <c r="BS172" s="95"/>
      <c r="BT172" s="152"/>
      <c r="BU172" s="95"/>
      <c r="BV172" s="95"/>
      <c r="BW172" s="95"/>
      <c r="BX172" s="96"/>
      <c r="BY172" s="95"/>
      <c r="BZ172" s="95"/>
      <c r="CA172" s="95"/>
      <c r="CB172" s="95"/>
      <c r="CC172" s="95"/>
      <c r="CD172" s="95"/>
      <c r="CE172" s="95"/>
      <c r="CF172" s="97"/>
      <c r="CG172" s="96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</row>
    <row r="173" spans="1:167" s="94" customFormat="1" x14ac:dyDescent="0.2">
      <c r="A173" s="150"/>
      <c r="B173" s="151"/>
      <c r="BR173" s="95"/>
      <c r="BS173" s="95"/>
      <c r="BT173" s="152"/>
      <c r="BU173" s="95"/>
      <c r="BV173" s="95"/>
      <c r="BW173" s="95"/>
      <c r="BX173" s="96"/>
      <c r="BY173" s="95"/>
      <c r="BZ173" s="95"/>
      <c r="CA173" s="95"/>
      <c r="CB173" s="95"/>
      <c r="CC173" s="95"/>
      <c r="CD173" s="95"/>
      <c r="CE173" s="95"/>
      <c r="CF173" s="97"/>
      <c r="CG173" s="96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</row>
    <row r="174" spans="1:167" s="94" customFormat="1" x14ac:dyDescent="0.2">
      <c r="A174" s="150"/>
      <c r="B174" s="151"/>
      <c r="BR174" s="95"/>
      <c r="BS174" s="95"/>
      <c r="BT174" s="152"/>
      <c r="BU174" s="95"/>
      <c r="BV174" s="95"/>
      <c r="BW174" s="95"/>
      <c r="BX174" s="96"/>
      <c r="BY174" s="95"/>
      <c r="BZ174" s="95"/>
      <c r="CA174" s="95"/>
      <c r="CB174" s="95"/>
      <c r="CC174" s="95"/>
      <c r="CD174" s="95"/>
      <c r="CE174" s="95"/>
      <c r="CF174" s="97"/>
      <c r="CG174" s="96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</row>
    <row r="175" spans="1:167" s="94" customFormat="1" x14ac:dyDescent="0.2">
      <c r="A175" s="150"/>
      <c r="B175" s="151"/>
      <c r="BR175" s="95"/>
      <c r="BS175" s="95"/>
      <c r="BT175" s="152"/>
      <c r="BU175" s="95"/>
      <c r="BV175" s="95"/>
      <c r="BW175" s="95"/>
      <c r="BX175" s="96"/>
      <c r="BY175" s="95"/>
      <c r="BZ175" s="95"/>
      <c r="CA175" s="95"/>
      <c r="CB175" s="95"/>
      <c r="CC175" s="95"/>
      <c r="CD175" s="95"/>
      <c r="CE175" s="95"/>
      <c r="CF175" s="97"/>
      <c r="CG175" s="96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</row>
    <row r="176" spans="1:167" s="94" customFormat="1" x14ac:dyDescent="0.2">
      <c r="A176" s="150"/>
      <c r="B176" s="151"/>
      <c r="BR176" s="95"/>
      <c r="BS176" s="95"/>
      <c r="BT176" s="152"/>
      <c r="BU176" s="95"/>
      <c r="BV176" s="95"/>
      <c r="BW176" s="95"/>
      <c r="BX176" s="96"/>
      <c r="BY176" s="95"/>
      <c r="BZ176" s="95"/>
      <c r="CA176" s="95"/>
      <c r="CB176" s="95"/>
      <c r="CC176" s="95"/>
      <c r="CD176" s="95"/>
      <c r="CE176" s="95"/>
      <c r="CF176" s="97"/>
      <c r="CG176" s="96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</row>
    <row r="177" spans="1:167" s="94" customFormat="1" x14ac:dyDescent="0.2">
      <c r="A177" s="150"/>
      <c r="B177" s="151"/>
      <c r="BR177" s="95"/>
      <c r="BS177" s="95"/>
      <c r="BT177" s="152"/>
      <c r="BU177" s="95"/>
      <c r="BV177" s="95"/>
      <c r="BW177" s="95"/>
      <c r="BX177" s="96"/>
      <c r="BY177" s="95"/>
      <c r="BZ177" s="95"/>
      <c r="CA177" s="95"/>
      <c r="CB177" s="95"/>
      <c r="CC177" s="95"/>
      <c r="CD177" s="95"/>
      <c r="CE177" s="95"/>
      <c r="CF177" s="97"/>
      <c r="CG177" s="96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</row>
    <row r="178" spans="1:167" s="94" customFormat="1" x14ac:dyDescent="0.2">
      <c r="A178" s="150"/>
      <c r="B178" s="151"/>
      <c r="BR178" s="95"/>
      <c r="BS178" s="95"/>
      <c r="BT178" s="95"/>
      <c r="BU178" s="95"/>
      <c r="BV178" s="95"/>
      <c r="BW178" s="95"/>
      <c r="BX178" s="96"/>
      <c r="BY178" s="95"/>
      <c r="BZ178" s="95"/>
      <c r="CA178" s="95"/>
      <c r="CB178" s="95"/>
      <c r="CC178" s="95"/>
      <c r="CD178" s="95"/>
      <c r="CE178" s="95"/>
      <c r="CF178" s="97"/>
      <c r="CG178" s="96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</row>
    <row r="179" spans="1:167" s="94" customFormat="1" x14ac:dyDescent="0.2">
      <c r="A179" s="150"/>
      <c r="B179" s="151"/>
      <c r="BR179" s="95"/>
      <c r="BS179" s="95"/>
      <c r="BT179" s="95"/>
      <c r="BU179" s="95"/>
      <c r="BV179" s="95"/>
      <c r="BW179" s="95"/>
      <c r="BX179" s="96"/>
      <c r="BY179" s="95"/>
      <c r="BZ179" s="95"/>
      <c r="CA179" s="95"/>
      <c r="CB179" s="95"/>
      <c r="CC179" s="95"/>
      <c r="CD179" s="95"/>
      <c r="CE179" s="95"/>
      <c r="CF179" s="97"/>
      <c r="CG179" s="96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</row>
    <row r="180" spans="1:167" s="94" customFormat="1" x14ac:dyDescent="0.2">
      <c r="A180" s="150"/>
      <c r="B180" s="151"/>
      <c r="BR180" s="95"/>
      <c r="BS180" s="95"/>
      <c r="BT180" s="95"/>
      <c r="BU180" s="95"/>
      <c r="BV180" s="95"/>
      <c r="BW180" s="95"/>
      <c r="BX180" s="96"/>
      <c r="BY180" s="95"/>
      <c r="BZ180" s="95"/>
      <c r="CA180" s="95"/>
      <c r="CB180" s="95"/>
      <c r="CC180" s="95"/>
      <c r="CD180" s="95"/>
      <c r="CE180" s="95"/>
      <c r="CF180" s="97"/>
      <c r="CG180" s="96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</row>
    <row r="181" spans="1:167" s="94" customFormat="1" x14ac:dyDescent="0.2">
      <c r="A181" s="150"/>
      <c r="B181" s="151"/>
      <c r="BR181" s="95"/>
      <c r="BS181" s="95"/>
      <c r="BT181" s="95"/>
      <c r="BU181" s="95"/>
      <c r="BV181" s="95"/>
      <c r="BW181" s="95"/>
      <c r="BX181" s="96"/>
      <c r="BY181" s="95"/>
      <c r="BZ181" s="95"/>
      <c r="CA181" s="95"/>
      <c r="CB181" s="95"/>
      <c r="CC181" s="95"/>
      <c r="CD181" s="95"/>
      <c r="CE181" s="95"/>
      <c r="CF181" s="97"/>
      <c r="CG181" s="96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</row>
    <row r="182" spans="1:167" s="94" customFormat="1" x14ac:dyDescent="0.2">
      <c r="A182" s="150"/>
      <c r="B182" s="151"/>
      <c r="BR182" s="95"/>
      <c r="BS182" s="95"/>
      <c r="BT182" s="152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</row>
    <row r="183" spans="1:167" s="94" customFormat="1" x14ac:dyDescent="0.2">
      <c r="A183" s="150"/>
      <c r="B183" s="151"/>
      <c r="BR183" s="95"/>
      <c r="BS183" s="95"/>
      <c r="BT183" s="152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</row>
    <row r="184" spans="1:167" s="94" customFormat="1" x14ac:dyDescent="0.2">
      <c r="A184" s="150"/>
      <c r="B184" s="151"/>
      <c r="BR184" s="95"/>
      <c r="BS184" s="95"/>
      <c r="BT184" s="152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</row>
    <row r="185" spans="1:167" s="94" customFormat="1" x14ac:dyDescent="0.2">
      <c r="A185" s="150"/>
      <c r="B185" s="151"/>
      <c r="BR185" s="95"/>
      <c r="BS185" s="95"/>
      <c r="BT185" s="152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</row>
    <row r="186" spans="1:167" s="94" customFormat="1" x14ac:dyDescent="0.2">
      <c r="A186" s="150"/>
      <c r="B186" s="151"/>
      <c r="BR186" s="95"/>
      <c r="BS186" s="95"/>
      <c r="BT186" s="152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</row>
    <row r="187" spans="1:167" s="94" customFormat="1" x14ac:dyDescent="0.2">
      <c r="A187" s="150"/>
      <c r="B187" s="151"/>
      <c r="BR187" s="95"/>
      <c r="BS187" s="95"/>
      <c r="BT187" s="152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</row>
    <row r="188" spans="1:167" s="94" customFormat="1" x14ac:dyDescent="0.2">
      <c r="A188" s="150"/>
      <c r="B188" s="151"/>
      <c r="BR188" s="95"/>
      <c r="BS188" s="95"/>
      <c r="BT188" s="152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</row>
    <row r="189" spans="1:167" s="94" customFormat="1" x14ac:dyDescent="0.2">
      <c r="A189" s="150"/>
      <c r="B189" s="151"/>
      <c r="BR189" s="95"/>
      <c r="BS189" s="95"/>
      <c r="BT189" s="152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</row>
    <row r="190" spans="1:167" s="94" customFormat="1" x14ac:dyDescent="0.2">
      <c r="A190" s="150"/>
      <c r="B190" s="151"/>
      <c r="BR190" s="95"/>
      <c r="BS190" s="95"/>
      <c r="BT190" s="152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</row>
    <row r="191" spans="1:167" s="94" customFormat="1" x14ac:dyDescent="0.2">
      <c r="A191" s="150"/>
      <c r="B191" s="151"/>
      <c r="BR191" s="95"/>
      <c r="BS191" s="95"/>
      <c r="BT191" s="152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</row>
    <row r="192" spans="1:167" s="94" customFormat="1" x14ac:dyDescent="0.2">
      <c r="A192" s="150"/>
      <c r="B192" s="151"/>
      <c r="BR192" s="95"/>
      <c r="BS192" s="95"/>
      <c r="BT192" s="152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</row>
    <row r="193" spans="1:167" s="94" customFormat="1" x14ac:dyDescent="0.2">
      <c r="A193" s="150"/>
      <c r="B193" s="151"/>
      <c r="BR193" s="95"/>
      <c r="BS193" s="95"/>
      <c r="BT193" s="152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</row>
    <row r="194" spans="1:167" s="94" customFormat="1" x14ac:dyDescent="0.2">
      <c r="A194" s="150"/>
      <c r="B194" s="151"/>
      <c r="BR194" s="95"/>
      <c r="BS194" s="95"/>
      <c r="BT194" s="152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</row>
    <row r="195" spans="1:167" s="94" customFormat="1" x14ac:dyDescent="0.2">
      <c r="A195" s="150"/>
      <c r="B195" s="151"/>
      <c r="BR195" s="95"/>
      <c r="BS195" s="95"/>
      <c r="BT195" s="152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</row>
    <row r="196" spans="1:167" s="94" customFormat="1" x14ac:dyDescent="0.2">
      <c r="A196" s="150"/>
      <c r="B196" s="151"/>
      <c r="BR196" s="95"/>
      <c r="BS196" s="95"/>
      <c r="BT196" s="152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</row>
    <row r="197" spans="1:167" s="94" customFormat="1" x14ac:dyDescent="0.2">
      <c r="A197" s="150"/>
      <c r="B197" s="151"/>
      <c r="BR197" s="95"/>
      <c r="BS197" s="95"/>
      <c r="BT197" s="152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</row>
    <row r="198" spans="1:167" s="94" customFormat="1" x14ac:dyDescent="0.2">
      <c r="A198" s="150"/>
      <c r="B198" s="151"/>
      <c r="BR198" s="95"/>
      <c r="BS198" s="95"/>
      <c r="BT198" s="152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</row>
    <row r="199" spans="1:167" s="94" customFormat="1" x14ac:dyDescent="0.2">
      <c r="A199" s="150"/>
      <c r="B199" s="151"/>
      <c r="BR199" s="95"/>
      <c r="BS199" s="95"/>
      <c r="BT199" s="152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</row>
    <row r="200" spans="1:167" s="94" customFormat="1" x14ac:dyDescent="0.2">
      <c r="A200" s="150"/>
      <c r="B200" s="151"/>
      <c r="BR200" s="95"/>
      <c r="BS200" s="95"/>
      <c r="BT200" s="152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</row>
    <row r="201" spans="1:167" s="94" customFormat="1" x14ac:dyDescent="0.2">
      <c r="A201" s="150"/>
      <c r="B201" s="151"/>
      <c r="BR201" s="95"/>
      <c r="BS201" s="95"/>
      <c r="BT201" s="152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</row>
    <row r="202" spans="1:167" s="94" customFormat="1" x14ac:dyDescent="0.2">
      <c r="A202" s="150"/>
      <c r="B202" s="151"/>
      <c r="BR202" s="95"/>
      <c r="BS202" s="95"/>
      <c r="BT202" s="152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</row>
    <row r="203" spans="1:167" s="94" customFormat="1" x14ac:dyDescent="0.2">
      <c r="A203" s="150"/>
      <c r="B203" s="151"/>
      <c r="BR203" s="95"/>
      <c r="BS203" s="95"/>
      <c r="BT203" s="95"/>
      <c r="BU203" s="95"/>
      <c r="BV203" s="95"/>
      <c r="BW203" s="95"/>
      <c r="BX203" s="96"/>
      <c r="BY203" s="95"/>
      <c r="BZ203" s="95"/>
      <c r="CA203" s="95"/>
      <c r="CB203" s="95"/>
      <c r="CC203" s="95"/>
      <c r="CD203" s="95"/>
      <c r="CE203" s="95"/>
      <c r="CF203" s="97"/>
      <c r="CG203" s="96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</row>
    <row r="204" spans="1:167" s="94" customFormat="1" x14ac:dyDescent="0.2">
      <c r="A204" s="150"/>
      <c r="B204" s="151"/>
      <c r="BR204" s="95"/>
      <c r="BS204" s="95"/>
      <c r="BT204" s="95"/>
      <c r="BU204" s="95"/>
      <c r="BV204" s="95"/>
      <c r="BW204" s="95"/>
      <c r="BX204" s="96"/>
      <c r="BY204" s="95"/>
      <c r="BZ204" s="95"/>
      <c r="CA204" s="95"/>
      <c r="CB204" s="95"/>
      <c r="CC204" s="95"/>
      <c r="CD204" s="95"/>
      <c r="CE204" s="95"/>
      <c r="CF204" s="97"/>
      <c r="CG204" s="96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</row>
    <row r="205" spans="1:167" s="94" customFormat="1" x14ac:dyDescent="0.2">
      <c r="A205" s="150"/>
      <c r="B205" s="151"/>
      <c r="BR205" s="95"/>
      <c r="BS205" s="95"/>
      <c r="BT205" s="95"/>
      <c r="BU205" s="95"/>
      <c r="BV205" s="95"/>
      <c r="BW205" s="95"/>
      <c r="BX205" s="96"/>
      <c r="BY205" s="95"/>
      <c r="BZ205" s="95"/>
      <c r="CA205" s="95"/>
      <c r="CB205" s="95"/>
      <c r="CC205" s="95"/>
      <c r="CD205" s="95"/>
      <c r="CE205" s="95"/>
      <c r="CF205" s="97"/>
      <c r="CG205" s="96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</row>
    <row r="206" spans="1:167" s="94" customFormat="1" x14ac:dyDescent="0.2">
      <c r="A206" s="150"/>
      <c r="B206" s="151"/>
      <c r="BR206" s="95"/>
      <c r="BS206" s="95"/>
      <c r="BT206" s="95"/>
      <c r="BU206" s="95"/>
      <c r="BV206" s="95"/>
      <c r="BW206" s="95"/>
      <c r="BX206" s="96"/>
      <c r="BY206" s="95"/>
      <c r="BZ206" s="95"/>
      <c r="CA206" s="95"/>
      <c r="CB206" s="95"/>
      <c r="CC206" s="95"/>
      <c r="CD206" s="95"/>
      <c r="CE206" s="95"/>
      <c r="CF206" s="97"/>
      <c r="CG206" s="96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</row>
    <row r="207" spans="1:167" s="94" customFormat="1" x14ac:dyDescent="0.2">
      <c r="A207" s="150"/>
      <c r="B207" s="151"/>
      <c r="BR207" s="95"/>
      <c r="BS207" s="95"/>
      <c r="BT207" s="95"/>
      <c r="BU207" s="95"/>
      <c r="BV207" s="95"/>
      <c r="BW207" s="95"/>
      <c r="BX207" s="96"/>
      <c r="BY207" s="95"/>
      <c r="BZ207" s="95"/>
      <c r="CA207" s="95"/>
      <c r="CB207" s="95"/>
      <c r="CC207" s="95"/>
      <c r="CD207" s="95"/>
      <c r="CE207" s="95"/>
      <c r="CF207" s="97"/>
      <c r="CG207" s="96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</row>
    <row r="208" spans="1:167" s="94" customFormat="1" x14ac:dyDescent="0.2">
      <c r="A208" s="150"/>
      <c r="B208" s="151"/>
      <c r="BR208" s="95"/>
      <c r="BS208" s="95"/>
      <c r="BT208" s="95"/>
      <c r="BU208" s="95"/>
      <c r="BV208" s="95"/>
      <c r="BW208" s="95"/>
      <c r="BX208" s="96"/>
      <c r="BY208" s="95"/>
      <c r="BZ208" s="95"/>
      <c r="CA208" s="95"/>
      <c r="CB208" s="95"/>
      <c r="CC208" s="95"/>
      <c r="CD208" s="95"/>
      <c r="CE208" s="95"/>
      <c r="CF208" s="97"/>
      <c r="CG208" s="96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</row>
    <row r="209" spans="1:167" s="94" customFormat="1" x14ac:dyDescent="0.2">
      <c r="A209" s="150"/>
      <c r="B209" s="151"/>
      <c r="BR209" s="95"/>
      <c r="BS209" s="95"/>
      <c r="BT209" s="95"/>
      <c r="BU209" s="95"/>
      <c r="BV209" s="95"/>
      <c r="BW209" s="95"/>
      <c r="BX209" s="96"/>
      <c r="BY209" s="95"/>
      <c r="BZ209" s="95"/>
      <c r="CA209" s="95"/>
      <c r="CB209" s="95"/>
      <c r="CC209" s="95"/>
      <c r="CD209" s="95"/>
      <c r="CE209" s="95"/>
      <c r="CF209" s="97"/>
      <c r="CG209" s="96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</row>
    <row r="210" spans="1:167" s="94" customFormat="1" x14ac:dyDescent="0.2">
      <c r="A210" s="150"/>
      <c r="B210" s="151"/>
      <c r="BR210" s="95"/>
      <c r="BS210" s="95"/>
      <c r="BT210" s="95"/>
      <c r="BU210" s="95"/>
      <c r="BV210" s="95"/>
      <c r="BW210" s="95"/>
      <c r="BX210" s="96"/>
      <c r="BY210" s="95"/>
      <c r="BZ210" s="95"/>
      <c r="CA210" s="95"/>
      <c r="CB210" s="95"/>
      <c r="CC210" s="95"/>
      <c r="CD210" s="95"/>
      <c r="CE210" s="95"/>
      <c r="CF210" s="97"/>
      <c r="CG210" s="96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</row>
    <row r="211" spans="1:167" s="94" customFormat="1" x14ac:dyDescent="0.2">
      <c r="A211" s="150"/>
      <c r="B211" s="151"/>
      <c r="BR211" s="95"/>
      <c r="BS211" s="95"/>
      <c r="BT211" s="95"/>
      <c r="BU211" s="95"/>
      <c r="BV211" s="95"/>
      <c r="BW211" s="95"/>
      <c r="BX211" s="96"/>
      <c r="BY211" s="95"/>
      <c r="BZ211" s="95"/>
      <c r="CA211" s="95"/>
      <c r="CB211" s="95"/>
      <c r="CC211" s="95"/>
      <c r="CD211" s="95"/>
      <c r="CE211" s="95"/>
      <c r="CF211" s="97"/>
      <c r="CG211" s="96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</row>
    <row r="212" spans="1:167" s="94" customFormat="1" x14ac:dyDescent="0.2">
      <c r="A212" s="150"/>
      <c r="B212" s="151"/>
      <c r="BR212" s="95"/>
      <c r="BS212" s="95"/>
      <c r="BT212" s="95"/>
      <c r="BU212" s="95"/>
      <c r="BV212" s="95"/>
      <c r="BW212" s="95"/>
      <c r="BX212" s="96"/>
      <c r="BY212" s="95"/>
      <c r="BZ212" s="95"/>
      <c r="CA212" s="95"/>
      <c r="CB212" s="95"/>
      <c r="CC212" s="95"/>
      <c r="CD212" s="95"/>
      <c r="CE212" s="95"/>
      <c r="CF212" s="97"/>
      <c r="CG212" s="96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</row>
    <row r="213" spans="1:167" s="94" customFormat="1" x14ac:dyDescent="0.2">
      <c r="A213" s="150"/>
      <c r="B213" s="151"/>
      <c r="BR213" s="95"/>
      <c r="BS213" s="95"/>
      <c r="BT213" s="95"/>
      <c r="BU213" s="95"/>
      <c r="BV213" s="95"/>
      <c r="BW213" s="95"/>
      <c r="BX213" s="96"/>
      <c r="BY213" s="95"/>
      <c r="BZ213" s="95"/>
      <c r="CA213" s="95"/>
      <c r="CB213" s="95"/>
      <c r="CC213" s="95"/>
      <c r="CD213" s="95"/>
      <c r="CE213" s="95"/>
      <c r="CF213" s="97"/>
      <c r="CG213" s="96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</row>
    <row r="214" spans="1:167" s="94" customFormat="1" x14ac:dyDescent="0.2">
      <c r="A214" s="150"/>
      <c r="B214" s="151"/>
      <c r="BR214" s="95"/>
      <c r="BS214" s="95"/>
      <c r="BT214" s="95"/>
      <c r="BU214" s="95"/>
      <c r="BV214" s="95"/>
      <c r="BW214" s="95"/>
      <c r="BX214" s="96"/>
      <c r="BY214" s="95"/>
      <c r="BZ214" s="95"/>
      <c r="CA214" s="95"/>
      <c r="CB214" s="95"/>
      <c r="CC214" s="95"/>
      <c r="CD214" s="95"/>
      <c r="CE214" s="95"/>
      <c r="CF214" s="97"/>
      <c r="CG214" s="96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</row>
    <row r="215" spans="1:167" s="94" customFormat="1" x14ac:dyDescent="0.2">
      <c r="A215" s="150"/>
      <c r="B215" s="151"/>
      <c r="BR215" s="95"/>
      <c r="BS215" s="95"/>
      <c r="BT215" s="95"/>
      <c r="BU215" s="95"/>
      <c r="BV215" s="95"/>
      <c r="BW215" s="95"/>
      <c r="BX215" s="96"/>
      <c r="BY215" s="95"/>
      <c r="BZ215" s="95"/>
      <c r="CA215" s="95"/>
      <c r="CB215" s="95"/>
      <c r="CC215" s="95"/>
      <c r="CD215" s="95"/>
      <c r="CE215" s="95"/>
      <c r="CF215" s="97"/>
      <c r="CG215" s="96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</row>
    <row r="216" spans="1:167" s="94" customFormat="1" x14ac:dyDescent="0.2">
      <c r="A216" s="150"/>
      <c r="B216" s="151"/>
      <c r="BR216" s="95"/>
      <c r="BS216" s="95"/>
      <c r="BT216" s="95"/>
      <c r="BU216" s="95"/>
      <c r="BV216" s="95"/>
      <c r="BW216" s="95"/>
      <c r="BX216" s="96"/>
      <c r="BY216" s="95"/>
      <c r="BZ216" s="95"/>
      <c r="CA216" s="95"/>
      <c r="CB216" s="95"/>
      <c r="CC216" s="95"/>
      <c r="CD216" s="95"/>
      <c r="CE216" s="95"/>
      <c r="CF216" s="97"/>
      <c r="CG216" s="96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</row>
    <row r="217" spans="1:167" s="94" customFormat="1" x14ac:dyDescent="0.2">
      <c r="A217" s="150"/>
      <c r="B217" s="151"/>
      <c r="BR217" s="95"/>
      <c r="BS217" s="95"/>
      <c r="BT217" s="95"/>
      <c r="BU217" s="95"/>
      <c r="BV217" s="95"/>
      <c r="BW217" s="95"/>
      <c r="BX217" s="96"/>
      <c r="BY217" s="95"/>
      <c r="BZ217" s="95"/>
      <c r="CA217" s="95"/>
      <c r="CB217" s="95"/>
      <c r="CC217" s="95"/>
      <c r="CD217" s="95"/>
      <c r="CE217" s="95"/>
      <c r="CF217" s="97"/>
      <c r="CG217" s="96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</row>
    <row r="218" spans="1:167" s="94" customFormat="1" x14ac:dyDescent="0.2">
      <c r="A218" s="150"/>
      <c r="B218" s="151"/>
      <c r="BR218" s="95"/>
      <c r="BS218" s="95"/>
      <c r="BT218" s="95"/>
      <c r="BU218" s="95"/>
      <c r="BV218" s="95"/>
      <c r="BW218" s="95"/>
      <c r="BX218" s="96"/>
      <c r="BY218" s="95"/>
      <c r="BZ218" s="95"/>
      <c r="CA218" s="95"/>
      <c r="CB218" s="95"/>
      <c r="CC218" s="95"/>
      <c r="CD218" s="95"/>
      <c r="CE218" s="95"/>
      <c r="CF218" s="97"/>
      <c r="CG218" s="96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</row>
    <row r="219" spans="1:167" s="94" customFormat="1" x14ac:dyDescent="0.2">
      <c r="A219" s="150"/>
      <c r="B219" s="151"/>
      <c r="BR219" s="95"/>
      <c r="BS219" s="95"/>
      <c r="BT219" s="95"/>
      <c r="BU219" s="95"/>
      <c r="BV219" s="95"/>
      <c r="BW219" s="95"/>
      <c r="BX219" s="96"/>
      <c r="BY219" s="95"/>
      <c r="BZ219" s="95"/>
      <c r="CA219" s="95"/>
      <c r="CB219" s="95"/>
      <c r="CC219" s="95"/>
      <c r="CD219" s="95"/>
      <c r="CE219" s="95"/>
      <c r="CF219" s="97"/>
      <c r="CG219" s="96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</row>
    <row r="220" spans="1:167" s="94" customFormat="1" x14ac:dyDescent="0.2">
      <c r="A220" s="150"/>
      <c r="B220" s="151"/>
      <c r="BR220" s="95"/>
      <c r="BS220" s="95"/>
      <c r="BT220" s="95"/>
      <c r="BU220" s="95"/>
      <c r="BV220" s="95"/>
      <c r="BW220" s="95"/>
      <c r="BX220" s="96"/>
      <c r="BY220" s="95"/>
      <c r="BZ220" s="95"/>
      <c r="CA220" s="95"/>
      <c r="CB220" s="95"/>
      <c r="CC220" s="95"/>
      <c r="CD220" s="95"/>
      <c r="CE220" s="95"/>
      <c r="CF220" s="97"/>
      <c r="CG220" s="96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</row>
    <row r="221" spans="1:167" s="94" customFormat="1" x14ac:dyDescent="0.2">
      <c r="A221" s="150"/>
      <c r="B221" s="151"/>
      <c r="BR221" s="95"/>
      <c r="BS221" s="95"/>
      <c r="BT221" s="95"/>
      <c r="BU221" s="95"/>
      <c r="BV221" s="95"/>
      <c r="BW221" s="95"/>
      <c r="BX221" s="96"/>
      <c r="BY221" s="95"/>
      <c r="BZ221" s="95"/>
      <c r="CA221" s="95"/>
      <c r="CB221" s="95"/>
      <c r="CC221" s="95"/>
      <c r="CD221" s="95"/>
      <c r="CE221" s="95"/>
      <c r="CF221" s="97"/>
      <c r="CG221" s="96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</row>
    <row r="222" spans="1:167" s="94" customFormat="1" x14ac:dyDescent="0.2">
      <c r="A222" s="150"/>
      <c r="B222" s="151"/>
      <c r="BR222" s="95"/>
      <c r="BS222" s="95"/>
      <c r="BT222" s="95"/>
      <c r="BU222" s="95"/>
      <c r="BV222" s="95"/>
      <c r="BW222" s="95"/>
      <c r="BX222" s="96"/>
      <c r="BY222" s="95"/>
      <c r="BZ222" s="95"/>
      <c r="CA222" s="95"/>
      <c r="CB222" s="95"/>
      <c r="CC222" s="95"/>
      <c r="CD222" s="95"/>
      <c r="CE222" s="95"/>
      <c r="CF222" s="97"/>
      <c r="CG222" s="96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  <c r="FK222" s="95"/>
    </row>
    <row r="223" spans="1:167" s="94" customFormat="1" x14ac:dyDescent="0.2">
      <c r="A223" s="150"/>
      <c r="B223" s="151"/>
      <c r="BR223" s="95"/>
      <c r="BS223" s="95"/>
      <c r="BT223" s="95"/>
      <c r="BU223" s="95"/>
      <c r="BV223" s="95"/>
      <c r="BW223" s="95"/>
      <c r="BX223" s="96"/>
      <c r="BY223" s="95"/>
      <c r="BZ223" s="95"/>
      <c r="CA223" s="95"/>
      <c r="CB223" s="95"/>
      <c r="CC223" s="95"/>
      <c r="CD223" s="95"/>
      <c r="CE223" s="95"/>
      <c r="CF223" s="97"/>
      <c r="CG223" s="96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  <c r="FK223" s="95"/>
    </row>
    <row r="224" spans="1:167" s="94" customFormat="1" x14ac:dyDescent="0.2">
      <c r="A224" s="150"/>
      <c r="B224" s="151"/>
      <c r="BR224" s="95"/>
      <c r="BS224" s="95"/>
      <c r="BT224" s="95"/>
      <c r="BU224" s="95"/>
      <c r="BV224" s="95"/>
      <c r="BW224" s="95"/>
      <c r="BX224" s="96"/>
      <c r="BY224" s="95"/>
      <c r="BZ224" s="95"/>
      <c r="CA224" s="95"/>
      <c r="CB224" s="95"/>
      <c r="CC224" s="95"/>
      <c r="CD224" s="95"/>
      <c r="CE224" s="95"/>
      <c r="CF224" s="97"/>
      <c r="CG224" s="96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  <c r="FI224" s="95"/>
      <c r="FJ224" s="95"/>
      <c r="FK224" s="95"/>
    </row>
    <row r="225" spans="1:167" s="94" customFormat="1" x14ac:dyDescent="0.2">
      <c r="A225" s="150"/>
      <c r="B225" s="151"/>
      <c r="BR225" s="95"/>
      <c r="BS225" s="95"/>
      <c r="BT225" s="95"/>
      <c r="BU225" s="95"/>
      <c r="BV225" s="95"/>
      <c r="BW225" s="95"/>
      <c r="BX225" s="96"/>
      <c r="BY225" s="95"/>
      <c r="BZ225" s="95"/>
      <c r="CA225" s="95"/>
      <c r="CB225" s="95"/>
      <c r="CC225" s="95"/>
      <c r="CD225" s="95"/>
      <c r="CE225" s="95"/>
      <c r="CF225" s="97"/>
      <c r="CG225" s="96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  <c r="FK225" s="95"/>
    </row>
    <row r="226" spans="1:167" s="94" customFormat="1" x14ac:dyDescent="0.2">
      <c r="A226" s="150"/>
      <c r="B226" s="151"/>
      <c r="BR226" s="95"/>
      <c r="BS226" s="95"/>
      <c r="BT226" s="95"/>
      <c r="BU226" s="95"/>
      <c r="BV226" s="95"/>
      <c r="BW226" s="95"/>
      <c r="BX226" s="96"/>
      <c r="BY226" s="95"/>
      <c r="BZ226" s="95"/>
      <c r="CA226" s="95"/>
      <c r="CB226" s="95"/>
      <c r="CC226" s="95"/>
      <c r="CD226" s="95"/>
      <c r="CE226" s="95"/>
      <c r="CF226" s="97"/>
      <c r="CG226" s="96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  <c r="FG226" s="95"/>
      <c r="FH226" s="95"/>
      <c r="FI226" s="95"/>
      <c r="FJ226" s="95"/>
      <c r="FK226" s="95"/>
    </row>
    <row r="227" spans="1:167" s="94" customFormat="1" x14ac:dyDescent="0.2">
      <c r="A227" s="150"/>
      <c r="B227" s="151"/>
      <c r="BR227" s="95"/>
      <c r="BS227" s="95"/>
      <c r="BT227" s="95"/>
      <c r="BU227" s="95"/>
      <c r="BV227" s="95"/>
      <c r="BW227" s="95"/>
      <c r="BX227" s="96"/>
      <c r="BY227" s="95"/>
      <c r="BZ227" s="95"/>
      <c r="CA227" s="95"/>
      <c r="CB227" s="95"/>
      <c r="CC227" s="95"/>
      <c r="CD227" s="95"/>
      <c r="CE227" s="95"/>
      <c r="CF227" s="97"/>
      <c r="CG227" s="96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</row>
    <row r="228" spans="1:167" s="94" customFormat="1" x14ac:dyDescent="0.2">
      <c r="A228" s="150"/>
      <c r="B228" s="151"/>
      <c r="BR228" s="95"/>
      <c r="BS228" s="95"/>
      <c r="BT228" s="95"/>
      <c r="BU228" s="95"/>
      <c r="BV228" s="95"/>
      <c r="BW228" s="95"/>
      <c r="BX228" s="96"/>
      <c r="BY228" s="95"/>
      <c r="BZ228" s="95"/>
      <c r="CA228" s="95"/>
      <c r="CB228" s="95"/>
      <c r="CC228" s="95"/>
      <c r="CD228" s="95"/>
      <c r="CE228" s="95"/>
      <c r="CF228" s="97"/>
      <c r="CG228" s="96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  <c r="FK228" s="95"/>
    </row>
    <row r="229" spans="1:167" s="94" customFormat="1" x14ac:dyDescent="0.2">
      <c r="A229" s="150"/>
      <c r="B229" s="151"/>
      <c r="BR229" s="95"/>
      <c r="BS229" s="95"/>
      <c r="BT229" s="95"/>
      <c r="BU229" s="95"/>
      <c r="BV229" s="95"/>
      <c r="BW229" s="95"/>
      <c r="BX229" s="96"/>
      <c r="BY229" s="95"/>
      <c r="BZ229" s="95"/>
      <c r="CA229" s="95"/>
      <c r="CB229" s="95"/>
      <c r="CC229" s="95"/>
      <c r="CD229" s="95"/>
      <c r="CE229" s="95"/>
      <c r="CF229" s="97"/>
      <c r="CG229" s="96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  <c r="FG229" s="95"/>
      <c r="FH229" s="95"/>
      <c r="FI229" s="95"/>
      <c r="FJ229" s="95"/>
      <c r="FK229" s="95"/>
    </row>
    <row r="230" spans="1:167" s="94" customFormat="1" x14ac:dyDescent="0.2">
      <c r="A230" s="150"/>
      <c r="B230" s="151"/>
      <c r="BR230" s="95"/>
      <c r="BS230" s="95"/>
      <c r="BT230" s="95"/>
      <c r="BU230" s="95"/>
      <c r="BV230" s="95"/>
      <c r="BW230" s="95"/>
      <c r="BX230" s="96"/>
      <c r="BY230" s="95"/>
      <c r="BZ230" s="95"/>
      <c r="CA230" s="95"/>
      <c r="CB230" s="95"/>
      <c r="CC230" s="95"/>
      <c r="CD230" s="95"/>
      <c r="CE230" s="95"/>
      <c r="CF230" s="97"/>
      <c r="CG230" s="96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</row>
    <row r="231" spans="1:167" s="94" customFormat="1" x14ac:dyDescent="0.2">
      <c r="A231" s="150"/>
      <c r="B231" s="151"/>
      <c r="BR231" s="95"/>
      <c r="BS231" s="95"/>
      <c r="BT231" s="95"/>
      <c r="BU231" s="95"/>
      <c r="BV231" s="95"/>
      <c r="BW231" s="95"/>
      <c r="BX231" s="96"/>
      <c r="BY231" s="95"/>
      <c r="BZ231" s="95"/>
      <c r="CA231" s="95"/>
      <c r="CB231" s="95"/>
      <c r="CC231" s="95"/>
      <c r="CD231" s="95"/>
      <c r="CE231" s="95"/>
      <c r="CF231" s="97"/>
      <c r="CG231" s="96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  <c r="FG231" s="95"/>
      <c r="FH231" s="95"/>
      <c r="FI231" s="95"/>
      <c r="FJ231" s="95"/>
      <c r="FK231" s="95"/>
    </row>
    <row r="232" spans="1:167" s="94" customFormat="1" x14ac:dyDescent="0.2">
      <c r="A232" s="150"/>
      <c r="B232" s="151"/>
      <c r="BR232" s="95"/>
      <c r="BS232" s="95"/>
      <c r="BT232" s="95"/>
      <c r="BU232" s="95"/>
      <c r="BV232" s="95"/>
      <c r="BW232" s="95"/>
      <c r="BX232" s="96"/>
      <c r="BY232" s="95"/>
      <c r="BZ232" s="95"/>
      <c r="CA232" s="95"/>
      <c r="CB232" s="95"/>
      <c r="CC232" s="95"/>
      <c r="CD232" s="95"/>
      <c r="CE232" s="95"/>
      <c r="CF232" s="97"/>
      <c r="CG232" s="96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  <c r="FG232" s="95"/>
      <c r="FH232" s="95"/>
      <c r="FI232" s="95"/>
      <c r="FJ232" s="95"/>
      <c r="FK232" s="95"/>
    </row>
    <row r="233" spans="1:167" s="94" customFormat="1" x14ac:dyDescent="0.2">
      <c r="A233" s="150"/>
      <c r="B233" s="151"/>
      <c r="BR233" s="95"/>
      <c r="BS233" s="95"/>
      <c r="BT233" s="95"/>
      <c r="BU233" s="95"/>
      <c r="BV233" s="95"/>
      <c r="BW233" s="95"/>
      <c r="BX233" s="96"/>
      <c r="BY233" s="95"/>
      <c r="BZ233" s="95"/>
      <c r="CA233" s="95"/>
      <c r="CB233" s="95"/>
      <c r="CC233" s="95"/>
      <c r="CD233" s="95"/>
      <c r="CE233" s="95"/>
      <c r="CF233" s="97"/>
      <c r="CG233" s="96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</row>
    <row r="234" spans="1:167" s="94" customFormat="1" x14ac:dyDescent="0.2">
      <c r="A234" s="150"/>
      <c r="B234" s="151"/>
      <c r="BR234" s="95"/>
      <c r="BS234" s="95"/>
      <c r="BT234" s="95"/>
      <c r="BU234" s="95"/>
      <c r="BV234" s="95"/>
      <c r="BW234" s="95"/>
      <c r="BX234" s="96"/>
      <c r="BY234" s="95"/>
      <c r="BZ234" s="95"/>
      <c r="CA234" s="95"/>
      <c r="CB234" s="95"/>
      <c r="CC234" s="95"/>
      <c r="CD234" s="95"/>
      <c r="CE234" s="95"/>
      <c r="CF234" s="97"/>
      <c r="CG234" s="96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  <c r="FK234" s="95"/>
    </row>
    <row r="235" spans="1:167" s="94" customFormat="1" x14ac:dyDescent="0.2">
      <c r="A235" s="150"/>
      <c r="B235" s="151"/>
      <c r="BR235" s="95"/>
      <c r="BS235" s="95"/>
      <c r="BT235" s="95"/>
      <c r="BU235" s="95"/>
      <c r="BV235" s="95"/>
      <c r="BW235" s="95"/>
      <c r="BX235" s="96"/>
      <c r="BY235" s="95"/>
      <c r="BZ235" s="95"/>
      <c r="CA235" s="95"/>
      <c r="CB235" s="95"/>
      <c r="CC235" s="95"/>
      <c r="CD235" s="95"/>
      <c r="CE235" s="95"/>
      <c r="CF235" s="97"/>
      <c r="CG235" s="96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  <c r="FK235" s="95"/>
    </row>
    <row r="236" spans="1:167" s="94" customFormat="1" x14ac:dyDescent="0.2">
      <c r="A236" s="150"/>
      <c r="B236" s="151"/>
      <c r="BR236" s="95"/>
      <c r="BS236" s="95"/>
      <c r="BT236" s="95"/>
      <c r="BU236" s="95"/>
      <c r="BV236" s="95"/>
      <c r="BW236" s="95"/>
      <c r="BX236" s="96"/>
      <c r="BY236" s="95"/>
      <c r="BZ236" s="95"/>
      <c r="CA236" s="95"/>
      <c r="CB236" s="95"/>
      <c r="CC236" s="95"/>
      <c r="CD236" s="95"/>
      <c r="CE236" s="95"/>
      <c r="CF236" s="97"/>
      <c r="CG236" s="96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  <c r="FK236" s="95"/>
    </row>
    <row r="237" spans="1:167" s="94" customFormat="1" x14ac:dyDescent="0.2">
      <c r="A237" s="150"/>
      <c r="B237" s="151"/>
      <c r="BR237" s="95"/>
      <c r="BS237" s="95"/>
      <c r="BT237" s="95"/>
      <c r="BU237" s="95"/>
      <c r="BV237" s="95"/>
      <c r="BW237" s="95"/>
      <c r="BX237" s="96"/>
      <c r="BY237" s="95"/>
      <c r="BZ237" s="95"/>
      <c r="CA237" s="95"/>
      <c r="CB237" s="95"/>
      <c r="CC237" s="95"/>
      <c r="CD237" s="95"/>
      <c r="CE237" s="95"/>
      <c r="CF237" s="97"/>
      <c r="CG237" s="96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</row>
    <row r="238" spans="1:167" s="94" customFormat="1" x14ac:dyDescent="0.2">
      <c r="A238" s="150"/>
      <c r="B238" s="151"/>
      <c r="BR238" s="95"/>
      <c r="BS238" s="95"/>
      <c r="BT238" s="95"/>
      <c r="BU238" s="95"/>
      <c r="BV238" s="95"/>
      <c r="BW238" s="95"/>
      <c r="BX238" s="96"/>
      <c r="BY238" s="95"/>
      <c r="BZ238" s="95"/>
      <c r="CA238" s="95"/>
      <c r="CB238" s="95"/>
      <c r="CC238" s="95"/>
      <c r="CD238" s="95"/>
      <c r="CE238" s="95"/>
      <c r="CF238" s="97"/>
      <c r="CG238" s="96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5"/>
      <c r="FH238" s="95"/>
      <c r="FI238" s="95"/>
      <c r="FJ238" s="95"/>
      <c r="FK238" s="95"/>
    </row>
    <row r="239" spans="1:167" s="94" customFormat="1" x14ac:dyDescent="0.2">
      <c r="A239" s="150"/>
      <c r="B239" s="151"/>
      <c r="BR239" s="95"/>
      <c r="BS239" s="95"/>
      <c r="BT239" s="95"/>
      <c r="BU239" s="95"/>
      <c r="BV239" s="95"/>
      <c r="BW239" s="95"/>
      <c r="BX239" s="96"/>
      <c r="BY239" s="95"/>
      <c r="BZ239" s="95"/>
      <c r="CA239" s="95"/>
      <c r="CB239" s="95"/>
      <c r="CC239" s="95"/>
      <c r="CD239" s="95"/>
      <c r="CE239" s="95"/>
      <c r="CF239" s="97"/>
      <c r="CG239" s="96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  <c r="FH239" s="95"/>
      <c r="FI239" s="95"/>
      <c r="FJ239" s="95"/>
      <c r="FK239" s="95"/>
    </row>
    <row r="240" spans="1:167" s="94" customFormat="1" x14ac:dyDescent="0.2">
      <c r="A240" s="150"/>
      <c r="B240" s="151"/>
      <c r="BR240" s="95"/>
      <c r="BS240" s="95"/>
      <c r="BT240" s="95"/>
      <c r="BU240" s="95"/>
      <c r="BV240" s="95"/>
      <c r="BW240" s="95"/>
      <c r="BX240" s="96"/>
      <c r="BY240" s="95"/>
      <c r="BZ240" s="95"/>
      <c r="CA240" s="95"/>
      <c r="CB240" s="95"/>
      <c r="CC240" s="95"/>
      <c r="CD240" s="95"/>
      <c r="CE240" s="95"/>
      <c r="CF240" s="97"/>
      <c r="CG240" s="96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  <c r="FK240" s="95"/>
    </row>
    <row r="241" spans="1:167" s="94" customFormat="1" x14ac:dyDescent="0.2">
      <c r="A241" s="150"/>
      <c r="B241" s="151"/>
      <c r="BR241" s="95"/>
      <c r="BS241" s="95"/>
      <c r="BT241" s="95"/>
      <c r="BU241" s="95"/>
      <c r="BV241" s="95"/>
      <c r="BW241" s="95"/>
      <c r="BX241" s="96"/>
      <c r="BY241" s="95"/>
      <c r="BZ241" s="95"/>
      <c r="CA241" s="95"/>
      <c r="CB241" s="95"/>
      <c r="CC241" s="95"/>
      <c r="CD241" s="95"/>
      <c r="CE241" s="95"/>
      <c r="CF241" s="97"/>
      <c r="CG241" s="96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  <c r="FK241" s="95"/>
    </row>
    <row r="242" spans="1:167" x14ac:dyDescent="0.2">
      <c r="BN242" s="9"/>
      <c r="BO242" s="9"/>
      <c r="BR242" s="10"/>
      <c r="BS242" s="10"/>
      <c r="BT242" s="10"/>
      <c r="BU242" s="10"/>
      <c r="BV242" s="10"/>
      <c r="BW242" s="10"/>
      <c r="BX242" s="2"/>
      <c r="BY242" s="10"/>
      <c r="BZ242" s="10"/>
      <c r="CA242" s="10"/>
      <c r="CB242" s="10"/>
      <c r="CC242" s="10"/>
      <c r="CD242" s="10"/>
      <c r="CE242" s="10"/>
      <c r="CF242" s="7"/>
      <c r="CG242" s="2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</row>
    <row r="243" spans="1:167" x14ac:dyDescent="0.2">
      <c r="BN243" s="9"/>
      <c r="BO243" s="9"/>
      <c r="BR243" s="10"/>
      <c r="BS243" s="10"/>
      <c r="BT243" s="10"/>
      <c r="BU243" s="10"/>
      <c r="BV243" s="10"/>
      <c r="BW243" s="10"/>
      <c r="BX243" s="2"/>
      <c r="BY243" s="10"/>
      <c r="BZ243" s="10"/>
      <c r="CA243" s="10"/>
      <c r="CB243" s="10"/>
      <c r="CC243" s="10"/>
      <c r="CD243" s="10"/>
      <c r="CE243" s="10"/>
      <c r="CF243" s="7"/>
      <c r="CG243" s="2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</row>
    <row r="244" spans="1:167" x14ac:dyDescent="0.2">
      <c r="BN244" s="9"/>
      <c r="BO244" s="9"/>
      <c r="BR244" s="10"/>
      <c r="BS244" s="10"/>
      <c r="BT244" s="10"/>
      <c r="BU244" s="10"/>
      <c r="BV244" s="10"/>
      <c r="BW244" s="10"/>
      <c r="BX244" s="2"/>
      <c r="BY244" s="10"/>
      <c r="BZ244" s="10"/>
      <c r="CA244" s="10"/>
      <c r="CB244" s="10"/>
      <c r="CC244" s="10"/>
      <c r="CD244" s="10"/>
      <c r="CE244" s="10"/>
      <c r="CF244" s="7"/>
      <c r="CG244" s="2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</row>
    <row r="245" spans="1:167" x14ac:dyDescent="0.2">
      <c r="BN245" s="9"/>
      <c r="BO245" s="9"/>
      <c r="BR245" s="10"/>
      <c r="BS245" s="10"/>
      <c r="BT245" s="10"/>
      <c r="BU245" s="10"/>
      <c r="BV245" s="10"/>
      <c r="BW245" s="10"/>
      <c r="BX245" s="2"/>
      <c r="BY245" s="10"/>
      <c r="BZ245" s="10"/>
      <c r="CA245" s="10"/>
      <c r="CB245" s="10"/>
      <c r="CC245" s="10"/>
      <c r="CD245" s="10"/>
      <c r="CE245" s="10"/>
      <c r="CF245" s="7"/>
      <c r="CG245" s="2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</row>
    <row r="246" spans="1:167" x14ac:dyDescent="0.2">
      <c r="BN246" s="9"/>
      <c r="BO246" s="9"/>
      <c r="BR246" s="10"/>
      <c r="BS246" s="10"/>
      <c r="BT246" s="10"/>
      <c r="BU246" s="10"/>
      <c r="BV246" s="10"/>
      <c r="BW246" s="10"/>
      <c r="BX246" s="2"/>
      <c r="BY246" s="10"/>
      <c r="BZ246" s="10"/>
      <c r="CA246" s="10"/>
      <c r="CB246" s="10"/>
      <c r="CC246" s="10"/>
      <c r="CD246" s="10"/>
      <c r="CE246" s="10"/>
      <c r="CF246" s="7"/>
      <c r="CG246" s="2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</row>
    <row r="247" spans="1:167" x14ac:dyDescent="0.2">
      <c r="BN247" s="9"/>
      <c r="BO247" s="9"/>
      <c r="BR247" s="10"/>
      <c r="BS247" s="10"/>
      <c r="BT247" s="10"/>
      <c r="BU247" s="10"/>
      <c r="BV247" s="10"/>
      <c r="BW247" s="10"/>
      <c r="BX247" s="2"/>
      <c r="BY247" s="10"/>
      <c r="BZ247" s="10"/>
      <c r="CA247" s="10"/>
      <c r="CB247" s="10"/>
      <c r="CC247" s="10"/>
      <c r="CD247" s="10"/>
      <c r="CE247" s="10"/>
      <c r="CF247" s="7"/>
      <c r="CG247" s="2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</row>
    <row r="248" spans="1:167" x14ac:dyDescent="0.2">
      <c r="BN248" s="9"/>
      <c r="BO248" s="9"/>
      <c r="BR248" s="10"/>
      <c r="BS248" s="10"/>
      <c r="BT248" s="10"/>
      <c r="BU248" s="10"/>
      <c r="BV248" s="10"/>
      <c r="BW248" s="10"/>
      <c r="BX248" s="2"/>
      <c r="BY248" s="10"/>
      <c r="BZ248" s="10"/>
      <c r="CA248" s="10"/>
      <c r="CB248" s="10"/>
      <c r="CC248" s="10"/>
      <c r="CD248" s="10"/>
      <c r="CE248" s="10"/>
      <c r="CF248" s="7"/>
      <c r="CG248" s="2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</row>
    <row r="249" spans="1:167" x14ac:dyDescent="0.2">
      <c r="BN249" s="9"/>
      <c r="BO249" s="9"/>
      <c r="BR249" s="10"/>
      <c r="BS249" s="10"/>
      <c r="BT249" s="10"/>
      <c r="BU249" s="10"/>
      <c r="BV249" s="10"/>
      <c r="BW249" s="10"/>
      <c r="BX249" s="2"/>
      <c r="BY249" s="10"/>
      <c r="BZ249" s="10"/>
      <c r="CA249" s="10"/>
      <c r="CB249" s="10"/>
      <c r="CC249" s="10"/>
      <c r="CD249" s="10"/>
      <c r="CE249" s="10"/>
      <c r="CF249" s="7"/>
      <c r="CG249" s="2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</row>
    <row r="250" spans="1:167" x14ac:dyDescent="0.2">
      <c r="BN250" s="9"/>
      <c r="BO250" s="9"/>
      <c r="BR250" s="10"/>
      <c r="BS250" s="10"/>
      <c r="BT250" s="10"/>
      <c r="BU250" s="10"/>
      <c r="BV250" s="10"/>
      <c r="BW250" s="10"/>
      <c r="BX250" s="2"/>
      <c r="BY250" s="10"/>
      <c r="BZ250" s="10"/>
      <c r="CA250" s="10"/>
      <c r="CB250" s="10"/>
      <c r="CC250" s="10"/>
      <c r="CD250" s="10"/>
      <c r="CE250" s="10"/>
      <c r="CF250" s="7"/>
      <c r="CG250" s="2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</row>
    <row r="251" spans="1:167" x14ac:dyDescent="0.2">
      <c r="BN251" s="9"/>
      <c r="BO251" s="9"/>
      <c r="BR251" s="10"/>
      <c r="BS251" s="10"/>
      <c r="BT251" s="10"/>
      <c r="BU251" s="10"/>
      <c r="BV251" s="10"/>
      <c r="BW251" s="10"/>
      <c r="BX251" s="2"/>
      <c r="BY251" s="10"/>
      <c r="BZ251" s="10"/>
      <c r="CA251" s="10"/>
      <c r="CB251" s="10"/>
      <c r="CC251" s="10"/>
      <c r="CD251" s="10"/>
      <c r="CE251" s="10"/>
      <c r="CF251" s="7"/>
      <c r="CG251" s="2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</row>
    <row r="252" spans="1:167" x14ac:dyDescent="0.2">
      <c r="BN252" s="9"/>
      <c r="BO252" s="9"/>
      <c r="BR252" s="10"/>
      <c r="BS252" s="10"/>
      <c r="BT252" s="10"/>
      <c r="BU252" s="10"/>
      <c r="BV252" s="10"/>
      <c r="BW252" s="10"/>
      <c r="BX252" s="2"/>
      <c r="BY252" s="10"/>
      <c r="BZ252" s="10"/>
      <c r="CA252" s="10"/>
      <c r="CB252" s="10"/>
      <c r="CC252" s="10"/>
      <c r="CD252" s="10"/>
      <c r="CE252" s="10"/>
      <c r="CF252" s="7"/>
      <c r="CG252" s="2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</row>
    <row r="253" spans="1:167" x14ac:dyDescent="0.2">
      <c r="BN253" s="9"/>
      <c r="BO253" s="9"/>
      <c r="BR253" s="10"/>
      <c r="BS253" s="10"/>
      <c r="BT253" s="10"/>
      <c r="BU253" s="10"/>
      <c r="BV253" s="10"/>
      <c r="BW253" s="10"/>
      <c r="BX253" s="2"/>
      <c r="BY253" s="10"/>
      <c r="BZ253" s="10"/>
      <c r="CA253" s="10"/>
      <c r="CB253" s="10"/>
      <c r="CC253" s="10"/>
      <c r="CD253" s="10"/>
      <c r="CE253" s="10"/>
      <c r="CF253" s="7"/>
      <c r="CG253" s="2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</row>
    <row r="254" spans="1:167" x14ac:dyDescent="0.2">
      <c r="BN254" s="9"/>
      <c r="BO254" s="9"/>
      <c r="BR254" s="10"/>
      <c r="BS254" s="10"/>
      <c r="BT254" s="10"/>
      <c r="BU254" s="10"/>
      <c r="BV254" s="10"/>
      <c r="BW254" s="10"/>
      <c r="BX254" s="2"/>
      <c r="BY254" s="10"/>
      <c r="BZ254" s="10"/>
      <c r="CA254" s="10"/>
      <c r="CB254" s="10"/>
      <c r="CC254" s="10"/>
      <c r="CD254" s="10"/>
      <c r="CE254" s="10"/>
      <c r="CF254" s="7"/>
      <c r="CG254" s="2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</row>
    <row r="255" spans="1:167" x14ac:dyDescent="0.2">
      <c r="BN255" s="9"/>
      <c r="BO255" s="9"/>
      <c r="BR255" s="10"/>
      <c r="BS255" s="10"/>
      <c r="BT255" s="10"/>
      <c r="BU255" s="10"/>
      <c r="BV255" s="10"/>
      <c r="BW255" s="10"/>
      <c r="BX255" s="2"/>
      <c r="BY255" s="10"/>
      <c r="BZ255" s="10"/>
      <c r="CA255" s="10"/>
      <c r="CB255" s="10"/>
      <c r="CC255" s="10"/>
      <c r="CD255" s="10"/>
      <c r="CE255" s="10"/>
      <c r="CF255" s="7"/>
      <c r="CG255" s="2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</row>
    <row r="256" spans="1:167" x14ac:dyDescent="0.2">
      <c r="BN256" s="9"/>
      <c r="BO256" s="9"/>
      <c r="BR256" s="10"/>
      <c r="BS256" s="10"/>
      <c r="BT256" s="10"/>
      <c r="BU256" s="10"/>
      <c r="BV256" s="10"/>
      <c r="BW256" s="10"/>
      <c r="BX256" s="2"/>
      <c r="BY256" s="10"/>
      <c r="BZ256" s="10"/>
      <c r="CA256" s="10"/>
      <c r="CB256" s="10"/>
      <c r="CC256" s="10"/>
      <c r="CD256" s="10"/>
      <c r="CE256" s="10"/>
      <c r="CF256" s="7"/>
      <c r="CG256" s="2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</row>
    <row r="257" spans="66:99" x14ac:dyDescent="0.2">
      <c r="BN257" s="9"/>
      <c r="BO257" s="9"/>
      <c r="BR257" s="10"/>
      <c r="BS257" s="10"/>
      <c r="BT257" s="10"/>
      <c r="BU257" s="10"/>
      <c r="BV257" s="10"/>
      <c r="BW257" s="10"/>
      <c r="BX257" s="2"/>
      <c r="BY257" s="10"/>
      <c r="BZ257" s="10"/>
      <c r="CA257" s="10"/>
      <c r="CB257" s="10"/>
      <c r="CC257" s="10"/>
      <c r="CD257" s="10"/>
      <c r="CE257" s="10"/>
      <c r="CF257" s="7"/>
      <c r="CG257" s="2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</row>
    <row r="258" spans="66:99" x14ac:dyDescent="0.2">
      <c r="BN258" s="9"/>
      <c r="BO258" s="9"/>
      <c r="BR258" s="10"/>
      <c r="BS258" s="10"/>
      <c r="BT258" s="10"/>
      <c r="BU258" s="10"/>
      <c r="BV258" s="10"/>
      <c r="BW258" s="10"/>
      <c r="BX258" s="2"/>
      <c r="BY258" s="10"/>
      <c r="BZ258" s="10"/>
      <c r="CA258" s="10"/>
      <c r="CB258" s="10"/>
      <c r="CC258" s="10"/>
      <c r="CD258" s="10"/>
      <c r="CE258" s="10"/>
      <c r="CF258" s="7"/>
      <c r="CG258" s="2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</row>
    <row r="259" spans="66:99" x14ac:dyDescent="0.2">
      <c r="BN259" s="9"/>
      <c r="BO259" s="9"/>
      <c r="BR259" s="10"/>
      <c r="BS259" s="10"/>
      <c r="BT259" s="10"/>
      <c r="BU259" s="10"/>
      <c r="BV259" s="10"/>
      <c r="BW259" s="10"/>
      <c r="BX259" s="2"/>
      <c r="BY259" s="10"/>
      <c r="BZ259" s="10"/>
      <c r="CA259" s="10"/>
      <c r="CB259" s="10"/>
      <c r="CC259" s="10"/>
      <c r="CD259" s="10"/>
      <c r="CE259" s="10"/>
      <c r="CF259" s="7"/>
      <c r="CG259" s="2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</row>
    <row r="260" spans="66:99" x14ac:dyDescent="0.2">
      <c r="BN260" s="9"/>
      <c r="BO260" s="9"/>
      <c r="BR260" s="10"/>
      <c r="BS260" s="10"/>
      <c r="BT260" s="10"/>
      <c r="BU260" s="10"/>
      <c r="BV260" s="10"/>
      <c r="BW260" s="10"/>
      <c r="BX260" s="2"/>
      <c r="BY260" s="10"/>
      <c r="BZ260" s="10"/>
      <c r="CA260" s="10"/>
      <c r="CB260" s="10"/>
      <c r="CC260" s="10"/>
      <c r="CD260" s="10"/>
      <c r="CE260" s="10"/>
      <c r="CF260" s="7"/>
      <c r="CG260" s="2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</row>
    <row r="261" spans="66:99" x14ac:dyDescent="0.2">
      <c r="BN261" s="9"/>
      <c r="BO261" s="9"/>
      <c r="BR261" s="10"/>
      <c r="BS261" s="10"/>
      <c r="BT261" s="10"/>
      <c r="BU261" s="10"/>
      <c r="BV261" s="10"/>
      <c r="BW261" s="10"/>
      <c r="BX261" s="2"/>
      <c r="BY261" s="10"/>
      <c r="BZ261" s="10"/>
      <c r="CA261" s="10"/>
      <c r="CB261" s="10"/>
      <c r="CC261" s="10"/>
      <c r="CD261" s="10"/>
      <c r="CE261" s="10"/>
      <c r="CF261" s="7"/>
      <c r="CG261" s="2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</row>
    <row r="262" spans="66:99" x14ac:dyDescent="0.2">
      <c r="BN262" s="9"/>
      <c r="BO262" s="9"/>
      <c r="BR262" s="10"/>
      <c r="BS262" s="10"/>
      <c r="BT262" s="10"/>
      <c r="BU262" s="10"/>
      <c r="BV262" s="10"/>
      <c r="BW262" s="10"/>
      <c r="BX262" s="2"/>
      <c r="BY262" s="10"/>
      <c r="BZ262" s="10"/>
      <c r="CA262" s="10"/>
      <c r="CB262" s="10"/>
      <c r="CC262" s="10"/>
      <c r="CD262" s="10"/>
      <c r="CE262" s="10"/>
      <c r="CF262" s="7"/>
      <c r="CG262" s="2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</row>
    <row r="263" spans="66:99" x14ac:dyDescent="0.2">
      <c r="BN263" s="9"/>
      <c r="BO263" s="9"/>
      <c r="BR263" s="10"/>
      <c r="BS263" s="10"/>
      <c r="BT263" s="10"/>
      <c r="BU263" s="10"/>
      <c r="BV263" s="10"/>
      <c r="BW263" s="10"/>
      <c r="BX263" s="2"/>
      <c r="BY263" s="10"/>
      <c r="BZ263" s="10"/>
      <c r="CA263" s="10"/>
      <c r="CB263" s="10"/>
      <c r="CC263" s="10"/>
      <c r="CD263" s="10"/>
      <c r="CE263" s="10"/>
      <c r="CF263" s="7"/>
      <c r="CG263" s="2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</row>
    <row r="264" spans="66:99" x14ac:dyDescent="0.2">
      <c r="BN264" s="9"/>
      <c r="BO264" s="9"/>
      <c r="BR264" s="10"/>
      <c r="BS264" s="10"/>
      <c r="BT264" s="10"/>
      <c r="BU264" s="10"/>
      <c r="BV264" s="10"/>
      <c r="BW264" s="10"/>
      <c r="BX264" s="2"/>
      <c r="BY264" s="10"/>
      <c r="BZ264" s="10"/>
      <c r="CA264" s="10"/>
      <c r="CB264" s="10"/>
      <c r="CC264" s="10"/>
      <c r="CD264" s="10"/>
      <c r="CE264" s="10"/>
      <c r="CF264" s="7"/>
      <c r="CG264" s="2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</row>
    <row r="265" spans="66:99" x14ac:dyDescent="0.2">
      <c r="BN265" s="9"/>
      <c r="BO265" s="9"/>
      <c r="BR265" s="10"/>
      <c r="BS265" s="10"/>
      <c r="BT265" s="10"/>
      <c r="BU265" s="10"/>
      <c r="BV265" s="10"/>
      <c r="BW265" s="10"/>
      <c r="BX265" s="2"/>
      <c r="BY265" s="10"/>
      <c r="BZ265" s="10"/>
      <c r="CA265" s="10"/>
      <c r="CB265" s="10"/>
      <c r="CC265" s="10"/>
      <c r="CD265" s="10"/>
      <c r="CE265" s="10"/>
      <c r="CF265" s="7"/>
      <c r="CG265" s="2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</row>
    <row r="266" spans="66:99" x14ac:dyDescent="0.2">
      <c r="BN266" s="9"/>
      <c r="BO266" s="9"/>
      <c r="BR266" s="10"/>
      <c r="BS266" s="10"/>
      <c r="BT266" s="10"/>
      <c r="BU266" s="10"/>
      <c r="BV266" s="10"/>
      <c r="BW266" s="10"/>
      <c r="BX266" s="2"/>
      <c r="BY266" s="10"/>
      <c r="BZ266" s="10"/>
      <c r="CA266" s="10"/>
      <c r="CB266" s="10"/>
      <c r="CC266" s="10"/>
      <c r="CD266" s="10"/>
      <c r="CE266" s="10"/>
      <c r="CF266" s="7"/>
      <c r="CG266" s="2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</row>
    <row r="267" spans="66:99" x14ac:dyDescent="0.2">
      <c r="BN267" s="9"/>
      <c r="BO267" s="9"/>
      <c r="BR267" s="10"/>
      <c r="BS267" s="10"/>
      <c r="BT267" s="10"/>
      <c r="BU267" s="10"/>
      <c r="BV267" s="10"/>
      <c r="BW267" s="10"/>
      <c r="BX267" s="2"/>
      <c r="BY267" s="10"/>
      <c r="BZ267" s="10"/>
      <c r="CA267" s="10"/>
      <c r="CB267" s="10"/>
      <c r="CC267" s="10"/>
      <c r="CD267" s="10"/>
      <c r="CE267" s="10"/>
      <c r="CF267" s="7"/>
      <c r="CG267" s="2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</row>
    <row r="268" spans="66:99" x14ac:dyDescent="0.2">
      <c r="BN268" s="9"/>
      <c r="BO268" s="9"/>
      <c r="BR268" s="10"/>
      <c r="BS268" s="10"/>
      <c r="BT268" s="10"/>
      <c r="BU268" s="10"/>
      <c r="BV268" s="10"/>
      <c r="BW268" s="10"/>
      <c r="BX268" s="2"/>
      <c r="BY268" s="10"/>
      <c r="BZ268" s="10"/>
      <c r="CA268" s="10"/>
      <c r="CB268" s="10"/>
      <c r="CC268" s="10"/>
      <c r="CD268" s="10"/>
      <c r="CE268" s="10"/>
      <c r="CF268" s="7"/>
      <c r="CG268" s="2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</row>
    <row r="269" spans="66:99" x14ac:dyDescent="0.2">
      <c r="BN269" s="9"/>
      <c r="BO269" s="9"/>
      <c r="BR269" s="10"/>
      <c r="BS269" s="10"/>
      <c r="BT269" s="10"/>
      <c r="BU269" s="10"/>
      <c r="BV269" s="10"/>
      <c r="BW269" s="10"/>
      <c r="BX269" s="2"/>
      <c r="BY269" s="10"/>
      <c r="BZ269" s="10"/>
      <c r="CA269" s="10"/>
      <c r="CB269" s="10"/>
      <c r="CC269" s="10"/>
      <c r="CD269" s="10"/>
      <c r="CE269" s="10"/>
      <c r="CF269" s="7"/>
      <c r="CG269" s="2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</row>
    <row r="270" spans="66:99" x14ac:dyDescent="0.2">
      <c r="BN270" s="9"/>
      <c r="BO270" s="9"/>
      <c r="BR270" s="10"/>
      <c r="BS270" s="10"/>
      <c r="BT270" s="10"/>
      <c r="BU270" s="10"/>
      <c r="BV270" s="10"/>
      <c r="BW270" s="10"/>
      <c r="BX270" s="2"/>
      <c r="BY270" s="10"/>
      <c r="BZ270" s="10"/>
      <c r="CA270" s="10"/>
      <c r="CB270" s="10"/>
      <c r="CC270" s="10"/>
      <c r="CD270" s="10"/>
      <c r="CE270" s="10"/>
      <c r="CF270" s="7"/>
      <c r="CG270" s="2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</row>
    <row r="271" spans="66:99" x14ac:dyDescent="0.2">
      <c r="BN271" s="9"/>
      <c r="BO271" s="9"/>
      <c r="BR271" s="10"/>
      <c r="BS271" s="10"/>
      <c r="BT271" s="10"/>
      <c r="BU271" s="10"/>
      <c r="BV271" s="10"/>
      <c r="BW271" s="10"/>
      <c r="BX271" s="2"/>
      <c r="BY271" s="10"/>
      <c r="BZ271" s="10"/>
      <c r="CA271" s="10"/>
      <c r="CB271" s="10"/>
      <c r="CC271" s="10"/>
      <c r="CD271" s="10"/>
      <c r="CE271" s="10"/>
      <c r="CF271" s="7"/>
      <c r="CG271" s="2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</row>
    <row r="272" spans="66:99" x14ac:dyDescent="0.2">
      <c r="BN272" s="9"/>
      <c r="BO272" s="9"/>
      <c r="BR272" s="10"/>
      <c r="BS272" s="10"/>
      <c r="BT272" s="10"/>
      <c r="BU272" s="10"/>
      <c r="BV272" s="10"/>
      <c r="BW272" s="10"/>
      <c r="BX272" s="2"/>
      <c r="BY272" s="10"/>
      <c r="BZ272" s="10"/>
      <c r="CA272" s="10"/>
      <c r="CB272" s="10"/>
      <c r="CC272" s="10"/>
      <c r="CD272" s="10"/>
      <c r="CE272" s="10"/>
      <c r="CF272" s="7"/>
      <c r="CG272" s="2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</row>
    <row r="273" spans="66:99" x14ac:dyDescent="0.2">
      <c r="BN273" s="9"/>
      <c r="BO273" s="9"/>
      <c r="BR273" s="10"/>
      <c r="BS273" s="10"/>
      <c r="BT273" s="10"/>
      <c r="BU273" s="10"/>
      <c r="BV273" s="10"/>
      <c r="BW273" s="10"/>
      <c r="BX273" s="2"/>
      <c r="BY273" s="10"/>
      <c r="BZ273" s="10"/>
      <c r="CA273" s="10"/>
      <c r="CB273" s="10"/>
      <c r="CC273" s="10"/>
      <c r="CD273" s="10"/>
      <c r="CE273" s="10"/>
      <c r="CF273" s="7"/>
      <c r="CG273" s="2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</row>
    <row r="274" spans="66:99" x14ac:dyDescent="0.2">
      <c r="BN274" s="9"/>
      <c r="BO274" s="9"/>
      <c r="BR274" s="10"/>
      <c r="BS274" s="10"/>
      <c r="BT274" s="10"/>
      <c r="BU274" s="10"/>
      <c r="BV274" s="10"/>
      <c r="BW274" s="10"/>
      <c r="BX274" s="2"/>
      <c r="BY274" s="10"/>
      <c r="BZ274" s="10"/>
      <c r="CA274" s="10"/>
      <c r="CB274" s="10"/>
      <c r="CC274" s="10"/>
      <c r="CD274" s="10"/>
      <c r="CE274" s="10"/>
      <c r="CF274" s="7"/>
      <c r="CG274" s="2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</row>
    <row r="275" spans="66:99" x14ac:dyDescent="0.2">
      <c r="BN275" s="9"/>
      <c r="BO275" s="9"/>
      <c r="BR275" s="10"/>
      <c r="BS275" s="10"/>
      <c r="BT275" s="10"/>
      <c r="BU275" s="10"/>
      <c r="BV275" s="10"/>
      <c r="BW275" s="10"/>
      <c r="BX275" s="2"/>
      <c r="BY275" s="10"/>
      <c r="BZ275" s="10"/>
      <c r="CA275" s="10"/>
      <c r="CB275" s="10"/>
      <c r="CC275" s="10"/>
      <c r="CD275" s="10"/>
      <c r="CE275" s="10"/>
      <c r="CF275" s="7"/>
      <c r="CG275" s="2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</row>
    <row r="276" spans="66:99" x14ac:dyDescent="0.2">
      <c r="BN276" s="9"/>
      <c r="BO276" s="9"/>
      <c r="BR276" s="10"/>
      <c r="BS276" s="10"/>
      <c r="BT276" s="10"/>
      <c r="BU276" s="10"/>
      <c r="BV276" s="10"/>
      <c r="BW276" s="10"/>
      <c r="BX276" s="2"/>
      <c r="BY276" s="10"/>
      <c r="BZ276" s="10"/>
      <c r="CA276" s="10"/>
      <c r="CB276" s="10"/>
      <c r="CC276" s="10"/>
      <c r="CD276" s="10"/>
      <c r="CE276" s="10"/>
      <c r="CF276" s="7"/>
      <c r="CG276" s="2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</row>
    <row r="277" spans="66:99" x14ac:dyDescent="0.2">
      <c r="BN277" s="9"/>
      <c r="BO277" s="9"/>
      <c r="BR277" s="10"/>
      <c r="BS277" s="10"/>
      <c r="BT277" s="10"/>
      <c r="BU277" s="10"/>
      <c r="BV277" s="10"/>
      <c r="BW277" s="10"/>
      <c r="BX277" s="2"/>
      <c r="BY277" s="10"/>
      <c r="BZ277" s="10"/>
      <c r="CA277" s="10"/>
      <c r="CB277" s="10"/>
      <c r="CC277" s="10"/>
      <c r="CD277" s="10"/>
      <c r="CE277" s="10"/>
      <c r="CF277" s="7"/>
      <c r="CG277" s="2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</row>
    <row r="278" spans="66:99" x14ac:dyDescent="0.2">
      <c r="BN278" s="9"/>
      <c r="BO278" s="9"/>
      <c r="BR278" s="10"/>
      <c r="BS278" s="10"/>
      <c r="BT278" s="10"/>
      <c r="BU278" s="10"/>
      <c r="BV278" s="10"/>
      <c r="BW278" s="10"/>
      <c r="BX278" s="2"/>
      <c r="BY278" s="10"/>
      <c r="BZ278" s="10"/>
      <c r="CA278" s="10"/>
      <c r="CB278" s="10"/>
      <c r="CC278" s="10"/>
      <c r="CD278" s="10"/>
      <c r="CE278" s="10"/>
      <c r="CF278" s="7"/>
      <c r="CG278" s="2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</row>
    <row r="279" spans="66:99" x14ac:dyDescent="0.2">
      <c r="BN279" s="9"/>
      <c r="BO279" s="9"/>
      <c r="BR279" s="10"/>
      <c r="BS279" s="10"/>
      <c r="BT279" s="10"/>
      <c r="BU279" s="10"/>
      <c r="BV279" s="10"/>
      <c r="BW279" s="10"/>
      <c r="BX279" s="2"/>
      <c r="BY279" s="10"/>
      <c r="BZ279" s="10"/>
      <c r="CA279" s="10"/>
      <c r="CB279" s="10"/>
      <c r="CC279" s="10"/>
      <c r="CD279" s="10"/>
      <c r="CE279" s="10"/>
      <c r="CF279" s="7"/>
      <c r="CG279" s="2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</row>
    <row r="280" spans="66:99" x14ac:dyDescent="0.2">
      <c r="BN280" s="9"/>
      <c r="BO280" s="9"/>
      <c r="BR280" s="10"/>
      <c r="BS280" s="10"/>
      <c r="BT280" s="10"/>
      <c r="BU280" s="10"/>
      <c r="BV280" s="10"/>
      <c r="BW280" s="10"/>
      <c r="BX280" s="2"/>
      <c r="BY280" s="10"/>
      <c r="BZ280" s="10"/>
      <c r="CA280" s="10"/>
      <c r="CB280" s="10"/>
      <c r="CC280" s="10"/>
      <c r="CD280" s="10"/>
      <c r="CE280" s="10"/>
      <c r="CF280" s="7"/>
      <c r="CG280" s="2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</row>
    <row r="281" spans="66:99" x14ac:dyDescent="0.2">
      <c r="BN281" s="9"/>
      <c r="BO281" s="9"/>
      <c r="BR281" s="10"/>
      <c r="BS281" s="10"/>
      <c r="BT281" s="10"/>
      <c r="BU281" s="10"/>
      <c r="BV281" s="10"/>
      <c r="BW281" s="10"/>
      <c r="BX281" s="2"/>
      <c r="BY281" s="10"/>
      <c r="BZ281" s="10"/>
      <c r="CA281" s="10"/>
      <c r="CB281" s="10"/>
      <c r="CC281" s="10"/>
      <c r="CD281" s="10"/>
      <c r="CE281" s="10"/>
      <c r="CF281" s="7"/>
      <c r="CG281" s="2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</row>
    <row r="282" spans="66:99" x14ac:dyDescent="0.2">
      <c r="BN282" s="9"/>
      <c r="BO282" s="9"/>
      <c r="BR282" s="10"/>
      <c r="BS282" s="10"/>
      <c r="BT282" s="10"/>
      <c r="BU282" s="10"/>
      <c r="BV282" s="10"/>
      <c r="BW282" s="10"/>
      <c r="BX282" s="2"/>
      <c r="BY282" s="10"/>
      <c r="BZ282" s="10"/>
      <c r="CA282" s="10"/>
      <c r="CB282" s="10"/>
      <c r="CC282" s="10"/>
      <c r="CD282" s="10"/>
      <c r="CE282" s="10"/>
      <c r="CF282" s="7"/>
      <c r="CG282" s="2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</row>
    <row r="283" spans="66:99" x14ac:dyDescent="0.2">
      <c r="BN283" s="9"/>
      <c r="BO283" s="9"/>
      <c r="BR283" s="10"/>
      <c r="BS283" s="10"/>
      <c r="BT283" s="10"/>
      <c r="BU283" s="10"/>
      <c r="BV283" s="10"/>
      <c r="BW283" s="10"/>
      <c r="BX283" s="2"/>
      <c r="BY283" s="10"/>
      <c r="BZ283" s="10"/>
      <c r="CA283" s="10"/>
      <c r="CB283" s="10"/>
      <c r="CC283" s="10"/>
      <c r="CD283" s="10"/>
      <c r="CE283" s="10"/>
      <c r="CF283" s="7"/>
      <c r="CG283" s="2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</row>
    <row r="284" spans="66:99" x14ac:dyDescent="0.2">
      <c r="BN284" s="9"/>
      <c r="BO284" s="9"/>
      <c r="BR284" s="10"/>
      <c r="BS284" s="10"/>
      <c r="BT284" s="10"/>
      <c r="BU284" s="10"/>
      <c r="BV284" s="10"/>
      <c r="BW284" s="10"/>
      <c r="BX284" s="2"/>
      <c r="BY284" s="10"/>
      <c r="BZ284" s="10"/>
      <c r="CA284" s="10"/>
      <c r="CB284" s="10"/>
      <c r="CC284" s="10"/>
      <c r="CD284" s="10"/>
      <c r="CE284" s="10"/>
      <c r="CF284" s="7"/>
      <c r="CG284" s="2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</row>
    <row r="285" spans="66:99" x14ac:dyDescent="0.2">
      <c r="BN285" s="9"/>
      <c r="BO285" s="9"/>
      <c r="BR285" s="10"/>
      <c r="BS285" s="10"/>
      <c r="BT285" s="10"/>
      <c r="BU285" s="10"/>
      <c r="BV285" s="10"/>
      <c r="BW285" s="10"/>
      <c r="BX285" s="2"/>
      <c r="BY285" s="10"/>
      <c r="BZ285" s="10"/>
      <c r="CA285" s="10"/>
      <c r="CB285" s="10"/>
      <c r="CC285" s="10"/>
      <c r="CD285" s="10"/>
      <c r="CE285" s="10"/>
      <c r="CF285" s="7"/>
      <c r="CG285" s="2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</row>
    <row r="286" spans="66:99" x14ac:dyDescent="0.2">
      <c r="BN286" s="9"/>
      <c r="BO286" s="9"/>
      <c r="BR286" s="10"/>
      <c r="BS286" s="10"/>
      <c r="BT286" s="10"/>
      <c r="BU286" s="10"/>
      <c r="BV286" s="10"/>
      <c r="BW286" s="10"/>
      <c r="BX286" s="2"/>
      <c r="BY286" s="10"/>
      <c r="BZ286" s="10"/>
      <c r="CA286" s="10"/>
      <c r="CB286" s="10"/>
      <c r="CC286" s="10"/>
      <c r="CD286" s="10"/>
      <c r="CE286" s="10"/>
      <c r="CF286" s="7"/>
      <c r="CG286" s="2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</row>
    <row r="287" spans="66:99" x14ac:dyDescent="0.2">
      <c r="BN287" s="9"/>
      <c r="BO287" s="9"/>
      <c r="BR287" s="10"/>
      <c r="BS287" s="10"/>
      <c r="BT287" s="10"/>
      <c r="BU287" s="10"/>
      <c r="BV287" s="10"/>
      <c r="BW287" s="10"/>
      <c r="BX287" s="2"/>
      <c r="BY287" s="10"/>
      <c r="BZ287" s="10"/>
      <c r="CA287" s="10"/>
      <c r="CB287" s="10"/>
      <c r="CC287" s="10"/>
      <c r="CD287" s="10"/>
      <c r="CE287" s="10"/>
      <c r="CF287" s="7"/>
      <c r="CG287" s="2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</row>
    <row r="288" spans="66:99" x14ac:dyDescent="0.2">
      <c r="BN288" s="9"/>
      <c r="BO288" s="9"/>
      <c r="BR288" s="10"/>
      <c r="BS288" s="10"/>
      <c r="BT288" s="10"/>
      <c r="BU288" s="10"/>
      <c r="BV288" s="10"/>
      <c r="BW288" s="10"/>
      <c r="BX288" s="2"/>
      <c r="BY288" s="10"/>
      <c r="BZ288" s="10"/>
      <c r="CA288" s="10"/>
      <c r="CB288" s="10"/>
      <c r="CC288" s="10"/>
      <c r="CD288" s="10"/>
      <c r="CE288" s="10"/>
      <c r="CF288" s="7"/>
      <c r="CG288" s="2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</row>
    <row r="289" spans="1:167" x14ac:dyDescent="0.2">
      <c r="BN289" s="9"/>
      <c r="BO289" s="9"/>
      <c r="BR289" s="10"/>
      <c r="BS289" s="10"/>
      <c r="BT289" s="10"/>
      <c r="BU289" s="10"/>
      <c r="BV289" s="10"/>
      <c r="BW289" s="10"/>
      <c r="BX289" s="2"/>
      <c r="BY289" s="10"/>
      <c r="BZ289" s="10"/>
      <c r="CA289" s="10"/>
      <c r="CB289" s="10"/>
      <c r="CC289" s="10"/>
      <c r="CD289" s="10"/>
      <c r="CE289" s="10"/>
      <c r="CF289" s="7"/>
      <c r="CG289" s="2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</row>
    <row r="290" spans="1:167" x14ac:dyDescent="0.2">
      <c r="BN290" s="9"/>
      <c r="BO290" s="9"/>
      <c r="BR290" s="10"/>
      <c r="BS290" s="10"/>
      <c r="BT290" s="10"/>
      <c r="BU290" s="10"/>
      <c r="BV290" s="10"/>
      <c r="BW290" s="10"/>
      <c r="BX290" s="2"/>
      <c r="BY290" s="10"/>
      <c r="BZ290" s="10"/>
      <c r="CA290" s="10"/>
      <c r="CB290" s="10"/>
      <c r="CC290" s="10"/>
      <c r="CD290" s="10"/>
      <c r="CE290" s="10"/>
      <c r="CF290" s="7"/>
      <c r="CG290" s="2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</row>
    <row r="291" spans="1:167" x14ac:dyDescent="0.2">
      <c r="BN291" s="9"/>
      <c r="BO291" s="9"/>
      <c r="BR291" s="10"/>
      <c r="BS291" s="10"/>
      <c r="BT291" s="10"/>
      <c r="BU291" s="10"/>
      <c r="BV291" s="10"/>
      <c r="BW291" s="10"/>
      <c r="BX291" s="2"/>
      <c r="BY291" s="10"/>
      <c r="BZ291" s="10"/>
      <c r="CA291" s="10"/>
      <c r="CB291" s="10"/>
      <c r="CC291" s="10"/>
      <c r="CD291" s="10"/>
      <c r="CE291" s="10"/>
      <c r="CF291" s="7"/>
      <c r="CG291" s="2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</row>
    <row r="292" spans="1:167" x14ac:dyDescent="0.2">
      <c r="BN292" s="9"/>
      <c r="BO292" s="9"/>
      <c r="BR292" s="10"/>
      <c r="BS292" s="10"/>
      <c r="BT292" s="10"/>
      <c r="BU292" s="10"/>
      <c r="BV292" s="10"/>
      <c r="BW292" s="10"/>
      <c r="BX292" s="2"/>
      <c r="BY292" s="10"/>
      <c r="BZ292" s="10"/>
      <c r="CA292" s="10"/>
      <c r="CB292" s="10"/>
      <c r="CC292" s="10"/>
      <c r="CD292" s="10"/>
      <c r="CE292" s="10"/>
      <c r="CF292" s="7"/>
      <c r="CG292" s="2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</row>
    <row r="293" spans="1:167" x14ac:dyDescent="0.2">
      <c r="BN293" s="9"/>
      <c r="BO293" s="9"/>
      <c r="BR293" s="10"/>
      <c r="BS293" s="10"/>
      <c r="BT293" s="10"/>
      <c r="BU293" s="10"/>
      <c r="BV293" s="10"/>
      <c r="BW293" s="10"/>
      <c r="BX293" s="2"/>
      <c r="BY293" s="10"/>
      <c r="BZ293" s="10"/>
      <c r="CA293" s="10"/>
      <c r="CB293" s="10"/>
      <c r="CC293" s="10"/>
      <c r="CD293" s="10"/>
      <c r="CE293" s="10"/>
      <c r="CF293" s="7"/>
      <c r="CG293" s="2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</row>
    <row r="294" spans="1:167" s="94" customFormat="1" x14ac:dyDescent="0.2">
      <c r="A294" s="150"/>
      <c r="B294" s="151"/>
      <c r="BQ294" s="9"/>
      <c r="BR294" s="95"/>
      <c r="BS294" s="95"/>
      <c r="BT294" s="95"/>
      <c r="BU294" s="95"/>
      <c r="BV294" s="95"/>
      <c r="BW294" s="95"/>
      <c r="BX294" s="96"/>
      <c r="BY294" s="95"/>
      <c r="BZ294" s="95"/>
      <c r="CA294" s="95"/>
      <c r="CB294" s="95"/>
      <c r="CC294" s="95"/>
      <c r="CD294" s="95"/>
      <c r="CE294" s="95"/>
      <c r="CF294" s="97"/>
      <c r="CG294" s="96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  <c r="FG294" s="95"/>
      <c r="FH294" s="95"/>
      <c r="FI294" s="95"/>
      <c r="FJ294" s="95"/>
      <c r="FK294" s="95"/>
    </row>
    <row r="295" spans="1:167" s="94" customFormat="1" x14ac:dyDescent="0.2">
      <c r="A295" s="150"/>
      <c r="B295" s="151"/>
      <c r="BQ295" s="9"/>
      <c r="BR295" s="95"/>
      <c r="BS295" s="95"/>
      <c r="BT295" s="95"/>
      <c r="BU295" s="95"/>
      <c r="BV295" s="95"/>
      <c r="BW295" s="95"/>
      <c r="BX295" s="96"/>
      <c r="BY295" s="95"/>
      <c r="BZ295" s="95"/>
      <c r="CA295" s="95"/>
      <c r="CB295" s="95"/>
      <c r="CC295" s="95"/>
      <c r="CD295" s="95"/>
      <c r="CE295" s="95"/>
      <c r="CF295" s="97"/>
      <c r="CG295" s="96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  <c r="FK295" s="95"/>
    </row>
    <row r="296" spans="1:167" s="94" customFormat="1" x14ac:dyDescent="0.2">
      <c r="A296" s="150"/>
      <c r="B296" s="151"/>
      <c r="BQ296" s="9"/>
      <c r="BR296" s="95"/>
      <c r="BS296" s="95"/>
      <c r="BT296" s="95"/>
      <c r="BU296" s="95"/>
      <c r="BV296" s="95"/>
      <c r="BW296" s="95"/>
      <c r="BX296" s="96"/>
      <c r="BY296" s="95"/>
      <c r="BZ296" s="95"/>
      <c r="CA296" s="95"/>
      <c r="CB296" s="95"/>
      <c r="CC296" s="95"/>
      <c r="CD296" s="95"/>
      <c r="CE296" s="95"/>
      <c r="CF296" s="97"/>
      <c r="CG296" s="96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  <c r="FH296" s="95"/>
      <c r="FI296" s="95"/>
      <c r="FJ296" s="95"/>
      <c r="FK296" s="95"/>
    </row>
    <row r="297" spans="1:167" s="94" customFormat="1" x14ac:dyDescent="0.2">
      <c r="A297" s="150"/>
      <c r="B297" s="151"/>
      <c r="BQ297" s="9"/>
      <c r="BR297" s="95"/>
      <c r="BS297" s="95"/>
      <c r="BT297" s="95"/>
      <c r="BU297" s="95"/>
      <c r="BV297" s="95"/>
      <c r="BW297" s="95"/>
      <c r="BX297" s="96"/>
      <c r="BY297" s="95"/>
      <c r="BZ297" s="95"/>
      <c r="CA297" s="95"/>
      <c r="CB297" s="95"/>
      <c r="CC297" s="95"/>
      <c r="CD297" s="95"/>
      <c r="CE297" s="95"/>
      <c r="CF297" s="97"/>
      <c r="CG297" s="96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</row>
    <row r="298" spans="1:167" s="94" customFormat="1" x14ac:dyDescent="0.2">
      <c r="A298" s="150"/>
      <c r="B298" s="151"/>
      <c r="BQ298" s="9"/>
      <c r="BR298" s="95"/>
      <c r="BS298" s="95"/>
      <c r="BT298" s="95"/>
      <c r="BU298" s="95"/>
      <c r="BV298" s="95"/>
      <c r="BW298" s="95"/>
      <c r="BX298" s="96"/>
      <c r="BY298" s="95"/>
      <c r="BZ298" s="95"/>
      <c r="CA298" s="95"/>
      <c r="CB298" s="95"/>
      <c r="CC298" s="95"/>
      <c r="CD298" s="95"/>
      <c r="CE298" s="95"/>
      <c r="CF298" s="97"/>
      <c r="CG298" s="96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  <c r="FK298" s="95"/>
    </row>
    <row r="299" spans="1:167" s="94" customFormat="1" x14ac:dyDescent="0.2">
      <c r="A299" s="150"/>
      <c r="B299" s="151"/>
      <c r="BQ299" s="9"/>
      <c r="BR299" s="95"/>
      <c r="BS299" s="95"/>
      <c r="BT299" s="95"/>
      <c r="BU299" s="95"/>
      <c r="BV299" s="95"/>
      <c r="BW299" s="95"/>
      <c r="BX299" s="96"/>
      <c r="BY299" s="95"/>
      <c r="BZ299" s="95"/>
      <c r="CA299" s="95"/>
      <c r="CB299" s="95"/>
      <c r="CC299" s="95"/>
      <c r="CD299" s="95"/>
      <c r="CE299" s="95"/>
      <c r="CF299" s="97"/>
      <c r="CG299" s="96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  <c r="FF299" s="95"/>
      <c r="FG299" s="95"/>
      <c r="FH299" s="95"/>
      <c r="FI299" s="95"/>
      <c r="FJ299" s="95"/>
      <c r="FK299" s="95"/>
    </row>
    <row r="300" spans="1:167" s="94" customFormat="1" x14ac:dyDescent="0.2">
      <c r="A300" s="150"/>
      <c r="B300" s="151"/>
      <c r="BQ300" s="9"/>
      <c r="BR300" s="95"/>
      <c r="BS300" s="95"/>
      <c r="BT300" s="95"/>
      <c r="BU300" s="95"/>
      <c r="BV300" s="95"/>
      <c r="BW300" s="95"/>
      <c r="BX300" s="96"/>
      <c r="BY300" s="95"/>
      <c r="BZ300" s="95"/>
      <c r="CA300" s="95"/>
      <c r="CB300" s="95"/>
      <c r="CC300" s="95"/>
      <c r="CD300" s="95"/>
      <c r="CE300" s="95"/>
      <c r="CF300" s="97"/>
      <c r="CG300" s="96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</row>
    <row r="301" spans="1:167" s="94" customFormat="1" x14ac:dyDescent="0.2">
      <c r="A301" s="150"/>
      <c r="B301" s="151"/>
      <c r="BQ301" s="9"/>
      <c r="BR301" s="95"/>
      <c r="BS301" s="95"/>
      <c r="BT301" s="95"/>
      <c r="BU301" s="95"/>
      <c r="BV301" s="95"/>
      <c r="BW301" s="95"/>
      <c r="BX301" s="96"/>
      <c r="BY301" s="95"/>
      <c r="BZ301" s="95"/>
      <c r="CA301" s="95"/>
      <c r="CB301" s="95"/>
      <c r="CC301" s="95"/>
      <c r="CD301" s="95"/>
      <c r="CE301" s="95"/>
      <c r="CF301" s="97"/>
      <c r="CG301" s="96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  <c r="FG301" s="95"/>
      <c r="FH301" s="95"/>
      <c r="FI301" s="95"/>
      <c r="FJ301" s="95"/>
      <c r="FK301" s="95"/>
    </row>
  </sheetData>
  <mergeCells count="22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K6:BL6"/>
    <mergeCell ref="BN6:BO6"/>
    <mergeCell ref="AM6:AN6"/>
    <mergeCell ref="AP6:AQ6"/>
    <mergeCell ref="AS6:AT6"/>
    <mergeCell ref="AV6:AW6"/>
    <mergeCell ref="AY6:AZ6"/>
    <mergeCell ref="BB6:BC6"/>
    <mergeCell ref="BH6:BI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1"/>
  <sheetViews>
    <sheetView topLeftCell="B1" zoomScale="80" zoomScaleNormal="80" workbookViewId="0">
      <pane xSplit="2" ySplit="13" topLeftCell="BB14" activePane="bottomRight" state="frozen"/>
      <selection activeCell="B1" sqref="B1"/>
      <selection pane="topRight" activeCell="C1" sqref="C1"/>
      <selection pane="bottomLeft" activeCell="B14" sqref="B14"/>
      <selection pane="bottomRight" activeCell="BF45" sqref="BF45"/>
    </sheetView>
  </sheetViews>
  <sheetFormatPr defaultColWidth="9.140625" defaultRowHeight="12.75" x14ac:dyDescent="0.2"/>
  <cols>
    <col min="1" max="1" width="15.28515625" style="1" customWidth="1"/>
    <col min="2" max="2" width="8" style="1" customWidth="1"/>
    <col min="3" max="3" width="31.28515625" style="12" customWidth="1"/>
    <col min="4" max="4" width="23.42578125" style="9" customWidth="1"/>
    <col min="5" max="5" width="17.85546875" style="9" customWidth="1"/>
    <col min="6" max="6" width="9.42578125" style="9" customWidth="1"/>
    <col min="7" max="7" width="17.85546875" style="9" customWidth="1"/>
    <col min="8" max="8" width="20.28515625" style="9" customWidth="1"/>
    <col min="9" max="9" width="11" style="9" customWidth="1"/>
    <col min="10" max="10" width="20.28515625" style="9" customWidth="1"/>
    <col min="11" max="11" width="18.42578125" style="9" customWidth="1"/>
    <col min="12" max="12" width="9.5703125" style="9" customWidth="1"/>
    <col min="13" max="13" width="22.42578125" style="9" customWidth="1"/>
    <col min="14" max="14" width="16.140625" style="9" customWidth="1"/>
    <col min="15" max="15" width="11" style="9" customWidth="1"/>
    <col min="16" max="16" width="21" style="9" customWidth="1"/>
    <col min="17" max="17" width="18.5703125" style="9" customWidth="1"/>
    <col min="18" max="18" width="12.5703125" style="9" customWidth="1"/>
    <col min="19" max="20" width="18.5703125" style="9" customWidth="1"/>
    <col min="21" max="21" width="10.42578125" style="9" customWidth="1"/>
    <col min="22" max="23" width="18.5703125" style="9" customWidth="1"/>
    <col min="24" max="24" width="10.28515625" style="9" customWidth="1"/>
    <col min="25" max="25" width="19.5703125" style="9" customWidth="1"/>
    <col min="26" max="26" width="18.42578125" style="9" customWidth="1"/>
    <col min="27" max="27" width="9" style="9" customWidth="1"/>
    <col min="28" max="29" width="18.42578125" style="9" customWidth="1"/>
    <col min="30" max="30" width="10.5703125" style="9" customWidth="1"/>
    <col min="31" max="31" width="19.5703125" style="9" customWidth="1"/>
    <col min="32" max="32" width="18.28515625" style="9" customWidth="1"/>
    <col min="33" max="33" width="10" style="9" customWidth="1"/>
    <col min="34" max="34" width="20.42578125" style="9" customWidth="1"/>
    <col min="35" max="35" width="19.28515625" style="9" customWidth="1"/>
    <col min="36" max="36" width="10.7109375" style="9" customWidth="1"/>
    <col min="37" max="37" width="20.42578125" style="9" customWidth="1"/>
    <col min="38" max="38" width="17.5703125" style="9" customWidth="1"/>
    <col min="39" max="39" width="9.85546875" style="9" customWidth="1"/>
    <col min="40" max="40" width="18.42578125" style="9" customWidth="1"/>
    <col min="41" max="41" width="17.140625" style="9" customWidth="1"/>
    <col min="42" max="42" width="10.28515625" style="9" customWidth="1"/>
    <col min="43" max="43" width="20.140625" style="9" customWidth="1"/>
    <col min="44" max="44" width="18.7109375" style="9" customWidth="1"/>
    <col min="45" max="45" width="9.85546875" style="9" customWidth="1"/>
    <col min="46" max="46" width="20.28515625" style="9" customWidth="1"/>
    <col min="47" max="47" width="18.85546875" style="9" customWidth="1"/>
    <col min="48" max="48" width="9.140625" style="9" customWidth="1"/>
    <col min="49" max="49" width="21.28515625" style="9" customWidth="1"/>
    <col min="50" max="50" width="19.85546875" style="9" customWidth="1"/>
    <col min="51" max="51" width="10" style="9" customWidth="1"/>
    <col min="52" max="53" width="19.85546875" style="9" customWidth="1"/>
    <col min="54" max="54" width="9.28515625" style="9" customWidth="1"/>
    <col min="55" max="56" width="19.85546875" style="9" customWidth="1"/>
    <col min="57" max="57" width="8.28515625" style="9" customWidth="1"/>
    <col min="58" max="58" width="15.140625" style="9" customWidth="1"/>
    <col min="59" max="59" width="17.28515625" style="9" customWidth="1"/>
    <col min="60" max="60" width="8.7109375" style="9" customWidth="1"/>
    <col min="61" max="61" width="18.5703125" style="11" customWidth="1"/>
    <col min="62" max="62" width="16.7109375" style="11" customWidth="1"/>
    <col min="63" max="64" width="20.28515625" style="9" customWidth="1"/>
    <col min="65" max="65" width="14.7109375" style="10" customWidth="1"/>
    <col min="66" max="66" width="14.140625" style="95" customWidth="1"/>
    <col min="67" max="67" width="18.5703125" style="95" customWidth="1"/>
    <col min="68" max="68" width="23.42578125" style="95" customWidth="1"/>
    <col min="69" max="69" width="11.7109375" style="95" customWidth="1"/>
    <col min="70" max="70" width="22.42578125" style="95" bestFit="1" customWidth="1"/>
    <col min="71" max="71" width="11.7109375" style="96" customWidth="1"/>
    <col min="72" max="72" width="19.5703125" style="95" customWidth="1"/>
    <col min="73" max="73" width="13.85546875" style="95" customWidth="1"/>
    <col min="74" max="78" width="11.7109375" style="95" customWidth="1"/>
    <col min="79" max="79" width="12.5703125" style="97" customWidth="1"/>
    <col min="80" max="80" width="11.7109375" style="96" customWidth="1"/>
    <col min="81" max="81" width="16.5703125" style="95" customWidth="1"/>
    <col min="82" max="82" width="15.140625" style="95" customWidth="1"/>
    <col min="83" max="94" width="13.28515625" style="95" customWidth="1"/>
    <col min="95" max="162" width="13.28515625" style="10" customWidth="1"/>
    <col min="163" max="16384" width="9.140625" style="9"/>
  </cols>
  <sheetData>
    <row r="1" spans="1:165" x14ac:dyDescent="0.2">
      <c r="C1" s="10"/>
      <c r="BI1" s="9"/>
      <c r="BJ1" s="9"/>
      <c r="BM1" s="9"/>
      <c r="BN1" s="94"/>
      <c r="BS1" s="95"/>
      <c r="BU1" s="96"/>
      <c r="CA1" s="95"/>
      <c r="CB1" s="95"/>
      <c r="CC1" s="97"/>
      <c r="CD1" s="96"/>
      <c r="FG1" s="10"/>
      <c r="FH1" s="10"/>
      <c r="FI1" s="10"/>
    </row>
    <row r="2" spans="1:165" x14ac:dyDescent="0.2">
      <c r="C2" s="10"/>
      <c r="BI2" s="9"/>
      <c r="BJ2" s="9"/>
      <c r="BM2" s="9"/>
      <c r="BN2" s="94"/>
      <c r="BS2" s="95"/>
      <c r="BU2" s="96"/>
      <c r="CA2" s="95"/>
      <c r="CB2" s="95"/>
      <c r="CC2" s="97"/>
      <c r="CD2" s="96"/>
      <c r="FG2" s="10"/>
      <c r="FH2" s="10"/>
      <c r="FI2" s="10"/>
    </row>
    <row r="3" spans="1:165" x14ac:dyDescent="0.2">
      <c r="A3" s="24" t="s">
        <v>31</v>
      </c>
      <c r="B3" s="24" t="s">
        <v>31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 t="s">
        <v>0</v>
      </c>
      <c r="AP3" s="26"/>
      <c r="AQ3" s="26"/>
      <c r="AR3" s="26"/>
      <c r="AS3" s="26"/>
      <c r="AT3" s="26"/>
      <c r="AU3" s="27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0"/>
      <c r="BJ3" s="20"/>
      <c r="BK3" s="10"/>
      <c r="BL3" s="10"/>
      <c r="BS3" s="95"/>
      <c r="BT3" s="96"/>
    </row>
    <row r="4" spans="1:165" x14ac:dyDescent="0.2">
      <c r="A4" s="24"/>
      <c r="B4" s="24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7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0"/>
      <c r="BJ4" s="20"/>
      <c r="BK4" s="10"/>
      <c r="BL4" s="10"/>
      <c r="BS4" s="95"/>
      <c r="BT4" s="96"/>
    </row>
    <row r="5" spans="1:165" x14ac:dyDescent="0.2">
      <c r="A5" s="28"/>
      <c r="B5" s="28"/>
      <c r="C5" s="29" t="s">
        <v>343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30"/>
      <c r="BJ5" s="30"/>
      <c r="BK5" s="31"/>
      <c r="BL5" s="31"/>
      <c r="BM5" s="31"/>
      <c r="BN5" s="98"/>
      <c r="BO5" s="98"/>
      <c r="BP5" s="98"/>
      <c r="BQ5" s="98"/>
      <c r="BS5" s="95"/>
      <c r="BT5" s="96"/>
    </row>
    <row r="6" spans="1:165" s="19" customFormat="1" ht="13.5" thickBot="1" x14ac:dyDescent="0.25">
      <c r="A6" s="32" t="s">
        <v>1</v>
      </c>
      <c r="B6" s="32" t="s">
        <v>1</v>
      </c>
      <c r="C6" s="33"/>
      <c r="D6" s="169" t="s">
        <v>351</v>
      </c>
      <c r="E6" s="169"/>
      <c r="F6" s="167"/>
      <c r="G6" s="169" t="s">
        <v>352</v>
      </c>
      <c r="H6" s="169"/>
      <c r="I6" s="34"/>
      <c r="J6" s="169" t="s">
        <v>353</v>
      </c>
      <c r="K6" s="169"/>
      <c r="L6" s="34"/>
      <c r="M6" s="169" t="s">
        <v>344</v>
      </c>
      <c r="N6" s="169"/>
      <c r="O6" s="35"/>
      <c r="P6" s="169" t="s">
        <v>354</v>
      </c>
      <c r="Q6" s="169"/>
      <c r="R6" s="167"/>
      <c r="S6" s="169" t="s">
        <v>355</v>
      </c>
      <c r="T6" s="169"/>
      <c r="U6" s="167"/>
      <c r="V6" s="169" t="s">
        <v>345</v>
      </c>
      <c r="W6" s="169"/>
      <c r="X6" s="34"/>
      <c r="Y6" s="169" t="s">
        <v>346</v>
      </c>
      <c r="Z6" s="169"/>
      <c r="AA6" s="167"/>
      <c r="AB6" s="169" t="s">
        <v>356</v>
      </c>
      <c r="AC6" s="169"/>
      <c r="AD6" s="34"/>
      <c r="AE6" s="169" t="s">
        <v>357</v>
      </c>
      <c r="AF6" s="169"/>
      <c r="AG6" s="35"/>
      <c r="AH6" s="169" t="s">
        <v>358</v>
      </c>
      <c r="AI6" s="169"/>
      <c r="AJ6" s="35"/>
      <c r="AK6" s="169" t="s">
        <v>359</v>
      </c>
      <c r="AL6" s="169"/>
      <c r="AM6" s="34"/>
      <c r="AN6" s="169" t="s">
        <v>347</v>
      </c>
      <c r="AO6" s="169"/>
      <c r="AP6" s="34"/>
      <c r="AQ6" s="169" t="s">
        <v>348</v>
      </c>
      <c r="AR6" s="169"/>
      <c r="AS6" s="34"/>
      <c r="AT6" s="169" t="s">
        <v>349</v>
      </c>
      <c r="AU6" s="169"/>
      <c r="AV6" s="34"/>
      <c r="AW6" s="169" t="s">
        <v>360</v>
      </c>
      <c r="AX6" s="169"/>
      <c r="AY6" s="167"/>
      <c r="AZ6" s="169" t="s">
        <v>361</v>
      </c>
      <c r="BA6" s="169"/>
      <c r="BB6" s="167"/>
      <c r="BC6" s="169" t="s">
        <v>362</v>
      </c>
      <c r="BD6" s="169"/>
      <c r="BE6" s="34"/>
      <c r="BF6" s="169" t="s">
        <v>350</v>
      </c>
      <c r="BG6" s="169"/>
      <c r="BH6" s="167"/>
      <c r="BI6" s="169" t="s">
        <v>2</v>
      </c>
      <c r="BJ6" s="169"/>
      <c r="BK6" s="36"/>
      <c r="BL6" s="36"/>
      <c r="BM6" s="88"/>
      <c r="BN6" s="99"/>
      <c r="BO6" s="99"/>
      <c r="BP6" s="99"/>
      <c r="BQ6" s="99"/>
      <c r="BR6" s="99"/>
      <c r="BS6" s="98"/>
      <c r="BT6" s="96"/>
      <c r="BU6" s="95"/>
      <c r="BV6" s="95"/>
      <c r="BW6" s="95"/>
      <c r="BX6" s="95"/>
      <c r="BY6" s="95"/>
      <c r="BZ6" s="95"/>
      <c r="CA6" s="97"/>
      <c r="CB6" s="96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</row>
    <row r="7" spans="1:165" ht="13.5" thickTop="1" x14ac:dyDescent="0.2">
      <c r="A7" s="28"/>
      <c r="B7" s="28"/>
      <c r="C7" s="3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38"/>
      <c r="BJ7" s="38"/>
      <c r="BK7" s="39"/>
      <c r="BL7" s="39"/>
      <c r="BM7" s="39"/>
      <c r="BN7" s="98"/>
      <c r="BO7" s="98"/>
      <c r="BP7" s="98"/>
      <c r="BQ7" s="98"/>
      <c r="BR7" s="98"/>
      <c r="BS7" s="98"/>
      <c r="BT7" s="96"/>
    </row>
    <row r="8" spans="1:165" x14ac:dyDescent="0.2">
      <c r="A8" s="28"/>
      <c r="B8" s="28"/>
      <c r="C8" s="37"/>
      <c r="D8" s="38"/>
      <c r="E8" s="38" t="s">
        <v>3</v>
      </c>
      <c r="F8" s="38"/>
      <c r="G8" s="38"/>
      <c r="H8" s="38" t="s">
        <v>3</v>
      </c>
      <c r="I8" s="26"/>
      <c r="J8" s="38"/>
      <c r="K8" s="38" t="s">
        <v>3</v>
      </c>
      <c r="L8" s="26"/>
      <c r="M8" s="38"/>
      <c r="N8" s="38" t="s">
        <v>3</v>
      </c>
      <c r="O8" s="26"/>
      <c r="P8" s="38"/>
      <c r="Q8" s="38" t="s">
        <v>3</v>
      </c>
      <c r="R8" s="38"/>
      <c r="S8" s="38"/>
      <c r="T8" s="38" t="s">
        <v>3</v>
      </c>
      <c r="U8" s="38"/>
      <c r="V8" s="38"/>
      <c r="W8" s="38" t="s">
        <v>3</v>
      </c>
      <c r="X8" s="26"/>
      <c r="Y8" s="38"/>
      <c r="Z8" s="38" t="s">
        <v>3</v>
      </c>
      <c r="AA8" s="38"/>
      <c r="AB8" s="38"/>
      <c r="AC8" s="38" t="s">
        <v>3</v>
      </c>
      <c r="AD8" s="26"/>
      <c r="AE8" s="38"/>
      <c r="AF8" s="38" t="s">
        <v>3</v>
      </c>
      <c r="AG8" s="26"/>
      <c r="AH8" s="38"/>
      <c r="AI8" s="38" t="s">
        <v>3</v>
      </c>
      <c r="AJ8" s="26"/>
      <c r="AK8" s="38"/>
      <c r="AL8" s="38" t="s">
        <v>3</v>
      </c>
      <c r="AM8" s="26"/>
      <c r="AN8" s="38"/>
      <c r="AO8" s="38" t="s">
        <v>3</v>
      </c>
      <c r="AP8" s="26"/>
      <c r="AQ8" s="38"/>
      <c r="AR8" s="38" t="s">
        <v>3</v>
      </c>
      <c r="AS8" s="26"/>
      <c r="AT8" s="38"/>
      <c r="AU8" s="38" t="s">
        <v>3</v>
      </c>
      <c r="AV8" s="26"/>
      <c r="AW8" s="38"/>
      <c r="AX8" s="38" t="s">
        <v>3</v>
      </c>
      <c r="AY8" s="38"/>
      <c r="AZ8" s="38"/>
      <c r="BA8" s="38" t="s">
        <v>3</v>
      </c>
      <c r="BB8" s="38"/>
      <c r="BC8" s="38"/>
      <c r="BD8" s="38" t="s">
        <v>3</v>
      </c>
      <c r="BE8" s="26"/>
      <c r="BF8" s="38"/>
      <c r="BG8" s="38" t="s">
        <v>3</v>
      </c>
      <c r="BH8" s="38"/>
      <c r="BI8" s="38"/>
      <c r="BJ8" s="38" t="s">
        <v>3</v>
      </c>
      <c r="BK8" s="39"/>
      <c r="BL8" s="39"/>
      <c r="BM8" s="39"/>
      <c r="BN8" s="98"/>
      <c r="BO8" s="98"/>
      <c r="BP8" s="98"/>
      <c r="BQ8" s="98"/>
      <c r="BR8" s="98"/>
      <c r="BS8" s="98"/>
      <c r="BT8" s="96"/>
    </row>
    <row r="9" spans="1:165" x14ac:dyDescent="0.2">
      <c r="A9" s="40"/>
      <c r="B9" s="40"/>
      <c r="C9" s="37"/>
      <c r="D9" s="38" t="s">
        <v>3</v>
      </c>
      <c r="E9" s="38" t="s">
        <v>19</v>
      </c>
      <c r="F9" s="38"/>
      <c r="G9" s="38" t="s">
        <v>3</v>
      </c>
      <c r="H9" s="38" t="s">
        <v>19</v>
      </c>
      <c r="I9" s="38"/>
      <c r="J9" s="38" t="s">
        <v>3</v>
      </c>
      <c r="K9" s="38" t="s">
        <v>19</v>
      </c>
      <c r="L9" s="38"/>
      <c r="M9" s="38" t="s">
        <v>3</v>
      </c>
      <c r="N9" s="38" t="s">
        <v>19</v>
      </c>
      <c r="O9" s="38"/>
      <c r="P9" s="38" t="s">
        <v>3</v>
      </c>
      <c r="Q9" s="38" t="s">
        <v>19</v>
      </c>
      <c r="R9" s="38"/>
      <c r="S9" s="38" t="s">
        <v>3</v>
      </c>
      <c r="T9" s="38" t="s">
        <v>19</v>
      </c>
      <c r="U9" s="38"/>
      <c r="V9" s="38" t="s">
        <v>3</v>
      </c>
      <c r="W9" s="38" t="s">
        <v>19</v>
      </c>
      <c r="X9" s="38"/>
      <c r="Y9" s="38" t="s">
        <v>3</v>
      </c>
      <c r="Z9" s="38" t="s">
        <v>19</v>
      </c>
      <c r="AA9" s="38"/>
      <c r="AB9" s="38" t="s">
        <v>3</v>
      </c>
      <c r="AC9" s="38" t="s">
        <v>19</v>
      </c>
      <c r="AD9" s="38"/>
      <c r="AE9" s="38" t="s">
        <v>3</v>
      </c>
      <c r="AF9" s="38" t="s">
        <v>19</v>
      </c>
      <c r="AG9" s="38"/>
      <c r="AH9" s="38" t="s">
        <v>3</v>
      </c>
      <c r="AI9" s="38" t="s">
        <v>19</v>
      </c>
      <c r="AJ9" s="38"/>
      <c r="AK9" s="38" t="s">
        <v>3</v>
      </c>
      <c r="AL9" s="38" t="s">
        <v>19</v>
      </c>
      <c r="AM9" s="38"/>
      <c r="AN9" s="38" t="s">
        <v>3</v>
      </c>
      <c r="AO9" s="38" t="s">
        <v>19</v>
      </c>
      <c r="AP9" s="38"/>
      <c r="AQ9" s="38" t="s">
        <v>3</v>
      </c>
      <c r="AR9" s="38" t="s">
        <v>19</v>
      </c>
      <c r="AS9" s="38"/>
      <c r="AT9" s="38" t="s">
        <v>3</v>
      </c>
      <c r="AU9" s="38" t="s">
        <v>19</v>
      </c>
      <c r="AV9" s="38"/>
      <c r="AW9" s="38" t="s">
        <v>3</v>
      </c>
      <c r="AX9" s="38" t="s">
        <v>19</v>
      </c>
      <c r="AY9" s="38"/>
      <c r="AZ9" s="38" t="s">
        <v>3</v>
      </c>
      <c r="BA9" s="38" t="s">
        <v>19</v>
      </c>
      <c r="BB9" s="38"/>
      <c r="BC9" s="38" t="s">
        <v>3</v>
      </c>
      <c r="BD9" s="38" t="s">
        <v>19</v>
      </c>
      <c r="BE9" s="38"/>
      <c r="BF9" s="38" t="s">
        <v>3</v>
      </c>
      <c r="BG9" s="38" t="s">
        <v>19</v>
      </c>
      <c r="BH9" s="38"/>
      <c r="BI9" s="38" t="s">
        <v>3</v>
      </c>
      <c r="BJ9" s="38" t="s">
        <v>19</v>
      </c>
      <c r="BK9" s="39"/>
      <c r="BL9" s="39"/>
      <c r="BM9" s="39"/>
      <c r="BN9" s="100"/>
      <c r="BO9" s="100"/>
      <c r="BP9" s="100"/>
      <c r="BQ9" s="100"/>
      <c r="BR9" s="100"/>
      <c r="BS9" s="100"/>
      <c r="BT9" s="96"/>
    </row>
    <row r="10" spans="1:165" x14ac:dyDescent="0.2">
      <c r="A10" s="28"/>
      <c r="B10" s="28"/>
      <c r="C10" s="41" t="s">
        <v>20</v>
      </c>
      <c r="D10" s="38" t="s">
        <v>23</v>
      </c>
      <c r="E10" s="38" t="s">
        <v>21</v>
      </c>
      <c r="F10" s="38"/>
      <c r="G10" s="38" t="s">
        <v>23</v>
      </c>
      <c r="H10" s="38" t="s">
        <v>21</v>
      </c>
      <c r="I10" s="38"/>
      <c r="J10" s="38" t="s">
        <v>23</v>
      </c>
      <c r="K10" s="38" t="s">
        <v>21</v>
      </c>
      <c r="L10" s="38"/>
      <c r="M10" s="38" t="s">
        <v>23</v>
      </c>
      <c r="N10" s="38" t="s">
        <v>21</v>
      </c>
      <c r="O10" s="38"/>
      <c r="P10" s="38" t="s">
        <v>23</v>
      </c>
      <c r="Q10" s="38" t="s">
        <v>21</v>
      </c>
      <c r="R10" s="38"/>
      <c r="S10" s="38" t="s">
        <v>23</v>
      </c>
      <c r="T10" s="38" t="s">
        <v>21</v>
      </c>
      <c r="U10" s="38"/>
      <c r="V10" s="38" t="s">
        <v>23</v>
      </c>
      <c r="W10" s="38" t="s">
        <v>21</v>
      </c>
      <c r="X10" s="38"/>
      <c r="Y10" s="38" t="s">
        <v>23</v>
      </c>
      <c r="Z10" s="38" t="s">
        <v>21</v>
      </c>
      <c r="AA10" s="38"/>
      <c r="AB10" s="38" t="s">
        <v>23</v>
      </c>
      <c r="AC10" s="38" t="s">
        <v>21</v>
      </c>
      <c r="AD10" s="38"/>
      <c r="AE10" s="38" t="s">
        <v>23</v>
      </c>
      <c r="AF10" s="38" t="s">
        <v>21</v>
      </c>
      <c r="AG10" s="38"/>
      <c r="AH10" s="38" t="s">
        <v>23</v>
      </c>
      <c r="AI10" s="38" t="s">
        <v>21</v>
      </c>
      <c r="AJ10" s="38"/>
      <c r="AK10" s="38" t="s">
        <v>23</v>
      </c>
      <c r="AL10" s="38" t="s">
        <v>21</v>
      </c>
      <c r="AM10" s="38"/>
      <c r="AN10" s="38" t="s">
        <v>23</v>
      </c>
      <c r="AO10" s="38" t="s">
        <v>21</v>
      </c>
      <c r="AP10" s="38"/>
      <c r="AQ10" s="38" t="s">
        <v>23</v>
      </c>
      <c r="AR10" s="38" t="s">
        <v>21</v>
      </c>
      <c r="AS10" s="38"/>
      <c r="AT10" s="38" t="s">
        <v>23</v>
      </c>
      <c r="AU10" s="38" t="s">
        <v>21</v>
      </c>
      <c r="AV10" s="38"/>
      <c r="AW10" s="38" t="s">
        <v>23</v>
      </c>
      <c r="AX10" s="38" t="s">
        <v>21</v>
      </c>
      <c r="AY10" s="38"/>
      <c r="AZ10" s="38" t="s">
        <v>23</v>
      </c>
      <c r="BA10" s="38" t="s">
        <v>21</v>
      </c>
      <c r="BB10" s="38"/>
      <c r="BC10" s="38" t="s">
        <v>23</v>
      </c>
      <c r="BD10" s="38" t="s">
        <v>21</v>
      </c>
      <c r="BE10" s="38"/>
      <c r="BF10" s="38" t="s">
        <v>23</v>
      </c>
      <c r="BG10" s="38" t="s">
        <v>21</v>
      </c>
      <c r="BH10" s="38"/>
      <c r="BI10" s="38" t="s">
        <v>24</v>
      </c>
      <c r="BJ10" s="38" t="s">
        <v>21</v>
      </c>
      <c r="BK10" s="39"/>
      <c r="BL10" s="39"/>
      <c r="BM10" s="39"/>
      <c r="BN10" s="100"/>
      <c r="BO10" s="100"/>
      <c r="BP10" s="100"/>
      <c r="BQ10" s="100"/>
      <c r="BR10" s="100"/>
      <c r="BS10" s="100"/>
      <c r="BT10" s="96"/>
    </row>
    <row r="11" spans="1:165" s="22" customFormat="1" ht="15.75" customHeight="1" x14ac:dyDescent="0.2">
      <c r="A11" s="42"/>
      <c r="B11" s="42"/>
      <c r="C11" s="43"/>
      <c r="D11" s="38"/>
      <c r="E11" s="38" t="s">
        <v>22</v>
      </c>
      <c r="F11" s="38"/>
      <c r="G11" s="38"/>
      <c r="H11" s="38" t="s">
        <v>22</v>
      </c>
      <c r="I11" s="38"/>
      <c r="J11" s="38"/>
      <c r="K11" s="38" t="s">
        <v>22</v>
      </c>
      <c r="L11" s="38"/>
      <c r="M11" s="38"/>
      <c r="N11" s="38" t="s">
        <v>22</v>
      </c>
      <c r="O11" s="38"/>
      <c r="P11" s="38"/>
      <c r="Q11" s="38" t="s">
        <v>22</v>
      </c>
      <c r="R11" s="38"/>
      <c r="S11" s="38"/>
      <c r="T11" s="38" t="s">
        <v>22</v>
      </c>
      <c r="U11" s="38"/>
      <c r="V11" s="38"/>
      <c r="W11" s="38" t="s">
        <v>22</v>
      </c>
      <c r="X11" s="38"/>
      <c r="Y11" s="38"/>
      <c r="Z11" s="38" t="s">
        <v>22</v>
      </c>
      <c r="AA11" s="38"/>
      <c r="AB11" s="38"/>
      <c r="AC11" s="38" t="s">
        <v>22</v>
      </c>
      <c r="AD11" s="38"/>
      <c r="AE11" s="38"/>
      <c r="AF11" s="38" t="s">
        <v>22</v>
      </c>
      <c r="AG11" s="38"/>
      <c r="AH11" s="38"/>
      <c r="AI11" s="38" t="s">
        <v>22</v>
      </c>
      <c r="AJ11" s="38"/>
      <c r="AK11" s="38"/>
      <c r="AL11" s="38" t="s">
        <v>22</v>
      </c>
      <c r="AM11" s="38"/>
      <c r="AN11" s="38"/>
      <c r="AO11" s="38" t="s">
        <v>22</v>
      </c>
      <c r="AP11" s="38"/>
      <c r="AQ11" s="38"/>
      <c r="AR11" s="38" t="s">
        <v>22</v>
      </c>
      <c r="AS11" s="38"/>
      <c r="AT11" s="38"/>
      <c r="AU11" s="38" t="s">
        <v>22</v>
      </c>
      <c r="AV11" s="38"/>
      <c r="AW11" s="38"/>
      <c r="AX11" s="38" t="s">
        <v>22</v>
      </c>
      <c r="AY11" s="38"/>
      <c r="AZ11" s="38"/>
      <c r="BA11" s="38" t="s">
        <v>22</v>
      </c>
      <c r="BB11" s="38"/>
      <c r="BC11" s="38"/>
      <c r="BD11" s="38" t="s">
        <v>22</v>
      </c>
      <c r="BE11" s="38"/>
      <c r="BF11" s="38"/>
      <c r="BG11" s="38" t="s">
        <v>22</v>
      </c>
      <c r="BH11" s="38"/>
      <c r="BI11" s="38"/>
      <c r="BJ11" s="38" t="s">
        <v>22</v>
      </c>
      <c r="BK11" s="39"/>
      <c r="BL11" s="39"/>
      <c r="BM11" s="39"/>
      <c r="BN11" s="100"/>
      <c r="BO11" s="100"/>
      <c r="BP11" s="100"/>
      <c r="BQ11" s="100"/>
      <c r="BR11" s="100"/>
      <c r="BS11" s="100"/>
      <c r="BT11" s="101"/>
      <c r="BU11" s="102"/>
      <c r="BV11" s="102"/>
      <c r="BW11" s="102"/>
      <c r="BX11" s="102"/>
      <c r="BY11" s="102"/>
      <c r="BZ11" s="102"/>
      <c r="CA11" s="103"/>
      <c r="CB11" s="101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</row>
    <row r="12" spans="1:165" x14ac:dyDescent="0.2">
      <c r="A12" s="28"/>
      <c r="B12" s="28"/>
      <c r="C12" s="37"/>
      <c r="D12" s="38"/>
      <c r="E12" s="38" t="s">
        <v>4</v>
      </c>
      <c r="F12" s="38"/>
      <c r="G12" s="38"/>
      <c r="H12" s="38" t="s">
        <v>4</v>
      </c>
      <c r="I12" s="38"/>
      <c r="J12" s="38"/>
      <c r="K12" s="38" t="s">
        <v>4</v>
      </c>
      <c r="L12" s="38"/>
      <c r="M12" s="38"/>
      <c r="N12" s="38" t="s">
        <v>4</v>
      </c>
      <c r="O12" s="26"/>
      <c r="P12" s="38"/>
      <c r="Q12" s="38" t="s">
        <v>4</v>
      </c>
      <c r="R12" s="38"/>
      <c r="S12" s="38"/>
      <c r="T12" s="38" t="s">
        <v>4</v>
      </c>
      <c r="U12" s="38"/>
      <c r="V12" s="38"/>
      <c r="W12" s="38" t="s">
        <v>4</v>
      </c>
      <c r="X12" s="38"/>
      <c r="Y12" s="38"/>
      <c r="Z12" s="38" t="s">
        <v>4</v>
      </c>
      <c r="AA12" s="38"/>
      <c r="AB12" s="38"/>
      <c r="AC12" s="38" t="s">
        <v>4</v>
      </c>
      <c r="AD12" s="38"/>
      <c r="AE12" s="38"/>
      <c r="AF12" s="38" t="s">
        <v>4</v>
      </c>
      <c r="AG12" s="38"/>
      <c r="AH12" s="38"/>
      <c r="AI12" s="38" t="s">
        <v>4</v>
      </c>
      <c r="AJ12" s="38"/>
      <c r="AK12" s="38"/>
      <c r="AL12" s="38" t="s">
        <v>4</v>
      </c>
      <c r="AM12" s="38"/>
      <c r="AN12" s="38"/>
      <c r="AO12" s="38" t="s">
        <v>4</v>
      </c>
      <c r="AP12" s="38"/>
      <c r="AQ12" s="38"/>
      <c r="AR12" s="38" t="s">
        <v>4</v>
      </c>
      <c r="AS12" s="38"/>
      <c r="AT12" s="38"/>
      <c r="AU12" s="38" t="s">
        <v>4</v>
      </c>
      <c r="AV12" s="38"/>
      <c r="AW12" s="38"/>
      <c r="AX12" s="38" t="s">
        <v>4</v>
      </c>
      <c r="AY12" s="38"/>
      <c r="AZ12" s="38"/>
      <c r="BA12" s="38" t="s">
        <v>4</v>
      </c>
      <c r="BB12" s="38"/>
      <c r="BC12" s="38"/>
      <c r="BD12" s="38" t="s">
        <v>4</v>
      </c>
      <c r="BE12" s="38"/>
      <c r="BF12" s="38"/>
      <c r="BG12" s="38" t="s">
        <v>4</v>
      </c>
      <c r="BH12" s="38"/>
      <c r="BI12" s="38"/>
      <c r="BJ12" s="38" t="s">
        <v>4</v>
      </c>
      <c r="BK12" s="39"/>
      <c r="BL12" s="39"/>
      <c r="BM12" s="39"/>
      <c r="BN12" s="98"/>
      <c r="BO12" s="100"/>
      <c r="BP12" s="100"/>
      <c r="BQ12" s="100"/>
      <c r="BR12" s="100"/>
      <c r="BS12" s="100"/>
      <c r="BT12" s="104"/>
    </row>
    <row r="13" spans="1:165" s="21" customFormat="1" x14ac:dyDescent="0.2">
      <c r="A13" s="44"/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7"/>
      <c r="BK13" s="39"/>
      <c r="BL13" s="39"/>
      <c r="BM13" s="39"/>
      <c r="BN13" s="98"/>
      <c r="BO13" s="98"/>
      <c r="BP13" s="98"/>
      <c r="BQ13" s="98"/>
      <c r="BR13" s="98"/>
      <c r="BS13" s="98"/>
      <c r="BT13" s="96"/>
      <c r="BU13" s="95"/>
      <c r="BV13" s="95"/>
      <c r="BW13" s="95"/>
      <c r="BX13" s="95"/>
      <c r="BY13" s="95"/>
      <c r="BZ13" s="95"/>
      <c r="CA13" s="97"/>
      <c r="CB13" s="96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</row>
    <row r="14" spans="1:165" x14ac:dyDescent="0.2">
      <c r="A14" s="48" t="s">
        <v>1</v>
      </c>
      <c r="B14" s="48" t="s">
        <v>1</v>
      </c>
      <c r="C14" s="37"/>
      <c r="D14" s="25"/>
      <c r="E14" s="26"/>
      <c r="F14" s="26"/>
      <c r="G14" s="26"/>
      <c r="H14" s="26"/>
      <c r="I14" s="26"/>
      <c r="J14" s="25"/>
      <c r="K14" s="26"/>
      <c r="L14" s="26"/>
      <c r="M14" s="25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50"/>
      <c r="BJ14" s="52"/>
      <c r="BK14" s="39"/>
      <c r="BL14" s="39"/>
      <c r="BM14" s="39"/>
      <c r="BN14" s="98"/>
      <c r="BO14" s="98"/>
      <c r="BP14" s="98"/>
      <c r="BQ14" s="98"/>
      <c r="BR14" s="98"/>
      <c r="BS14" s="98"/>
      <c r="BT14" s="96"/>
    </row>
    <row r="15" spans="1:165" x14ac:dyDescent="0.2">
      <c r="A15" s="40">
        <v>1</v>
      </c>
      <c r="B15" s="40">
        <v>1</v>
      </c>
      <c r="C15" s="49" t="s">
        <v>5</v>
      </c>
      <c r="D15" s="50">
        <v>113.99000000000001</v>
      </c>
      <c r="E15" s="51">
        <v>100.6</v>
      </c>
      <c r="F15" s="51"/>
      <c r="G15" s="50">
        <v>114.06</v>
      </c>
      <c r="H15" s="51">
        <v>100.46</v>
      </c>
      <c r="I15" s="26"/>
      <c r="J15" s="50">
        <v>114.06</v>
      </c>
      <c r="K15" s="51">
        <v>100.44</v>
      </c>
      <c r="L15" s="26"/>
      <c r="M15" s="50">
        <v>114.08</v>
      </c>
      <c r="N15" s="51">
        <v>100.75</v>
      </c>
      <c r="O15" s="26"/>
      <c r="P15" s="50">
        <v>114.23</v>
      </c>
      <c r="Q15" s="51">
        <v>100.83</v>
      </c>
      <c r="R15" s="51"/>
      <c r="S15" s="50">
        <v>113.67</v>
      </c>
      <c r="T15" s="51">
        <v>101.16</v>
      </c>
      <c r="U15" s="51"/>
      <c r="V15" s="50">
        <v>113.42</v>
      </c>
      <c r="W15" s="51">
        <v>101.3</v>
      </c>
      <c r="X15" s="26"/>
      <c r="Y15" s="50">
        <v>113.38</v>
      </c>
      <c r="Z15" s="51">
        <v>100.96</v>
      </c>
      <c r="AA15" s="51"/>
      <c r="AB15" s="50">
        <v>113.32000000000001</v>
      </c>
      <c r="AC15" s="51">
        <v>101.1</v>
      </c>
      <c r="AD15" s="26"/>
      <c r="AE15" s="50">
        <v>113.72</v>
      </c>
      <c r="AF15" s="51">
        <v>100.26</v>
      </c>
      <c r="AG15" s="26"/>
      <c r="AH15" s="50">
        <v>112.75</v>
      </c>
      <c r="AI15" s="51">
        <v>100.19</v>
      </c>
      <c r="AJ15" s="26"/>
      <c r="AK15" s="50">
        <v>113.22</v>
      </c>
      <c r="AL15" s="51">
        <v>100.23</v>
      </c>
      <c r="AM15" s="26"/>
      <c r="AN15" s="50">
        <v>112.54</v>
      </c>
      <c r="AO15" s="54">
        <v>100.7</v>
      </c>
      <c r="AP15" s="26"/>
      <c r="AQ15" s="50">
        <v>112.11</v>
      </c>
      <c r="AR15" s="51">
        <v>101.11</v>
      </c>
      <c r="AS15" s="26"/>
      <c r="AT15" s="50">
        <v>112.43</v>
      </c>
      <c r="AU15" s="51">
        <v>101.25</v>
      </c>
      <c r="AV15" s="26"/>
      <c r="AW15" s="50">
        <v>112.04</v>
      </c>
      <c r="AX15" s="51">
        <v>101.44</v>
      </c>
      <c r="AY15" s="51"/>
      <c r="AZ15" s="50">
        <v>111.25</v>
      </c>
      <c r="BA15" s="51">
        <v>101.49</v>
      </c>
      <c r="BB15" s="51"/>
      <c r="BC15" s="50">
        <v>111.41</v>
      </c>
      <c r="BD15" s="51">
        <v>101.21</v>
      </c>
      <c r="BE15" s="26"/>
      <c r="BF15" s="50">
        <v>112.37</v>
      </c>
      <c r="BG15" s="51">
        <v>100.53</v>
      </c>
      <c r="BH15" s="26"/>
      <c r="BI15" s="50">
        <f>(D15+G15+J15+M15+P15+S15+V15+Y15+AB15+AE15+AH15+AK15+AN15+AQ15+AT15+AW15+AZ15+BC15+BF15)/19</f>
        <v>113.05526315789473</v>
      </c>
      <c r="BJ15" s="52">
        <f>(E15+H15+K15+N15+Q15+T15+W15+Z15+AC15+AF15+AI15+AL15+AO15+AR15+AU15+AX15+BA15+BD15+BG15)/19</f>
        <v>100.84263157894736</v>
      </c>
      <c r="BK15" s="53"/>
      <c r="BL15" s="53"/>
      <c r="BM15" s="53"/>
      <c r="BN15" s="121"/>
      <c r="BO15" s="121"/>
      <c r="BP15" s="98"/>
      <c r="BQ15" s="106"/>
      <c r="BR15" s="106"/>
      <c r="BS15" s="98"/>
      <c r="BT15" s="96"/>
    </row>
    <row r="16" spans="1:165" s="20" customFormat="1" x14ac:dyDescent="0.2">
      <c r="A16" s="40">
        <v>2</v>
      </c>
      <c r="B16" s="40">
        <v>2</v>
      </c>
      <c r="C16" s="49" t="s">
        <v>6</v>
      </c>
      <c r="D16" s="50">
        <v>0.75165363800360796</v>
      </c>
      <c r="E16" s="51">
        <v>152.56</v>
      </c>
      <c r="F16" s="51"/>
      <c r="G16" s="50">
        <v>0.75631523218877628</v>
      </c>
      <c r="H16" s="51">
        <v>151.51</v>
      </c>
      <c r="I16" s="26"/>
      <c r="J16" s="50">
        <v>0.76540375047837739</v>
      </c>
      <c r="K16" s="51">
        <v>149.66999999999999</v>
      </c>
      <c r="L16" s="26"/>
      <c r="M16" s="50">
        <v>0.76248570339306132</v>
      </c>
      <c r="N16" s="51">
        <v>150.72999999999999</v>
      </c>
      <c r="O16" s="26"/>
      <c r="P16" s="50">
        <v>0.76062980147562187</v>
      </c>
      <c r="Q16" s="51">
        <v>151.43</v>
      </c>
      <c r="R16" s="51"/>
      <c r="S16" s="50">
        <v>0.76248570339306132</v>
      </c>
      <c r="T16" s="51">
        <v>150.81</v>
      </c>
      <c r="U16" s="51"/>
      <c r="V16" s="50">
        <v>0.7635919364691508</v>
      </c>
      <c r="W16" s="51">
        <v>150.46</v>
      </c>
      <c r="X16" s="26"/>
      <c r="Y16" s="50">
        <v>0.76010945576162958</v>
      </c>
      <c r="Z16" s="51">
        <v>150.6</v>
      </c>
      <c r="AA16" s="51"/>
      <c r="AB16" s="50">
        <v>0.76446754835257236</v>
      </c>
      <c r="AC16" s="51">
        <v>149.87</v>
      </c>
      <c r="AD16" s="26"/>
      <c r="AE16" s="50">
        <v>0.76365024818633065</v>
      </c>
      <c r="AF16" s="51">
        <v>149.30000000000001</v>
      </c>
      <c r="AG16" s="26"/>
      <c r="AH16" s="50">
        <v>0.75982068231897271</v>
      </c>
      <c r="AI16" s="51">
        <v>148.66999999999999</v>
      </c>
      <c r="AJ16" s="26"/>
      <c r="AK16" s="50">
        <v>0.75774797302417207</v>
      </c>
      <c r="AL16" s="51">
        <v>149.76</v>
      </c>
      <c r="AM16" s="26"/>
      <c r="AN16" s="50">
        <v>0.75711689884918232</v>
      </c>
      <c r="AO16" s="54">
        <v>149.69</v>
      </c>
      <c r="AP16" s="26"/>
      <c r="AQ16" s="50">
        <v>0.75460307878056132</v>
      </c>
      <c r="AR16" s="51">
        <v>150.22</v>
      </c>
      <c r="AS16" s="26"/>
      <c r="AT16" s="50">
        <v>0.7555152614082804</v>
      </c>
      <c r="AU16" s="51">
        <v>150.66999999999999</v>
      </c>
      <c r="AV16" s="26"/>
      <c r="AW16" s="50">
        <v>0.75505889459377828</v>
      </c>
      <c r="AX16" s="51">
        <v>150.52000000000001</v>
      </c>
      <c r="AY16" s="51"/>
      <c r="AZ16" s="50">
        <v>0.75159714393085308</v>
      </c>
      <c r="BA16" s="51">
        <v>150.22999999999999</v>
      </c>
      <c r="BB16" s="51"/>
      <c r="BC16" s="50">
        <v>0.75120192307692302</v>
      </c>
      <c r="BD16" s="51">
        <v>150.11000000000001</v>
      </c>
      <c r="BE16" s="26"/>
      <c r="BF16" s="50">
        <v>0.74327337594767351</v>
      </c>
      <c r="BG16" s="51">
        <v>151.99</v>
      </c>
      <c r="BH16" s="26"/>
      <c r="BI16" s="50">
        <f t="shared" ref="BI16:BI29" si="0">(D16+G16+J16+M16+P16+S16+V16+Y16+AB16+AE16+AH16+AK16+AN16+AQ16+AT16+AW16+AZ16+BC16+BF16)/19</f>
        <v>0.75772253945434664</v>
      </c>
      <c r="BJ16" s="52">
        <f t="shared" ref="BJ16:BJ29" si="1">(E16+H16+K16+N16+Q16+T16+W16+Z16+AC16+AF16+AI16+AL16+AO16+AR16+AU16+AX16+BA16+BD16+BG16)/19</f>
        <v>150.46315789473684</v>
      </c>
      <c r="BK16" s="53"/>
      <c r="BL16" s="53"/>
      <c r="BM16" s="53"/>
      <c r="BN16" s="121"/>
      <c r="BO16" s="121"/>
      <c r="BP16" s="98"/>
      <c r="BQ16" s="106"/>
      <c r="BR16" s="106"/>
      <c r="BS16" s="98"/>
      <c r="BT16" s="96"/>
      <c r="BU16" s="95"/>
      <c r="BV16" s="95"/>
      <c r="BW16" s="95"/>
      <c r="BX16" s="95"/>
      <c r="BY16" s="95"/>
      <c r="BZ16" s="95"/>
      <c r="CA16" s="97"/>
      <c r="CB16" s="96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</row>
    <row r="17" spans="1:162" x14ac:dyDescent="0.2">
      <c r="A17" s="40">
        <v>3</v>
      </c>
      <c r="B17" s="40">
        <v>3</v>
      </c>
      <c r="C17" s="49" t="s">
        <v>7</v>
      </c>
      <c r="D17" s="50">
        <v>1.0006000000000002</v>
      </c>
      <c r="E17" s="51">
        <v>114.6</v>
      </c>
      <c r="F17" s="51"/>
      <c r="G17" s="50">
        <v>0.99920000000000009</v>
      </c>
      <c r="H17" s="51">
        <v>114.68</v>
      </c>
      <c r="I17" s="26"/>
      <c r="J17" s="50">
        <v>0.9991000000000001</v>
      </c>
      <c r="K17" s="51">
        <v>114.66</v>
      </c>
      <c r="L17" s="26"/>
      <c r="M17" s="50">
        <v>1.0012000000000001</v>
      </c>
      <c r="N17" s="51">
        <v>114.79</v>
      </c>
      <c r="O17" s="26"/>
      <c r="P17" s="50">
        <v>1.0001</v>
      </c>
      <c r="Q17" s="51">
        <v>115.17</v>
      </c>
      <c r="R17" s="51"/>
      <c r="S17" s="50">
        <v>0.99870000000000003</v>
      </c>
      <c r="T17" s="51">
        <v>115.14</v>
      </c>
      <c r="U17" s="51"/>
      <c r="V17" s="50">
        <v>0.99970000000000003</v>
      </c>
      <c r="W17" s="51">
        <v>114.92</v>
      </c>
      <c r="X17" s="26"/>
      <c r="Y17" s="50">
        <v>0.99280000000000002</v>
      </c>
      <c r="Z17" s="51">
        <v>115.3</v>
      </c>
      <c r="AA17" s="51"/>
      <c r="AB17" s="50">
        <v>0.99620000000000009</v>
      </c>
      <c r="AC17" s="51">
        <v>115.01</v>
      </c>
      <c r="AD17" s="26"/>
      <c r="AE17" s="50">
        <v>0.99470000000000003</v>
      </c>
      <c r="AF17" s="51">
        <v>114.62</v>
      </c>
      <c r="AG17" s="26"/>
      <c r="AH17" s="50">
        <v>0.98640000000000005</v>
      </c>
      <c r="AI17" s="51">
        <v>114.52</v>
      </c>
      <c r="AJ17" s="26"/>
      <c r="AK17" s="50">
        <v>0.99150000000000005</v>
      </c>
      <c r="AL17" s="51">
        <v>114.45</v>
      </c>
      <c r="AM17" s="26"/>
      <c r="AN17" s="50">
        <v>0.99110000000000009</v>
      </c>
      <c r="AO17" s="54">
        <v>114.35</v>
      </c>
      <c r="AP17" s="26"/>
      <c r="AQ17" s="50">
        <v>0.98910000000000009</v>
      </c>
      <c r="AR17" s="51">
        <v>114.61</v>
      </c>
      <c r="AS17" s="26"/>
      <c r="AT17" s="50">
        <v>0.99220000000000008</v>
      </c>
      <c r="AU17" s="51">
        <v>114.72</v>
      </c>
      <c r="AV17" s="26"/>
      <c r="AW17" s="50">
        <v>0.98920000000000008</v>
      </c>
      <c r="AX17" s="51">
        <v>114.89</v>
      </c>
      <c r="AY17" s="51"/>
      <c r="AZ17" s="50">
        <v>0.98020000000000007</v>
      </c>
      <c r="BA17" s="51">
        <v>115.19</v>
      </c>
      <c r="BB17" s="51"/>
      <c r="BC17" s="50">
        <v>0.98130000000000006</v>
      </c>
      <c r="BD17" s="51">
        <v>114.91</v>
      </c>
      <c r="BE17" s="26"/>
      <c r="BF17" s="50">
        <v>0.98520000000000008</v>
      </c>
      <c r="BG17" s="51">
        <v>114.67</v>
      </c>
      <c r="BH17" s="26"/>
      <c r="BI17" s="50">
        <f t="shared" si="0"/>
        <v>0.99307894736842106</v>
      </c>
      <c r="BJ17" s="52">
        <f t="shared" si="1"/>
        <v>114.8</v>
      </c>
      <c r="BK17" s="53"/>
      <c r="BL17" s="53"/>
      <c r="BM17" s="53"/>
      <c r="BN17" s="121"/>
      <c r="BO17" s="121"/>
      <c r="BP17" s="98"/>
      <c r="BQ17" s="106"/>
      <c r="BR17" s="106"/>
      <c r="BS17" s="98"/>
      <c r="BT17" s="96"/>
    </row>
    <row r="18" spans="1:162" x14ac:dyDescent="0.2">
      <c r="A18" s="40">
        <v>4</v>
      </c>
      <c r="B18" s="40">
        <v>4</v>
      </c>
      <c r="C18" s="49" t="s">
        <v>8</v>
      </c>
      <c r="D18" s="50">
        <v>0.85940185630800969</v>
      </c>
      <c r="E18" s="51">
        <v>133.43</v>
      </c>
      <c r="F18" s="51"/>
      <c r="G18" s="50">
        <v>0.85859019489997424</v>
      </c>
      <c r="H18" s="51">
        <v>133.41999999999999</v>
      </c>
      <c r="I18" s="26"/>
      <c r="J18" s="50">
        <v>0.85873765564619997</v>
      </c>
      <c r="K18" s="51">
        <v>133.41</v>
      </c>
      <c r="L18" s="26"/>
      <c r="M18" s="50">
        <v>0.86192035855886906</v>
      </c>
      <c r="N18" s="51">
        <v>133.36000000000001</v>
      </c>
      <c r="O18" s="26"/>
      <c r="P18" s="50">
        <v>0.86475268073331024</v>
      </c>
      <c r="Q18" s="51">
        <v>133.29</v>
      </c>
      <c r="R18" s="51"/>
      <c r="S18" s="50">
        <v>0.86244070720137989</v>
      </c>
      <c r="T18" s="51">
        <v>133.30000000000001</v>
      </c>
      <c r="U18" s="51"/>
      <c r="V18" s="50">
        <v>0.86154906521926422</v>
      </c>
      <c r="W18" s="51">
        <v>133.31</v>
      </c>
      <c r="X18" s="26"/>
      <c r="Y18" s="50">
        <v>0.85807448086493909</v>
      </c>
      <c r="Z18" s="51">
        <v>133.34</v>
      </c>
      <c r="AA18" s="51"/>
      <c r="AB18" s="50">
        <v>0.85866391894212601</v>
      </c>
      <c r="AC18" s="51">
        <v>133.38999999999999</v>
      </c>
      <c r="AD18" s="26"/>
      <c r="AE18" s="50">
        <v>0.85338795016214375</v>
      </c>
      <c r="AF18" s="51">
        <v>133.52000000000001</v>
      </c>
      <c r="AG18" s="26"/>
      <c r="AH18" s="50">
        <v>0.84473728670383519</v>
      </c>
      <c r="AI18" s="51">
        <v>133.6</v>
      </c>
      <c r="AJ18" s="26"/>
      <c r="AK18" s="50">
        <v>0.84954549316115879</v>
      </c>
      <c r="AL18" s="51">
        <v>133.6</v>
      </c>
      <c r="AM18" s="26"/>
      <c r="AN18" s="50">
        <v>0.8473858147614608</v>
      </c>
      <c r="AO18" s="54">
        <v>133.63999999999999</v>
      </c>
      <c r="AP18" s="26"/>
      <c r="AQ18" s="50">
        <v>0.84824836712189322</v>
      </c>
      <c r="AR18" s="51">
        <v>133.63</v>
      </c>
      <c r="AS18" s="26"/>
      <c r="AT18" s="50">
        <v>0.85215168299957389</v>
      </c>
      <c r="AU18" s="51">
        <v>133.61000000000001</v>
      </c>
      <c r="AV18" s="26"/>
      <c r="AW18" s="50">
        <v>0.85091899251191283</v>
      </c>
      <c r="AX18" s="51">
        <v>133.54</v>
      </c>
      <c r="AY18" s="51"/>
      <c r="AZ18" s="50">
        <v>0.84459459459459452</v>
      </c>
      <c r="BA18" s="51">
        <v>133.6</v>
      </c>
      <c r="BB18" s="51"/>
      <c r="BC18" s="50">
        <v>0.84295709348394154</v>
      </c>
      <c r="BD18" s="51">
        <v>133.69</v>
      </c>
      <c r="BE18" s="26"/>
      <c r="BF18" s="50">
        <v>0.84566596194503163</v>
      </c>
      <c r="BG18" s="51">
        <v>133.63999999999999</v>
      </c>
      <c r="BH18" s="26"/>
      <c r="BI18" s="50">
        <f t="shared" si="0"/>
        <v>0.85388021872734832</v>
      </c>
      <c r="BJ18" s="52">
        <f t="shared" si="1"/>
        <v>133.49052631578945</v>
      </c>
      <c r="BK18" s="53"/>
      <c r="BL18" s="53"/>
      <c r="BM18" s="53"/>
      <c r="BN18" s="121"/>
      <c r="BO18" s="121"/>
      <c r="BP18" s="98"/>
      <c r="BQ18" s="106"/>
      <c r="BR18" s="106"/>
      <c r="BS18" s="98"/>
      <c r="BT18" s="96"/>
    </row>
    <row r="19" spans="1:162" x14ac:dyDescent="0.2">
      <c r="A19" s="40">
        <v>5</v>
      </c>
      <c r="B19" s="40">
        <v>5</v>
      </c>
      <c r="C19" s="49" t="s">
        <v>9</v>
      </c>
      <c r="D19" s="50">
        <v>1278.9301</v>
      </c>
      <c r="E19" s="54">
        <v>146654.91</v>
      </c>
      <c r="F19" s="54"/>
      <c r="G19" s="55">
        <v>1275.97</v>
      </c>
      <c r="H19" s="54">
        <v>146213.4</v>
      </c>
      <c r="I19" s="26"/>
      <c r="J19" s="50">
        <v>1275.0600000000002</v>
      </c>
      <c r="K19" s="54">
        <v>146070.87</v>
      </c>
      <c r="L19" s="26"/>
      <c r="M19" s="50">
        <v>1271.52</v>
      </c>
      <c r="N19" s="54">
        <v>146135.79</v>
      </c>
      <c r="O19" s="26"/>
      <c r="P19" s="50">
        <v>1276.49</v>
      </c>
      <c r="Q19" s="54">
        <v>147026.12</v>
      </c>
      <c r="R19" s="54"/>
      <c r="S19" s="55">
        <v>1281.0699</v>
      </c>
      <c r="T19" s="54">
        <v>147310.23000000001</v>
      </c>
      <c r="U19" s="54"/>
      <c r="V19" s="55">
        <v>1284.24</v>
      </c>
      <c r="W19" s="54">
        <v>147546.32999999999</v>
      </c>
      <c r="X19" s="26"/>
      <c r="Y19" s="50">
        <v>1284.9000000000001</v>
      </c>
      <c r="Z19" s="54">
        <v>147082.5</v>
      </c>
      <c r="AA19" s="54"/>
      <c r="AB19" s="50">
        <v>1278.3600000000001</v>
      </c>
      <c r="AC19" s="54">
        <v>146461.71</v>
      </c>
      <c r="AD19" s="26"/>
      <c r="AE19" s="50">
        <v>1272.5600000000002</v>
      </c>
      <c r="AF19" s="54">
        <v>145084.57</v>
      </c>
      <c r="AG19" s="26"/>
      <c r="AH19" s="50">
        <v>1285.26</v>
      </c>
      <c r="AI19" s="54">
        <v>145182.97</v>
      </c>
      <c r="AJ19" s="26"/>
      <c r="AK19" s="50">
        <v>1278.2</v>
      </c>
      <c r="AL19" s="54">
        <v>145050.14000000001</v>
      </c>
      <c r="AM19" s="26"/>
      <c r="AN19" s="50">
        <v>1283.6500000000001</v>
      </c>
      <c r="AO19" s="54">
        <v>145476.04999999999</v>
      </c>
      <c r="AP19" s="26"/>
      <c r="AQ19" s="50">
        <v>1291.3600000000001</v>
      </c>
      <c r="AR19" s="54">
        <v>146388.57</v>
      </c>
      <c r="AS19" s="26"/>
      <c r="AT19" s="50">
        <v>1280.71</v>
      </c>
      <c r="AU19" s="54">
        <v>145783.22</v>
      </c>
      <c r="AV19" s="26"/>
      <c r="AW19" s="50">
        <v>1283.8700000000001</v>
      </c>
      <c r="AX19" s="54">
        <v>145911.82999999999</v>
      </c>
      <c r="AY19" s="54"/>
      <c r="AZ19" s="55">
        <v>1291.6200000000001</v>
      </c>
      <c r="BA19" s="54">
        <v>145836.81</v>
      </c>
      <c r="BB19" s="54"/>
      <c r="BC19" s="55">
        <v>1289.3900000000001</v>
      </c>
      <c r="BD19" s="54">
        <v>145391.62</v>
      </c>
      <c r="BE19" s="26"/>
      <c r="BF19" s="50">
        <v>1281.2</v>
      </c>
      <c r="BG19" s="51">
        <v>144737.16</v>
      </c>
      <c r="BH19" s="26"/>
      <c r="BI19" s="50">
        <f t="shared" si="0"/>
        <v>1281.282105263158</v>
      </c>
      <c r="BJ19" s="52">
        <f t="shared" si="1"/>
        <v>146070.77894736847</v>
      </c>
      <c r="BK19" s="53"/>
      <c r="BL19" s="53"/>
      <c r="BM19" s="53"/>
      <c r="BN19" s="121"/>
      <c r="BO19" s="121"/>
      <c r="BP19" s="107"/>
      <c r="BQ19" s="106"/>
      <c r="BR19" s="106"/>
      <c r="BS19" s="98"/>
      <c r="BT19" s="96"/>
    </row>
    <row r="20" spans="1:162" x14ac:dyDescent="0.2">
      <c r="A20" s="40">
        <v>6</v>
      </c>
      <c r="B20" s="40">
        <v>6</v>
      </c>
      <c r="C20" s="49" t="s">
        <v>10</v>
      </c>
      <c r="D20" s="50">
        <v>16.95</v>
      </c>
      <c r="E20" s="51">
        <v>1943.66</v>
      </c>
      <c r="F20" s="51"/>
      <c r="G20" s="50">
        <v>17.07</v>
      </c>
      <c r="H20" s="51">
        <v>1956.05</v>
      </c>
      <c r="I20" s="26"/>
      <c r="J20" s="50">
        <v>17.12</v>
      </c>
      <c r="K20" s="51">
        <v>1961.27</v>
      </c>
      <c r="L20" s="26"/>
      <c r="M20" s="50">
        <v>16.891000000000002</v>
      </c>
      <c r="N20" s="51">
        <v>1941.28</v>
      </c>
      <c r="O20" s="26"/>
      <c r="P20" s="50">
        <v>17.03</v>
      </c>
      <c r="Q20" s="51">
        <v>1961.52</v>
      </c>
      <c r="R20" s="51"/>
      <c r="S20" s="50">
        <v>17.100000000000001</v>
      </c>
      <c r="T20" s="51">
        <v>1966.33</v>
      </c>
      <c r="U20" s="51"/>
      <c r="V20" s="50">
        <v>17.076000000000001</v>
      </c>
      <c r="W20" s="51">
        <v>1961.86</v>
      </c>
      <c r="X20" s="26"/>
      <c r="Y20" s="50">
        <v>17.02</v>
      </c>
      <c r="Z20" s="51">
        <v>1948.28</v>
      </c>
      <c r="AA20" s="51"/>
      <c r="AB20" s="50">
        <v>16.900000000000002</v>
      </c>
      <c r="AC20" s="51">
        <v>1936.23</v>
      </c>
      <c r="AD20" s="26"/>
      <c r="AE20" s="50">
        <v>16.91</v>
      </c>
      <c r="AF20" s="51">
        <v>1927.91</v>
      </c>
      <c r="AG20" s="26"/>
      <c r="AH20" s="50">
        <v>17.100000000000001</v>
      </c>
      <c r="AI20" s="51">
        <v>1931.62</v>
      </c>
      <c r="AJ20" s="26"/>
      <c r="AK20" s="50">
        <v>17.03</v>
      </c>
      <c r="AL20" s="51">
        <v>1932.56</v>
      </c>
      <c r="AM20" s="26"/>
      <c r="AN20" s="50">
        <v>17.07</v>
      </c>
      <c r="AO20" s="54">
        <v>1934.54</v>
      </c>
      <c r="AP20" s="26"/>
      <c r="AQ20" s="50">
        <v>17.170000000000002</v>
      </c>
      <c r="AR20" s="51">
        <v>1946.39</v>
      </c>
      <c r="AS20" s="26"/>
      <c r="AT20" s="50">
        <v>16.970000000000002</v>
      </c>
      <c r="AU20" s="51">
        <v>1931.7</v>
      </c>
      <c r="AV20" s="26"/>
      <c r="AW20" s="50">
        <v>16.98</v>
      </c>
      <c r="AX20" s="51">
        <v>1929.78</v>
      </c>
      <c r="AY20" s="51"/>
      <c r="AZ20" s="50">
        <v>17.128</v>
      </c>
      <c r="BA20" s="51">
        <v>1933.92</v>
      </c>
      <c r="BB20" s="51"/>
      <c r="BC20" s="50">
        <v>17.099</v>
      </c>
      <c r="BD20" s="51">
        <v>1928.08</v>
      </c>
      <c r="BE20" s="26"/>
      <c r="BF20" s="50">
        <v>16.521000000000001</v>
      </c>
      <c r="BG20" s="51">
        <v>1866.38</v>
      </c>
      <c r="BH20" s="26"/>
      <c r="BI20" s="50">
        <f t="shared" si="0"/>
        <v>17.007105263157893</v>
      </c>
      <c r="BJ20" s="52">
        <f t="shared" si="1"/>
        <v>1938.9136842105263</v>
      </c>
      <c r="BK20" s="53"/>
      <c r="BL20" s="53"/>
      <c r="BM20" s="53"/>
      <c r="BN20" s="121"/>
      <c r="BO20" s="121"/>
      <c r="BP20" s="98"/>
      <c r="BQ20" s="106"/>
      <c r="BR20" s="106"/>
      <c r="BS20" s="98"/>
      <c r="BT20" s="96"/>
    </row>
    <row r="21" spans="1:162" x14ac:dyDescent="0.2">
      <c r="A21" s="40">
        <v>7</v>
      </c>
      <c r="B21" s="40">
        <v>7</v>
      </c>
      <c r="C21" s="49" t="s">
        <v>25</v>
      </c>
      <c r="D21" s="50">
        <v>1.3019138133055592</v>
      </c>
      <c r="E21" s="51">
        <v>88.08</v>
      </c>
      <c r="F21" s="51"/>
      <c r="G21" s="50">
        <v>1.2988699831146902</v>
      </c>
      <c r="H21" s="51">
        <v>88.22</v>
      </c>
      <c r="I21" s="26"/>
      <c r="J21" s="50">
        <v>1.3042911177774879</v>
      </c>
      <c r="K21" s="51">
        <v>87.83</v>
      </c>
      <c r="L21" s="26"/>
      <c r="M21" s="50">
        <v>1.3054830287206267</v>
      </c>
      <c r="N21" s="51">
        <v>88.04</v>
      </c>
      <c r="O21" s="26"/>
      <c r="P21" s="50">
        <v>1.3063357282821684</v>
      </c>
      <c r="Q21" s="51">
        <v>88.17</v>
      </c>
      <c r="R21" s="51"/>
      <c r="S21" s="50">
        <v>1.3036110024768608</v>
      </c>
      <c r="T21" s="51">
        <v>88.21</v>
      </c>
      <c r="U21" s="51"/>
      <c r="V21" s="50">
        <v>1.3031013812874641</v>
      </c>
      <c r="W21" s="51">
        <v>88.17</v>
      </c>
      <c r="X21" s="26"/>
      <c r="Y21" s="50">
        <v>1.3039509714434736</v>
      </c>
      <c r="Z21" s="51">
        <v>87.79</v>
      </c>
      <c r="AA21" s="51"/>
      <c r="AB21" s="50">
        <v>1.3078733978550876</v>
      </c>
      <c r="AC21" s="51">
        <v>87.6</v>
      </c>
      <c r="AD21" s="26"/>
      <c r="AE21" s="50">
        <v>1.3104442405975625</v>
      </c>
      <c r="AF21" s="51">
        <v>87</v>
      </c>
      <c r="AG21" s="26"/>
      <c r="AH21" s="50">
        <v>1.3168290755859888</v>
      </c>
      <c r="AI21" s="51">
        <v>85.78</v>
      </c>
      <c r="AJ21" s="26"/>
      <c r="AK21" s="50">
        <v>1.3170025023047542</v>
      </c>
      <c r="AL21" s="51">
        <v>86.17</v>
      </c>
      <c r="AM21" s="26"/>
      <c r="AN21" s="50">
        <v>1.3255567338282077</v>
      </c>
      <c r="AO21" s="54">
        <v>85.5</v>
      </c>
      <c r="AP21" s="26"/>
      <c r="AQ21" s="50">
        <v>1.3220518244315176</v>
      </c>
      <c r="AR21" s="51">
        <v>85.75</v>
      </c>
      <c r="AS21" s="26"/>
      <c r="AT21" s="50">
        <v>1.3197835554968984</v>
      </c>
      <c r="AU21" s="51">
        <v>86.25</v>
      </c>
      <c r="AV21" s="26"/>
      <c r="AW21" s="50">
        <v>1.3229263130043656</v>
      </c>
      <c r="AX21" s="51">
        <v>85.91</v>
      </c>
      <c r="AY21" s="51"/>
      <c r="AZ21" s="50">
        <v>1.3107877834578581</v>
      </c>
      <c r="BA21" s="51">
        <v>86.14</v>
      </c>
      <c r="BB21" s="51"/>
      <c r="BC21" s="50">
        <v>1.3138877939823939</v>
      </c>
      <c r="BD21" s="51">
        <v>85.82</v>
      </c>
      <c r="BE21" s="26"/>
      <c r="BF21" s="50">
        <v>1.3220518244315176</v>
      </c>
      <c r="BG21" s="51">
        <v>85.45</v>
      </c>
      <c r="BH21" s="26"/>
      <c r="BI21" s="50">
        <f t="shared" si="0"/>
        <v>1.3114080037570783</v>
      </c>
      <c r="BJ21" s="52">
        <f t="shared" si="1"/>
        <v>86.941052631578955</v>
      </c>
      <c r="BK21" s="53"/>
      <c r="BL21" s="53"/>
      <c r="BM21" s="53"/>
      <c r="BN21" s="121"/>
      <c r="BO21" s="121"/>
      <c r="BP21" s="98"/>
      <c r="BQ21" s="106"/>
      <c r="BR21" s="106"/>
      <c r="BS21" s="98"/>
      <c r="BT21" s="96"/>
    </row>
    <row r="22" spans="1:162" x14ac:dyDescent="0.2">
      <c r="A22" s="40">
        <v>8</v>
      </c>
      <c r="B22" s="40">
        <v>8</v>
      </c>
      <c r="C22" s="49" t="s">
        <v>26</v>
      </c>
      <c r="D22" s="50">
        <v>1.2873000000000001</v>
      </c>
      <c r="E22" s="51">
        <v>89.08</v>
      </c>
      <c r="F22" s="51"/>
      <c r="G22" s="50">
        <v>1.2848000000000002</v>
      </c>
      <c r="H22" s="51">
        <v>89.19</v>
      </c>
      <c r="I22" s="26"/>
      <c r="J22" s="50">
        <v>1.2824</v>
      </c>
      <c r="K22" s="51">
        <v>89.33</v>
      </c>
      <c r="L22" s="26"/>
      <c r="M22" s="50">
        <v>1.2754000000000001</v>
      </c>
      <c r="N22" s="51">
        <v>90.11</v>
      </c>
      <c r="O22" s="26"/>
      <c r="P22" s="50">
        <v>1.2753000000000001</v>
      </c>
      <c r="Q22" s="51">
        <v>90.32</v>
      </c>
      <c r="R22" s="51"/>
      <c r="S22" s="50">
        <v>1.2737000000000001</v>
      </c>
      <c r="T22" s="51">
        <v>90.28</v>
      </c>
      <c r="U22" s="51"/>
      <c r="V22" s="50">
        <v>1.2721</v>
      </c>
      <c r="W22" s="51">
        <v>90.32</v>
      </c>
      <c r="X22" s="26"/>
      <c r="Y22" s="50">
        <v>1.2670000000000001</v>
      </c>
      <c r="Z22" s="51">
        <v>90.35</v>
      </c>
      <c r="AA22" s="51"/>
      <c r="AB22" s="50">
        <v>1.2701</v>
      </c>
      <c r="AC22" s="51">
        <v>90.21</v>
      </c>
      <c r="AD22" s="26"/>
      <c r="AE22" s="50">
        <v>1.2743</v>
      </c>
      <c r="AF22" s="51">
        <v>89.47</v>
      </c>
      <c r="AG22" s="26"/>
      <c r="AH22" s="50">
        <v>1.2714000000000001</v>
      </c>
      <c r="AI22" s="51">
        <v>88.85</v>
      </c>
      <c r="AJ22" s="26"/>
      <c r="AK22" s="50">
        <v>1.2767000000000002</v>
      </c>
      <c r="AL22" s="51">
        <v>88.89</v>
      </c>
      <c r="AM22" s="26"/>
      <c r="AN22" s="50">
        <v>1.2745</v>
      </c>
      <c r="AO22" s="54">
        <v>88.92</v>
      </c>
      <c r="AP22" s="26"/>
      <c r="AQ22" s="50">
        <v>1.2772000000000001</v>
      </c>
      <c r="AR22" s="51">
        <v>88.76</v>
      </c>
      <c r="AS22" s="26"/>
      <c r="AT22" s="50">
        <v>1.2793000000000001</v>
      </c>
      <c r="AU22" s="51">
        <v>88.98</v>
      </c>
      <c r="AV22" s="26"/>
      <c r="AW22" s="50">
        <v>1.2766</v>
      </c>
      <c r="AX22" s="51">
        <v>89.03</v>
      </c>
      <c r="AY22" s="51"/>
      <c r="AZ22" s="50">
        <v>1.2682</v>
      </c>
      <c r="BA22" s="51">
        <v>89.03</v>
      </c>
      <c r="BB22" s="51"/>
      <c r="BC22" s="50">
        <v>1.2736000000000001</v>
      </c>
      <c r="BD22" s="51">
        <v>88.54</v>
      </c>
      <c r="BE22" s="26"/>
      <c r="BF22" s="50">
        <v>1.29</v>
      </c>
      <c r="BG22" s="51">
        <v>87.57</v>
      </c>
      <c r="BH22" s="26"/>
      <c r="BI22" s="50">
        <f t="shared" si="0"/>
        <v>1.2763105263157892</v>
      </c>
      <c r="BJ22" s="52">
        <f t="shared" si="1"/>
        <v>89.327894736842111</v>
      </c>
      <c r="BK22" s="53"/>
      <c r="BL22" s="53"/>
      <c r="BM22" s="53"/>
      <c r="BN22" s="121"/>
      <c r="BO22" s="121"/>
      <c r="BP22" s="98"/>
      <c r="BQ22" s="106"/>
      <c r="BR22" s="106"/>
      <c r="BS22" s="98"/>
      <c r="BT22" s="96"/>
    </row>
    <row r="23" spans="1:162" x14ac:dyDescent="0.2">
      <c r="A23" s="40">
        <v>9</v>
      </c>
      <c r="B23" s="40">
        <v>9</v>
      </c>
      <c r="C23" s="49" t="s">
        <v>13</v>
      </c>
      <c r="D23" s="50">
        <v>8.3792000000000009</v>
      </c>
      <c r="E23" s="51">
        <v>13.69</v>
      </c>
      <c r="F23" s="51"/>
      <c r="G23" s="50">
        <v>8.3839000000000006</v>
      </c>
      <c r="H23" s="51">
        <v>13.67</v>
      </c>
      <c r="I23" s="26"/>
      <c r="J23" s="50">
        <v>8.4075000000000006</v>
      </c>
      <c r="K23" s="51">
        <v>13.63</v>
      </c>
      <c r="L23" s="26"/>
      <c r="M23" s="50">
        <v>8.4310000000000009</v>
      </c>
      <c r="N23" s="51">
        <v>13.63</v>
      </c>
      <c r="O23" s="26"/>
      <c r="P23" s="50">
        <v>8.4315999999999995</v>
      </c>
      <c r="Q23" s="51">
        <v>13.66</v>
      </c>
      <c r="R23" s="51"/>
      <c r="S23" s="50">
        <v>8.3803000000000001</v>
      </c>
      <c r="T23" s="51">
        <v>13.72</v>
      </c>
      <c r="U23" s="51"/>
      <c r="V23" s="50">
        <v>8.3731000000000009</v>
      </c>
      <c r="W23" s="51">
        <v>13.72</v>
      </c>
      <c r="X23" s="26"/>
      <c r="Y23" s="50">
        <v>8.3588000000000005</v>
      </c>
      <c r="Z23" s="51">
        <v>13.69</v>
      </c>
      <c r="AA23" s="51"/>
      <c r="AB23" s="50">
        <v>8.3769000000000009</v>
      </c>
      <c r="AC23" s="51">
        <v>13.68</v>
      </c>
      <c r="AD23" s="26"/>
      <c r="AE23" s="50">
        <v>8.4215</v>
      </c>
      <c r="AF23" s="51">
        <v>13.54</v>
      </c>
      <c r="AG23" s="26"/>
      <c r="AH23" s="50">
        <v>8.4120000000000008</v>
      </c>
      <c r="AI23" s="51">
        <v>13.43</v>
      </c>
      <c r="AJ23" s="26"/>
      <c r="AK23" s="50">
        <v>8.3996000000000013</v>
      </c>
      <c r="AL23" s="51">
        <v>13.51</v>
      </c>
      <c r="AM23" s="26"/>
      <c r="AN23" s="50">
        <v>8.4051000000000009</v>
      </c>
      <c r="AO23" s="54">
        <v>13.48</v>
      </c>
      <c r="AP23" s="26"/>
      <c r="AQ23" s="50">
        <v>8.4349000000000007</v>
      </c>
      <c r="AR23" s="51">
        <v>13.44</v>
      </c>
      <c r="AS23" s="26"/>
      <c r="AT23" s="50">
        <v>8.4859000000000009</v>
      </c>
      <c r="AU23" s="51">
        <v>13.41</v>
      </c>
      <c r="AV23" s="26"/>
      <c r="AW23" s="50">
        <v>8.4131999999999998</v>
      </c>
      <c r="AX23" s="51">
        <v>13.51</v>
      </c>
      <c r="AY23" s="51"/>
      <c r="AZ23" s="50">
        <v>8.3139000000000003</v>
      </c>
      <c r="BA23" s="51">
        <v>13.58</v>
      </c>
      <c r="BB23" s="51"/>
      <c r="BC23" s="50">
        <v>8.3032000000000004</v>
      </c>
      <c r="BD23" s="51">
        <v>13.58</v>
      </c>
      <c r="BE23" s="26"/>
      <c r="BF23" s="50">
        <v>8.3769000000000009</v>
      </c>
      <c r="BG23" s="51">
        <v>13.49</v>
      </c>
      <c r="BH23" s="26"/>
      <c r="BI23" s="50">
        <f t="shared" si="0"/>
        <v>8.3941315789473698</v>
      </c>
      <c r="BJ23" s="52">
        <f t="shared" si="1"/>
        <v>13.582105263157894</v>
      </c>
      <c r="BK23" s="53"/>
      <c r="BL23" s="53"/>
      <c r="BM23" s="53"/>
      <c r="BN23" s="121"/>
      <c r="BO23" s="121"/>
      <c r="BP23" s="98"/>
      <c r="BQ23" s="106"/>
      <c r="BR23" s="106"/>
      <c r="BS23" s="98"/>
      <c r="BT23" s="96"/>
    </row>
    <row r="24" spans="1:162" x14ac:dyDescent="0.2">
      <c r="A24" s="40">
        <v>10</v>
      </c>
      <c r="B24" s="40">
        <v>10</v>
      </c>
      <c r="C24" s="49" t="s">
        <v>14</v>
      </c>
      <c r="D24" s="50">
        <v>8.1312999999999995</v>
      </c>
      <c r="E24" s="51">
        <v>14.1</v>
      </c>
      <c r="F24" s="51"/>
      <c r="G24" s="50">
        <v>8.1458000000000013</v>
      </c>
      <c r="H24" s="51">
        <v>14.07</v>
      </c>
      <c r="I24" s="26"/>
      <c r="J24" s="50">
        <v>8.1491000000000007</v>
      </c>
      <c r="K24" s="51">
        <v>14.06</v>
      </c>
      <c r="L24" s="26"/>
      <c r="M24" s="50">
        <v>8.1510999999999996</v>
      </c>
      <c r="N24" s="51">
        <v>14.1</v>
      </c>
      <c r="O24" s="26"/>
      <c r="P24" s="50">
        <v>8.1636000000000006</v>
      </c>
      <c r="Q24" s="51">
        <v>14.11</v>
      </c>
      <c r="R24" s="51"/>
      <c r="S24" s="50">
        <v>8.1679000000000013</v>
      </c>
      <c r="T24" s="51">
        <v>14.08</v>
      </c>
      <c r="U24" s="51"/>
      <c r="V24" s="50">
        <v>8.1380999999999997</v>
      </c>
      <c r="W24" s="51">
        <v>14.12</v>
      </c>
      <c r="X24" s="26"/>
      <c r="Y24" s="50">
        <v>8.1173000000000002</v>
      </c>
      <c r="Z24" s="51">
        <v>14.1</v>
      </c>
      <c r="AA24" s="51"/>
      <c r="AB24" s="50">
        <v>8.1461000000000006</v>
      </c>
      <c r="AC24" s="51">
        <v>14.06</v>
      </c>
      <c r="AD24" s="26"/>
      <c r="AE24" s="50">
        <v>8.1832000000000011</v>
      </c>
      <c r="AF24" s="51">
        <v>13.93</v>
      </c>
      <c r="AG24" s="26"/>
      <c r="AH24" s="50">
        <v>8.2279999999999998</v>
      </c>
      <c r="AI24" s="51">
        <v>13.73</v>
      </c>
      <c r="AJ24" s="26"/>
      <c r="AK24" s="50">
        <v>8.2020999999999997</v>
      </c>
      <c r="AL24" s="51">
        <v>13.84</v>
      </c>
      <c r="AM24" s="26"/>
      <c r="AN24" s="50">
        <v>8.1872000000000007</v>
      </c>
      <c r="AO24" s="54">
        <v>13.84</v>
      </c>
      <c r="AP24" s="26"/>
      <c r="AQ24" s="50">
        <v>8.2538</v>
      </c>
      <c r="AR24" s="51">
        <v>13.73</v>
      </c>
      <c r="AS24" s="26"/>
      <c r="AT24" s="50">
        <v>8.2531999999999996</v>
      </c>
      <c r="AU24" s="51">
        <v>13.79</v>
      </c>
      <c r="AV24" s="26"/>
      <c r="AW24" s="50">
        <v>8.2054000000000009</v>
      </c>
      <c r="AX24" s="51">
        <v>13.85</v>
      </c>
      <c r="AY24" s="51"/>
      <c r="AZ24" s="50">
        <v>8.1317000000000004</v>
      </c>
      <c r="BA24" s="51">
        <v>13.89</v>
      </c>
      <c r="BB24" s="51"/>
      <c r="BC24" s="50">
        <v>8.1385000000000005</v>
      </c>
      <c r="BD24" s="51">
        <v>13.86</v>
      </c>
      <c r="BE24" s="26"/>
      <c r="BF24" s="50">
        <v>8.3056000000000001</v>
      </c>
      <c r="BG24" s="51">
        <v>13.6</v>
      </c>
      <c r="BH24" s="26"/>
      <c r="BI24" s="50">
        <f t="shared" si="0"/>
        <v>8.1788947368421052</v>
      </c>
      <c r="BJ24" s="52">
        <f t="shared" si="1"/>
        <v>13.940000000000001</v>
      </c>
      <c r="BK24" s="53"/>
      <c r="BL24" s="53"/>
      <c r="BM24" s="53"/>
      <c r="BN24" s="121"/>
      <c r="BO24" s="121"/>
      <c r="BP24" s="98"/>
      <c r="BQ24" s="106"/>
      <c r="BR24" s="106"/>
      <c r="BS24" s="98"/>
      <c r="BT24" s="96"/>
    </row>
    <row r="25" spans="1:162" x14ac:dyDescent="0.2">
      <c r="A25" s="40">
        <v>11</v>
      </c>
      <c r="B25" s="40">
        <v>11</v>
      </c>
      <c r="C25" s="49" t="s">
        <v>15</v>
      </c>
      <c r="D25" s="50">
        <v>6.3943000000000003</v>
      </c>
      <c r="E25" s="51">
        <v>17.93</v>
      </c>
      <c r="F25" s="51"/>
      <c r="G25" s="50">
        <v>6.3879999999999999</v>
      </c>
      <c r="H25" s="51">
        <v>17.940000000000001</v>
      </c>
      <c r="I25" s="26"/>
      <c r="J25" s="50">
        <v>6.3905000000000003</v>
      </c>
      <c r="K25" s="51">
        <v>17.93</v>
      </c>
      <c r="L25" s="26"/>
      <c r="M25" s="50">
        <v>6.4130000000000003</v>
      </c>
      <c r="N25" s="51">
        <v>17.920000000000002</v>
      </c>
      <c r="O25" s="26"/>
      <c r="P25" s="50">
        <v>6.4344999999999999</v>
      </c>
      <c r="Q25" s="51">
        <v>17.899999999999999</v>
      </c>
      <c r="R25" s="51"/>
      <c r="S25" s="50">
        <v>6.4176000000000002</v>
      </c>
      <c r="T25" s="51">
        <v>17.920000000000002</v>
      </c>
      <c r="U25" s="51"/>
      <c r="V25" s="50">
        <v>6.4114000000000004</v>
      </c>
      <c r="W25" s="51">
        <v>17.920000000000002</v>
      </c>
      <c r="X25" s="26"/>
      <c r="Y25" s="50">
        <v>6.3840000000000003</v>
      </c>
      <c r="Z25" s="51">
        <v>17.93</v>
      </c>
      <c r="AA25" s="51"/>
      <c r="AB25" s="50">
        <v>6.3883000000000001</v>
      </c>
      <c r="AC25" s="51">
        <v>17.93</v>
      </c>
      <c r="AD25" s="26"/>
      <c r="AE25" s="50">
        <v>6.3478000000000003</v>
      </c>
      <c r="AF25" s="51">
        <v>17.96</v>
      </c>
      <c r="AG25" s="26"/>
      <c r="AH25" s="50">
        <v>6.2854000000000001</v>
      </c>
      <c r="AI25" s="51">
        <v>17.97</v>
      </c>
      <c r="AJ25" s="26"/>
      <c r="AK25" s="50">
        <v>6.3208000000000002</v>
      </c>
      <c r="AL25" s="51">
        <v>17.95</v>
      </c>
      <c r="AM25" s="26"/>
      <c r="AN25" s="50">
        <v>6.3043000000000005</v>
      </c>
      <c r="AO25" s="54">
        <v>17.98</v>
      </c>
      <c r="AP25" s="26"/>
      <c r="AQ25" s="50">
        <v>6.3113999999999999</v>
      </c>
      <c r="AR25" s="51">
        <v>17.96</v>
      </c>
      <c r="AS25" s="26"/>
      <c r="AT25" s="50">
        <v>6.3403</v>
      </c>
      <c r="AU25" s="51">
        <v>17.95</v>
      </c>
      <c r="AV25" s="26"/>
      <c r="AW25" s="50">
        <v>6.3321000000000005</v>
      </c>
      <c r="AX25" s="51">
        <v>17.95</v>
      </c>
      <c r="AY25" s="51"/>
      <c r="AZ25" s="50">
        <v>6.2854999999999999</v>
      </c>
      <c r="BA25" s="51">
        <v>17.96</v>
      </c>
      <c r="BB25" s="51"/>
      <c r="BC25" s="50">
        <v>6.2723000000000004</v>
      </c>
      <c r="BD25" s="51">
        <v>17.98</v>
      </c>
      <c r="BE25" s="26"/>
      <c r="BF25" s="50">
        <v>6.2920000000000007</v>
      </c>
      <c r="BG25" s="51">
        <v>17.95</v>
      </c>
      <c r="BH25" s="26"/>
      <c r="BI25" s="50">
        <f t="shared" si="0"/>
        <v>6.3533421052631587</v>
      </c>
      <c r="BJ25" s="52">
        <f t="shared" si="1"/>
        <v>17.943684210526317</v>
      </c>
      <c r="BK25" s="53"/>
      <c r="BL25" s="53"/>
      <c r="BM25" s="53"/>
      <c r="BN25" s="121"/>
      <c r="BO25" s="121"/>
      <c r="BP25" s="98"/>
      <c r="BQ25" s="106"/>
      <c r="BR25" s="106"/>
      <c r="BS25" s="98"/>
      <c r="BT25" s="96"/>
    </row>
    <row r="26" spans="1:162" x14ac:dyDescent="0.2">
      <c r="A26" s="40">
        <v>12</v>
      </c>
      <c r="B26" s="40">
        <v>12</v>
      </c>
      <c r="C26" s="49" t="s">
        <v>27</v>
      </c>
      <c r="D26" s="50">
        <v>0.71190084645010643</v>
      </c>
      <c r="E26" s="51">
        <v>161.08000000000001</v>
      </c>
      <c r="F26" s="51"/>
      <c r="G26" s="50">
        <v>0.71169311792754963</v>
      </c>
      <c r="H26" s="51">
        <v>161.01</v>
      </c>
      <c r="I26" s="51"/>
      <c r="J26" s="50">
        <v>0.71214926648625554</v>
      </c>
      <c r="K26" s="51">
        <v>160.87</v>
      </c>
      <c r="L26" s="51"/>
      <c r="M26" s="50">
        <v>0.7125806106815834</v>
      </c>
      <c r="N26" s="51">
        <v>161.29</v>
      </c>
      <c r="O26" s="51"/>
      <c r="P26" s="50">
        <v>0.71370964864073994</v>
      </c>
      <c r="Q26" s="51">
        <v>161.38</v>
      </c>
      <c r="R26" s="51"/>
      <c r="S26" s="50">
        <v>0.71415818603820747</v>
      </c>
      <c r="T26" s="51">
        <v>161.01</v>
      </c>
      <c r="U26" s="51"/>
      <c r="V26" s="50">
        <v>0.71334308235545885</v>
      </c>
      <c r="W26" s="51">
        <v>161.06</v>
      </c>
      <c r="X26" s="51"/>
      <c r="Y26" s="50">
        <v>0.71247907092729157</v>
      </c>
      <c r="Z26" s="51">
        <v>160.66</v>
      </c>
      <c r="AA26" s="51"/>
      <c r="AB26" s="50">
        <v>0.71251460654943433</v>
      </c>
      <c r="AC26" s="51">
        <v>160.80000000000001</v>
      </c>
      <c r="AD26" s="51"/>
      <c r="AE26" s="50">
        <v>0.71246891854342853</v>
      </c>
      <c r="AF26" s="51">
        <v>160.02000000000001</v>
      </c>
      <c r="AG26" s="51"/>
      <c r="AH26" s="50">
        <v>0.71102010053824227</v>
      </c>
      <c r="AI26" s="51">
        <v>158.87</v>
      </c>
      <c r="AJ26" s="51"/>
      <c r="AK26" s="50">
        <v>0.70774413633983047</v>
      </c>
      <c r="AL26" s="51">
        <v>160.34</v>
      </c>
      <c r="AM26" s="51"/>
      <c r="AN26" s="55">
        <v>0.70959730353024664</v>
      </c>
      <c r="AO26" s="54">
        <v>159.71</v>
      </c>
      <c r="AP26" s="54"/>
      <c r="AQ26" s="50">
        <v>0.7087473599160844</v>
      </c>
      <c r="AR26" s="51">
        <v>159.94</v>
      </c>
      <c r="AS26" s="51"/>
      <c r="AT26" s="50">
        <v>0.70875238317988842</v>
      </c>
      <c r="AU26" s="51">
        <v>160.61000000000001</v>
      </c>
      <c r="AV26" s="51"/>
      <c r="AW26" s="50">
        <v>0.70991970808101612</v>
      </c>
      <c r="AX26" s="51">
        <v>160.09</v>
      </c>
      <c r="AY26" s="51"/>
      <c r="AZ26" s="50">
        <v>0.70879257185384703</v>
      </c>
      <c r="BA26" s="51">
        <v>159.30000000000001</v>
      </c>
      <c r="BB26" s="51"/>
      <c r="BC26" s="50">
        <v>0.70879257185384703</v>
      </c>
      <c r="BD26" s="51">
        <v>159.09</v>
      </c>
      <c r="BE26" s="51"/>
      <c r="BF26" s="50">
        <v>0.70597537557889978</v>
      </c>
      <c r="BG26" s="51">
        <v>160.02000000000001</v>
      </c>
      <c r="BH26" s="26"/>
      <c r="BI26" s="50">
        <f t="shared" si="0"/>
        <v>0.7108599402879977</v>
      </c>
      <c r="BJ26" s="52">
        <f t="shared" si="1"/>
        <v>160.37631578947372</v>
      </c>
      <c r="BK26" s="53"/>
      <c r="BL26" s="53"/>
      <c r="BM26" s="53"/>
      <c r="BN26" s="121"/>
      <c r="BO26" s="121"/>
      <c r="BP26" s="98"/>
      <c r="BQ26" s="106"/>
      <c r="BR26" s="106"/>
      <c r="BS26" s="98"/>
      <c r="BT26" s="96"/>
    </row>
    <row r="27" spans="1:162" x14ac:dyDescent="0.2">
      <c r="A27" s="40">
        <v>13</v>
      </c>
      <c r="B27" s="40">
        <v>13</v>
      </c>
      <c r="C27" s="49" t="s">
        <v>17</v>
      </c>
      <c r="D27" s="50">
        <v>1</v>
      </c>
      <c r="E27" s="51">
        <v>114.67</v>
      </c>
      <c r="F27" s="51"/>
      <c r="G27" s="50">
        <v>1</v>
      </c>
      <c r="H27" s="51">
        <v>114.59</v>
      </c>
      <c r="I27" s="51"/>
      <c r="J27" s="50">
        <v>1</v>
      </c>
      <c r="K27" s="51">
        <v>114.56</v>
      </c>
      <c r="L27" s="26"/>
      <c r="M27" s="50">
        <v>1</v>
      </c>
      <c r="N27" s="51">
        <v>114.93</v>
      </c>
      <c r="O27" s="26"/>
      <c r="P27" s="50">
        <v>1</v>
      </c>
      <c r="Q27" s="51">
        <v>115.18</v>
      </c>
      <c r="R27" s="51"/>
      <c r="S27" s="50">
        <v>1</v>
      </c>
      <c r="T27" s="51">
        <v>114.99</v>
      </c>
      <c r="U27" s="51"/>
      <c r="V27" s="50">
        <v>1</v>
      </c>
      <c r="W27" s="51">
        <v>114.89</v>
      </c>
      <c r="X27" s="26"/>
      <c r="Y27" s="50">
        <v>1</v>
      </c>
      <c r="Z27" s="51">
        <v>114.47</v>
      </c>
      <c r="AA27" s="51"/>
      <c r="AB27" s="50">
        <v>1</v>
      </c>
      <c r="AC27" s="51">
        <v>114.57</v>
      </c>
      <c r="AD27" s="26"/>
      <c r="AE27" s="50">
        <v>1</v>
      </c>
      <c r="AF27" s="51">
        <v>114.01</v>
      </c>
      <c r="AG27" s="51"/>
      <c r="AH27" s="50">
        <v>1</v>
      </c>
      <c r="AI27" s="51">
        <v>112.96</v>
      </c>
      <c r="AJ27" s="26"/>
      <c r="AK27" s="50">
        <v>1</v>
      </c>
      <c r="AL27" s="51">
        <v>113.48</v>
      </c>
      <c r="AM27" s="51"/>
      <c r="AN27" s="50">
        <v>1</v>
      </c>
      <c r="AO27" s="54">
        <v>113.33</v>
      </c>
      <c r="AP27" s="26"/>
      <c r="AQ27" s="50">
        <v>1</v>
      </c>
      <c r="AR27" s="51">
        <v>113.36</v>
      </c>
      <c r="AS27" s="26"/>
      <c r="AT27" s="50">
        <v>1</v>
      </c>
      <c r="AU27" s="51">
        <v>113.83</v>
      </c>
      <c r="AV27" s="26"/>
      <c r="AW27" s="50">
        <v>1</v>
      </c>
      <c r="AX27" s="51">
        <v>113.65</v>
      </c>
      <c r="AY27" s="51"/>
      <c r="AZ27" s="50">
        <v>1</v>
      </c>
      <c r="BA27" s="51">
        <v>112.91</v>
      </c>
      <c r="BB27" s="51"/>
      <c r="BC27" s="50">
        <v>1</v>
      </c>
      <c r="BD27" s="51">
        <v>112.76</v>
      </c>
      <c r="BE27" s="26"/>
      <c r="BF27" s="50">
        <v>1</v>
      </c>
      <c r="BG27" s="51">
        <v>112.97</v>
      </c>
      <c r="BI27" s="50">
        <f t="shared" si="0"/>
        <v>1</v>
      </c>
      <c r="BJ27" s="52">
        <f t="shared" si="1"/>
        <v>114.00578947368422</v>
      </c>
      <c r="BK27" s="53"/>
      <c r="BL27" s="53"/>
      <c r="BM27" s="53"/>
      <c r="BN27" s="121"/>
      <c r="BO27" s="121"/>
      <c r="BP27" s="98"/>
      <c r="BQ27" s="106"/>
      <c r="BR27" s="106"/>
      <c r="BS27" s="98"/>
      <c r="BT27" s="96"/>
    </row>
    <row r="28" spans="1:162" x14ac:dyDescent="0.2">
      <c r="A28" s="40">
        <v>14</v>
      </c>
      <c r="B28" s="40">
        <v>14</v>
      </c>
      <c r="C28" s="49" t="s">
        <v>32</v>
      </c>
      <c r="D28" s="50">
        <v>6.6096000000000004</v>
      </c>
      <c r="E28" s="51">
        <v>17.350000000000001</v>
      </c>
      <c r="F28" s="51"/>
      <c r="G28" s="50">
        <v>6.61</v>
      </c>
      <c r="H28" s="51">
        <v>17.34</v>
      </c>
      <c r="I28" s="51"/>
      <c r="J28" s="50">
        <v>6.6260000000000003</v>
      </c>
      <c r="K28" s="51">
        <v>17.29</v>
      </c>
      <c r="L28" s="26"/>
      <c r="M28" s="50">
        <v>6.6295999999999999</v>
      </c>
      <c r="N28" s="51">
        <v>17.34</v>
      </c>
      <c r="O28" s="26"/>
      <c r="P28" s="50">
        <v>6.6385000000000005</v>
      </c>
      <c r="Q28" s="51">
        <v>17.350000000000001</v>
      </c>
      <c r="R28" s="51"/>
      <c r="S28" s="50">
        <v>6.6310000000000002</v>
      </c>
      <c r="T28" s="51">
        <v>17.34</v>
      </c>
      <c r="U28" s="51"/>
      <c r="V28" s="50">
        <v>6.6398999999999999</v>
      </c>
      <c r="W28" s="51">
        <v>17.3</v>
      </c>
      <c r="X28" s="26"/>
      <c r="Y28" s="50">
        <v>6.6379000000000001</v>
      </c>
      <c r="Z28" s="51">
        <v>17.239999999999998</v>
      </c>
      <c r="AA28" s="51"/>
      <c r="AB28" s="50">
        <v>6.6400000000000006</v>
      </c>
      <c r="AC28" s="51">
        <v>17.25</v>
      </c>
      <c r="AD28" s="26"/>
      <c r="AE28" s="50">
        <v>6.6354000000000006</v>
      </c>
      <c r="AF28" s="51">
        <v>17.18</v>
      </c>
      <c r="AG28" s="51"/>
      <c r="AH28" s="50">
        <v>6.6232000000000006</v>
      </c>
      <c r="AI28" s="51">
        <v>17.059999999999999</v>
      </c>
      <c r="AJ28" s="26"/>
      <c r="AK28" s="50">
        <v>6.6286000000000005</v>
      </c>
      <c r="AL28" s="51">
        <v>17.12</v>
      </c>
      <c r="AM28" s="26"/>
      <c r="AN28" s="50">
        <v>6.6323000000000008</v>
      </c>
      <c r="AO28" s="54">
        <v>17.09</v>
      </c>
      <c r="AP28" s="26"/>
      <c r="AQ28" s="50">
        <v>6.63</v>
      </c>
      <c r="AR28" s="51">
        <v>17.100000000000001</v>
      </c>
      <c r="AS28" s="26"/>
      <c r="AT28" s="50">
        <v>6.6325000000000003</v>
      </c>
      <c r="AU28" s="51">
        <v>17.16</v>
      </c>
      <c r="AV28" s="26"/>
      <c r="AW28" s="50">
        <v>6.6150000000000002</v>
      </c>
      <c r="AX28" s="51">
        <v>17.18</v>
      </c>
      <c r="AY28" s="51"/>
      <c r="AZ28" s="50">
        <v>6.585</v>
      </c>
      <c r="BA28" s="51">
        <v>17.149999999999999</v>
      </c>
      <c r="BB28" s="51"/>
      <c r="BC28" s="50">
        <v>6.6025</v>
      </c>
      <c r="BD28" s="51">
        <v>17.079999999999998</v>
      </c>
      <c r="BE28" s="26"/>
      <c r="BF28" s="50">
        <v>6.6145000000000005</v>
      </c>
      <c r="BG28" s="51">
        <v>17.079999999999998</v>
      </c>
      <c r="BH28" s="51"/>
      <c r="BI28" s="50">
        <f t="shared" si="0"/>
        <v>6.6242894736842111</v>
      </c>
      <c r="BJ28" s="52">
        <f t="shared" si="1"/>
        <v>17.210526315789469</v>
      </c>
      <c r="BK28" s="53"/>
      <c r="BL28" s="53"/>
      <c r="BM28" s="53"/>
      <c r="BN28" s="121"/>
      <c r="BO28" s="121"/>
      <c r="BP28" s="98"/>
      <c r="BQ28" s="106"/>
      <c r="BR28" s="106"/>
      <c r="BS28" s="98"/>
      <c r="BT28" s="96"/>
    </row>
    <row r="29" spans="1:162" s="19" customFormat="1" ht="13.5" thickBot="1" x14ac:dyDescent="0.25">
      <c r="A29" s="56">
        <v>15</v>
      </c>
      <c r="B29" s="56">
        <v>15</v>
      </c>
      <c r="C29" s="57" t="s">
        <v>33</v>
      </c>
      <c r="D29" s="58">
        <v>6.6125000000000007</v>
      </c>
      <c r="E29" s="59">
        <v>17.34</v>
      </c>
      <c r="F29" s="59"/>
      <c r="G29" s="58">
        <v>6.6125000000000007</v>
      </c>
      <c r="H29" s="59">
        <v>17.329999999999998</v>
      </c>
      <c r="I29" s="59"/>
      <c r="J29" s="58">
        <v>6.6234000000000002</v>
      </c>
      <c r="K29" s="59">
        <v>17.3</v>
      </c>
      <c r="L29" s="33"/>
      <c r="M29" s="58">
        <v>6.6322000000000001</v>
      </c>
      <c r="N29" s="59">
        <v>17.329999999999998</v>
      </c>
      <c r="O29" s="33"/>
      <c r="P29" s="58">
        <v>6.6363000000000003</v>
      </c>
      <c r="Q29" s="59">
        <v>17.36</v>
      </c>
      <c r="R29" s="59"/>
      <c r="S29" s="58">
        <v>6.6356000000000002</v>
      </c>
      <c r="T29" s="59">
        <v>17.329999999999998</v>
      </c>
      <c r="U29" s="59"/>
      <c r="V29" s="58">
        <v>6.6457000000000006</v>
      </c>
      <c r="W29" s="59">
        <v>17.29</v>
      </c>
      <c r="X29" s="33"/>
      <c r="Y29" s="58">
        <v>6.6511000000000005</v>
      </c>
      <c r="Z29" s="59">
        <v>17.21</v>
      </c>
      <c r="AA29" s="59"/>
      <c r="AB29" s="58">
        <v>6.6508000000000003</v>
      </c>
      <c r="AC29" s="59">
        <v>17.23</v>
      </c>
      <c r="AD29" s="33"/>
      <c r="AE29" s="58">
        <v>6.6424000000000003</v>
      </c>
      <c r="AF29" s="59">
        <v>17.16</v>
      </c>
      <c r="AG29" s="59"/>
      <c r="AH29" s="58">
        <v>6.6260000000000003</v>
      </c>
      <c r="AI29" s="59">
        <v>17.05</v>
      </c>
      <c r="AJ29" s="33"/>
      <c r="AK29" s="58">
        <v>6.6350000000000007</v>
      </c>
      <c r="AL29" s="59">
        <v>17.100000000000001</v>
      </c>
      <c r="AM29" s="33"/>
      <c r="AN29" s="58">
        <v>6.6453000000000007</v>
      </c>
      <c r="AO29" s="135">
        <v>17.05</v>
      </c>
      <c r="AP29" s="33"/>
      <c r="AQ29" s="58">
        <v>6.6415000000000006</v>
      </c>
      <c r="AR29" s="59">
        <v>17.07</v>
      </c>
      <c r="AS29" s="33"/>
      <c r="AT29" s="58">
        <v>6.6373000000000006</v>
      </c>
      <c r="AU29" s="59">
        <v>17.149999999999999</v>
      </c>
      <c r="AV29" s="33"/>
      <c r="AW29" s="58">
        <v>6.6142000000000003</v>
      </c>
      <c r="AX29" s="59">
        <v>17.18</v>
      </c>
      <c r="AY29" s="59"/>
      <c r="AZ29" s="58">
        <v>6.5826000000000002</v>
      </c>
      <c r="BA29" s="59">
        <v>17.149999999999999</v>
      </c>
      <c r="BB29" s="59"/>
      <c r="BC29" s="58">
        <v>6.5968</v>
      </c>
      <c r="BD29" s="59">
        <v>17.09</v>
      </c>
      <c r="BE29" s="33"/>
      <c r="BF29" s="58">
        <v>6.6223000000000001</v>
      </c>
      <c r="BG29" s="59">
        <v>17.059999999999999</v>
      </c>
      <c r="BH29" s="59"/>
      <c r="BI29" s="58">
        <f t="shared" si="0"/>
        <v>6.628605263157894</v>
      </c>
      <c r="BJ29" s="60">
        <f t="shared" si="1"/>
        <v>17.198947368421052</v>
      </c>
      <c r="BK29" s="122"/>
      <c r="BL29" s="53"/>
      <c r="BM29" s="53"/>
      <c r="BN29" s="121"/>
      <c r="BO29" s="121"/>
      <c r="BP29" s="98"/>
      <c r="BQ29" s="106"/>
      <c r="BR29" s="106"/>
      <c r="BS29" s="98"/>
      <c r="BT29" s="96"/>
      <c r="BU29" s="95"/>
      <c r="BV29" s="95"/>
      <c r="BW29" s="95"/>
      <c r="BX29" s="95"/>
      <c r="BY29" s="95"/>
      <c r="BZ29" s="95"/>
      <c r="CA29" s="97"/>
      <c r="CB29" s="96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</row>
    <row r="30" spans="1:162" ht="13.5" thickTop="1" x14ac:dyDescent="0.2">
      <c r="A30" s="154"/>
      <c r="B30" s="154"/>
      <c r="C30" s="31"/>
      <c r="D30" s="62"/>
      <c r="E30" s="62"/>
      <c r="F30" s="62"/>
      <c r="G30" s="62"/>
      <c r="H30" s="62"/>
      <c r="I30" s="79"/>
      <c r="J30" s="62"/>
      <c r="K30" s="79"/>
      <c r="L30" s="79"/>
      <c r="M30" s="79"/>
      <c r="N30" s="79"/>
      <c r="O30" s="62"/>
      <c r="P30" s="79"/>
      <c r="Q30" s="79"/>
      <c r="R30" s="79"/>
      <c r="S30" s="79"/>
      <c r="T30" s="79"/>
      <c r="U30" s="79"/>
      <c r="V30" s="79"/>
      <c r="W30" s="79"/>
      <c r="X30" s="62"/>
      <c r="Y30" s="79"/>
      <c r="Z30" s="79"/>
      <c r="AA30" s="79"/>
      <c r="AB30" s="79"/>
      <c r="AC30" s="79"/>
      <c r="AD30" s="62"/>
      <c r="AE30" s="62"/>
      <c r="AF30" s="79"/>
      <c r="AG30" s="79"/>
      <c r="AH30" s="79"/>
      <c r="AI30" s="79"/>
      <c r="AJ30" s="62"/>
      <c r="AK30" s="79"/>
      <c r="AL30" s="79"/>
      <c r="AM30" s="62"/>
      <c r="AN30" s="79"/>
      <c r="AO30" s="79"/>
      <c r="AP30" s="62"/>
      <c r="AQ30" s="79"/>
      <c r="AR30" s="79"/>
      <c r="AS30" s="62"/>
      <c r="AT30" s="79"/>
      <c r="AU30" s="79"/>
      <c r="AV30" s="62"/>
      <c r="AW30" s="79"/>
      <c r="AX30" s="79"/>
      <c r="AY30" s="79"/>
      <c r="AZ30" s="79"/>
      <c r="BA30" s="79"/>
      <c r="BB30" s="79"/>
      <c r="BC30" s="79"/>
      <c r="BD30" s="79"/>
      <c r="BE30" s="62"/>
      <c r="BF30" s="79"/>
      <c r="BG30" s="79"/>
      <c r="BH30" s="79"/>
      <c r="BI30" s="79"/>
      <c r="BJ30" s="79"/>
      <c r="BK30" s="62"/>
      <c r="BL30" s="62"/>
      <c r="BM30" s="62"/>
      <c r="BN30" s="98"/>
      <c r="BO30" s="98"/>
      <c r="BP30" s="98"/>
      <c r="BQ30" s="106"/>
      <c r="BR30" s="106"/>
      <c r="BS30" s="98"/>
      <c r="BT30" s="96"/>
      <c r="CJ30" s="10"/>
      <c r="CK30" s="10"/>
      <c r="CL30" s="10"/>
      <c r="CM30" s="10"/>
      <c r="CN30" s="10"/>
      <c r="CO30" s="10"/>
      <c r="CP30" s="10"/>
    </row>
    <row r="31" spans="1:162" x14ac:dyDescent="0.2">
      <c r="A31" s="154"/>
      <c r="B31" s="154"/>
      <c r="C31" s="31"/>
      <c r="D31" s="79"/>
      <c r="E31" s="79"/>
      <c r="F31" s="79"/>
      <c r="G31" s="79"/>
      <c r="H31" s="79"/>
      <c r="I31" s="79"/>
      <c r="J31" s="62"/>
      <c r="K31" s="62"/>
      <c r="L31" s="62"/>
      <c r="M31" s="79"/>
      <c r="N31" s="79"/>
      <c r="O31" s="62"/>
      <c r="P31" s="79"/>
      <c r="Q31" s="79"/>
      <c r="R31" s="79"/>
      <c r="S31" s="79"/>
      <c r="T31" s="79"/>
      <c r="U31" s="79"/>
      <c r="V31" s="79"/>
      <c r="W31" s="79"/>
      <c r="X31" s="62"/>
      <c r="Y31" s="79"/>
      <c r="Z31" s="79"/>
      <c r="AA31" s="79"/>
      <c r="AB31" s="79"/>
      <c r="AC31" s="79"/>
      <c r="AD31" s="62"/>
      <c r="AE31" s="62"/>
      <c r="AF31" s="62"/>
      <c r="AG31" s="62"/>
      <c r="AH31" s="79"/>
      <c r="AI31" s="79"/>
      <c r="AJ31" s="62"/>
      <c r="AK31" s="79"/>
      <c r="AL31" s="79"/>
      <c r="AM31" s="62"/>
      <c r="AN31" s="79"/>
      <c r="AO31" s="79"/>
      <c r="AP31" s="62"/>
      <c r="AQ31" s="79"/>
      <c r="AR31" s="79"/>
      <c r="AS31" s="62"/>
      <c r="AT31" s="79"/>
      <c r="AU31" s="79"/>
      <c r="AV31" s="62"/>
      <c r="AW31" s="79"/>
      <c r="AX31" s="79"/>
      <c r="AY31" s="79"/>
      <c r="AZ31" s="79"/>
      <c r="BA31" s="79"/>
      <c r="BB31" s="79"/>
      <c r="BC31" s="79"/>
      <c r="BD31" s="79"/>
      <c r="BE31" s="62"/>
      <c r="BF31" s="79"/>
      <c r="BG31" s="79"/>
      <c r="BH31" s="79"/>
      <c r="BI31" s="62"/>
      <c r="BJ31" s="62"/>
      <c r="BK31" s="62"/>
      <c r="BL31" s="62"/>
      <c r="BM31" s="62"/>
      <c r="BN31" s="98"/>
      <c r="BO31" s="98"/>
      <c r="BP31" s="98"/>
      <c r="BQ31" s="106"/>
      <c r="BR31" s="106"/>
      <c r="BS31" s="98"/>
      <c r="BT31" s="96"/>
      <c r="CJ31" s="10"/>
      <c r="CK31" s="10"/>
      <c r="CL31" s="10"/>
      <c r="CM31" s="10"/>
      <c r="CN31" s="10"/>
      <c r="CO31" s="10"/>
      <c r="CP31" s="10"/>
    </row>
    <row r="32" spans="1:162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L32" s="9"/>
      <c r="BM32" s="9"/>
      <c r="BN32" s="108" t="s">
        <v>28</v>
      </c>
      <c r="BO32" s="108"/>
      <c r="BP32" s="108"/>
      <c r="BQ32" s="108"/>
      <c r="BR32" s="108"/>
      <c r="BS32" s="108"/>
      <c r="BT32" s="108"/>
      <c r="BU32" s="109"/>
      <c r="BV32" s="109"/>
      <c r="BW32" s="109"/>
      <c r="BX32" s="109"/>
      <c r="BY32" s="109"/>
      <c r="BZ32" s="109"/>
      <c r="CA32" s="110"/>
      <c r="CB32" s="111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100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</row>
    <row r="33" spans="1:162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L33" s="9"/>
      <c r="BM33" s="9"/>
      <c r="BN33" s="108"/>
      <c r="BO33" s="108"/>
      <c r="BP33" s="108"/>
      <c r="BQ33" s="108"/>
      <c r="BR33" s="108"/>
      <c r="BS33" s="108"/>
      <c r="BT33" s="108"/>
      <c r="BU33" s="109"/>
      <c r="BV33" s="109"/>
      <c r="BW33" s="109"/>
      <c r="BX33" s="109"/>
      <c r="BY33" s="109"/>
      <c r="BZ33" s="109"/>
      <c r="CA33" s="110"/>
      <c r="CB33" s="111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100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</row>
    <row r="34" spans="1:162" s="94" customFormat="1" ht="25.5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09"/>
      <c r="BJ34" s="109"/>
      <c r="BK34" s="109"/>
      <c r="BL34" s="66"/>
      <c r="BM34" s="66"/>
      <c r="BN34" s="108"/>
      <c r="BO34" s="108"/>
      <c r="BP34" s="98" t="s">
        <v>5</v>
      </c>
      <c r="BQ34" s="98" t="s">
        <v>6</v>
      </c>
      <c r="BR34" s="98" t="s">
        <v>7</v>
      </c>
      <c r="BS34" s="98" t="s">
        <v>8</v>
      </c>
      <c r="BT34" s="96" t="s">
        <v>9</v>
      </c>
      <c r="BU34" s="95" t="s">
        <v>10</v>
      </c>
      <c r="BV34" s="95" t="s">
        <v>25</v>
      </c>
      <c r="BW34" s="95" t="s">
        <v>26</v>
      </c>
      <c r="BX34" s="95" t="s">
        <v>13</v>
      </c>
      <c r="BY34" s="95" t="s">
        <v>14</v>
      </c>
      <c r="BZ34" s="95" t="s">
        <v>15</v>
      </c>
      <c r="CA34" s="97" t="s">
        <v>27</v>
      </c>
      <c r="CB34" s="96" t="s">
        <v>17</v>
      </c>
      <c r="CC34" s="112" t="s">
        <v>32</v>
      </c>
      <c r="CD34" s="112" t="s">
        <v>33</v>
      </c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100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</row>
    <row r="35" spans="1:162" s="132" customFormat="1" x14ac:dyDescent="0.2">
      <c r="A35" s="141"/>
      <c r="B35" s="141"/>
      <c r="C35" s="142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70"/>
      <c r="BM35" s="70"/>
      <c r="BN35" s="113">
        <v>1</v>
      </c>
      <c r="BO35" s="143" t="s">
        <v>363</v>
      </c>
      <c r="BP35" s="114">
        <v>100.6</v>
      </c>
      <c r="BQ35" s="114">
        <v>152.56</v>
      </c>
      <c r="BR35" s="114">
        <v>114.6</v>
      </c>
      <c r="BS35" s="114">
        <v>133.43</v>
      </c>
      <c r="BT35" s="114">
        <v>146654.91</v>
      </c>
      <c r="BU35" s="114">
        <v>1943.66</v>
      </c>
      <c r="BV35" s="114">
        <v>88.08</v>
      </c>
      <c r="BW35" s="114">
        <v>89.08</v>
      </c>
      <c r="BX35" s="114">
        <v>13.69</v>
      </c>
      <c r="BY35" s="114">
        <v>14.1</v>
      </c>
      <c r="BZ35" s="114">
        <v>17.93</v>
      </c>
      <c r="CA35" s="114">
        <v>161.08000000000001</v>
      </c>
      <c r="CB35" s="114">
        <v>114.67</v>
      </c>
      <c r="CC35" s="114">
        <v>17.350000000000001</v>
      </c>
      <c r="CD35" s="114">
        <v>17.34</v>
      </c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</row>
    <row r="36" spans="1:162" s="132" customFormat="1" x14ac:dyDescent="0.2">
      <c r="A36" s="144"/>
      <c r="B36" s="144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31"/>
      <c r="BJ36" s="131"/>
      <c r="BK36" s="131"/>
      <c r="BL36" s="70"/>
      <c r="BM36" s="70"/>
      <c r="BN36" s="113">
        <v>2</v>
      </c>
      <c r="BO36" s="143" t="s">
        <v>364</v>
      </c>
      <c r="BP36" s="114">
        <v>100.46</v>
      </c>
      <c r="BQ36" s="114">
        <v>151.51</v>
      </c>
      <c r="BR36" s="114">
        <v>114.68</v>
      </c>
      <c r="BS36" s="114">
        <v>133.41999999999999</v>
      </c>
      <c r="BT36" s="114">
        <v>146213.4</v>
      </c>
      <c r="BU36" s="114">
        <v>1956.05</v>
      </c>
      <c r="BV36" s="114">
        <v>88.22</v>
      </c>
      <c r="BW36" s="114">
        <v>89.19</v>
      </c>
      <c r="BX36" s="114">
        <v>13.67</v>
      </c>
      <c r="BY36" s="114">
        <v>14.07</v>
      </c>
      <c r="BZ36" s="114">
        <v>17.940000000000001</v>
      </c>
      <c r="CA36" s="114">
        <v>161.01</v>
      </c>
      <c r="CB36" s="114">
        <v>114.59</v>
      </c>
      <c r="CC36" s="114">
        <v>17.34</v>
      </c>
      <c r="CD36" s="114">
        <v>17.329999999999998</v>
      </c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</row>
    <row r="37" spans="1:162" s="132" customFormat="1" x14ac:dyDescent="0.2">
      <c r="A37" s="145"/>
      <c r="B37" s="145"/>
      <c r="C37" s="115"/>
      <c r="D37" s="115"/>
      <c r="BL37" s="15"/>
      <c r="BM37" s="16"/>
      <c r="BN37" s="113">
        <v>3</v>
      </c>
      <c r="BO37" s="143" t="s">
        <v>365</v>
      </c>
      <c r="BP37" s="114">
        <v>100.44</v>
      </c>
      <c r="BQ37" s="114">
        <v>149.66999999999999</v>
      </c>
      <c r="BR37" s="114">
        <v>114.66</v>
      </c>
      <c r="BS37" s="114">
        <v>133.41</v>
      </c>
      <c r="BT37" s="114">
        <v>146070.87</v>
      </c>
      <c r="BU37" s="114">
        <v>1961.27</v>
      </c>
      <c r="BV37" s="114">
        <v>87.83</v>
      </c>
      <c r="BW37" s="114">
        <v>89.33</v>
      </c>
      <c r="BX37" s="114">
        <v>13.63</v>
      </c>
      <c r="BY37" s="114">
        <v>14.06</v>
      </c>
      <c r="BZ37" s="114">
        <v>17.93</v>
      </c>
      <c r="CA37" s="114">
        <v>160.87</v>
      </c>
      <c r="CB37" s="114">
        <v>114.56</v>
      </c>
      <c r="CC37" s="114">
        <v>17.29</v>
      </c>
      <c r="CD37" s="114">
        <v>17.3</v>
      </c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</row>
    <row r="38" spans="1:162" s="132" customFormat="1" x14ac:dyDescent="0.2">
      <c r="A38" s="145"/>
      <c r="B38" s="145"/>
      <c r="C38" s="115"/>
      <c r="D38" s="115"/>
      <c r="BL38" s="15"/>
      <c r="BM38" s="16"/>
      <c r="BN38" s="113">
        <v>4</v>
      </c>
      <c r="BO38" s="143" t="s">
        <v>366</v>
      </c>
      <c r="BP38" s="114">
        <v>100.75</v>
      </c>
      <c r="BQ38" s="114">
        <v>150.72999999999999</v>
      </c>
      <c r="BR38" s="114">
        <v>114.79</v>
      </c>
      <c r="BS38" s="114">
        <v>133.36000000000001</v>
      </c>
      <c r="BT38" s="114">
        <v>146135.79</v>
      </c>
      <c r="BU38" s="114">
        <v>1941.28</v>
      </c>
      <c r="BV38" s="114">
        <v>88.04</v>
      </c>
      <c r="BW38" s="114">
        <v>90.11</v>
      </c>
      <c r="BX38" s="114">
        <v>13.63</v>
      </c>
      <c r="BY38" s="114">
        <v>14.1</v>
      </c>
      <c r="BZ38" s="114">
        <v>17.920000000000002</v>
      </c>
      <c r="CA38" s="114">
        <v>161.29</v>
      </c>
      <c r="CB38" s="114">
        <v>114.93</v>
      </c>
      <c r="CC38" s="114">
        <v>17.34</v>
      </c>
      <c r="CD38" s="114">
        <v>17.329999999999998</v>
      </c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</row>
    <row r="39" spans="1:162" s="132" customFormat="1" x14ac:dyDescent="0.2">
      <c r="A39" s="145"/>
      <c r="B39" s="145"/>
      <c r="C39" s="115"/>
      <c r="D39" s="115"/>
      <c r="BL39" s="15"/>
      <c r="BM39" s="16"/>
      <c r="BN39" s="113">
        <v>5</v>
      </c>
      <c r="BO39" s="143" t="s">
        <v>367</v>
      </c>
      <c r="BP39" s="114">
        <v>100.83</v>
      </c>
      <c r="BQ39" s="114">
        <v>151.43</v>
      </c>
      <c r="BR39" s="114">
        <v>115.17</v>
      </c>
      <c r="BS39" s="114">
        <v>133.29</v>
      </c>
      <c r="BT39" s="114">
        <v>147026.12</v>
      </c>
      <c r="BU39" s="114">
        <v>1961.52</v>
      </c>
      <c r="BV39" s="114">
        <v>88.17</v>
      </c>
      <c r="BW39" s="114">
        <v>90.32</v>
      </c>
      <c r="BX39" s="114">
        <v>13.66</v>
      </c>
      <c r="BY39" s="114">
        <v>14.11</v>
      </c>
      <c r="BZ39" s="114">
        <v>17.899999999999999</v>
      </c>
      <c r="CA39" s="114">
        <v>161.38</v>
      </c>
      <c r="CB39" s="114">
        <v>115.18</v>
      </c>
      <c r="CC39" s="114">
        <v>17.350000000000001</v>
      </c>
      <c r="CD39" s="114">
        <v>17.36</v>
      </c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</row>
    <row r="40" spans="1:162" s="132" customFormat="1" x14ac:dyDescent="0.2">
      <c r="A40" s="145"/>
      <c r="B40" s="145"/>
      <c r="C40" s="115"/>
      <c r="D40" s="115"/>
      <c r="BL40" s="15"/>
      <c r="BM40" s="16"/>
      <c r="BN40" s="113">
        <v>6</v>
      </c>
      <c r="BO40" s="143" t="s">
        <v>368</v>
      </c>
      <c r="BP40" s="114">
        <v>101.16</v>
      </c>
      <c r="BQ40" s="114">
        <v>150.81</v>
      </c>
      <c r="BR40" s="114">
        <v>115.14</v>
      </c>
      <c r="BS40" s="114">
        <v>133.30000000000001</v>
      </c>
      <c r="BT40" s="114">
        <v>147310.23000000001</v>
      </c>
      <c r="BU40" s="114">
        <v>1966.33</v>
      </c>
      <c r="BV40" s="114">
        <v>88.21</v>
      </c>
      <c r="BW40" s="114">
        <v>90.28</v>
      </c>
      <c r="BX40" s="114">
        <v>13.72</v>
      </c>
      <c r="BY40" s="114">
        <v>14.08</v>
      </c>
      <c r="BZ40" s="114">
        <v>17.920000000000002</v>
      </c>
      <c r="CA40" s="114">
        <v>161.01</v>
      </c>
      <c r="CB40" s="114">
        <v>114.99</v>
      </c>
      <c r="CC40" s="114">
        <v>17.34</v>
      </c>
      <c r="CD40" s="114">
        <v>17.329999999999998</v>
      </c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</row>
    <row r="41" spans="1:162" s="132" customFormat="1" x14ac:dyDescent="0.2">
      <c r="A41" s="145"/>
      <c r="B41" s="145"/>
      <c r="C41" s="115"/>
      <c r="D41" s="115"/>
      <c r="BL41" s="15"/>
      <c r="BM41" s="16"/>
      <c r="BN41" s="113">
        <v>7</v>
      </c>
      <c r="BO41" s="143" t="s">
        <v>369</v>
      </c>
      <c r="BP41" s="114">
        <v>101.3</v>
      </c>
      <c r="BQ41" s="114">
        <v>150.46</v>
      </c>
      <c r="BR41" s="114">
        <v>114.92</v>
      </c>
      <c r="BS41" s="114">
        <v>133.31</v>
      </c>
      <c r="BT41" s="114">
        <v>147546.32999999999</v>
      </c>
      <c r="BU41" s="114">
        <v>1961.86</v>
      </c>
      <c r="BV41" s="114">
        <v>88.17</v>
      </c>
      <c r="BW41" s="114">
        <v>90.32</v>
      </c>
      <c r="BX41" s="114">
        <v>13.72</v>
      </c>
      <c r="BY41" s="114">
        <v>14.12</v>
      </c>
      <c r="BZ41" s="114">
        <v>17.920000000000002</v>
      </c>
      <c r="CA41" s="114">
        <v>161.06</v>
      </c>
      <c r="CB41" s="114">
        <v>114.89</v>
      </c>
      <c r="CC41" s="114">
        <v>17.3</v>
      </c>
      <c r="CD41" s="114">
        <v>17.29</v>
      </c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</row>
    <row r="42" spans="1:162" s="132" customFormat="1" x14ac:dyDescent="0.2">
      <c r="A42" s="145"/>
      <c r="B42" s="145"/>
      <c r="C42" s="115"/>
      <c r="D42" s="115"/>
      <c r="BL42" s="15"/>
      <c r="BM42" s="16"/>
      <c r="BN42" s="113">
        <v>8</v>
      </c>
      <c r="BO42" s="143" t="s">
        <v>370</v>
      </c>
      <c r="BP42" s="114">
        <v>100.96</v>
      </c>
      <c r="BQ42" s="114">
        <v>150.6</v>
      </c>
      <c r="BR42" s="114">
        <v>115.3</v>
      </c>
      <c r="BS42" s="114">
        <v>133.34</v>
      </c>
      <c r="BT42" s="114">
        <v>147082.5</v>
      </c>
      <c r="BU42" s="114">
        <v>1948.28</v>
      </c>
      <c r="BV42" s="114">
        <v>87.79</v>
      </c>
      <c r="BW42" s="114">
        <v>90.35</v>
      </c>
      <c r="BX42" s="114">
        <v>13.69</v>
      </c>
      <c r="BY42" s="114">
        <v>14.1</v>
      </c>
      <c r="BZ42" s="114">
        <v>17.93</v>
      </c>
      <c r="CA42" s="114">
        <v>160.66</v>
      </c>
      <c r="CB42" s="114">
        <v>114.47</v>
      </c>
      <c r="CC42" s="114">
        <v>17.239999999999998</v>
      </c>
      <c r="CD42" s="114">
        <v>17.21</v>
      </c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</row>
    <row r="43" spans="1:162" s="132" customFormat="1" x14ac:dyDescent="0.2">
      <c r="A43" s="145"/>
      <c r="B43" s="145"/>
      <c r="C43" s="115"/>
      <c r="D43" s="115"/>
      <c r="BK43" s="132" t="s">
        <v>258</v>
      </c>
      <c r="BL43" s="15"/>
      <c r="BM43" s="16"/>
      <c r="BN43" s="113">
        <v>9</v>
      </c>
      <c r="BO43" s="143" t="s">
        <v>371</v>
      </c>
      <c r="BP43" s="114">
        <v>101.1</v>
      </c>
      <c r="BQ43" s="114">
        <v>149.87</v>
      </c>
      <c r="BR43" s="114">
        <v>115.01</v>
      </c>
      <c r="BS43" s="114">
        <v>133.38999999999999</v>
      </c>
      <c r="BT43" s="114">
        <v>146461.71</v>
      </c>
      <c r="BU43" s="114">
        <v>1936.23</v>
      </c>
      <c r="BV43" s="114">
        <v>87.6</v>
      </c>
      <c r="BW43" s="114">
        <v>90.21</v>
      </c>
      <c r="BX43" s="114">
        <v>13.68</v>
      </c>
      <c r="BY43" s="114">
        <v>14.06</v>
      </c>
      <c r="BZ43" s="114">
        <v>17.93</v>
      </c>
      <c r="CA43" s="114">
        <v>160.80000000000001</v>
      </c>
      <c r="CB43" s="114">
        <v>114.57</v>
      </c>
      <c r="CC43" s="114">
        <v>17.25</v>
      </c>
      <c r="CD43" s="114">
        <v>17.23</v>
      </c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</row>
    <row r="44" spans="1:162" s="132" customFormat="1" x14ac:dyDescent="0.2">
      <c r="A44" s="145"/>
      <c r="B44" s="145"/>
      <c r="BL44" s="15"/>
      <c r="BM44" s="16"/>
      <c r="BN44" s="113">
        <v>10</v>
      </c>
      <c r="BO44" s="143" t="s">
        <v>372</v>
      </c>
      <c r="BP44" s="114">
        <v>100.26</v>
      </c>
      <c r="BQ44" s="114">
        <v>149.30000000000001</v>
      </c>
      <c r="BR44" s="114">
        <v>114.62</v>
      </c>
      <c r="BS44" s="114">
        <v>133.52000000000001</v>
      </c>
      <c r="BT44" s="114">
        <v>145084.57</v>
      </c>
      <c r="BU44" s="114">
        <v>1927.91</v>
      </c>
      <c r="BV44" s="114">
        <v>87</v>
      </c>
      <c r="BW44" s="114">
        <v>89.47</v>
      </c>
      <c r="BX44" s="114">
        <v>13.54</v>
      </c>
      <c r="BY44" s="114">
        <v>13.93</v>
      </c>
      <c r="BZ44" s="114">
        <v>17.96</v>
      </c>
      <c r="CA44" s="114">
        <v>160.02000000000001</v>
      </c>
      <c r="CB44" s="114">
        <v>114.01</v>
      </c>
      <c r="CC44" s="114">
        <v>17.18</v>
      </c>
      <c r="CD44" s="114">
        <v>17.16</v>
      </c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</row>
    <row r="45" spans="1:162" s="132" customFormat="1" x14ac:dyDescent="0.2">
      <c r="A45" s="145"/>
      <c r="B45" s="145"/>
      <c r="BL45" s="15"/>
      <c r="BM45" s="16"/>
      <c r="BN45" s="113">
        <v>11</v>
      </c>
      <c r="BO45" s="143" t="s">
        <v>373</v>
      </c>
      <c r="BP45" s="114">
        <v>100.19</v>
      </c>
      <c r="BQ45" s="114">
        <v>148.66999999999999</v>
      </c>
      <c r="BR45" s="114">
        <v>114.52</v>
      </c>
      <c r="BS45" s="114">
        <v>133.6</v>
      </c>
      <c r="BT45" s="114">
        <v>145182.97</v>
      </c>
      <c r="BU45" s="114">
        <v>1931.62</v>
      </c>
      <c r="BV45" s="114">
        <v>85.78</v>
      </c>
      <c r="BW45" s="114">
        <v>88.85</v>
      </c>
      <c r="BX45" s="114">
        <v>13.43</v>
      </c>
      <c r="BY45" s="114">
        <v>13.73</v>
      </c>
      <c r="BZ45" s="114">
        <v>17.97</v>
      </c>
      <c r="CA45" s="114">
        <v>158.87</v>
      </c>
      <c r="CB45" s="114">
        <v>112.96</v>
      </c>
      <c r="CC45" s="114">
        <v>17.059999999999999</v>
      </c>
      <c r="CD45" s="114">
        <v>17.05</v>
      </c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</row>
    <row r="46" spans="1:162" s="132" customFormat="1" x14ac:dyDescent="0.2">
      <c r="A46" s="145"/>
      <c r="B46" s="145"/>
      <c r="BL46" s="15"/>
      <c r="BM46" s="16"/>
      <c r="BN46" s="113">
        <v>12</v>
      </c>
      <c r="BO46" s="143" t="s">
        <v>374</v>
      </c>
      <c r="BP46" s="114">
        <v>100.23</v>
      </c>
      <c r="BQ46" s="114">
        <v>149.76</v>
      </c>
      <c r="BR46" s="114">
        <v>114.45</v>
      </c>
      <c r="BS46" s="114">
        <v>133.6</v>
      </c>
      <c r="BT46" s="114">
        <v>145050.14000000001</v>
      </c>
      <c r="BU46" s="114">
        <v>1932.56</v>
      </c>
      <c r="BV46" s="114">
        <v>86.17</v>
      </c>
      <c r="BW46" s="114">
        <v>88.89</v>
      </c>
      <c r="BX46" s="114">
        <v>13.51</v>
      </c>
      <c r="BY46" s="114">
        <v>13.84</v>
      </c>
      <c r="BZ46" s="114">
        <v>17.95</v>
      </c>
      <c r="CA46" s="114">
        <v>160.34</v>
      </c>
      <c r="CB46" s="114">
        <v>113.48</v>
      </c>
      <c r="CC46" s="114">
        <v>17.12</v>
      </c>
      <c r="CD46" s="114">
        <v>17.100000000000001</v>
      </c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</row>
    <row r="47" spans="1:162" s="132" customFormat="1" x14ac:dyDescent="0.2">
      <c r="A47" s="145"/>
      <c r="B47" s="145"/>
      <c r="BL47" s="15"/>
      <c r="BM47" s="16"/>
      <c r="BN47" s="113">
        <v>13</v>
      </c>
      <c r="BO47" s="143" t="s">
        <v>375</v>
      </c>
      <c r="BP47" s="114">
        <v>100.7</v>
      </c>
      <c r="BQ47" s="114">
        <v>149.69</v>
      </c>
      <c r="BR47" s="114">
        <v>114.35</v>
      </c>
      <c r="BS47" s="114">
        <v>133.63999999999999</v>
      </c>
      <c r="BT47" s="114">
        <v>145476.04999999999</v>
      </c>
      <c r="BU47" s="114">
        <v>1934.54</v>
      </c>
      <c r="BV47" s="114">
        <v>85.5</v>
      </c>
      <c r="BW47" s="114">
        <v>88.92</v>
      </c>
      <c r="BX47" s="114">
        <v>13.48</v>
      </c>
      <c r="BY47" s="114">
        <v>13.84</v>
      </c>
      <c r="BZ47" s="114">
        <v>17.98</v>
      </c>
      <c r="CA47" s="114">
        <v>159.71</v>
      </c>
      <c r="CB47" s="114">
        <v>113.33</v>
      </c>
      <c r="CC47" s="114">
        <v>17.09</v>
      </c>
      <c r="CD47" s="114">
        <v>17.05</v>
      </c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</row>
    <row r="48" spans="1:162" s="132" customFormat="1" x14ac:dyDescent="0.2">
      <c r="A48" s="145"/>
      <c r="B48" s="145"/>
      <c r="BL48" s="15"/>
      <c r="BM48" s="16"/>
      <c r="BN48" s="113">
        <v>14</v>
      </c>
      <c r="BO48" s="143" t="s">
        <v>376</v>
      </c>
      <c r="BP48" s="114">
        <v>101.11</v>
      </c>
      <c r="BQ48" s="114">
        <v>150.22</v>
      </c>
      <c r="BR48" s="114">
        <v>114.61</v>
      </c>
      <c r="BS48" s="114">
        <v>133.63</v>
      </c>
      <c r="BT48" s="114">
        <v>146388.57</v>
      </c>
      <c r="BU48" s="114">
        <v>1946.39</v>
      </c>
      <c r="BV48" s="114">
        <v>85.75</v>
      </c>
      <c r="BW48" s="114">
        <v>88.76</v>
      </c>
      <c r="BX48" s="114">
        <v>13.44</v>
      </c>
      <c r="BY48" s="114">
        <v>13.73</v>
      </c>
      <c r="BZ48" s="114">
        <v>17.96</v>
      </c>
      <c r="CA48" s="114">
        <v>159.94</v>
      </c>
      <c r="CB48" s="114">
        <v>113.36</v>
      </c>
      <c r="CC48" s="114">
        <v>17.100000000000001</v>
      </c>
      <c r="CD48" s="114">
        <v>17.07</v>
      </c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</row>
    <row r="49" spans="1:162" s="132" customFormat="1" x14ac:dyDescent="0.2">
      <c r="A49" s="145"/>
      <c r="B49" s="145"/>
      <c r="BL49" s="15"/>
      <c r="BM49" s="16"/>
      <c r="BN49" s="113">
        <v>15</v>
      </c>
      <c r="BO49" s="143" t="s">
        <v>377</v>
      </c>
      <c r="BP49" s="114">
        <v>101.25</v>
      </c>
      <c r="BQ49" s="114">
        <v>150.66999999999999</v>
      </c>
      <c r="BR49" s="114">
        <v>114.72</v>
      </c>
      <c r="BS49" s="114">
        <v>133.61000000000001</v>
      </c>
      <c r="BT49" s="114">
        <v>145783.22</v>
      </c>
      <c r="BU49" s="114">
        <v>1931.7</v>
      </c>
      <c r="BV49" s="114">
        <v>86.25</v>
      </c>
      <c r="BW49" s="114">
        <v>88.98</v>
      </c>
      <c r="BX49" s="114">
        <v>13.41</v>
      </c>
      <c r="BY49" s="114">
        <v>13.79</v>
      </c>
      <c r="BZ49" s="114">
        <v>17.95</v>
      </c>
      <c r="CA49" s="114">
        <v>160.61000000000001</v>
      </c>
      <c r="CB49" s="114">
        <v>113.83</v>
      </c>
      <c r="CC49" s="114">
        <v>17.16</v>
      </c>
      <c r="CD49" s="114">
        <v>17.149999999999999</v>
      </c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</row>
    <row r="50" spans="1:162" s="132" customFormat="1" x14ac:dyDescent="0.2">
      <c r="A50" s="145"/>
      <c r="B50" s="145"/>
      <c r="BL50" s="15"/>
      <c r="BM50" s="16"/>
      <c r="BN50" s="113">
        <v>16</v>
      </c>
      <c r="BO50" s="143" t="s">
        <v>378</v>
      </c>
      <c r="BP50" s="114">
        <v>101.44</v>
      </c>
      <c r="BQ50" s="114">
        <v>150.52000000000001</v>
      </c>
      <c r="BR50" s="114">
        <v>114.89</v>
      </c>
      <c r="BS50" s="114">
        <v>133.54</v>
      </c>
      <c r="BT50" s="114">
        <v>145911.82999999999</v>
      </c>
      <c r="BU50" s="114">
        <v>1929.78</v>
      </c>
      <c r="BV50" s="114">
        <v>85.91</v>
      </c>
      <c r="BW50" s="114">
        <v>89.03</v>
      </c>
      <c r="BX50" s="114">
        <v>13.51</v>
      </c>
      <c r="BY50" s="114">
        <v>13.85</v>
      </c>
      <c r="BZ50" s="114">
        <v>17.95</v>
      </c>
      <c r="CA50" s="114">
        <v>160.09</v>
      </c>
      <c r="CB50" s="114">
        <v>113.65</v>
      </c>
      <c r="CC50" s="114">
        <v>17.18</v>
      </c>
      <c r="CD50" s="114">
        <v>17.18</v>
      </c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</row>
    <row r="51" spans="1:162" s="132" customFormat="1" x14ac:dyDescent="0.2">
      <c r="A51" s="145"/>
      <c r="B51" s="145"/>
      <c r="BL51" s="15"/>
      <c r="BM51" s="16"/>
      <c r="BN51" s="113">
        <v>17</v>
      </c>
      <c r="BO51" s="143" t="s">
        <v>379</v>
      </c>
      <c r="BP51" s="114">
        <v>101.49</v>
      </c>
      <c r="BQ51" s="114">
        <v>150.22999999999999</v>
      </c>
      <c r="BR51" s="114">
        <v>115.19</v>
      </c>
      <c r="BS51" s="114">
        <v>133.6</v>
      </c>
      <c r="BT51" s="114">
        <v>145836.81</v>
      </c>
      <c r="BU51" s="114">
        <v>1933.92</v>
      </c>
      <c r="BV51" s="114">
        <v>86.14</v>
      </c>
      <c r="BW51" s="114">
        <v>89.03</v>
      </c>
      <c r="BX51" s="114">
        <v>13.58</v>
      </c>
      <c r="BY51" s="114">
        <v>13.89</v>
      </c>
      <c r="BZ51" s="114">
        <v>17.96</v>
      </c>
      <c r="CA51" s="114">
        <v>159.30000000000001</v>
      </c>
      <c r="CB51" s="114">
        <v>112.91</v>
      </c>
      <c r="CC51" s="114">
        <v>17.149999999999999</v>
      </c>
      <c r="CD51" s="114">
        <v>17.149999999999999</v>
      </c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</row>
    <row r="52" spans="1:162" s="132" customFormat="1" x14ac:dyDescent="0.2">
      <c r="A52" s="145"/>
      <c r="B52" s="145"/>
      <c r="BL52" s="15"/>
      <c r="BM52" s="16"/>
      <c r="BN52" s="113">
        <v>18</v>
      </c>
      <c r="BO52" s="143" t="s">
        <v>380</v>
      </c>
      <c r="BP52" s="114">
        <v>101.21</v>
      </c>
      <c r="BQ52" s="114">
        <v>150.11000000000001</v>
      </c>
      <c r="BR52" s="114">
        <v>114.91</v>
      </c>
      <c r="BS52" s="114">
        <v>133.69</v>
      </c>
      <c r="BT52" s="114">
        <v>145391.62</v>
      </c>
      <c r="BU52" s="114">
        <v>1928.08</v>
      </c>
      <c r="BV52" s="114">
        <v>85.82</v>
      </c>
      <c r="BW52" s="114">
        <v>88.54</v>
      </c>
      <c r="BX52" s="114">
        <v>13.58</v>
      </c>
      <c r="BY52" s="114">
        <v>13.86</v>
      </c>
      <c r="BZ52" s="114">
        <v>17.98</v>
      </c>
      <c r="CA52" s="114">
        <v>159.09</v>
      </c>
      <c r="CB52" s="114">
        <v>112.76</v>
      </c>
      <c r="CC52" s="114">
        <v>17.079999999999998</v>
      </c>
      <c r="CD52" s="114">
        <v>17.09</v>
      </c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</row>
    <row r="53" spans="1:162" s="132" customFormat="1" x14ac:dyDescent="0.2">
      <c r="A53" s="145"/>
      <c r="B53" s="145"/>
      <c r="BL53" s="15"/>
      <c r="BM53" s="16"/>
      <c r="BN53" s="113">
        <v>19</v>
      </c>
      <c r="BO53" s="143" t="s">
        <v>381</v>
      </c>
      <c r="BP53" s="114">
        <v>100.53</v>
      </c>
      <c r="BQ53" s="114">
        <v>151.99</v>
      </c>
      <c r="BR53" s="114">
        <v>114.67</v>
      </c>
      <c r="BS53" s="114">
        <v>133.63999999999999</v>
      </c>
      <c r="BT53" s="114">
        <v>144737.16</v>
      </c>
      <c r="BU53" s="114">
        <v>1866.38</v>
      </c>
      <c r="BV53" s="114">
        <v>85.45</v>
      </c>
      <c r="BW53" s="114">
        <v>87.57</v>
      </c>
      <c r="BX53" s="114">
        <v>13.49</v>
      </c>
      <c r="BY53" s="114">
        <v>13.6</v>
      </c>
      <c r="BZ53" s="114">
        <v>17.95</v>
      </c>
      <c r="CA53" s="114">
        <v>160.02000000000001</v>
      </c>
      <c r="CB53" s="114">
        <v>112.97</v>
      </c>
      <c r="CC53" s="114">
        <v>17.079999999999998</v>
      </c>
      <c r="CD53" s="114">
        <v>17.059999999999999</v>
      </c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</row>
    <row r="54" spans="1:162" s="132" customFormat="1" x14ac:dyDescent="0.2">
      <c r="A54" s="145"/>
      <c r="B54" s="145"/>
      <c r="BL54" s="53"/>
      <c r="BM54" s="16"/>
      <c r="BN54" s="113"/>
      <c r="BO54" s="143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</row>
    <row r="55" spans="1:162" s="132" customFormat="1" x14ac:dyDescent="0.2">
      <c r="A55" s="145"/>
      <c r="B55" s="145"/>
      <c r="BL55" s="53"/>
      <c r="BM55" s="16"/>
      <c r="BN55" s="165"/>
      <c r="BO55" s="143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</row>
    <row r="56" spans="1:162" s="110" customFormat="1" x14ac:dyDescent="0.2">
      <c r="C56" s="132"/>
      <c r="D56" s="97"/>
      <c r="BI56" s="132"/>
      <c r="BJ56" s="132"/>
      <c r="BL56" s="53"/>
      <c r="BM56" s="8"/>
      <c r="BN56" s="113"/>
      <c r="BO56" s="159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146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</row>
    <row r="57" spans="1:162" s="111" customFormat="1" x14ac:dyDescent="0.2">
      <c r="C57" s="96"/>
      <c r="D57" s="96"/>
      <c r="BI57" s="132"/>
      <c r="BJ57" s="132"/>
      <c r="BL57" s="53"/>
      <c r="BM57" s="3"/>
      <c r="BN57" s="113"/>
      <c r="BO57" s="159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47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</row>
    <row r="58" spans="1:162" s="111" customFormat="1" x14ac:dyDescent="0.2">
      <c r="C58" s="96"/>
      <c r="D58" s="96"/>
      <c r="BI58" s="132"/>
      <c r="BJ58" s="132"/>
      <c r="BL58" s="53"/>
      <c r="BM58" s="3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47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</row>
    <row r="59" spans="1:162" s="116" customFormat="1" x14ac:dyDescent="0.2">
      <c r="C59" s="117"/>
      <c r="D59" s="117"/>
      <c r="BI59" s="132"/>
      <c r="BJ59" s="132"/>
      <c r="BL59" s="53"/>
      <c r="BM59" s="6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48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</row>
    <row r="60" spans="1:162" s="111" customFormat="1" x14ac:dyDescent="0.2">
      <c r="C60" s="149"/>
      <c r="D60" s="117"/>
      <c r="BI60" s="132"/>
      <c r="BJ60" s="132"/>
      <c r="BL60" s="53"/>
      <c r="BM60" s="2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</row>
    <row r="61" spans="1:162" s="111" customFormat="1" x14ac:dyDescent="0.2">
      <c r="C61" s="149"/>
      <c r="D61" s="117"/>
      <c r="BI61" s="132"/>
      <c r="BJ61" s="132"/>
      <c r="BL61" s="53"/>
      <c r="BM61" s="2"/>
      <c r="BN61" s="104"/>
      <c r="BO61" s="104"/>
      <c r="BP61" s="104">
        <f>AVERAGE(BP35:BP53)</f>
        <v>100.84263157894736</v>
      </c>
      <c r="BQ61" s="104">
        <f t="shared" ref="BQ61:CD61" si="2">AVERAGE(BQ35:BQ53)</f>
        <v>150.46315789473684</v>
      </c>
      <c r="BR61" s="104">
        <f t="shared" si="2"/>
        <v>114.8</v>
      </c>
      <c r="BS61" s="104">
        <f t="shared" si="2"/>
        <v>133.49052631578945</v>
      </c>
      <c r="BT61" s="104">
        <f t="shared" si="2"/>
        <v>146070.77894736847</v>
      </c>
      <c r="BU61" s="104">
        <f t="shared" si="2"/>
        <v>1938.9136842105263</v>
      </c>
      <c r="BV61" s="104">
        <f t="shared" si="2"/>
        <v>86.941052631578955</v>
      </c>
      <c r="BW61" s="104">
        <f t="shared" si="2"/>
        <v>89.327894736842111</v>
      </c>
      <c r="BX61" s="104">
        <f t="shared" si="2"/>
        <v>13.582105263157894</v>
      </c>
      <c r="BY61" s="104">
        <f t="shared" si="2"/>
        <v>13.940000000000001</v>
      </c>
      <c r="BZ61" s="104">
        <f t="shared" si="2"/>
        <v>17.943684210526317</v>
      </c>
      <c r="CA61" s="104">
        <f t="shared" si="2"/>
        <v>160.37631578947372</v>
      </c>
      <c r="CB61" s="104">
        <f t="shared" si="2"/>
        <v>114.00578947368422</v>
      </c>
      <c r="CC61" s="104">
        <f t="shared" si="2"/>
        <v>17.210526315789469</v>
      </c>
      <c r="CD61" s="104">
        <f t="shared" si="2"/>
        <v>17.198947368421052</v>
      </c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</row>
    <row r="62" spans="1:162" s="111" customFormat="1" x14ac:dyDescent="0.2">
      <c r="C62" s="149"/>
      <c r="D62" s="117"/>
      <c r="BI62" s="132"/>
      <c r="BJ62" s="132"/>
      <c r="BL62" s="53"/>
      <c r="BM62" s="2"/>
      <c r="BN62" s="104"/>
      <c r="BO62" s="104"/>
      <c r="BP62" s="104">
        <v>100.84263157894736</v>
      </c>
      <c r="BQ62" s="104">
        <v>150.46315789473684</v>
      </c>
      <c r="BR62" s="104">
        <v>114.8</v>
      </c>
      <c r="BS62" s="104">
        <v>133.49052631578945</v>
      </c>
      <c r="BT62" s="104">
        <v>146070.77894736847</v>
      </c>
      <c r="BU62" s="104">
        <v>1938.9136842105263</v>
      </c>
      <c r="BV62" s="104">
        <v>86.941052631578955</v>
      </c>
      <c r="BW62" s="104">
        <v>89.327894736842111</v>
      </c>
      <c r="BX62" s="104">
        <v>13.582105263157894</v>
      </c>
      <c r="BY62" s="104">
        <v>13.940000000000001</v>
      </c>
      <c r="BZ62" s="104">
        <v>17.943684210526317</v>
      </c>
      <c r="CA62" s="104">
        <v>160.37631578947372</v>
      </c>
      <c r="CB62" s="104">
        <v>114.00578947368422</v>
      </c>
      <c r="CC62" s="104">
        <v>17.210526315789469</v>
      </c>
      <c r="CD62" s="104">
        <v>17.198947368421052</v>
      </c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</row>
    <row r="63" spans="1:162" s="111" customFormat="1" x14ac:dyDescent="0.2">
      <c r="C63" s="149"/>
      <c r="D63" s="117"/>
      <c r="BI63" s="132"/>
      <c r="BJ63" s="132"/>
      <c r="BL63" s="53"/>
      <c r="BM63" s="2"/>
      <c r="BN63" s="121"/>
      <c r="BO63" s="117"/>
      <c r="BP63" s="117">
        <f>BP62-BP61</f>
        <v>0</v>
      </c>
      <c r="BQ63" s="117">
        <f t="shared" ref="BQ63:CD63" si="3">BQ62-BQ61</f>
        <v>0</v>
      </c>
      <c r="BR63" s="117">
        <f t="shared" si="3"/>
        <v>0</v>
      </c>
      <c r="BS63" s="117">
        <f t="shared" si="3"/>
        <v>0</v>
      </c>
      <c r="BT63" s="117">
        <f t="shared" si="3"/>
        <v>0</v>
      </c>
      <c r="BU63" s="117">
        <f t="shared" si="3"/>
        <v>0</v>
      </c>
      <c r="BV63" s="117">
        <f t="shared" si="3"/>
        <v>0</v>
      </c>
      <c r="BW63" s="117">
        <f t="shared" si="3"/>
        <v>0</v>
      </c>
      <c r="BX63" s="117">
        <f t="shared" si="3"/>
        <v>0</v>
      </c>
      <c r="BY63" s="117">
        <f t="shared" si="3"/>
        <v>0</v>
      </c>
      <c r="BZ63" s="117">
        <f t="shared" si="3"/>
        <v>0</v>
      </c>
      <c r="CA63" s="117">
        <f t="shared" si="3"/>
        <v>0</v>
      </c>
      <c r="CB63" s="117">
        <f t="shared" si="3"/>
        <v>0</v>
      </c>
      <c r="CC63" s="117">
        <f t="shared" si="3"/>
        <v>0</v>
      </c>
      <c r="CD63" s="117">
        <f t="shared" si="3"/>
        <v>0</v>
      </c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</row>
    <row r="64" spans="1:162" s="111" customFormat="1" x14ac:dyDescent="0.2">
      <c r="C64" s="149"/>
      <c r="D64" s="117"/>
      <c r="BI64" s="132"/>
      <c r="BJ64" s="132"/>
      <c r="BL64" s="53"/>
      <c r="BM64" s="2"/>
      <c r="BN64" s="96" t="s">
        <v>29</v>
      </c>
      <c r="BO64" s="96"/>
      <c r="BP64" s="96">
        <f>MAX(BP35:BP53)</f>
        <v>101.49</v>
      </c>
      <c r="BQ64" s="96">
        <f t="shared" ref="BQ64:CD64" si="4">MAX(BQ35:BQ53)</f>
        <v>152.56</v>
      </c>
      <c r="BR64" s="96">
        <f t="shared" si="4"/>
        <v>115.3</v>
      </c>
      <c r="BS64" s="96">
        <f t="shared" si="4"/>
        <v>133.69</v>
      </c>
      <c r="BT64" s="96">
        <f t="shared" si="4"/>
        <v>147546.32999999999</v>
      </c>
      <c r="BU64" s="96">
        <f t="shared" si="4"/>
        <v>1966.33</v>
      </c>
      <c r="BV64" s="96">
        <f t="shared" si="4"/>
        <v>88.22</v>
      </c>
      <c r="BW64" s="96">
        <f t="shared" si="4"/>
        <v>90.35</v>
      </c>
      <c r="BX64" s="96">
        <f t="shared" si="4"/>
        <v>13.72</v>
      </c>
      <c r="BY64" s="96">
        <f t="shared" si="4"/>
        <v>14.12</v>
      </c>
      <c r="BZ64" s="96">
        <f t="shared" si="4"/>
        <v>17.98</v>
      </c>
      <c r="CA64" s="96">
        <f t="shared" si="4"/>
        <v>161.38</v>
      </c>
      <c r="CB64" s="96">
        <f t="shared" si="4"/>
        <v>115.18</v>
      </c>
      <c r="CC64" s="96">
        <f t="shared" si="4"/>
        <v>17.350000000000001</v>
      </c>
      <c r="CD64" s="96">
        <f t="shared" si="4"/>
        <v>17.36</v>
      </c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</row>
    <row r="65" spans="1:162" s="94" customFormat="1" x14ac:dyDescent="0.2">
      <c r="A65" s="150"/>
      <c r="B65" s="150"/>
      <c r="C65" s="151"/>
      <c r="D65" s="117"/>
      <c r="BI65" s="132"/>
      <c r="BJ65" s="132"/>
      <c r="BL65" s="53"/>
      <c r="BM65" s="10"/>
      <c r="BN65" s="96" t="s">
        <v>30</v>
      </c>
      <c r="BO65" s="96"/>
      <c r="BP65" s="96">
        <f>MIN(BP35:BP53)</f>
        <v>100.19</v>
      </c>
      <c r="BQ65" s="96">
        <f t="shared" ref="BQ65:CD65" si="5">MIN(BQ35:BQ53)</f>
        <v>148.66999999999999</v>
      </c>
      <c r="BR65" s="96">
        <f t="shared" si="5"/>
        <v>114.35</v>
      </c>
      <c r="BS65" s="96">
        <f t="shared" si="5"/>
        <v>133.29</v>
      </c>
      <c r="BT65" s="96">
        <f t="shared" si="5"/>
        <v>144737.16</v>
      </c>
      <c r="BU65" s="96">
        <f t="shared" si="5"/>
        <v>1866.38</v>
      </c>
      <c r="BV65" s="96">
        <f t="shared" si="5"/>
        <v>85.45</v>
      </c>
      <c r="BW65" s="96">
        <f t="shared" si="5"/>
        <v>87.57</v>
      </c>
      <c r="BX65" s="96">
        <f t="shared" si="5"/>
        <v>13.41</v>
      </c>
      <c r="BY65" s="96">
        <f t="shared" si="5"/>
        <v>13.6</v>
      </c>
      <c r="BZ65" s="96">
        <f t="shared" si="5"/>
        <v>17.899999999999999</v>
      </c>
      <c r="CA65" s="96">
        <f t="shared" si="5"/>
        <v>158.87</v>
      </c>
      <c r="CB65" s="96">
        <f t="shared" si="5"/>
        <v>112.76</v>
      </c>
      <c r="CC65" s="96">
        <f t="shared" si="5"/>
        <v>17.059999999999999</v>
      </c>
      <c r="CD65" s="96">
        <f t="shared" si="5"/>
        <v>17.05</v>
      </c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</row>
    <row r="66" spans="1:162" s="94" customFormat="1" x14ac:dyDescent="0.2">
      <c r="A66" s="150"/>
      <c r="B66" s="150"/>
      <c r="C66" s="151"/>
      <c r="D66" s="117"/>
      <c r="BL66" s="53"/>
      <c r="BM66" s="10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8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</row>
    <row r="67" spans="1:162" s="94" customFormat="1" x14ac:dyDescent="0.2">
      <c r="A67" s="150"/>
      <c r="B67" s="150"/>
      <c r="C67" s="151"/>
      <c r="D67" s="117"/>
      <c r="BL67" s="53"/>
      <c r="BM67" s="10"/>
      <c r="BN67" s="96"/>
      <c r="BO67" s="96"/>
      <c r="BP67" s="96">
        <f t="shared" ref="BP67:CD67" si="6">BP64-BP65</f>
        <v>1.2999999999999972</v>
      </c>
      <c r="BQ67" s="96">
        <f t="shared" si="6"/>
        <v>3.8900000000000148</v>
      </c>
      <c r="BR67" s="96">
        <f t="shared" si="6"/>
        <v>0.95000000000000284</v>
      </c>
      <c r="BS67" s="96">
        <f t="shared" si="6"/>
        <v>0.40000000000000568</v>
      </c>
      <c r="BT67" s="96">
        <f t="shared" si="6"/>
        <v>2809.1699999999837</v>
      </c>
      <c r="BU67" s="96">
        <f t="shared" si="6"/>
        <v>99.949999999999818</v>
      </c>
      <c r="BV67" s="96">
        <f t="shared" si="6"/>
        <v>2.769999999999996</v>
      </c>
      <c r="BW67" s="96">
        <f t="shared" si="6"/>
        <v>2.7800000000000011</v>
      </c>
      <c r="BX67" s="96">
        <f t="shared" si="6"/>
        <v>0.3100000000000005</v>
      </c>
      <c r="BY67" s="96">
        <f t="shared" si="6"/>
        <v>0.51999999999999957</v>
      </c>
      <c r="BZ67" s="96">
        <f t="shared" si="6"/>
        <v>8.0000000000001847E-2</v>
      </c>
      <c r="CA67" s="96">
        <f t="shared" si="6"/>
        <v>2.5099999999999909</v>
      </c>
      <c r="CB67" s="96">
        <f t="shared" si="6"/>
        <v>2.4200000000000017</v>
      </c>
      <c r="CC67" s="96">
        <f t="shared" si="6"/>
        <v>0.2900000000000027</v>
      </c>
      <c r="CD67" s="96">
        <f t="shared" si="6"/>
        <v>0.30999999999999872</v>
      </c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</row>
    <row r="68" spans="1:162" s="94" customFormat="1" x14ac:dyDescent="0.2">
      <c r="A68" s="150"/>
      <c r="B68" s="150"/>
      <c r="C68" s="151"/>
      <c r="D68" s="117"/>
      <c r="BL68" s="53"/>
      <c r="BM68" s="10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11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</row>
    <row r="69" spans="1:162" s="94" customFormat="1" x14ac:dyDescent="0.2">
      <c r="A69" s="150"/>
      <c r="B69" s="150"/>
      <c r="C69" s="151"/>
      <c r="D69" s="117"/>
      <c r="BL69" s="9"/>
      <c r="BM69" s="10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11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</row>
    <row r="70" spans="1:162" s="94" customFormat="1" ht="25.5" x14ac:dyDescent="0.2">
      <c r="A70" s="150"/>
      <c r="B70" s="150"/>
      <c r="C70" s="151"/>
      <c r="D70" s="117"/>
      <c r="BL70" s="9"/>
      <c r="BM70" s="10"/>
      <c r="BN70" s="108" t="s">
        <v>18</v>
      </c>
      <c r="BO70" s="108"/>
      <c r="BP70" s="98" t="s">
        <v>5</v>
      </c>
      <c r="BQ70" s="98" t="s">
        <v>6</v>
      </c>
      <c r="BR70" s="98" t="s">
        <v>7</v>
      </c>
      <c r="BS70" s="98" t="s">
        <v>8</v>
      </c>
      <c r="BT70" s="96" t="s">
        <v>9</v>
      </c>
      <c r="BU70" s="95" t="s">
        <v>10</v>
      </c>
      <c r="BV70" s="95" t="s">
        <v>11</v>
      </c>
      <c r="BW70" s="95" t="s">
        <v>12</v>
      </c>
      <c r="BX70" s="95" t="s">
        <v>13</v>
      </c>
      <c r="BY70" s="95" t="s">
        <v>14</v>
      </c>
      <c r="BZ70" s="95" t="s">
        <v>15</v>
      </c>
      <c r="CA70" s="97" t="s">
        <v>16</v>
      </c>
      <c r="CB70" s="96" t="s">
        <v>17</v>
      </c>
      <c r="CC70" s="112" t="s">
        <v>32</v>
      </c>
      <c r="CD70" s="112" t="s">
        <v>33</v>
      </c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</row>
    <row r="71" spans="1:162" s="94" customFormat="1" x14ac:dyDescent="0.2">
      <c r="A71" s="150"/>
      <c r="B71" s="150"/>
      <c r="C71" s="151"/>
      <c r="D71" s="117"/>
      <c r="BL71" s="9"/>
      <c r="BM71" s="10"/>
      <c r="BN71" s="113">
        <v>1</v>
      </c>
      <c r="BO71" s="159" t="s">
        <v>363</v>
      </c>
      <c r="BP71" s="114">
        <v>113.99000000000001</v>
      </c>
      <c r="BQ71" s="114">
        <v>0.75165363800360796</v>
      </c>
      <c r="BR71" s="114">
        <v>1.0006000000000002</v>
      </c>
      <c r="BS71" s="114">
        <v>0.85940185630800969</v>
      </c>
      <c r="BT71" s="114">
        <v>1278.9301</v>
      </c>
      <c r="BU71" s="114">
        <v>16.95</v>
      </c>
      <c r="BV71" s="114">
        <v>1.3019138133055592</v>
      </c>
      <c r="BW71" s="114">
        <v>1.2873000000000001</v>
      </c>
      <c r="BX71" s="114">
        <v>8.3792000000000009</v>
      </c>
      <c r="BY71" s="114">
        <v>8.1312999999999995</v>
      </c>
      <c r="BZ71" s="114">
        <v>6.3943000000000003</v>
      </c>
      <c r="CA71" s="114">
        <v>0.71190084645010643</v>
      </c>
      <c r="CB71" s="114">
        <v>1</v>
      </c>
      <c r="CC71" s="114">
        <v>6.6096000000000004</v>
      </c>
      <c r="CD71" s="114">
        <v>6.6125000000000007</v>
      </c>
      <c r="CE71" s="96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</row>
    <row r="72" spans="1:162" s="94" customFormat="1" x14ac:dyDescent="0.2">
      <c r="A72" s="150"/>
      <c r="B72" s="150"/>
      <c r="BL72" s="9"/>
      <c r="BM72" s="10"/>
      <c r="BN72" s="113">
        <v>2</v>
      </c>
      <c r="BO72" s="159" t="s">
        <v>364</v>
      </c>
      <c r="BP72" s="114">
        <v>114.06</v>
      </c>
      <c r="BQ72" s="114">
        <v>0.75631523218877628</v>
      </c>
      <c r="BR72" s="114">
        <v>0.99920000000000009</v>
      </c>
      <c r="BS72" s="114">
        <v>0.85859019489997424</v>
      </c>
      <c r="BT72" s="114">
        <v>1275.97</v>
      </c>
      <c r="BU72" s="114">
        <v>17.07</v>
      </c>
      <c r="BV72" s="114">
        <v>1.2988699831146902</v>
      </c>
      <c r="BW72" s="114">
        <v>1.2848000000000002</v>
      </c>
      <c r="BX72" s="114">
        <v>8.3839000000000006</v>
      </c>
      <c r="BY72" s="114">
        <v>8.1458000000000013</v>
      </c>
      <c r="BZ72" s="114">
        <v>6.3879999999999999</v>
      </c>
      <c r="CA72" s="114">
        <v>0.71169311792754963</v>
      </c>
      <c r="CB72" s="114">
        <v>1</v>
      </c>
      <c r="CC72" s="114">
        <v>6.61</v>
      </c>
      <c r="CD72" s="114">
        <v>6.6125000000000007</v>
      </c>
      <c r="CE72" s="96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</row>
    <row r="73" spans="1:162" s="94" customFormat="1" x14ac:dyDescent="0.2">
      <c r="A73" s="150"/>
      <c r="B73" s="150"/>
      <c r="BL73" s="9"/>
      <c r="BM73" s="10"/>
      <c r="BN73" s="113">
        <v>3</v>
      </c>
      <c r="BO73" s="159" t="s">
        <v>365</v>
      </c>
      <c r="BP73" s="114">
        <v>114.06</v>
      </c>
      <c r="BQ73" s="114">
        <v>0.76540375047837739</v>
      </c>
      <c r="BR73" s="114">
        <v>0.9991000000000001</v>
      </c>
      <c r="BS73" s="114">
        <v>0.85873765564619997</v>
      </c>
      <c r="BT73" s="114">
        <v>1275.0600000000002</v>
      </c>
      <c r="BU73" s="114">
        <v>17.12</v>
      </c>
      <c r="BV73" s="114">
        <v>1.3042911177774879</v>
      </c>
      <c r="BW73" s="114">
        <v>1.2824</v>
      </c>
      <c r="BX73" s="114">
        <v>8.4075000000000006</v>
      </c>
      <c r="BY73" s="114">
        <v>8.1491000000000007</v>
      </c>
      <c r="BZ73" s="114">
        <v>6.3905000000000003</v>
      </c>
      <c r="CA73" s="114">
        <v>0.71214926648625554</v>
      </c>
      <c r="CB73" s="114">
        <v>1</v>
      </c>
      <c r="CC73" s="114">
        <v>6.6260000000000003</v>
      </c>
      <c r="CD73" s="114">
        <v>6.6234000000000002</v>
      </c>
      <c r="CE73" s="96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</row>
    <row r="74" spans="1:162" s="94" customFormat="1" x14ac:dyDescent="0.2">
      <c r="A74" s="150"/>
      <c r="B74" s="150"/>
      <c r="BL74" s="9"/>
      <c r="BM74" s="10"/>
      <c r="BN74" s="113">
        <v>4</v>
      </c>
      <c r="BO74" s="159" t="s">
        <v>366</v>
      </c>
      <c r="BP74" s="114">
        <v>114.08</v>
      </c>
      <c r="BQ74" s="114">
        <v>0.76248570339306132</v>
      </c>
      <c r="BR74" s="114">
        <v>1.0012000000000001</v>
      </c>
      <c r="BS74" s="114">
        <v>0.86192035855886906</v>
      </c>
      <c r="BT74" s="114">
        <v>1271.52</v>
      </c>
      <c r="BU74" s="114">
        <v>16.891000000000002</v>
      </c>
      <c r="BV74" s="114">
        <v>1.3054830287206267</v>
      </c>
      <c r="BW74" s="114">
        <v>1.2754000000000001</v>
      </c>
      <c r="BX74" s="114">
        <v>8.4310000000000009</v>
      </c>
      <c r="BY74" s="114">
        <v>8.1510999999999996</v>
      </c>
      <c r="BZ74" s="114">
        <v>6.4130000000000003</v>
      </c>
      <c r="CA74" s="114">
        <v>0.7125806106815834</v>
      </c>
      <c r="CB74" s="114">
        <v>1</v>
      </c>
      <c r="CC74" s="114">
        <v>6.6295999999999999</v>
      </c>
      <c r="CD74" s="114">
        <v>6.6322000000000001</v>
      </c>
      <c r="CE74" s="104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</row>
    <row r="75" spans="1:162" s="94" customFormat="1" x14ac:dyDescent="0.2">
      <c r="A75" s="150"/>
      <c r="B75" s="150"/>
      <c r="BL75" s="9"/>
      <c r="BM75" s="10"/>
      <c r="BN75" s="113">
        <v>5</v>
      </c>
      <c r="BO75" s="159" t="s">
        <v>367</v>
      </c>
      <c r="BP75" s="114">
        <v>114.23</v>
      </c>
      <c r="BQ75" s="114">
        <v>0.76062980147562187</v>
      </c>
      <c r="BR75" s="114">
        <v>1.0001</v>
      </c>
      <c r="BS75" s="114">
        <v>0.86475268073331024</v>
      </c>
      <c r="BT75" s="114">
        <v>1276.49</v>
      </c>
      <c r="BU75" s="114">
        <v>17.03</v>
      </c>
      <c r="BV75" s="114">
        <v>1.3063357282821684</v>
      </c>
      <c r="BW75" s="114">
        <v>1.2753000000000001</v>
      </c>
      <c r="BX75" s="114">
        <v>8.4315999999999995</v>
      </c>
      <c r="BY75" s="114">
        <v>8.1636000000000006</v>
      </c>
      <c r="BZ75" s="114">
        <v>6.4344999999999999</v>
      </c>
      <c r="CA75" s="114">
        <v>0.71370964864073994</v>
      </c>
      <c r="CB75" s="114">
        <v>1</v>
      </c>
      <c r="CC75" s="114">
        <v>6.6385000000000005</v>
      </c>
      <c r="CD75" s="114">
        <v>6.6363000000000003</v>
      </c>
      <c r="CE75" s="104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</row>
    <row r="76" spans="1:162" s="94" customFormat="1" x14ac:dyDescent="0.2">
      <c r="A76" s="150"/>
      <c r="B76" s="150"/>
      <c r="BL76" s="9"/>
      <c r="BM76" s="10"/>
      <c r="BN76" s="113">
        <v>6</v>
      </c>
      <c r="BO76" s="159" t="s">
        <v>368</v>
      </c>
      <c r="BP76" s="114">
        <v>113.67</v>
      </c>
      <c r="BQ76" s="114">
        <v>0.76248570339306132</v>
      </c>
      <c r="BR76" s="114">
        <v>0.99870000000000003</v>
      </c>
      <c r="BS76" s="114">
        <v>0.86244070720137989</v>
      </c>
      <c r="BT76" s="114">
        <v>1281.0699</v>
      </c>
      <c r="BU76" s="114">
        <v>17.100000000000001</v>
      </c>
      <c r="BV76" s="114">
        <v>1.3036110024768608</v>
      </c>
      <c r="BW76" s="114">
        <v>1.2737000000000001</v>
      </c>
      <c r="BX76" s="114">
        <v>8.3803000000000001</v>
      </c>
      <c r="BY76" s="114">
        <v>8.1679000000000013</v>
      </c>
      <c r="BZ76" s="114">
        <v>6.4176000000000002</v>
      </c>
      <c r="CA76" s="114">
        <v>0.71415818603820747</v>
      </c>
      <c r="CB76" s="114">
        <v>1</v>
      </c>
      <c r="CC76" s="114">
        <v>6.6310000000000002</v>
      </c>
      <c r="CD76" s="114">
        <v>6.6356000000000002</v>
      </c>
      <c r="CE76" s="104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</row>
    <row r="77" spans="1:162" s="94" customFormat="1" x14ac:dyDescent="0.2">
      <c r="A77" s="150"/>
      <c r="B77" s="150"/>
      <c r="BL77" s="9"/>
      <c r="BM77" s="10"/>
      <c r="BN77" s="113">
        <v>7</v>
      </c>
      <c r="BO77" s="159" t="s">
        <v>369</v>
      </c>
      <c r="BP77" s="114">
        <v>113.42</v>
      </c>
      <c r="BQ77" s="114">
        <v>0.7635919364691508</v>
      </c>
      <c r="BR77" s="114">
        <v>0.99970000000000003</v>
      </c>
      <c r="BS77" s="114">
        <v>0.86154906521926422</v>
      </c>
      <c r="BT77" s="114">
        <v>1284.24</v>
      </c>
      <c r="BU77" s="114">
        <v>17.076000000000001</v>
      </c>
      <c r="BV77" s="114">
        <v>1.3031013812874641</v>
      </c>
      <c r="BW77" s="114">
        <v>1.2721</v>
      </c>
      <c r="BX77" s="114">
        <v>8.3731000000000009</v>
      </c>
      <c r="BY77" s="114">
        <v>8.1380999999999997</v>
      </c>
      <c r="BZ77" s="114">
        <v>6.4114000000000004</v>
      </c>
      <c r="CA77" s="114">
        <v>0.71334308235545885</v>
      </c>
      <c r="CB77" s="114">
        <v>1</v>
      </c>
      <c r="CC77" s="114">
        <v>6.6398999999999999</v>
      </c>
      <c r="CD77" s="114">
        <v>6.6457000000000006</v>
      </c>
      <c r="CE77" s="104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</row>
    <row r="78" spans="1:162" s="94" customFormat="1" x14ac:dyDescent="0.2">
      <c r="BI78" s="133"/>
      <c r="BJ78" s="133"/>
      <c r="BK78" s="133"/>
      <c r="BL78" s="13"/>
      <c r="BM78" s="9"/>
      <c r="BN78" s="113">
        <v>8</v>
      </c>
      <c r="BO78" s="159" t="s">
        <v>370</v>
      </c>
      <c r="BP78" s="114">
        <v>113.38</v>
      </c>
      <c r="BQ78" s="114">
        <v>0.76010945576162958</v>
      </c>
      <c r="BR78" s="114">
        <v>0.99280000000000002</v>
      </c>
      <c r="BS78" s="114">
        <v>0.85807448086493909</v>
      </c>
      <c r="BT78" s="114">
        <v>1284.9000000000001</v>
      </c>
      <c r="BU78" s="114">
        <v>17.02</v>
      </c>
      <c r="BV78" s="114">
        <v>1.3039509714434736</v>
      </c>
      <c r="BW78" s="114">
        <v>1.2670000000000001</v>
      </c>
      <c r="BX78" s="114">
        <v>8.3588000000000005</v>
      </c>
      <c r="BY78" s="114">
        <v>8.1173000000000002</v>
      </c>
      <c r="BZ78" s="114">
        <v>6.3840000000000003</v>
      </c>
      <c r="CA78" s="114">
        <v>0.71247907092729157</v>
      </c>
      <c r="CB78" s="114">
        <v>1</v>
      </c>
      <c r="CC78" s="114">
        <v>6.6379000000000001</v>
      </c>
      <c r="CD78" s="114">
        <v>6.6511000000000005</v>
      </c>
      <c r="CE78" s="124"/>
      <c r="CF78" s="125"/>
      <c r="CG78" s="125"/>
      <c r="CH78" s="125"/>
      <c r="CI78" s="125"/>
      <c r="CJ78" s="125"/>
      <c r="CK78" s="125"/>
      <c r="CL78" s="125"/>
    </row>
    <row r="79" spans="1:162" s="94" customFormat="1" x14ac:dyDescent="0.2">
      <c r="A79" s="150"/>
      <c r="B79" s="150"/>
      <c r="BL79" s="9"/>
      <c r="BM79" s="10"/>
      <c r="BN79" s="113">
        <v>9</v>
      </c>
      <c r="BO79" s="159" t="s">
        <v>371</v>
      </c>
      <c r="BP79" s="114">
        <v>113.32000000000001</v>
      </c>
      <c r="BQ79" s="114">
        <v>0.76446754835257236</v>
      </c>
      <c r="BR79" s="114">
        <v>0.99620000000000009</v>
      </c>
      <c r="BS79" s="114">
        <v>0.85866391894212601</v>
      </c>
      <c r="BT79" s="114">
        <v>1278.3600000000001</v>
      </c>
      <c r="BU79" s="114">
        <v>16.900000000000002</v>
      </c>
      <c r="BV79" s="114">
        <v>1.3078733978550876</v>
      </c>
      <c r="BW79" s="114">
        <v>1.2701</v>
      </c>
      <c r="BX79" s="114">
        <v>8.3769000000000009</v>
      </c>
      <c r="BY79" s="114">
        <v>8.1461000000000006</v>
      </c>
      <c r="BZ79" s="114">
        <v>6.3883000000000001</v>
      </c>
      <c r="CA79" s="114">
        <v>0.71251460654943433</v>
      </c>
      <c r="CB79" s="114">
        <v>1</v>
      </c>
      <c r="CC79" s="114">
        <v>6.6400000000000006</v>
      </c>
      <c r="CD79" s="114">
        <v>6.6508000000000003</v>
      </c>
      <c r="CE79" s="98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</row>
    <row r="80" spans="1:162" s="94" customFormat="1" x14ac:dyDescent="0.2">
      <c r="BL80" s="9"/>
      <c r="BM80" s="9"/>
      <c r="BN80" s="113">
        <v>10</v>
      </c>
      <c r="BO80" s="159" t="s">
        <v>372</v>
      </c>
      <c r="BP80" s="114">
        <v>113.72</v>
      </c>
      <c r="BQ80" s="114">
        <v>0.76365024818633065</v>
      </c>
      <c r="BR80" s="114">
        <v>0.99470000000000003</v>
      </c>
      <c r="BS80" s="114">
        <v>0.85338795016214375</v>
      </c>
      <c r="BT80" s="114">
        <v>1272.5600000000002</v>
      </c>
      <c r="BU80" s="114">
        <v>16.91</v>
      </c>
      <c r="BV80" s="114">
        <v>1.3104442405975625</v>
      </c>
      <c r="BW80" s="114">
        <v>1.2743</v>
      </c>
      <c r="BX80" s="114">
        <v>8.4215</v>
      </c>
      <c r="BY80" s="114">
        <v>8.1832000000000011</v>
      </c>
      <c r="BZ80" s="114">
        <v>6.3478000000000003</v>
      </c>
      <c r="CA80" s="114">
        <v>0.71246891854342853</v>
      </c>
      <c r="CB80" s="114">
        <v>1</v>
      </c>
      <c r="CC80" s="114">
        <v>6.6354000000000006</v>
      </c>
      <c r="CD80" s="114">
        <v>6.6424000000000003</v>
      </c>
      <c r="CE80" s="98"/>
    </row>
    <row r="81" spans="1:162" s="94" customFormat="1" x14ac:dyDescent="0.2">
      <c r="BL81" s="9"/>
      <c r="BM81" s="9"/>
      <c r="BN81" s="113">
        <v>11</v>
      </c>
      <c r="BO81" s="159" t="s">
        <v>373</v>
      </c>
      <c r="BP81" s="114">
        <v>112.75</v>
      </c>
      <c r="BQ81" s="114">
        <v>0.75982068231897271</v>
      </c>
      <c r="BR81" s="114">
        <v>0.98640000000000005</v>
      </c>
      <c r="BS81" s="114">
        <v>0.84473728670383519</v>
      </c>
      <c r="BT81" s="114">
        <v>1285.26</v>
      </c>
      <c r="BU81" s="114">
        <v>17.100000000000001</v>
      </c>
      <c r="BV81" s="114">
        <v>1.3168290755859888</v>
      </c>
      <c r="BW81" s="114">
        <v>1.2714000000000001</v>
      </c>
      <c r="BX81" s="114">
        <v>8.4120000000000008</v>
      </c>
      <c r="BY81" s="114">
        <v>8.2279999999999998</v>
      </c>
      <c r="BZ81" s="114">
        <v>6.2854000000000001</v>
      </c>
      <c r="CA81" s="114">
        <v>0.71102010053824227</v>
      </c>
      <c r="CB81" s="114">
        <v>1</v>
      </c>
      <c r="CC81" s="114">
        <v>6.6232000000000006</v>
      </c>
      <c r="CD81" s="114">
        <v>6.6260000000000003</v>
      </c>
      <c r="CE81" s="115"/>
    </row>
    <row r="82" spans="1:162" s="94" customFormat="1" x14ac:dyDescent="0.2">
      <c r="BL82" s="9"/>
      <c r="BM82" s="9"/>
      <c r="BN82" s="113">
        <v>12</v>
      </c>
      <c r="BO82" s="159" t="s">
        <v>374</v>
      </c>
      <c r="BP82" s="114">
        <v>113.22</v>
      </c>
      <c r="BQ82" s="114">
        <v>0.75774797302417207</v>
      </c>
      <c r="BR82" s="114">
        <v>0.99150000000000005</v>
      </c>
      <c r="BS82" s="114">
        <v>0.84954549316115879</v>
      </c>
      <c r="BT82" s="114">
        <v>1278.2</v>
      </c>
      <c r="BU82" s="114">
        <v>17.03</v>
      </c>
      <c r="BV82" s="114">
        <v>1.3170025023047542</v>
      </c>
      <c r="BW82" s="114">
        <v>1.2767000000000002</v>
      </c>
      <c r="BX82" s="114">
        <v>8.3996000000000013</v>
      </c>
      <c r="BY82" s="114">
        <v>8.2020999999999997</v>
      </c>
      <c r="BZ82" s="114">
        <v>6.3208000000000002</v>
      </c>
      <c r="CA82" s="114">
        <v>0.70774413633983047</v>
      </c>
      <c r="CB82" s="114">
        <v>1</v>
      </c>
      <c r="CC82" s="114">
        <v>6.6286000000000005</v>
      </c>
      <c r="CD82" s="114">
        <v>6.6350000000000007</v>
      </c>
      <c r="CE82" s="115"/>
    </row>
    <row r="83" spans="1:162" s="94" customFormat="1" x14ac:dyDescent="0.2">
      <c r="BL83" s="9"/>
      <c r="BM83" s="9"/>
      <c r="BN83" s="113">
        <v>13</v>
      </c>
      <c r="BO83" s="159" t="s">
        <v>375</v>
      </c>
      <c r="BP83" s="114">
        <v>112.54</v>
      </c>
      <c r="BQ83" s="114">
        <v>0.75711689884918232</v>
      </c>
      <c r="BR83" s="114">
        <v>0.99110000000000009</v>
      </c>
      <c r="BS83" s="114">
        <v>0.8473858147614608</v>
      </c>
      <c r="BT83" s="114">
        <v>1283.6500000000001</v>
      </c>
      <c r="BU83" s="114">
        <v>17.07</v>
      </c>
      <c r="BV83" s="114">
        <v>1.3255567338282077</v>
      </c>
      <c r="BW83" s="114">
        <v>1.2745</v>
      </c>
      <c r="BX83" s="114">
        <v>8.4051000000000009</v>
      </c>
      <c r="BY83" s="114">
        <v>8.1872000000000007</v>
      </c>
      <c r="BZ83" s="114">
        <v>6.3043000000000005</v>
      </c>
      <c r="CA83" s="114">
        <v>0.70959730353024664</v>
      </c>
      <c r="CB83" s="114">
        <v>1</v>
      </c>
      <c r="CC83" s="114">
        <v>6.6323000000000008</v>
      </c>
      <c r="CD83" s="114">
        <v>6.6453000000000007</v>
      </c>
      <c r="CE83" s="115"/>
    </row>
    <row r="84" spans="1:162" s="94" customFormat="1" x14ac:dyDescent="0.2">
      <c r="BL84" s="9"/>
      <c r="BM84" s="9"/>
      <c r="BN84" s="113">
        <v>14</v>
      </c>
      <c r="BO84" s="159" t="s">
        <v>376</v>
      </c>
      <c r="BP84" s="114">
        <v>112.11</v>
      </c>
      <c r="BQ84" s="114">
        <v>0.75460307878056132</v>
      </c>
      <c r="BR84" s="114">
        <v>0.98910000000000009</v>
      </c>
      <c r="BS84" s="114">
        <v>0.84824836712189322</v>
      </c>
      <c r="BT84" s="114">
        <v>1291.3600000000001</v>
      </c>
      <c r="BU84" s="114">
        <v>17.170000000000002</v>
      </c>
      <c r="BV84" s="114">
        <v>1.3220518244315176</v>
      </c>
      <c r="BW84" s="114">
        <v>1.2772000000000001</v>
      </c>
      <c r="BX84" s="114">
        <v>8.4349000000000007</v>
      </c>
      <c r="BY84" s="114">
        <v>8.2538</v>
      </c>
      <c r="BZ84" s="114">
        <v>6.3113999999999999</v>
      </c>
      <c r="CA84" s="114">
        <v>0.7087473599160844</v>
      </c>
      <c r="CB84" s="114">
        <v>1</v>
      </c>
      <c r="CC84" s="114">
        <v>6.63</v>
      </c>
      <c r="CD84" s="114">
        <v>6.6415000000000006</v>
      </c>
      <c r="CE84" s="115"/>
    </row>
    <row r="85" spans="1:162" s="94" customFormat="1" x14ac:dyDescent="0.2">
      <c r="BL85" s="9"/>
      <c r="BM85" s="9"/>
      <c r="BN85" s="113">
        <v>15</v>
      </c>
      <c r="BO85" s="159" t="s">
        <v>377</v>
      </c>
      <c r="BP85" s="114">
        <v>112.43</v>
      </c>
      <c r="BQ85" s="114">
        <v>0.7555152614082804</v>
      </c>
      <c r="BR85" s="114">
        <v>0.99220000000000008</v>
      </c>
      <c r="BS85" s="114">
        <v>0.85215168299957389</v>
      </c>
      <c r="BT85" s="114">
        <v>1280.71</v>
      </c>
      <c r="BU85" s="114">
        <v>16.970000000000002</v>
      </c>
      <c r="BV85" s="114">
        <v>1.3197835554968984</v>
      </c>
      <c r="BW85" s="114">
        <v>1.2793000000000001</v>
      </c>
      <c r="BX85" s="114">
        <v>8.4859000000000009</v>
      </c>
      <c r="BY85" s="114">
        <v>8.2531999999999996</v>
      </c>
      <c r="BZ85" s="114">
        <v>6.3403</v>
      </c>
      <c r="CA85" s="114">
        <v>0.70875238317988842</v>
      </c>
      <c r="CB85" s="114">
        <v>1</v>
      </c>
      <c r="CC85" s="114">
        <v>6.6325000000000003</v>
      </c>
      <c r="CD85" s="114">
        <v>6.6373000000000006</v>
      </c>
      <c r="CE85" s="115"/>
    </row>
    <row r="86" spans="1:162" s="94" customFormat="1" x14ac:dyDescent="0.2">
      <c r="BL86" s="9"/>
      <c r="BM86" s="9"/>
      <c r="BN86" s="113">
        <v>16</v>
      </c>
      <c r="BO86" s="159" t="s">
        <v>378</v>
      </c>
      <c r="BP86" s="114">
        <v>112.04</v>
      </c>
      <c r="BQ86" s="114">
        <v>0.75505889459377828</v>
      </c>
      <c r="BR86" s="114">
        <v>0.98920000000000008</v>
      </c>
      <c r="BS86" s="114">
        <v>0.85091899251191283</v>
      </c>
      <c r="BT86" s="114">
        <v>1283.8700000000001</v>
      </c>
      <c r="BU86" s="114">
        <v>16.98</v>
      </c>
      <c r="BV86" s="114">
        <v>1.3229263130043656</v>
      </c>
      <c r="BW86" s="114">
        <v>1.2766</v>
      </c>
      <c r="BX86" s="114">
        <v>8.4131999999999998</v>
      </c>
      <c r="BY86" s="114">
        <v>8.2054000000000009</v>
      </c>
      <c r="BZ86" s="114">
        <v>6.3321000000000005</v>
      </c>
      <c r="CA86" s="114">
        <v>0.70991970808101612</v>
      </c>
      <c r="CB86" s="114">
        <v>1</v>
      </c>
      <c r="CC86" s="114">
        <v>6.6150000000000002</v>
      </c>
      <c r="CD86" s="114">
        <v>6.6142000000000003</v>
      </c>
      <c r="CE86" s="115"/>
    </row>
    <row r="87" spans="1:162" s="94" customFormat="1" x14ac:dyDescent="0.2">
      <c r="BL87" s="9"/>
      <c r="BM87" s="9"/>
      <c r="BN87" s="113">
        <v>17</v>
      </c>
      <c r="BO87" s="159" t="s">
        <v>379</v>
      </c>
      <c r="BP87" s="114">
        <v>111.25</v>
      </c>
      <c r="BQ87" s="114">
        <v>0.75159714393085308</v>
      </c>
      <c r="BR87" s="114">
        <v>0.98020000000000007</v>
      </c>
      <c r="BS87" s="114">
        <v>0.84459459459459452</v>
      </c>
      <c r="BT87" s="114">
        <v>1291.6200000000001</v>
      </c>
      <c r="BU87" s="114">
        <v>17.128</v>
      </c>
      <c r="BV87" s="114">
        <v>1.3107877834578581</v>
      </c>
      <c r="BW87" s="114">
        <v>1.2682</v>
      </c>
      <c r="BX87" s="114">
        <v>8.3139000000000003</v>
      </c>
      <c r="BY87" s="114">
        <v>8.1317000000000004</v>
      </c>
      <c r="BZ87" s="114">
        <v>6.2854999999999999</v>
      </c>
      <c r="CA87" s="114">
        <v>0.70879257185384703</v>
      </c>
      <c r="CB87" s="114">
        <v>1</v>
      </c>
      <c r="CC87" s="114">
        <v>6.585</v>
      </c>
      <c r="CD87" s="114">
        <v>6.5826000000000002</v>
      </c>
      <c r="CE87" s="115"/>
    </row>
    <row r="88" spans="1:162" s="94" customFormat="1" x14ac:dyDescent="0.2">
      <c r="BL88" s="9"/>
      <c r="BM88" s="9"/>
      <c r="BN88" s="113">
        <v>18</v>
      </c>
      <c r="BO88" s="159" t="s">
        <v>380</v>
      </c>
      <c r="BP88" s="114">
        <v>111.41</v>
      </c>
      <c r="BQ88" s="114">
        <v>0.75120192307692302</v>
      </c>
      <c r="BR88" s="114">
        <v>0.98130000000000006</v>
      </c>
      <c r="BS88" s="114">
        <v>0.84295709348394154</v>
      </c>
      <c r="BT88" s="114">
        <v>1289.3900000000001</v>
      </c>
      <c r="BU88" s="114">
        <v>17.099</v>
      </c>
      <c r="BV88" s="114">
        <v>1.3138877939823939</v>
      </c>
      <c r="BW88" s="114">
        <v>1.2736000000000001</v>
      </c>
      <c r="BX88" s="114">
        <v>8.3032000000000004</v>
      </c>
      <c r="BY88" s="114">
        <v>8.1385000000000005</v>
      </c>
      <c r="BZ88" s="114">
        <v>6.2723000000000004</v>
      </c>
      <c r="CA88" s="114">
        <v>0.70879257185384703</v>
      </c>
      <c r="CB88" s="114">
        <v>1</v>
      </c>
      <c r="CC88" s="114">
        <v>6.6025</v>
      </c>
      <c r="CD88" s="114">
        <v>6.5968</v>
      </c>
      <c r="CE88" s="104"/>
    </row>
    <row r="89" spans="1:162" s="94" customFormat="1" x14ac:dyDescent="0.2">
      <c r="BL89" s="9"/>
      <c r="BM89" s="9"/>
      <c r="BN89" s="113">
        <v>19</v>
      </c>
      <c r="BO89" s="159" t="s">
        <v>381</v>
      </c>
      <c r="BP89" s="114">
        <v>112.37</v>
      </c>
      <c r="BQ89" s="114">
        <v>0.74327337594767351</v>
      </c>
      <c r="BR89" s="114">
        <v>0.98520000000000008</v>
      </c>
      <c r="BS89" s="114">
        <v>0.84566596194503163</v>
      </c>
      <c r="BT89" s="114">
        <v>1281.2</v>
      </c>
      <c r="BU89" s="114">
        <v>16.521000000000001</v>
      </c>
      <c r="BV89" s="114">
        <v>1.3220518244315176</v>
      </c>
      <c r="BW89" s="114">
        <v>1.29</v>
      </c>
      <c r="BX89" s="114">
        <v>8.3769000000000009</v>
      </c>
      <c r="BY89" s="114">
        <v>8.3056000000000001</v>
      </c>
      <c r="BZ89" s="114">
        <v>6.2920000000000007</v>
      </c>
      <c r="CA89" s="114">
        <v>0.70597537557889978</v>
      </c>
      <c r="CB89" s="114">
        <v>1</v>
      </c>
      <c r="CC89" s="114">
        <v>6.6145000000000005</v>
      </c>
      <c r="CD89" s="114">
        <v>6.6223000000000001</v>
      </c>
      <c r="CE89" s="104"/>
    </row>
    <row r="90" spans="1:162" s="94" customFormat="1" x14ac:dyDescent="0.2">
      <c r="A90" s="150"/>
      <c r="B90" s="150"/>
      <c r="BL90" s="9"/>
      <c r="BM90" s="10"/>
      <c r="BN90" s="113"/>
      <c r="BO90" s="159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114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</row>
    <row r="91" spans="1:162" s="94" customFormat="1" x14ac:dyDescent="0.2">
      <c r="A91" s="150"/>
      <c r="B91" s="150"/>
      <c r="BL91" s="9"/>
      <c r="BM91" s="10"/>
      <c r="BN91" s="113"/>
      <c r="BO91" s="159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</row>
    <row r="92" spans="1:162" s="111" customFormat="1" x14ac:dyDescent="0.2">
      <c r="C92" s="149"/>
      <c r="BL92" s="3"/>
      <c r="BM92" s="2"/>
      <c r="BN92" s="113"/>
      <c r="BO92" s="159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</row>
    <row r="93" spans="1:162" s="111" customFormat="1" x14ac:dyDescent="0.2">
      <c r="C93" s="149"/>
      <c r="BL93" s="3"/>
      <c r="BM93" s="2"/>
      <c r="BN93" s="113"/>
      <c r="BO93" s="159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114"/>
      <c r="CC93" s="114"/>
      <c r="CD93" s="114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</row>
    <row r="94" spans="1:162" s="94" customFormat="1" x14ac:dyDescent="0.2">
      <c r="A94" s="150"/>
      <c r="B94" s="150"/>
      <c r="C94" s="151"/>
      <c r="BL94" s="9"/>
      <c r="BM94" s="10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4"/>
      <c r="CD94" s="114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</row>
    <row r="95" spans="1:162" s="94" customFormat="1" x14ac:dyDescent="0.2">
      <c r="A95" s="150"/>
      <c r="B95" s="150"/>
      <c r="C95" s="151"/>
      <c r="BL95" s="9"/>
      <c r="BM95" s="10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</row>
    <row r="96" spans="1:162" s="94" customFormat="1" x14ac:dyDescent="0.2">
      <c r="A96" s="150"/>
      <c r="B96" s="150"/>
      <c r="C96" s="151"/>
      <c r="BL96" s="9"/>
      <c r="BM96" s="10"/>
      <c r="BN96" s="95"/>
      <c r="BO96" s="75"/>
      <c r="BP96" s="95"/>
      <c r="BQ96" s="95"/>
      <c r="BR96" s="95"/>
      <c r="BS96" s="96"/>
      <c r="BT96" s="95"/>
      <c r="BU96" s="95"/>
      <c r="BV96" s="95"/>
      <c r="BW96" s="95"/>
      <c r="BX96" s="95"/>
      <c r="BY96" s="95"/>
      <c r="BZ96" s="95"/>
      <c r="CA96" s="97"/>
      <c r="CB96" s="96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</row>
    <row r="97" spans="1:162" s="94" customFormat="1" x14ac:dyDescent="0.2">
      <c r="A97" s="150"/>
      <c r="B97" s="150"/>
      <c r="C97" s="151"/>
      <c r="BL97" s="9"/>
      <c r="BM97" s="10"/>
      <c r="BN97" s="104"/>
      <c r="BO97" s="75"/>
      <c r="BP97" s="122">
        <f>AVERAGE(BP71:BP89)</f>
        <v>113.05526315789473</v>
      </c>
      <c r="BQ97" s="122">
        <f t="shared" ref="BQ97:CD97" si="7">AVERAGE(BQ71:BQ89)</f>
        <v>0.75772253945434664</v>
      </c>
      <c r="BR97" s="122">
        <f t="shared" si="7"/>
        <v>0.99307894736842106</v>
      </c>
      <c r="BS97" s="122">
        <f t="shared" si="7"/>
        <v>0.85388021872734832</v>
      </c>
      <c r="BT97" s="122">
        <f t="shared" si="7"/>
        <v>1281.282105263158</v>
      </c>
      <c r="BU97" s="122">
        <f t="shared" si="7"/>
        <v>17.007105263157893</v>
      </c>
      <c r="BV97" s="122">
        <f t="shared" si="7"/>
        <v>1.3114080037570783</v>
      </c>
      <c r="BW97" s="122">
        <f t="shared" si="7"/>
        <v>1.2763105263157892</v>
      </c>
      <c r="BX97" s="122">
        <f t="shared" si="7"/>
        <v>8.3941315789473698</v>
      </c>
      <c r="BY97" s="122">
        <f t="shared" si="7"/>
        <v>8.1788947368421052</v>
      </c>
      <c r="BZ97" s="122">
        <f t="shared" si="7"/>
        <v>6.3533421052631587</v>
      </c>
      <c r="CA97" s="122">
        <f t="shared" si="7"/>
        <v>0.7108599402879977</v>
      </c>
      <c r="CB97" s="122">
        <f t="shared" si="7"/>
        <v>1</v>
      </c>
      <c r="CC97" s="122">
        <f t="shared" si="7"/>
        <v>6.6242894736842111</v>
      </c>
      <c r="CD97" s="122">
        <f t="shared" si="7"/>
        <v>6.628605263157894</v>
      </c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</row>
    <row r="98" spans="1:162" s="94" customFormat="1" x14ac:dyDescent="0.2">
      <c r="A98" s="150"/>
      <c r="B98" s="150"/>
      <c r="C98" s="151"/>
      <c r="BL98" s="9"/>
      <c r="BM98" s="10"/>
      <c r="BN98" s="104"/>
      <c r="BO98" s="75"/>
      <c r="BP98" s="122">
        <v>113.05526315789473</v>
      </c>
      <c r="BQ98" s="122">
        <v>0.75772253945434664</v>
      </c>
      <c r="BR98" s="122">
        <v>0.99307894736842106</v>
      </c>
      <c r="BS98" s="122">
        <v>0.85388021872734832</v>
      </c>
      <c r="BT98" s="122">
        <v>1281.282105263158</v>
      </c>
      <c r="BU98" s="122">
        <v>17.007105263157893</v>
      </c>
      <c r="BV98" s="122">
        <v>1.3114080037570783</v>
      </c>
      <c r="BW98" s="122">
        <v>1.2763105263157892</v>
      </c>
      <c r="BX98" s="122">
        <v>8.3941315789473698</v>
      </c>
      <c r="BY98" s="122">
        <v>8.1788947368421052</v>
      </c>
      <c r="BZ98" s="122">
        <v>6.3533421052631587</v>
      </c>
      <c r="CA98" s="122">
        <v>0.7108599402879977</v>
      </c>
      <c r="CB98" s="104">
        <v>1</v>
      </c>
      <c r="CC98" s="122">
        <v>6.6242894736842111</v>
      </c>
      <c r="CD98" s="122">
        <v>6.628605263157894</v>
      </c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</row>
    <row r="99" spans="1:162" s="94" customFormat="1" x14ac:dyDescent="0.2">
      <c r="A99" s="150"/>
      <c r="B99" s="150"/>
      <c r="C99" s="151"/>
      <c r="BL99" s="9"/>
      <c r="BM99" s="10"/>
      <c r="BN99" s="121"/>
      <c r="BO99" s="75"/>
      <c r="BP99" s="117">
        <f t="shared" ref="BP99:CD99" si="8">BP98-BP97</f>
        <v>0</v>
      </c>
      <c r="BQ99" s="117">
        <f t="shared" si="8"/>
        <v>0</v>
      </c>
      <c r="BR99" s="117">
        <f t="shared" si="8"/>
        <v>0</v>
      </c>
      <c r="BS99" s="117">
        <f t="shared" si="8"/>
        <v>0</v>
      </c>
      <c r="BT99" s="117">
        <f t="shared" si="8"/>
        <v>0</v>
      </c>
      <c r="BU99" s="117">
        <f t="shared" si="8"/>
        <v>0</v>
      </c>
      <c r="BV99" s="117">
        <f t="shared" si="8"/>
        <v>0</v>
      </c>
      <c r="BW99" s="117">
        <f t="shared" si="8"/>
        <v>0</v>
      </c>
      <c r="BX99" s="117">
        <f t="shared" si="8"/>
        <v>0</v>
      </c>
      <c r="BY99" s="117">
        <f t="shared" si="8"/>
        <v>0</v>
      </c>
      <c r="BZ99" s="117">
        <f t="shared" si="8"/>
        <v>0</v>
      </c>
      <c r="CA99" s="117">
        <f t="shared" si="8"/>
        <v>0</v>
      </c>
      <c r="CB99" s="117">
        <f t="shared" si="8"/>
        <v>0</v>
      </c>
      <c r="CC99" s="117">
        <f t="shared" si="8"/>
        <v>0</v>
      </c>
      <c r="CD99" s="117">
        <f t="shared" si="8"/>
        <v>0</v>
      </c>
      <c r="CE99" s="95"/>
      <c r="CF99" s="7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</row>
    <row r="100" spans="1:162" s="94" customFormat="1" x14ac:dyDescent="0.2">
      <c r="A100" s="150"/>
      <c r="B100" s="150"/>
      <c r="C100" s="151"/>
      <c r="BL100" s="9"/>
      <c r="BM100" s="10"/>
      <c r="BN100" s="96" t="s">
        <v>29</v>
      </c>
      <c r="BO100" s="75"/>
      <c r="BP100" s="122">
        <f>MAX(BP71:BP89)</f>
        <v>114.23</v>
      </c>
      <c r="BQ100" s="122">
        <f t="shared" ref="BQ100:CD100" si="9">MAX(BQ71:BQ89)</f>
        <v>0.76540375047837739</v>
      </c>
      <c r="BR100" s="122">
        <f t="shared" si="9"/>
        <v>1.0012000000000001</v>
      </c>
      <c r="BS100" s="122">
        <f t="shared" si="9"/>
        <v>0.86475268073331024</v>
      </c>
      <c r="BT100" s="122">
        <f t="shared" si="9"/>
        <v>1291.6200000000001</v>
      </c>
      <c r="BU100" s="122">
        <f t="shared" si="9"/>
        <v>17.170000000000002</v>
      </c>
      <c r="BV100" s="122">
        <f t="shared" si="9"/>
        <v>1.3255567338282077</v>
      </c>
      <c r="BW100" s="122">
        <f t="shared" si="9"/>
        <v>1.29</v>
      </c>
      <c r="BX100" s="122">
        <f t="shared" si="9"/>
        <v>8.4859000000000009</v>
      </c>
      <c r="BY100" s="122">
        <f t="shared" si="9"/>
        <v>8.3056000000000001</v>
      </c>
      <c r="BZ100" s="122">
        <f t="shared" si="9"/>
        <v>6.4344999999999999</v>
      </c>
      <c r="CA100" s="122">
        <f t="shared" si="9"/>
        <v>0.71415818603820747</v>
      </c>
      <c r="CB100" s="122">
        <f t="shared" si="9"/>
        <v>1</v>
      </c>
      <c r="CC100" s="122">
        <f t="shared" si="9"/>
        <v>6.6400000000000006</v>
      </c>
      <c r="CD100" s="122">
        <f t="shared" si="9"/>
        <v>6.6511000000000005</v>
      </c>
      <c r="CE100" s="95"/>
      <c r="CF100" s="7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</row>
    <row r="101" spans="1:162" s="94" customFormat="1" x14ac:dyDescent="0.2">
      <c r="A101" s="150"/>
      <c r="B101" s="150"/>
      <c r="C101" s="151"/>
      <c r="BL101" s="9"/>
      <c r="BM101" s="10"/>
      <c r="BN101" s="96" t="s">
        <v>30</v>
      </c>
      <c r="BO101" s="75"/>
      <c r="BP101" s="122">
        <f>MIN(BP71:BP89)</f>
        <v>111.25</v>
      </c>
      <c r="BQ101" s="122">
        <f t="shared" ref="BQ101:CD101" si="10">MIN(BQ71:BQ89)</f>
        <v>0.74327337594767351</v>
      </c>
      <c r="BR101" s="122">
        <f t="shared" si="10"/>
        <v>0.98020000000000007</v>
      </c>
      <c r="BS101" s="122">
        <f t="shared" si="10"/>
        <v>0.84295709348394154</v>
      </c>
      <c r="BT101" s="122">
        <f t="shared" si="10"/>
        <v>1271.52</v>
      </c>
      <c r="BU101" s="122">
        <f t="shared" si="10"/>
        <v>16.521000000000001</v>
      </c>
      <c r="BV101" s="122">
        <f t="shared" si="10"/>
        <v>1.2988699831146902</v>
      </c>
      <c r="BW101" s="122">
        <f t="shared" si="10"/>
        <v>1.2670000000000001</v>
      </c>
      <c r="BX101" s="122">
        <f t="shared" si="10"/>
        <v>8.3032000000000004</v>
      </c>
      <c r="BY101" s="122">
        <f t="shared" si="10"/>
        <v>8.1173000000000002</v>
      </c>
      <c r="BZ101" s="122">
        <f t="shared" si="10"/>
        <v>6.2723000000000004</v>
      </c>
      <c r="CA101" s="122">
        <f t="shared" si="10"/>
        <v>0.70597537557889978</v>
      </c>
      <c r="CB101" s="122">
        <f t="shared" si="10"/>
        <v>1</v>
      </c>
      <c r="CC101" s="122">
        <f t="shared" si="10"/>
        <v>6.585</v>
      </c>
      <c r="CD101" s="122">
        <f t="shared" si="10"/>
        <v>6.5826000000000002</v>
      </c>
      <c r="CE101" s="95"/>
      <c r="CF101" s="7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</row>
    <row r="102" spans="1:162" s="94" customFormat="1" x14ac:dyDescent="0.2">
      <c r="A102" s="150"/>
      <c r="B102" s="150"/>
      <c r="C102" s="151"/>
      <c r="BL102" s="9"/>
      <c r="BM102" s="10"/>
      <c r="BN102" s="95"/>
      <c r="BO102" s="75"/>
      <c r="BP102" s="95"/>
      <c r="BQ102" s="95"/>
      <c r="BR102" s="95"/>
      <c r="BS102" s="96"/>
      <c r="BT102" s="95"/>
      <c r="BU102" s="95"/>
      <c r="BV102" s="95"/>
      <c r="BW102" s="95"/>
      <c r="BX102" s="95"/>
      <c r="BY102" s="95"/>
      <c r="BZ102" s="95"/>
      <c r="CA102" s="97"/>
      <c r="CB102" s="96"/>
      <c r="CC102" s="95"/>
      <c r="CD102" s="95"/>
      <c r="CE102" s="95"/>
      <c r="CF102" s="7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</row>
    <row r="103" spans="1:162" s="94" customFormat="1" x14ac:dyDescent="0.2">
      <c r="A103" s="150"/>
      <c r="B103" s="150"/>
      <c r="C103" s="151"/>
      <c r="BL103" s="9"/>
      <c r="BM103" s="10"/>
      <c r="BN103" s="95"/>
      <c r="BO103" s="75"/>
      <c r="BP103" s="122">
        <f>BP100-BP101</f>
        <v>2.980000000000004</v>
      </c>
      <c r="BQ103" s="122">
        <f t="shared" ref="BQ103:CD103" si="11">BQ100-BQ101</f>
        <v>2.2130374530703878E-2</v>
      </c>
      <c r="BR103" s="122">
        <f t="shared" si="11"/>
        <v>2.1000000000000019E-2</v>
      </c>
      <c r="BS103" s="122">
        <f t="shared" si="11"/>
        <v>2.1795587249368698E-2</v>
      </c>
      <c r="BT103" s="122">
        <f t="shared" si="11"/>
        <v>20.100000000000136</v>
      </c>
      <c r="BU103" s="122">
        <f t="shared" si="11"/>
        <v>0.64900000000000091</v>
      </c>
      <c r="BV103" s="122">
        <f t="shared" si="11"/>
        <v>2.668675071351756E-2</v>
      </c>
      <c r="BW103" s="122">
        <f t="shared" si="11"/>
        <v>2.2999999999999909E-2</v>
      </c>
      <c r="BX103" s="122">
        <f t="shared" si="11"/>
        <v>0.18270000000000053</v>
      </c>
      <c r="BY103" s="122">
        <f t="shared" si="11"/>
        <v>0.18829999999999991</v>
      </c>
      <c r="BZ103" s="122">
        <f t="shared" si="11"/>
        <v>0.16219999999999946</v>
      </c>
      <c r="CA103" s="122">
        <f t="shared" si="11"/>
        <v>8.1828104593076878E-3</v>
      </c>
      <c r="CB103" s="122">
        <f t="shared" si="11"/>
        <v>0</v>
      </c>
      <c r="CC103" s="122">
        <f t="shared" si="11"/>
        <v>5.5000000000000604E-2</v>
      </c>
      <c r="CD103" s="122">
        <f t="shared" si="11"/>
        <v>6.8500000000000227E-2</v>
      </c>
      <c r="CE103" s="95"/>
      <c r="CF103" s="7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</row>
    <row r="104" spans="1:162" s="94" customFormat="1" x14ac:dyDescent="0.2">
      <c r="A104" s="150"/>
      <c r="B104" s="150"/>
      <c r="C104" s="151"/>
      <c r="BL104" s="9"/>
      <c r="BM104" s="10"/>
      <c r="BN104" s="95"/>
      <c r="BO104" s="75"/>
      <c r="BP104" s="95"/>
      <c r="BQ104" s="95"/>
      <c r="BR104" s="95"/>
      <c r="BS104" s="96"/>
      <c r="BT104" s="95"/>
      <c r="BU104" s="95"/>
      <c r="BV104" s="95"/>
      <c r="BW104" s="95"/>
      <c r="BX104" s="95"/>
      <c r="BY104" s="95"/>
      <c r="BZ104" s="95"/>
      <c r="CA104" s="97"/>
      <c r="CB104" s="96"/>
      <c r="CC104" s="95"/>
      <c r="CD104" s="95"/>
      <c r="CE104" s="95"/>
      <c r="CF104" s="7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</row>
    <row r="105" spans="1:162" s="94" customFormat="1" x14ac:dyDescent="0.2">
      <c r="A105" s="150"/>
      <c r="B105" s="150"/>
      <c r="C105" s="151"/>
      <c r="BL105" s="9"/>
      <c r="BM105" s="10"/>
      <c r="BN105" s="95"/>
      <c r="BO105" s="75"/>
      <c r="BP105" s="95"/>
      <c r="BQ105" s="95"/>
      <c r="BR105" s="95"/>
      <c r="BS105" s="96"/>
      <c r="BT105" s="95"/>
      <c r="BU105" s="95"/>
      <c r="BV105" s="95"/>
      <c r="BW105" s="95"/>
      <c r="BX105" s="95"/>
      <c r="BY105" s="95"/>
      <c r="BZ105" s="95"/>
      <c r="CA105" s="97"/>
      <c r="CB105" s="96"/>
      <c r="CC105" s="95"/>
      <c r="CD105" s="95"/>
      <c r="CE105" s="95"/>
      <c r="CF105" s="7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</row>
    <row r="106" spans="1:162" s="94" customFormat="1" x14ac:dyDescent="0.2">
      <c r="A106" s="150"/>
      <c r="B106" s="150"/>
      <c r="C106" s="151"/>
      <c r="BL106" s="9"/>
      <c r="BM106" s="10"/>
      <c r="BN106" s="95"/>
      <c r="BO106" s="75"/>
      <c r="BP106" s="95"/>
      <c r="BQ106" s="95"/>
      <c r="BR106" s="95"/>
      <c r="BS106" s="96"/>
      <c r="BT106" s="95"/>
      <c r="BU106" s="95"/>
      <c r="BV106" s="95"/>
      <c r="BW106" s="95"/>
      <c r="BX106" s="95"/>
      <c r="BY106" s="95"/>
      <c r="BZ106" s="95"/>
      <c r="CA106" s="97"/>
      <c r="CB106" s="96"/>
      <c r="CC106" s="95"/>
      <c r="CD106" s="95"/>
      <c r="CE106" s="95"/>
      <c r="CF106" s="7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</row>
    <row r="107" spans="1:162" s="94" customFormat="1" x14ac:dyDescent="0.2">
      <c r="A107" s="150"/>
      <c r="B107" s="150"/>
      <c r="C107" s="151"/>
      <c r="BL107" s="9"/>
      <c r="BM107" s="10"/>
      <c r="BN107" s="95"/>
      <c r="BO107" s="75"/>
      <c r="BP107" s="95"/>
      <c r="BQ107" s="95"/>
      <c r="BR107" s="95"/>
      <c r="BS107" s="96"/>
      <c r="BT107" s="95"/>
      <c r="BU107" s="95"/>
      <c r="BV107" s="95"/>
      <c r="BW107" s="95"/>
      <c r="BX107" s="95"/>
      <c r="BY107" s="95"/>
      <c r="BZ107" s="95"/>
      <c r="CA107" s="97"/>
      <c r="CB107" s="96"/>
      <c r="CC107" s="95"/>
      <c r="CD107" s="95"/>
      <c r="CE107" s="95"/>
      <c r="CF107" s="7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</row>
    <row r="108" spans="1:162" s="94" customFormat="1" x14ac:dyDescent="0.2">
      <c r="A108" s="150"/>
      <c r="B108" s="150"/>
      <c r="C108" s="151"/>
      <c r="BL108" s="9"/>
      <c r="BM108" s="10"/>
      <c r="BN108" s="95"/>
      <c r="BO108" s="75"/>
      <c r="BP108" s="95"/>
      <c r="BQ108" s="95"/>
      <c r="BR108" s="95"/>
      <c r="BS108" s="96"/>
      <c r="BT108" s="95"/>
      <c r="BU108" s="95"/>
      <c r="BV108" s="95"/>
      <c r="BW108" s="95"/>
      <c r="BX108" s="95"/>
      <c r="BY108" s="95"/>
      <c r="BZ108" s="95"/>
      <c r="CA108" s="97"/>
      <c r="CB108" s="96"/>
      <c r="CC108" s="95"/>
      <c r="CD108" s="95"/>
      <c r="CE108" s="95"/>
      <c r="CF108" s="7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</row>
    <row r="109" spans="1:162" s="94" customFormat="1" x14ac:dyDescent="0.2">
      <c r="A109" s="150"/>
      <c r="B109" s="150"/>
      <c r="C109" s="151"/>
      <c r="BL109" s="9"/>
      <c r="BM109" s="89"/>
      <c r="BN109" s="95"/>
      <c r="BO109" s="75"/>
      <c r="BP109" s="95"/>
      <c r="BQ109" s="95"/>
      <c r="BR109" s="95"/>
      <c r="BS109" s="96"/>
      <c r="BT109" s="95"/>
      <c r="BU109" s="95"/>
      <c r="BV109" s="95"/>
      <c r="BW109" s="95"/>
      <c r="BX109" s="95"/>
      <c r="BY109" s="95"/>
      <c r="BZ109" s="95"/>
      <c r="CA109" s="97"/>
      <c r="CB109" s="96"/>
      <c r="CC109" s="95"/>
      <c r="CD109" s="95"/>
      <c r="CE109" s="95"/>
      <c r="CF109" s="7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</row>
    <row r="110" spans="1:162" s="94" customFormat="1" x14ac:dyDescent="0.2">
      <c r="A110" s="150"/>
      <c r="B110" s="150"/>
      <c r="C110" s="151"/>
      <c r="BL110" s="9"/>
      <c r="BM110" s="89"/>
      <c r="BN110" s="95"/>
      <c r="BO110" s="75"/>
      <c r="BP110" s="95"/>
      <c r="BQ110" s="95"/>
      <c r="BR110" s="95"/>
      <c r="BS110" s="96"/>
      <c r="BT110" s="95"/>
      <c r="BU110" s="95"/>
      <c r="BV110" s="95"/>
      <c r="BW110" s="95"/>
      <c r="BX110" s="95"/>
      <c r="BY110" s="95"/>
      <c r="BZ110" s="95"/>
      <c r="CA110" s="97"/>
      <c r="CB110" s="96"/>
      <c r="CC110" s="95"/>
      <c r="CD110" s="95"/>
      <c r="CE110" s="95"/>
      <c r="CF110" s="7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</row>
    <row r="111" spans="1:162" s="94" customFormat="1" x14ac:dyDescent="0.2">
      <c r="A111" s="150"/>
      <c r="B111" s="150"/>
      <c r="C111" s="151"/>
      <c r="BL111" s="9"/>
      <c r="BM111" s="89"/>
      <c r="BN111" s="95"/>
      <c r="BO111" s="95"/>
      <c r="BP111" s="95"/>
      <c r="BQ111" s="95"/>
      <c r="BR111" s="95"/>
      <c r="BS111" s="96"/>
      <c r="BT111" s="95"/>
      <c r="BU111" s="95"/>
      <c r="BV111" s="95"/>
      <c r="BW111" s="95"/>
      <c r="BX111" s="95"/>
      <c r="BY111" s="95"/>
      <c r="BZ111" s="95"/>
      <c r="CA111" s="97"/>
      <c r="CB111" s="96"/>
      <c r="CC111" s="95"/>
      <c r="CD111" s="95"/>
      <c r="CE111" s="95"/>
      <c r="CF111" s="7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</row>
    <row r="112" spans="1:162" s="94" customFormat="1" x14ac:dyDescent="0.2">
      <c r="A112" s="150"/>
      <c r="B112" s="150"/>
      <c r="C112" s="151"/>
      <c r="BL112" s="9"/>
      <c r="BM112" s="89"/>
      <c r="BN112" s="109"/>
      <c r="BO112" s="95"/>
      <c r="BP112" s="95"/>
      <c r="BQ112" s="95"/>
      <c r="BR112" s="95"/>
      <c r="BS112" s="96"/>
      <c r="BT112" s="95"/>
      <c r="BU112" s="95"/>
      <c r="BV112" s="95"/>
      <c r="BW112" s="95"/>
      <c r="BX112" s="95"/>
      <c r="BY112" s="95"/>
      <c r="BZ112" s="95"/>
      <c r="CA112" s="97"/>
      <c r="CB112" s="96"/>
      <c r="CC112" s="95"/>
      <c r="CD112" s="95"/>
      <c r="CE112" s="95"/>
      <c r="CF112" s="7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</row>
    <row r="113" spans="1:162" s="94" customFormat="1" x14ac:dyDescent="0.2">
      <c r="A113" s="150"/>
      <c r="B113" s="150"/>
      <c r="C113" s="151"/>
      <c r="BL113" s="9"/>
      <c r="BM113" s="89"/>
      <c r="BN113" s="109"/>
      <c r="BO113" s="95"/>
      <c r="BP113" s="95"/>
      <c r="BQ113" s="95"/>
      <c r="BR113" s="95"/>
      <c r="BS113" s="96"/>
      <c r="BT113" s="95"/>
      <c r="BU113" s="95"/>
      <c r="BV113" s="95"/>
      <c r="BW113" s="95"/>
      <c r="BX113" s="95"/>
      <c r="BY113" s="95"/>
      <c r="BZ113" s="95"/>
      <c r="CA113" s="97"/>
      <c r="CB113" s="96"/>
      <c r="CC113" s="95"/>
      <c r="CD113" s="95"/>
      <c r="CE113" s="95"/>
      <c r="CF113" s="7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</row>
    <row r="114" spans="1:162" s="94" customFormat="1" x14ac:dyDescent="0.2">
      <c r="A114" s="150"/>
      <c r="B114" s="150"/>
      <c r="C114" s="151"/>
      <c r="BL114" s="9"/>
      <c r="BM114" s="89"/>
      <c r="BN114" s="109"/>
      <c r="BO114" s="159"/>
      <c r="BP114" s="95"/>
      <c r="BQ114" s="95"/>
      <c r="BR114" s="95"/>
      <c r="BS114" s="96"/>
      <c r="BT114" s="95"/>
      <c r="BU114" s="95"/>
      <c r="BV114" s="95"/>
      <c r="BW114" s="95"/>
      <c r="BX114" s="95"/>
      <c r="BY114" s="95"/>
      <c r="BZ114" s="95"/>
      <c r="CA114" s="97"/>
      <c r="CB114" s="96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</row>
    <row r="115" spans="1:162" s="94" customFormat="1" x14ac:dyDescent="0.2">
      <c r="A115" s="150"/>
      <c r="B115" s="150"/>
      <c r="C115" s="151"/>
      <c r="BL115" s="9"/>
      <c r="BM115" s="89"/>
      <c r="BN115" s="109"/>
      <c r="BO115" s="159"/>
      <c r="BP115" s="95"/>
      <c r="BQ115" s="95"/>
      <c r="BR115" s="95"/>
      <c r="BS115" s="96"/>
      <c r="BT115" s="95"/>
      <c r="BU115" s="95"/>
      <c r="BV115" s="95"/>
      <c r="BW115" s="95"/>
      <c r="BX115" s="95"/>
      <c r="BY115" s="95"/>
      <c r="BZ115" s="95"/>
      <c r="CA115" s="97"/>
      <c r="CB115" s="96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</row>
    <row r="116" spans="1:162" s="94" customFormat="1" x14ac:dyDescent="0.2">
      <c r="A116" s="150"/>
      <c r="B116" s="150"/>
      <c r="C116" s="151"/>
      <c r="BL116" s="9"/>
      <c r="BM116" s="89"/>
      <c r="BN116" s="109"/>
      <c r="BO116" s="159"/>
      <c r="BP116" s="95"/>
      <c r="BQ116" s="95"/>
      <c r="BR116" s="95"/>
      <c r="BS116" s="96"/>
      <c r="BT116" s="95"/>
      <c r="BU116" s="95"/>
      <c r="BV116" s="95"/>
      <c r="BW116" s="95"/>
      <c r="BX116" s="95"/>
      <c r="BY116" s="95"/>
      <c r="BZ116" s="95"/>
      <c r="CA116" s="97"/>
      <c r="CB116" s="96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</row>
    <row r="117" spans="1:162" s="94" customFormat="1" x14ac:dyDescent="0.2">
      <c r="A117" s="150"/>
      <c r="B117" s="150"/>
      <c r="C117" s="151"/>
      <c r="BL117" s="9"/>
      <c r="BM117" s="89"/>
      <c r="BN117" s="109"/>
      <c r="BO117" s="159"/>
      <c r="BP117" s="95"/>
      <c r="BQ117" s="95"/>
      <c r="BR117" s="95"/>
      <c r="BS117" s="96"/>
      <c r="BT117" s="95"/>
      <c r="BU117" s="95"/>
      <c r="BV117" s="95"/>
      <c r="BW117" s="95"/>
      <c r="BX117" s="95"/>
      <c r="BY117" s="95"/>
      <c r="BZ117" s="95"/>
      <c r="CA117" s="97"/>
      <c r="CB117" s="96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</row>
    <row r="118" spans="1:162" s="94" customFormat="1" x14ac:dyDescent="0.2">
      <c r="A118" s="150"/>
      <c r="B118" s="150"/>
      <c r="C118" s="151"/>
      <c r="BL118" s="9"/>
      <c r="BM118" s="89"/>
      <c r="BN118" s="109"/>
      <c r="BO118" s="159"/>
      <c r="BP118" s="95"/>
      <c r="BQ118" s="95"/>
      <c r="BR118" s="95"/>
      <c r="BS118" s="96"/>
      <c r="BT118" s="95"/>
      <c r="BU118" s="95"/>
      <c r="BV118" s="95"/>
      <c r="BW118" s="95"/>
      <c r="BX118" s="95"/>
      <c r="BY118" s="95"/>
      <c r="BZ118" s="95"/>
      <c r="CA118" s="97"/>
      <c r="CB118" s="96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</row>
    <row r="119" spans="1:162" s="94" customFormat="1" x14ac:dyDescent="0.2">
      <c r="A119" s="150"/>
      <c r="B119" s="150"/>
      <c r="C119" s="151"/>
      <c r="BL119" s="9"/>
      <c r="BM119" s="89"/>
      <c r="BN119" s="109"/>
      <c r="BO119" s="159"/>
      <c r="BP119" s="95"/>
      <c r="BQ119" s="95"/>
      <c r="BR119" s="95"/>
      <c r="BS119" s="96"/>
      <c r="BT119" s="95"/>
      <c r="BU119" s="95"/>
      <c r="BV119" s="95"/>
      <c r="BW119" s="95"/>
      <c r="BX119" s="95"/>
      <c r="BY119" s="95"/>
      <c r="BZ119" s="95"/>
      <c r="CA119" s="97"/>
      <c r="CB119" s="96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</row>
    <row r="120" spans="1:162" s="94" customFormat="1" x14ac:dyDescent="0.2">
      <c r="A120" s="150"/>
      <c r="B120" s="150"/>
      <c r="C120" s="151"/>
      <c r="BL120" s="9"/>
      <c r="BM120" s="89"/>
      <c r="BN120" s="109"/>
      <c r="BO120" s="159"/>
      <c r="BP120" s="95"/>
      <c r="BQ120" s="95"/>
      <c r="BR120" s="95"/>
      <c r="BS120" s="96"/>
      <c r="BT120" s="95"/>
      <c r="BU120" s="95"/>
      <c r="BV120" s="95"/>
      <c r="BW120" s="95"/>
      <c r="BX120" s="95"/>
      <c r="BY120" s="95"/>
      <c r="BZ120" s="95"/>
      <c r="CA120" s="97"/>
      <c r="CB120" s="96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</row>
    <row r="121" spans="1:162" s="94" customFormat="1" x14ac:dyDescent="0.2">
      <c r="A121" s="150"/>
      <c r="B121" s="150"/>
      <c r="C121" s="151"/>
      <c r="BL121" s="9"/>
      <c r="BM121" s="89"/>
      <c r="BN121" s="109"/>
      <c r="BO121" s="159"/>
      <c r="BP121" s="95"/>
      <c r="BQ121" s="95"/>
      <c r="BR121" s="95"/>
      <c r="BS121" s="96"/>
      <c r="BT121" s="95"/>
      <c r="BU121" s="95"/>
      <c r="BV121" s="95"/>
      <c r="BW121" s="95"/>
      <c r="BX121" s="95"/>
      <c r="BY121" s="95"/>
      <c r="BZ121" s="95"/>
      <c r="CA121" s="97"/>
      <c r="CB121" s="96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</row>
    <row r="122" spans="1:162" s="94" customFormat="1" x14ac:dyDescent="0.2">
      <c r="A122" s="150"/>
      <c r="B122" s="150"/>
      <c r="C122" s="151"/>
      <c r="BL122" s="9"/>
      <c r="BM122" s="89"/>
      <c r="BN122" s="109"/>
      <c r="BO122" s="159"/>
      <c r="BP122" s="95"/>
      <c r="BQ122" s="95"/>
      <c r="BR122" s="95"/>
      <c r="BS122" s="96"/>
      <c r="BT122" s="95"/>
      <c r="BU122" s="95"/>
      <c r="BV122" s="95"/>
      <c r="BW122" s="95"/>
      <c r="BX122" s="95"/>
      <c r="BY122" s="95"/>
      <c r="BZ122" s="95"/>
      <c r="CA122" s="97"/>
      <c r="CB122" s="96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</row>
    <row r="123" spans="1:162" s="94" customFormat="1" x14ac:dyDescent="0.2">
      <c r="A123" s="150"/>
      <c r="B123" s="150"/>
      <c r="C123" s="151"/>
      <c r="BL123" s="9"/>
      <c r="BM123" s="89"/>
      <c r="BN123" s="109"/>
      <c r="BO123" s="159"/>
      <c r="BP123" s="95"/>
      <c r="BQ123" s="95"/>
      <c r="BR123" s="95"/>
      <c r="BS123" s="96"/>
      <c r="BT123" s="95"/>
      <c r="BU123" s="95"/>
      <c r="BV123" s="95"/>
      <c r="BW123" s="95"/>
      <c r="BX123" s="95"/>
      <c r="BY123" s="95"/>
      <c r="BZ123" s="95"/>
      <c r="CA123" s="97"/>
      <c r="CB123" s="96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</row>
    <row r="124" spans="1:162" s="94" customFormat="1" x14ac:dyDescent="0.2">
      <c r="A124" s="150"/>
      <c r="B124" s="150"/>
      <c r="C124" s="151"/>
      <c r="BL124" s="9"/>
      <c r="BM124" s="89"/>
      <c r="BN124" s="109"/>
      <c r="BO124" s="159"/>
      <c r="BP124" s="95"/>
      <c r="BQ124" s="95"/>
      <c r="BR124" s="95"/>
      <c r="BS124" s="96"/>
      <c r="BT124" s="95"/>
      <c r="BU124" s="95"/>
      <c r="BV124" s="95"/>
      <c r="BW124" s="95"/>
      <c r="BX124" s="95"/>
      <c r="BY124" s="95"/>
      <c r="BZ124" s="95"/>
      <c r="CA124" s="97"/>
      <c r="CB124" s="96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</row>
    <row r="125" spans="1:162" s="94" customFormat="1" x14ac:dyDescent="0.2">
      <c r="A125" s="150"/>
      <c r="B125" s="150"/>
      <c r="C125" s="151"/>
      <c r="BL125" s="9"/>
      <c r="BM125" s="89"/>
      <c r="BN125" s="109"/>
      <c r="BO125" s="159"/>
      <c r="BP125" s="95"/>
      <c r="BQ125" s="95"/>
      <c r="BR125" s="95"/>
      <c r="BS125" s="96"/>
      <c r="BT125" s="95"/>
      <c r="BU125" s="95"/>
      <c r="BV125" s="95"/>
      <c r="BW125" s="95"/>
      <c r="BX125" s="95"/>
      <c r="BY125" s="95"/>
      <c r="BZ125" s="95"/>
      <c r="CA125" s="97"/>
      <c r="CB125" s="96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</row>
    <row r="126" spans="1:162" s="94" customFormat="1" x14ac:dyDescent="0.2">
      <c r="A126" s="150"/>
      <c r="B126" s="150"/>
      <c r="C126" s="151"/>
      <c r="BL126" s="9"/>
      <c r="BM126" s="89"/>
      <c r="BN126" s="109"/>
      <c r="BO126" s="159"/>
      <c r="BP126" s="95"/>
      <c r="BQ126" s="95"/>
      <c r="BR126" s="95"/>
      <c r="BS126" s="96"/>
      <c r="BT126" s="95"/>
      <c r="BU126" s="95"/>
      <c r="BV126" s="95"/>
      <c r="BW126" s="95"/>
      <c r="BX126" s="95"/>
      <c r="BY126" s="95"/>
      <c r="BZ126" s="95"/>
      <c r="CA126" s="97"/>
      <c r="CB126" s="96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</row>
    <row r="127" spans="1:162" s="94" customFormat="1" x14ac:dyDescent="0.2">
      <c r="A127" s="150"/>
      <c r="B127" s="150"/>
      <c r="C127" s="151"/>
      <c r="BL127" s="9"/>
      <c r="BM127" s="89"/>
      <c r="BN127" s="109"/>
      <c r="BO127" s="159"/>
      <c r="BP127" s="95"/>
      <c r="BQ127" s="95"/>
      <c r="BR127" s="95"/>
      <c r="BS127" s="96"/>
      <c r="BT127" s="95"/>
      <c r="BU127" s="95"/>
      <c r="BV127" s="95"/>
      <c r="BW127" s="95"/>
      <c r="BX127" s="95"/>
      <c r="BY127" s="95"/>
      <c r="BZ127" s="95"/>
      <c r="CA127" s="97"/>
      <c r="CB127" s="96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</row>
    <row r="128" spans="1:162" s="94" customFormat="1" x14ac:dyDescent="0.2">
      <c r="A128" s="150"/>
      <c r="B128" s="150"/>
      <c r="C128" s="151"/>
      <c r="BL128" s="9"/>
      <c r="BM128" s="10"/>
      <c r="BN128" s="109"/>
      <c r="BO128" s="159"/>
      <c r="BP128" s="95"/>
      <c r="BQ128" s="95"/>
      <c r="BR128" s="95"/>
      <c r="BS128" s="96"/>
      <c r="BT128" s="95"/>
      <c r="BU128" s="95"/>
      <c r="BV128" s="95"/>
      <c r="BW128" s="95"/>
      <c r="BX128" s="95"/>
      <c r="BY128" s="95"/>
      <c r="BZ128" s="95"/>
      <c r="CA128" s="97"/>
      <c r="CB128" s="96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</row>
    <row r="129" spans="1:162" s="94" customFormat="1" x14ac:dyDescent="0.2">
      <c r="A129" s="150"/>
      <c r="B129" s="150"/>
      <c r="C129" s="151"/>
      <c r="BL129" s="9"/>
      <c r="BM129" s="10"/>
      <c r="BN129" s="109"/>
      <c r="BO129" s="159"/>
      <c r="BP129" s="95"/>
      <c r="BQ129" s="95"/>
      <c r="BR129" s="95"/>
      <c r="BS129" s="96"/>
      <c r="BT129" s="95"/>
      <c r="BU129" s="95"/>
      <c r="BV129" s="95"/>
      <c r="BW129" s="95"/>
      <c r="BX129" s="95"/>
      <c r="BY129" s="95"/>
      <c r="BZ129" s="95"/>
      <c r="CA129" s="97"/>
      <c r="CB129" s="96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</row>
    <row r="130" spans="1:162" s="94" customFormat="1" x14ac:dyDescent="0.2">
      <c r="A130" s="150"/>
      <c r="B130" s="150"/>
      <c r="C130" s="151"/>
      <c r="BL130" s="9"/>
      <c r="BM130" s="10"/>
      <c r="BN130" s="109"/>
      <c r="BO130" s="159"/>
      <c r="BP130" s="95"/>
      <c r="BQ130" s="95"/>
      <c r="BR130" s="95"/>
      <c r="BS130" s="96"/>
      <c r="BT130" s="95"/>
      <c r="BU130" s="95"/>
      <c r="BV130" s="95"/>
      <c r="BW130" s="95"/>
      <c r="BX130" s="95"/>
      <c r="BY130" s="95"/>
      <c r="BZ130" s="95"/>
      <c r="CA130" s="97"/>
      <c r="CB130" s="96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</row>
    <row r="131" spans="1:162" s="94" customFormat="1" x14ac:dyDescent="0.2">
      <c r="A131" s="150"/>
      <c r="B131" s="150"/>
      <c r="C131" s="151"/>
      <c r="BL131" s="9"/>
      <c r="BM131" s="10"/>
      <c r="BN131" s="95"/>
      <c r="BO131" s="159"/>
      <c r="BP131" s="95"/>
      <c r="BQ131" s="95"/>
      <c r="BR131" s="95"/>
      <c r="BS131" s="96"/>
      <c r="BT131" s="95"/>
      <c r="BU131" s="95"/>
      <c r="BV131" s="95"/>
      <c r="BW131" s="95"/>
      <c r="BX131" s="95"/>
      <c r="BY131" s="95"/>
      <c r="BZ131" s="95"/>
      <c r="CA131" s="97"/>
      <c r="CB131" s="96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</row>
    <row r="132" spans="1:162" s="94" customFormat="1" x14ac:dyDescent="0.2">
      <c r="A132" s="150"/>
      <c r="B132" s="150"/>
      <c r="C132" s="151"/>
      <c r="BL132" s="9"/>
      <c r="BM132" s="10"/>
      <c r="BN132" s="95"/>
      <c r="BO132" s="159"/>
      <c r="BP132" s="95"/>
      <c r="BQ132" s="95"/>
      <c r="BR132" s="95"/>
      <c r="BS132" s="96"/>
      <c r="BT132" s="95"/>
      <c r="BU132" s="95"/>
      <c r="BV132" s="95"/>
      <c r="BW132" s="95"/>
      <c r="BX132" s="95"/>
      <c r="BY132" s="95"/>
      <c r="BZ132" s="95"/>
      <c r="CA132" s="97"/>
      <c r="CB132" s="96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</row>
    <row r="133" spans="1:162" s="94" customFormat="1" x14ac:dyDescent="0.2">
      <c r="A133" s="150"/>
      <c r="B133" s="150"/>
      <c r="C133" s="151"/>
      <c r="BL133" s="9"/>
      <c r="BM133" s="10"/>
      <c r="BN133" s="108"/>
      <c r="BO133" s="159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</row>
    <row r="134" spans="1:162" s="94" customFormat="1" x14ac:dyDescent="0.2">
      <c r="A134" s="150"/>
      <c r="B134" s="150"/>
      <c r="C134" s="151"/>
      <c r="BL134" s="9"/>
      <c r="BM134" s="10"/>
      <c r="BN134" s="108"/>
      <c r="BO134" s="159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11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</row>
    <row r="135" spans="1:162" s="94" customFormat="1" x14ac:dyDescent="0.2">
      <c r="A135" s="150"/>
      <c r="B135" s="150"/>
      <c r="C135" s="151"/>
      <c r="BL135" s="9"/>
      <c r="BM135" s="10"/>
      <c r="BN135" s="108"/>
      <c r="BO135" s="143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</row>
    <row r="136" spans="1:162" s="94" customFormat="1" x14ac:dyDescent="0.2">
      <c r="A136" s="150"/>
      <c r="B136" s="150"/>
      <c r="C136" s="151"/>
      <c r="BL136" s="9"/>
      <c r="BM136" s="10"/>
      <c r="BN136" s="113"/>
      <c r="BO136" s="143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11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</row>
    <row r="137" spans="1:162" s="94" customFormat="1" x14ac:dyDescent="0.2">
      <c r="A137" s="150"/>
      <c r="B137" s="150"/>
      <c r="C137" s="151"/>
      <c r="BL137" s="9"/>
      <c r="BM137" s="10"/>
      <c r="BN137" s="113"/>
      <c r="BO137" s="143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</row>
    <row r="138" spans="1:162" s="94" customFormat="1" x14ac:dyDescent="0.2">
      <c r="A138" s="150"/>
      <c r="B138" s="150"/>
      <c r="C138" s="151"/>
      <c r="BL138" s="9"/>
      <c r="BM138" s="10"/>
      <c r="BN138" s="113"/>
      <c r="BO138" s="143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</row>
    <row r="139" spans="1:162" s="94" customFormat="1" x14ac:dyDescent="0.2">
      <c r="A139" s="150"/>
      <c r="B139" s="150"/>
      <c r="C139" s="151"/>
      <c r="BL139" s="9"/>
      <c r="BM139" s="10"/>
      <c r="BN139" s="113"/>
      <c r="BO139" s="159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</row>
    <row r="140" spans="1:162" s="94" customFormat="1" x14ac:dyDescent="0.2">
      <c r="A140" s="150"/>
      <c r="B140" s="150"/>
      <c r="C140" s="151"/>
      <c r="BL140" s="9"/>
      <c r="BM140" s="10"/>
      <c r="BN140" s="113"/>
      <c r="BO140" s="159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95"/>
      <c r="CH140" s="95"/>
      <c r="CI140" s="95"/>
      <c r="CJ140" s="9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</row>
    <row r="141" spans="1:162" s="94" customFormat="1" x14ac:dyDescent="0.2">
      <c r="A141" s="150"/>
      <c r="B141" s="150"/>
      <c r="C141" s="151"/>
      <c r="BL141" s="9"/>
      <c r="BM141" s="10"/>
      <c r="BN141" s="113"/>
      <c r="BO141" s="159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</row>
    <row r="142" spans="1:162" s="94" customFormat="1" x14ac:dyDescent="0.2">
      <c r="A142" s="150"/>
      <c r="B142" s="150"/>
      <c r="C142" s="151"/>
      <c r="BL142" s="9"/>
      <c r="BM142" s="10"/>
      <c r="BN142" s="113"/>
      <c r="BO142" s="159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95"/>
      <c r="CH142" s="95"/>
      <c r="CI142" s="95"/>
      <c r="CJ142" s="9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</row>
    <row r="143" spans="1:162" s="94" customFormat="1" x14ac:dyDescent="0.2">
      <c r="A143" s="150"/>
      <c r="B143" s="150"/>
      <c r="C143" s="151"/>
      <c r="BL143" s="9"/>
      <c r="BM143" s="10"/>
      <c r="BN143" s="113"/>
      <c r="BO143" s="159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95"/>
      <c r="CH143" s="95"/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</row>
    <row r="144" spans="1:162" s="94" customFormat="1" x14ac:dyDescent="0.2">
      <c r="A144" s="150"/>
      <c r="B144" s="150"/>
      <c r="C144" s="151"/>
      <c r="BL144" s="9"/>
      <c r="BM144" s="10"/>
      <c r="BN144" s="113"/>
      <c r="BO144" s="159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95"/>
      <c r="CH144" s="95"/>
      <c r="CI144" s="95"/>
      <c r="CJ144" s="9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</row>
    <row r="145" spans="1:162" s="94" customFormat="1" x14ac:dyDescent="0.2">
      <c r="A145" s="150"/>
      <c r="B145" s="150"/>
      <c r="C145" s="151"/>
      <c r="BL145" s="9"/>
      <c r="BM145" s="10"/>
      <c r="BN145" s="113"/>
      <c r="BO145" s="159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95"/>
      <c r="CH145" s="95"/>
      <c r="CI145" s="95"/>
      <c r="CJ145" s="9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</row>
    <row r="146" spans="1:162" s="94" customFormat="1" x14ac:dyDescent="0.2">
      <c r="A146" s="150"/>
      <c r="B146" s="150"/>
      <c r="C146" s="151"/>
      <c r="BL146" s="9"/>
      <c r="BM146" s="10"/>
      <c r="BN146" s="113"/>
      <c r="BO146" s="159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95"/>
      <c r="CH146" s="95"/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</row>
    <row r="147" spans="1:162" s="94" customFormat="1" x14ac:dyDescent="0.2">
      <c r="A147" s="150"/>
      <c r="B147" s="150"/>
      <c r="C147" s="151"/>
      <c r="BL147" s="9"/>
      <c r="BM147" s="10"/>
      <c r="BN147" s="113"/>
      <c r="BO147" s="159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95"/>
      <c r="CH147" s="95"/>
      <c r="CI147" s="95"/>
      <c r="CJ147" s="9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</row>
    <row r="148" spans="1:162" s="94" customFormat="1" x14ac:dyDescent="0.2">
      <c r="A148" s="150"/>
      <c r="B148" s="150"/>
      <c r="C148" s="151"/>
      <c r="BL148" s="9"/>
      <c r="BM148" s="10"/>
      <c r="BN148" s="113"/>
      <c r="BO148" s="159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95"/>
      <c r="CH148" s="95"/>
      <c r="CI148" s="95"/>
      <c r="CJ148" s="9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</row>
    <row r="149" spans="1:162" s="94" customFormat="1" x14ac:dyDescent="0.2">
      <c r="A149" s="150"/>
      <c r="B149" s="150"/>
      <c r="C149" s="151"/>
      <c r="BL149" s="9"/>
      <c r="BM149" s="10"/>
      <c r="BN149" s="113"/>
      <c r="BO149" s="159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95"/>
      <c r="CH149" s="95"/>
      <c r="CI149" s="95"/>
      <c r="CJ149" s="9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</row>
    <row r="150" spans="1:162" s="94" customFormat="1" x14ac:dyDescent="0.2">
      <c r="A150" s="150"/>
      <c r="B150" s="150"/>
      <c r="C150" s="151"/>
      <c r="BL150" s="9"/>
      <c r="BM150" s="10"/>
      <c r="BN150" s="113"/>
      <c r="BO150" s="159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9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</row>
    <row r="151" spans="1:162" s="94" customFormat="1" x14ac:dyDescent="0.2">
      <c r="A151" s="150"/>
      <c r="B151" s="150"/>
      <c r="C151" s="151"/>
      <c r="BL151" s="9"/>
      <c r="BM151" s="10"/>
      <c r="BN151" s="113"/>
      <c r="BO151" s="159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9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</row>
    <row r="152" spans="1:162" s="94" customFormat="1" x14ac:dyDescent="0.2">
      <c r="A152" s="150"/>
      <c r="B152" s="150"/>
      <c r="C152" s="151"/>
      <c r="BL152" s="9"/>
      <c r="BM152" s="10"/>
      <c r="BN152" s="113"/>
      <c r="BO152" s="159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9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</row>
    <row r="153" spans="1:162" s="94" customFormat="1" x14ac:dyDescent="0.2">
      <c r="A153" s="150"/>
      <c r="B153" s="150"/>
      <c r="C153" s="151"/>
      <c r="BL153" s="9"/>
      <c r="BM153" s="10"/>
      <c r="BN153" s="113"/>
      <c r="BO153" s="159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</row>
    <row r="154" spans="1:162" s="94" customFormat="1" x14ac:dyDescent="0.2">
      <c r="A154" s="150"/>
      <c r="B154" s="150"/>
      <c r="C154" s="151"/>
      <c r="BL154" s="9"/>
      <c r="BM154" s="10"/>
      <c r="BN154" s="113"/>
      <c r="BO154" s="159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</row>
    <row r="155" spans="1:162" s="94" customFormat="1" x14ac:dyDescent="0.2">
      <c r="A155" s="150"/>
      <c r="B155" s="150"/>
      <c r="C155" s="151"/>
      <c r="BL155" s="9"/>
      <c r="BM155" s="10"/>
      <c r="BN155" s="95"/>
      <c r="BO155" s="159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</row>
    <row r="156" spans="1:162" s="94" customFormat="1" x14ac:dyDescent="0.2">
      <c r="A156" s="150"/>
      <c r="B156" s="150"/>
      <c r="C156" s="151"/>
      <c r="BL156" s="9"/>
      <c r="BM156" s="10"/>
      <c r="BN156" s="95"/>
      <c r="BO156" s="159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</row>
    <row r="157" spans="1:162" s="94" customFormat="1" x14ac:dyDescent="0.2">
      <c r="A157" s="150"/>
      <c r="B157" s="150"/>
      <c r="C157" s="151"/>
      <c r="BL157" s="9"/>
      <c r="BM157" s="10"/>
      <c r="BN157" s="95"/>
      <c r="BO157" s="159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</row>
    <row r="158" spans="1:162" s="94" customFormat="1" x14ac:dyDescent="0.2">
      <c r="A158" s="150"/>
      <c r="B158" s="150"/>
      <c r="C158" s="151"/>
      <c r="BL158" s="9"/>
      <c r="BM158" s="10"/>
      <c r="BN158" s="95"/>
      <c r="BO158" s="159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</row>
    <row r="159" spans="1:162" s="94" customFormat="1" x14ac:dyDescent="0.2">
      <c r="A159" s="150"/>
      <c r="B159" s="150"/>
      <c r="C159" s="151"/>
      <c r="BL159" s="9"/>
      <c r="BM159" s="10"/>
      <c r="BN159" s="95"/>
      <c r="BO159" s="159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</row>
    <row r="160" spans="1:162" s="94" customFormat="1" x14ac:dyDescent="0.2">
      <c r="A160" s="150"/>
      <c r="B160" s="150"/>
      <c r="C160" s="151"/>
      <c r="BL160" s="9"/>
      <c r="BM160" s="10"/>
      <c r="BN160" s="95"/>
      <c r="BO160" s="152"/>
      <c r="BP160" s="95"/>
      <c r="BQ160" s="95"/>
      <c r="BR160" s="95"/>
      <c r="BS160" s="96"/>
      <c r="BT160" s="95"/>
      <c r="BU160" s="95"/>
      <c r="BV160" s="95"/>
      <c r="BW160" s="95"/>
      <c r="BX160" s="95"/>
      <c r="BY160" s="95"/>
      <c r="BZ160" s="95"/>
      <c r="CA160" s="97"/>
      <c r="CB160" s="96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</row>
    <row r="161" spans="1:162" s="94" customFormat="1" x14ac:dyDescent="0.2">
      <c r="A161" s="150"/>
      <c r="B161" s="150"/>
      <c r="C161" s="151"/>
      <c r="BL161" s="9"/>
      <c r="BM161" s="10"/>
      <c r="BN161" s="95"/>
      <c r="BO161" s="152"/>
      <c r="BP161" s="95"/>
      <c r="BQ161" s="95"/>
      <c r="BR161" s="95"/>
      <c r="BS161" s="96"/>
      <c r="BT161" s="95"/>
      <c r="BU161" s="95"/>
      <c r="BV161" s="95"/>
      <c r="BW161" s="95"/>
      <c r="BX161" s="95"/>
      <c r="BY161" s="95"/>
      <c r="BZ161" s="95"/>
      <c r="CA161" s="97"/>
      <c r="CB161" s="96"/>
      <c r="CC161" s="95"/>
      <c r="CD161" s="95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</row>
    <row r="162" spans="1:162" s="94" customFormat="1" x14ac:dyDescent="0.2">
      <c r="A162" s="150"/>
      <c r="B162" s="150"/>
      <c r="C162" s="151"/>
      <c r="BL162" s="9"/>
      <c r="BM162" s="10"/>
      <c r="BN162" s="95"/>
      <c r="BO162" s="152"/>
      <c r="BP162" s="95"/>
      <c r="BQ162" s="95"/>
      <c r="BR162" s="95"/>
      <c r="BS162" s="96"/>
      <c r="BT162" s="95"/>
      <c r="BU162" s="95"/>
      <c r="BV162" s="95"/>
      <c r="BW162" s="95"/>
      <c r="BX162" s="95"/>
      <c r="BY162" s="95"/>
      <c r="BZ162" s="95"/>
      <c r="CA162" s="97"/>
      <c r="CB162" s="96"/>
      <c r="CC162" s="95"/>
      <c r="CD162" s="95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</row>
    <row r="163" spans="1:162" s="94" customFormat="1" x14ac:dyDescent="0.2">
      <c r="A163" s="150"/>
      <c r="B163" s="150"/>
      <c r="C163" s="151"/>
      <c r="BL163" s="9"/>
      <c r="BM163" s="10"/>
      <c r="BN163" s="95"/>
      <c r="BO163" s="152"/>
      <c r="BP163" s="95"/>
      <c r="BQ163" s="95"/>
      <c r="BR163" s="95"/>
      <c r="BS163" s="96"/>
      <c r="BT163" s="95"/>
      <c r="BU163" s="95"/>
      <c r="BV163" s="95"/>
      <c r="BW163" s="95"/>
      <c r="BX163" s="95"/>
      <c r="BY163" s="95"/>
      <c r="BZ163" s="95"/>
      <c r="CA163" s="97"/>
      <c r="CB163" s="96"/>
      <c r="CC163" s="95"/>
      <c r="CD163" s="95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</row>
    <row r="164" spans="1:162" s="94" customFormat="1" x14ac:dyDescent="0.2">
      <c r="A164" s="150"/>
      <c r="B164" s="150"/>
      <c r="C164" s="151"/>
      <c r="BL164" s="9"/>
      <c r="BM164" s="10"/>
      <c r="BN164" s="95"/>
      <c r="BO164" s="152"/>
      <c r="BP164" s="95"/>
      <c r="BQ164" s="95"/>
      <c r="BR164" s="95"/>
      <c r="BS164" s="96"/>
      <c r="BT164" s="95"/>
      <c r="BU164" s="95"/>
      <c r="BV164" s="95"/>
      <c r="BW164" s="95"/>
      <c r="BX164" s="95"/>
      <c r="BY164" s="95"/>
      <c r="BZ164" s="95"/>
      <c r="CA164" s="97"/>
      <c r="CB164" s="96"/>
      <c r="CC164" s="95"/>
      <c r="CD164" s="95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</row>
    <row r="165" spans="1:162" s="94" customFormat="1" x14ac:dyDescent="0.2">
      <c r="A165" s="150"/>
      <c r="B165" s="150"/>
      <c r="C165" s="151"/>
      <c r="BL165" s="9"/>
      <c r="BM165" s="10"/>
      <c r="BN165" s="95"/>
      <c r="BO165" s="152"/>
      <c r="BP165" s="95"/>
      <c r="BQ165" s="95"/>
      <c r="BR165" s="95"/>
      <c r="BS165" s="96"/>
      <c r="BT165" s="95"/>
      <c r="BU165" s="95"/>
      <c r="BV165" s="95"/>
      <c r="BW165" s="95"/>
      <c r="BX165" s="95"/>
      <c r="BY165" s="95"/>
      <c r="BZ165" s="95"/>
      <c r="CA165" s="97"/>
      <c r="CB165" s="96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</row>
    <row r="166" spans="1:162" s="94" customFormat="1" x14ac:dyDescent="0.2">
      <c r="A166" s="150"/>
      <c r="B166" s="150"/>
      <c r="C166" s="151"/>
      <c r="BL166" s="9"/>
      <c r="BM166" s="10"/>
      <c r="BN166" s="95"/>
      <c r="BO166" s="152"/>
      <c r="BP166" s="95"/>
      <c r="BQ166" s="95"/>
      <c r="BR166" s="95"/>
      <c r="BS166" s="96"/>
      <c r="BT166" s="95"/>
      <c r="BU166" s="95"/>
      <c r="BV166" s="95"/>
      <c r="BW166" s="95"/>
      <c r="BX166" s="95"/>
      <c r="BY166" s="95"/>
      <c r="BZ166" s="95"/>
      <c r="CA166" s="97"/>
      <c r="CB166" s="96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</row>
    <row r="167" spans="1:162" s="94" customFormat="1" x14ac:dyDescent="0.2">
      <c r="A167" s="150"/>
      <c r="B167" s="150"/>
      <c r="C167" s="151"/>
      <c r="BL167" s="9"/>
      <c r="BM167" s="10"/>
      <c r="BN167" s="95"/>
      <c r="BO167" s="152"/>
      <c r="BP167" s="95"/>
      <c r="BQ167" s="95"/>
      <c r="BR167" s="95"/>
      <c r="BS167" s="96"/>
      <c r="BT167" s="95"/>
      <c r="BU167" s="95"/>
      <c r="BV167" s="95"/>
      <c r="BW167" s="95"/>
      <c r="BX167" s="95"/>
      <c r="BY167" s="95"/>
      <c r="BZ167" s="95"/>
      <c r="CA167" s="97"/>
      <c r="CB167" s="96"/>
      <c r="CC167" s="95"/>
      <c r="CD167" s="95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</row>
    <row r="168" spans="1:162" s="94" customFormat="1" x14ac:dyDescent="0.2">
      <c r="A168" s="150"/>
      <c r="B168" s="150"/>
      <c r="C168" s="151"/>
      <c r="BL168" s="9"/>
      <c r="BM168" s="10"/>
      <c r="BN168" s="95"/>
      <c r="BO168" s="152"/>
      <c r="BP168" s="95"/>
      <c r="BQ168" s="95"/>
      <c r="BR168" s="95"/>
      <c r="BS168" s="96"/>
      <c r="BT168" s="95"/>
      <c r="BU168" s="95"/>
      <c r="BV168" s="95"/>
      <c r="BW168" s="95"/>
      <c r="BX168" s="95"/>
      <c r="BY168" s="95"/>
      <c r="BZ168" s="95"/>
      <c r="CA168" s="97"/>
      <c r="CB168" s="96"/>
      <c r="CC168" s="95"/>
      <c r="CD168" s="95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</row>
    <row r="169" spans="1:162" s="94" customFormat="1" x14ac:dyDescent="0.2">
      <c r="A169" s="150"/>
      <c r="B169" s="150"/>
      <c r="C169" s="151"/>
      <c r="BL169" s="9"/>
      <c r="BM169" s="10"/>
      <c r="BN169" s="95"/>
      <c r="BO169" s="152"/>
      <c r="BP169" s="95"/>
      <c r="BQ169" s="95"/>
      <c r="BR169" s="95"/>
      <c r="BS169" s="96"/>
      <c r="BT169" s="95"/>
      <c r="BU169" s="95"/>
      <c r="BV169" s="95"/>
      <c r="BW169" s="95"/>
      <c r="BX169" s="95"/>
      <c r="BY169" s="95"/>
      <c r="BZ169" s="95"/>
      <c r="CA169" s="97"/>
      <c r="CB169" s="96"/>
      <c r="CC169" s="95"/>
      <c r="CD169" s="95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</row>
    <row r="170" spans="1:162" s="94" customFormat="1" x14ac:dyDescent="0.2">
      <c r="A170" s="150"/>
      <c r="B170" s="150"/>
      <c r="C170" s="151"/>
      <c r="BL170" s="9"/>
      <c r="BM170" s="10"/>
      <c r="BN170" s="95"/>
      <c r="BO170" s="152"/>
      <c r="BP170" s="95"/>
      <c r="BQ170" s="95"/>
      <c r="BR170" s="95"/>
      <c r="BS170" s="96"/>
      <c r="BT170" s="95"/>
      <c r="BU170" s="95"/>
      <c r="BV170" s="95"/>
      <c r="BW170" s="95"/>
      <c r="BX170" s="95"/>
      <c r="BY170" s="95"/>
      <c r="BZ170" s="95"/>
      <c r="CA170" s="97"/>
      <c r="CB170" s="96"/>
      <c r="CC170" s="95"/>
      <c r="CD170" s="95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</row>
    <row r="171" spans="1:162" s="94" customFormat="1" x14ac:dyDescent="0.2">
      <c r="A171" s="150"/>
      <c r="B171" s="150"/>
      <c r="C171" s="151"/>
      <c r="BL171" s="9"/>
      <c r="BM171" s="10"/>
      <c r="BN171" s="95"/>
      <c r="BO171" s="152"/>
      <c r="BP171" s="95"/>
      <c r="BQ171" s="95"/>
      <c r="BR171" s="95"/>
      <c r="BS171" s="96"/>
      <c r="BT171" s="95"/>
      <c r="BU171" s="95"/>
      <c r="BV171" s="95"/>
      <c r="BW171" s="95"/>
      <c r="BX171" s="95"/>
      <c r="BY171" s="95"/>
      <c r="BZ171" s="95"/>
      <c r="CA171" s="97"/>
      <c r="CB171" s="96"/>
      <c r="CC171" s="95"/>
      <c r="CD171" s="95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</row>
    <row r="172" spans="1:162" s="94" customFormat="1" x14ac:dyDescent="0.2">
      <c r="A172" s="150"/>
      <c r="B172" s="150"/>
      <c r="C172" s="151"/>
      <c r="BL172" s="9"/>
      <c r="BM172" s="10"/>
      <c r="BN172" s="95"/>
      <c r="BO172" s="152"/>
      <c r="BP172" s="95"/>
      <c r="BQ172" s="95"/>
      <c r="BR172" s="95"/>
      <c r="BS172" s="96"/>
      <c r="BT172" s="95"/>
      <c r="BU172" s="95"/>
      <c r="BV172" s="95"/>
      <c r="BW172" s="95"/>
      <c r="BX172" s="95"/>
      <c r="BY172" s="95"/>
      <c r="BZ172" s="95"/>
      <c r="CA172" s="97"/>
      <c r="CB172" s="96"/>
      <c r="CC172" s="95"/>
      <c r="CD172" s="95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</row>
    <row r="173" spans="1:162" s="94" customFormat="1" x14ac:dyDescent="0.2">
      <c r="A173" s="150"/>
      <c r="B173" s="150"/>
      <c r="C173" s="151"/>
      <c r="BL173" s="9"/>
      <c r="BM173" s="10"/>
      <c r="BN173" s="95"/>
      <c r="BO173" s="152"/>
      <c r="BP173" s="95"/>
      <c r="BQ173" s="95"/>
      <c r="BR173" s="95"/>
      <c r="BS173" s="96"/>
      <c r="BT173" s="95"/>
      <c r="BU173" s="95"/>
      <c r="BV173" s="95"/>
      <c r="BW173" s="95"/>
      <c r="BX173" s="95"/>
      <c r="BY173" s="95"/>
      <c r="BZ173" s="95"/>
      <c r="CA173" s="97"/>
      <c r="CB173" s="96"/>
      <c r="CC173" s="95"/>
      <c r="CD173" s="95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</row>
    <row r="174" spans="1:162" s="94" customFormat="1" x14ac:dyDescent="0.2">
      <c r="A174" s="150"/>
      <c r="B174" s="150"/>
      <c r="C174" s="151"/>
      <c r="BL174" s="9"/>
      <c r="BM174" s="10"/>
      <c r="BN174" s="95"/>
      <c r="BO174" s="152"/>
      <c r="BP174" s="95"/>
      <c r="BQ174" s="95"/>
      <c r="BR174" s="95"/>
      <c r="BS174" s="96"/>
      <c r="BT174" s="95"/>
      <c r="BU174" s="95"/>
      <c r="BV174" s="95"/>
      <c r="BW174" s="95"/>
      <c r="BX174" s="95"/>
      <c r="BY174" s="95"/>
      <c r="BZ174" s="95"/>
      <c r="CA174" s="97"/>
      <c r="CB174" s="96"/>
      <c r="CC174" s="95"/>
      <c r="CD174" s="95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</row>
    <row r="175" spans="1:162" s="94" customFormat="1" x14ac:dyDescent="0.2">
      <c r="A175" s="150"/>
      <c r="B175" s="150"/>
      <c r="C175" s="151"/>
      <c r="BL175" s="9"/>
      <c r="BM175" s="10"/>
      <c r="BN175" s="95"/>
      <c r="BO175" s="152"/>
      <c r="BP175" s="95"/>
      <c r="BQ175" s="95"/>
      <c r="BR175" s="95"/>
      <c r="BS175" s="96"/>
      <c r="BT175" s="95"/>
      <c r="BU175" s="95"/>
      <c r="BV175" s="95"/>
      <c r="BW175" s="95"/>
      <c r="BX175" s="95"/>
      <c r="BY175" s="95"/>
      <c r="BZ175" s="95"/>
      <c r="CA175" s="97"/>
      <c r="CB175" s="96"/>
      <c r="CC175" s="95"/>
      <c r="CD175" s="95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</row>
    <row r="176" spans="1:162" s="94" customFormat="1" x14ac:dyDescent="0.2">
      <c r="A176" s="150"/>
      <c r="B176" s="150"/>
      <c r="C176" s="151"/>
      <c r="BL176" s="9"/>
      <c r="BM176" s="10"/>
      <c r="BN176" s="95"/>
      <c r="BO176" s="152"/>
      <c r="BP176" s="95"/>
      <c r="BQ176" s="95"/>
      <c r="BR176" s="95"/>
      <c r="BS176" s="96"/>
      <c r="BT176" s="95"/>
      <c r="BU176" s="95"/>
      <c r="BV176" s="95"/>
      <c r="BW176" s="95"/>
      <c r="BX176" s="95"/>
      <c r="BY176" s="95"/>
      <c r="BZ176" s="95"/>
      <c r="CA176" s="97"/>
      <c r="CB176" s="96"/>
      <c r="CC176" s="95"/>
      <c r="CD176" s="95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</row>
    <row r="177" spans="1:162" s="94" customFormat="1" x14ac:dyDescent="0.2">
      <c r="A177" s="150"/>
      <c r="B177" s="150"/>
      <c r="C177" s="151"/>
      <c r="BL177" s="9"/>
      <c r="BM177" s="10"/>
      <c r="BN177" s="95"/>
      <c r="BO177" s="152"/>
      <c r="BP177" s="95"/>
      <c r="BQ177" s="95"/>
      <c r="BR177" s="95"/>
      <c r="BS177" s="96"/>
      <c r="BT177" s="95"/>
      <c r="BU177" s="95"/>
      <c r="BV177" s="95"/>
      <c r="BW177" s="95"/>
      <c r="BX177" s="95"/>
      <c r="BY177" s="95"/>
      <c r="BZ177" s="95"/>
      <c r="CA177" s="97"/>
      <c r="CB177" s="96"/>
      <c r="CC177" s="95"/>
      <c r="CD177" s="95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</row>
    <row r="178" spans="1:162" s="94" customFormat="1" x14ac:dyDescent="0.2">
      <c r="A178" s="150"/>
      <c r="B178" s="150"/>
      <c r="C178" s="151"/>
      <c r="BL178" s="9"/>
      <c r="BM178" s="10"/>
      <c r="BN178" s="95"/>
      <c r="BO178" s="95"/>
      <c r="BP178" s="95"/>
      <c r="BQ178" s="95"/>
      <c r="BR178" s="95"/>
      <c r="BS178" s="96"/>
      <c r="BT178" s="95"/>
      <c r="BU178" s="95"/>
      <c r="BV178" s="95"/>
      <c r="BW178" s="95"/>
      <c r="BX178" s="95"/>
      <c r="BY178" s="95"/>
      <c r="BZ178" s="95"/>
      <c r="CA178" s="97"/>
      <c r="CB178" s="96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</row>
    <row r="179" spans="1:162" s="94" customFormat="1" x14ac:dyDescent="0.2">
      <c r="A179" s="150"/>
      <c r="B179" s="150"/>
      <c r="C179" s="151"/>
      <c r="BL179" s="9"/>
      <c r="BM179" s="10"/>
      <c r="BN179" s="95"/>
      <c r="BO179" s="95"/>
      <c r="BP179" s="95"/>
      <c r="BQ179" s="95"/>
      <c r="BR179" s="95"/>
      <c r="BS179" s="96"/>
      <c r="BT179" s="95"/>
      <c r="BU179" s="95"/>
      <c r="BV179" s="95"/>
      <c r="BW179" s="95"/>
      <c r="BX179" s="95"/>
      <c r="BY179" s="95"/>
      <c r="BZ179" s="95"/>
      <c r="CA179" s="97"/>
      <c r="CB179" s="96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</row>
    <row r="180" spans="1:162" s="94" customFormat="1" x14ac:dyDescent="0.2">
      <c r="A180" s="150"/>
      <c r="B180" s="150"/>
      <c r="C180" s="151"/>
      <c r="BL180" s="9"/>
      <c r="BM180" s="10"/>
      <c r="BN180" s="95"/>
      <c r="BO180" s="95"/>
      <c r="BP180" s="95"/>
      <c r="BQ180" s="95"/>
      <c r="BR180" s="95"/>
      <c r="BS180" s="96"/>
      <c r="BT180" s="95"/>
      <c r="BU180" s="95"/>
      <c r="BV180" s="95"/>
      <c r="BW180" s="95"/>
      <c r="BX180" s="95"/>
      <c r="BY180" s="95"/>
      <c r="BZ180" s="95"/>
      <c r="CA180" s="97"/>
      <c r="CB180" s="96"/>
      <c r="CC180" s="95"/>
      <c r="CD180" s="95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</row>
    <row r="181" spans="1:162" s="94" customFormat="1" x14ac:dyDescent="0.2">
      <c r="A181" s="150"/>
      <c r="B181" s="150"/>
      <c r="C181" s="151"/>
      <c r="BL181" s="9"/>
      <c r="BM181" s="10"/>
      <c r="BN181" s="95"/>
      <c r="BO181" s="95"/>
      <c r="BP181" s="95"/>
      <c r="BQ181" s="95"/>
      <c r="BR181" s="95"/>
      <c r="BS181" s="96"/>
      <c r="BT181" s="95"/>
      <c r="BU181" s="95"/>
      <c r="BV181" s="95"/>
      <c r="BW181" s="95"/>
      <c r="BX181" s="95"/>
      <c r="BY181" s="95"/>
      <c r="BZ181" s="95"/>
      <c r="CA181" s="97"/>
      <c r="CB181" s="96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</row>
    <row r="182" spans="1:162" s="94" customFormat="1" x14ac:dyDescent="0.2">
      <c r="A182" s="150"/>
      <c r="B182" s="150"/>
      <c r="C182" s="151"/>
      <c r="BL182" s="9"/>
      <c r="BM182" s="10"/>
      <c r="BN182" s="95"/>
      <c r="BO182" s="152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</row>
    <row r="183" spans="1:162" s="94" customFormat="1" x14ac:dyDescent="0.2">
      <c r="A183" s="150"/>
      <c r="B183" s="150"/>
      <c r="C183" s="151"/>
      <c r="BL183" s="9"/>
      <c r="BM183" s="10"/>
      <c r="BN183" s="95"/>
      <c r="BO183" s="152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</row>
    <row r="184" spans="1:162" s="94" customFormat="1" x14ac:dyDescent="0.2">
      <c r="A184" s="150"/>
      <c r="B184" s="150"/>
      <c r="C184" s="151"/>
      <c r="BL184" s="9"/>
      <c r="BM184" s="10"/>
      <c r="BN184" s="95"/>
      <c r="BO184" s="152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</row>
    <row r="185" spans="1:162" s="94" customFormat="1" x14ac:dyDescent="0.2">
      <c r="A185" s="150"/>
      <c r="B185" s="150"/>
      <c r="C185" s="151"/>
      <c r="BL185" s="9"/>
      <c r="BM185" s="10"/>
      <c r="BN185" s="95"/>
      <c r="BO185" s="152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</row>
    <row r="186" spans="1:162" s="94" customFormat="1" x14ac:dyDescent="0.2">
      <c r="A186" s="150"/>
      <c r="B186" s="150"/>
      <c r="C186" s="151"/>
      <c r="BL186" s="9"/>
      <c r="BM186" s="10"/>
      <c r="BN186" s="95"/>
      <c r="BO186" s="152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</row>
    <row r="187" spans="1:162" s="94" customFormat="1" x14ac:dyDescent="0.2">
      <c r="A187" s="150"/>
      <c r="B187" s="150"/>
      <c r="C187" s="151"/>
      <c r="BL187" s="9"/>
      <c r="BM187" s="10"/>
      <c r="BN187" s="95"/>
      <c r="BO187" s="152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</row>
    <row r="188" spans="1:162" s="94" customFormat="1" x14ac:dyDescent="0.2">
      <c r="A188" s="150"/>
      <c r="B188" s="150"/>
      <c r="C188" s="151"/>
      <c r="BL188" s="9"/>
      <c r="BM188" s="10"/>
      <c r="BN188" s="95"/>
      <c r="BO188" s="152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</row>
    <row r="189" spans="1:162" s="94" customFormat="1" x14ac:dyDescent="0.2">
      <c r="A189" s="150"/>
      <c r="B189" s="150"/>
      <c r="C189" s="151"/>
      <c r="BL189" s="9"/>
      <c r="BM189" s="10"/>
      <c r="BN189" s="95"/>
      <c r="BO189" s="152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</row>
    <row r="190" spans="1:162" s="94" customFormat="1" x14ac:dyDescent="0.2">
      <c r="A190" s="150"/>
      <c r="B190" s="150"/>
      <c r="C190" s="151"/>
      <c r="BL190" s="9"/>
      <c r="BM190" s="10"/>
      <c r="BN190" s="95"/>
      <c r="BO190" s="152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</row>
    <row r="191" spans="1:162" s="94" customFormat="1" x14ac:dyDescent="0.2">
      <c r="A191" s="150"/>
      <c r="B191" s="150"/>
      <c r="C191" s="151"/>
      <c r="BL191" s="9"/>
      <c r="BM191" s="10"/>
      <c r="BN191" s="95"/>
      <c r="BO191" s="152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</row>
    <row r="192" spans="1:162" s="94" customFormat="1" x14ac:dyDescent="0.2">
      <c r="A192" s="150"/>
      <c r="B192" s="150"/>
      <c r="C192" s="151"/>
      <c r="BL192" s="9"/>
      <c r="BM192" s="10"/>
      <c r="BN192" s="95"/>
      <c r="BO192" s="152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</row>
    <row r="193" spans="1:162" s="94" customFormat="1" x14ac:dyDescent="0.2">
      <c r="A193" s="150"/>
      <c r="B193" s="150"/>
      <c r="C193" s="151"/>
      <c r="BL193" s="9"/>
      <c r="BM193" s="10"/>
      <c r="BN193" s="95"/>
      <c r="BO193" s="152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</row>
    <row r="194" spans="1:162" s="94" customFormat="1" x14ac:dyDescent="0.2">
      <c r="A194" s="150"/>
      <c r="B194" s="150"/>
      <c r="C194" s="151"/>
      <c r="BL194" s="9"/>
      <c r="BM194" s="10"/>
      <c r="BN194" s="95"/>
      <c r="BO194" s="152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</row>
    <row r="195" spans="1:162" s="94" customFormat="1" x14ac:dyDescent="0.2">
      <c r="A195" s="150"/>
      <c r="B195" s="150"/>
      <c r="C195" s="151"/>
      <c r="BL195" s="9"/>
      <c r="BM195" s="10"/>
      <c r="BN195" s="95"/>
      <c r="BO195" s="152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</row>
    <row r="196" spans="1:162" s="94" customFormat="1" x14ac:dyDescent="0.2">
      <c r="A196" s="150"/>
      <c r="B196" s="150"/>
      <c r="C196" s="151"/>
      <c r="BL196" s="9"/>
      <c r="BM196" s="10"/>
      <c r="BN196" s="95"/>
      <c r="BO196" s="152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</row>
    <row r="197" spans="1:162" s="94" customFormat="1" x14ac:dyDescent="0.2">
      <c r="A197" s="150"/>
      <c r="B197" s="150"/>
      <c r="C197" s="151"/>
      <c r="BL197" s="9"/>
      <c r="BM197" s="10"/>
      <c r="BN197" s="95"/>
      <c r="BO197" s="152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</row>
    <row r="198" spans="1:162" s="94" customFormat="1" x14ac:dyDescent="0.2">
      <c r="A198" s="150"/>
      <c r="B198" s="150"/>
      <c r="C198" s="151"/>
      <c r="BL198" s="9"/>
      <c r="BM198" s="10"/>
      <c r="BN198" s="95"/>
      <c r="BO198" s="152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</row>
    <row r="199" spans="1:162" s="94" customFormat="1" x14ac:dyDescent="0.2">
      <c r="A199" s="150"/>
      <c r="B199" s="150"/>
      <c r="C199" s="151"/>
      <c r="BL199" s="9"/>
      <c r="BM199" s="10"/>
      <c r="BN199" s="95"/>
      <c r="BO199" s="152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</row>
    <row r="200" spans="1:162" s="94" customFormat="1" x14ac:dyDescent="0.2">
      <c r="A200" s="150"/>
      <c r="B200" s="150"/>
      <c r="C200" s="151"/>
      <c r="BL200" s="9"/>
      <c r="BM200" s="10"/>
      <c r="BN200" s="95"/>
      <c r="BO200" s="152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</row>
    <row r="201" spans="1:162" s="94" customFormat="1" x14ac:dyDescent="0.2">
      <c r="A201" s="150"/>
      <c r="B201" s="150"/>
      <c r="C201" s="151"/>
      <c r="BL201" s="9"/>
      <c r="BM201" s="10"/>
      <c r="BN201" s="95"/>
      <c r="BO201" s="152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</row>
    <row r="202" spans="1:162" s="94" customFormat="1" x14ac:dyDescent="0.2">
      <c r="A202" s="150"/>
      <c r="B202" s="150"/>
      <c r="C202" s="151"/>
      <c r="BL202" s="9"/>
      <c r="BM202" s="10"/>
      <c r="BN202" s="95"/>
      <c r="BO202" s="152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</row>
    <row r="203" spans="1:162" s="94" customFormat="1" x14ac:dyDescent="0.2">
      <c r="A203" s="150"/>
      <c r="B203" s="150"/>
      <c r="C203" s="151"/>
      <c r="BL203" s="9"/>
      <c r="BM203" s="10"/>
      <c r="BN203" s="95"/>
      <c r="BO203" s="95"/>
      <c r="BP203" s="95"/>
      <c r="BQ203" s="95"/>
      <c r="BR203" s="95"/>
      <c r="BS203" s="96"/>
      <c r="BT203" s="95"/>
      <c r="BU203" s="95"/>
      <c r="BV203" s="95"/>
      <c r="BW203" s="95"/>
      <c r="BX203" s="95"/>
      <c r="BY203" s="95"/>
      <c r="BZ203" s="95"/>
      <c r="CA203" s="97"/>
      <c r="CB203" s="96"/>
      <c r="CC203" s="95"/>
      <c r="CD203" s="95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</row>
    <row r="204" spans="1:162" s="94" customFormat="1" x14ac:dyDescent="0.2">
      <c r="A204" s="150"/>
      <c r="B204" s="150"/>
      <c r="C204" s="151"/>
      <c r="BL204" s="9"/>
      <c r="BM204" s="10"/>
      <c r="BN204" s="95"/>
      <c r="BO204" s="95"/>
      <c r="BP204" s="95"/>
      <c r="BQ204" s="95"/>
      <c r="BR204" s="95"/>
      <c r="BS204" s="96"/>
      <c r="BT204" s="95"/>
      <c r="BU204" s="95"/>
      <c r="BV204" s="95"/>
      <c r="BW204" s="95"/>
      <c r="BX204" s="95"/>
      <c r="BY204" s="95"/>
      <c r="BZ204" s="95"/>
      <c r="CA204" s="97"/>
      <c r="CB204" s="96"/>
      <c r="CC204" s="95"/>
      <c r="CD204" s="95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</row>
    <row r="205" spans="1:162" s="94" customFormat="1" x14ac:dyDescent="0.2">
      <c r="A205" s="150"/>
      <c r="B205" s="150"/>
      <c r="C205" s="151"/>
      <c r="BL205" s="9"/>
      <c r="BM205" s="10"/>
      <c r="BN205" s="95"/>
      <c r="BO205" s="95"/>
      <c r="BP205" s="95"/>
      <c r="BQ205" s="95"/>
      <c r="BR205" s="95"/>
      <c r="BS205" s="96"/>
      <c r="BT205" s="95"/>
      <c r="BU205" s="95"/>
      <c r="BV205" s="95"/>
      <c r="BW205" s="95"/>
      <c r="BX205" s="95"/>
      <c r="BY205" s="95"/>
      <c r="BZ205" s="95"/>
      <c r="CA205" s="97"/>
      <c r="CB205" s="96"/>
      <c r="CC205" s="95"/>
      <c r="CD205" s="95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</row>
    <row r="206" spans="1:162" s="94" customFormat="1" x14ac:dyDescent="0.2">
      <c r="A206" s="150"/>
      <c r="B206" s="150"/>
      <c r="C206" s="151"/>
      <c r="BL206" s="9"/>
      <c r="BM206" s="10"/>
      <c r="BN206" s="95"/>
      <c r="BO206" s="95"/>
      <c r="BP206" s="95"/>
      <c r="BQ206" s="95"/>
      <c r="BR206" s="95"/>
      <c r="BS206" s="96"/>
      <c r="BT206" s="95"/>
      <c r="BU206" s="95"/>
      <c r="BV206" s="95"/>
      <c r="BW206" s="95"/>
      <c r="BX206" s="95"/>
      <c r="BY206" s="95"/>
      <c r="BZ206" s="95"/>
      <c r="CA206" s="97"/>
      <c r="CB206" s="96"/>
      <c r="CC206" s="95"/>
      <c r="CD206" s="95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</row>
    <row r="207" spans="1:162" s="94" customFormat="1" x14ac:dyDescent="0.2">
      <c r="A207" s="150"/>
      <c r="B207" s="150"/>
      <c r="C207" s="151"/>
      <c r="BL207" s="9"/>
      <c r="BM207" s="10"/>
      <c r="BN207" s="95"/>
      <c r="BO207" s="95"/>
      <c r="BP207" s="95"/>
      <c r="BQ207" s="95"/>
      <c r="BR207" s="95"/>
      <c r="BS207" s="96"/>
      <c r="BT207" s="95"/>
      <c r="BU207" s="95"/>
      <c r="BV207" s="95"/>
      <c r="BW207" s="95"/>
      <c r="BX207" s="95"/>
      <c r="BY207" s="95"/>
      <c r="BZ207" s="95"/>
      <c r="CA207" s="97"/>
      <c r="CB207" s="96"/>
      <c r="CC207" s="95"/>
      <c r="CD207" s="95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</row>
    <row r="208" spans="1:162" s="94" customFormat="1" x14ac:dyDescent="0.2">
      <c r="A208" s="150"/>
      <c r="B208" s="150"/>
      <c r="C208" s="151"/>
      <c r="BL208" s="9"/>
      <c r="BM208" s="10"/>
      <c r="BN208" s="95"/>
      <c r="BO208" s="95"/>
      <c r="BP208" s="95"/>
      <c r="BQ208" s="95"/>
      <c r="BR208" s="95"/>
      <c r="BS208" s="96"/>
      <c r="BT208" s="95"/>
      <c r="BU208" s="95"/>
      <c r="BV208" s="95"/>
      <c r="BW208" s="95"/>
      <c r="BX208" s="95"/>
      <c r="BY208" s="95"/>
      <c r="BZ208" s="95"/>
      <c r="CA208" s="97"/>
      <c r="CB208" s="96"/>
      <c r="CC208" s="95"/>
      <c r="CD208" s="95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</row>
    <row r="209" spans="1:162" s="94" customFormat="1" x14ac:dyDescent="0.2">
      <c r="A209" s="150"/>
      <c r="B209" s="150"/>
      <c r="C209" s="151"/>
      <c r="BL209" s="9"/>
      <c r="BM209" s="10"/>
      <c r="BN209" s="95"/>
      <c r="BO209" s="95"/>
      <c r="BP209" s="95"/>
      <c r="BQ209" s="95"/>
      <c r="BR209" s="95"/>
      <c r="BS209" s="96"/>
      <c r="BT209" s="95"/>
      <c r="BU209" s="95"/>
      <c r="BV209" s="95"/>
      <c r="BW209" s="95"/>
      <c r="BX209" s="95"/>
      <c r="BY209" s="95"/>
      <c r="BZ209" s="95"/>
      <c r="CA209" s="97"/>
      <c r="CB209" s="96"/>
      <c r="CC209" s="95"/>
      <c r="CD209" s="95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</row>
    <row r="210" spans="1:162" s="94" customFormat="1" x14ac:dyDescent="0.2">
      <c r="A210" s="150"/>
      <c r="B210" s="150"/>
      <c r="C210" s="151"/>
      <c r="BL210" s="9"/>
      <c r="BM210" s="10"/>
      <c r="BN210" s="95"/>
      <c r="BO210" s="95"/>
      <c r="BP210" s="95"/>
      <c r="BQ210" s="95"/>
      <c r="BR210" s="95"/>
      <c r="BS210" s="96"/>
      <c r="BT210" s="95"/>
      <c r="BU210" s="95"/>
      <c r="BV210" s="95"/>
      <c r="BW210" s="95"/>
      <c r="BX210" s="95"/>
      <c r="BY210" s="95"/>
      <c r="BZ210" s="95"/>
      <c r="CA210" s="97"/>
      <c r="CB210" s="96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</row>
    <row r="211" spans="1:162" s="94" customFormat="1" x14ac:dyDescent="0.2">
      <c r="A211" s="150"/>
      <c r="B211" s="150"/>
      <c r="C211" s="151"/>
      <c r="BL211" s="9"/>
      <c r="BM211" s="10"/>
      <c r="BN211" s="95"/>
      <c r="BO211" s="95"/>
      <c r="BP211" s="95"/>
      <c r="BQ211" s="95"/>
      <c r="BR211" s="95"/>
      <c r="BS211" s="96"/>
      <c r="BT211" s="95"/>
      <c r="BU211" s="95"/>
      <c r="BV211" s="95"/>
      <c r="BW211" s="95"/>
      <c r="BX211" s="95"/>
      <c r="BY211" s="95"/>
      <c r="BZ211" s="95"/>
      <c r="CA211" s="97"/>
      <c r="CB211" s="96"/>
      <c r="CC211" s="95"/>
      <c r="CD211" s="95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</row>
    <row r="212" spans="1:162" s="94" customFormat="1" x14ac:dyDescent="0.2">
      <c r="A212" s="150"/>
      <c r="B212" s="150"/>
      <c r="C212" s="151"/>
      <c r="BL212" s="9"/>
      <c r="BM212" s="10"/>
      <c r="BN212" s="95"/>
      <c r="BO212" s="95"/>
      <c r="BP212" s="95"/>
      <c r="BQ212" s="95"/>
      <c r="BR212" s="95"/>
      <c r="BS212" s="96"/>
      <c r="BT212" s="95"/>
      <c r="BU212" s="95"/>
      <c r="BV212" s="95"/>
      <c r="BW212" s="95"/>
      <c r="BX212" s="95"/>
      <c r="BY212" s="95"/>
      <c r="BZ212" s="95"/>
      <c r="CA212" s="97"/>
      <c r="CB212" s="96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</row>
    <row r="213" spans="1:162" s="94" customFormat="1" x14ac:dyDescent="0.2">
      <c r="A213" s="150"/>
      <c r="B213" s="150"/>
      <c r="C213" s="151"/>
      <c r="BL213" s="9"/>
      <c r="BM213" s="10"/>
      <c r="BN213" s="95"/>
      <c r="BO213" s="95"/>
      <c r="BP213" s="95"/>
      <c r="BQ213" s="95"/>
      <c r="BR213" s="95"/>
      <c r="BS213" s="96"/>
      <c r="BT213" s="95"/>
      <c r="BU213" s="95"/>
      <c r="BV213" s="95"/>
      <c r="BW213" s="95"/>
      <c r="BX213" s="95"/>
      <c r="BY213" s="95"/>
      <c r="BZ213" s="95"/>
      <c r="CA213" s="97"/>
      <c r="CB213" s="96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</row>
    <row r="214" spans="1:162" s="94" customFormat="1" x14ac:dyDescent="0.2">
      <c r="A214" s="150"/>
      <c r="B214" s="150"/>
      <c r="C214" s="151"/>
      <c r="BL214" s="9"/>
      <c r="BM214" s="10"/>
      <c r="BN214" s="95"/>
      <c r="BO214" s="95"/>
      <c r="BP214" s="95"/>
      <c r="BQ214" s="95"/>
      <c r="BR214" s="95"/>
      <c r="BS214" s="96"/>
      <c r="BT214" s="95"/>
      <c r="BU214" s="95"/>
      <c r="BV214" s="95"/>
      <c r="BW214" s="95"/>
      <c r="BX214" s="95"/>
      <c r="BY214" s="95"/>
      <c r="BZ214" s="95"/>
      <c r="CA214" s="97"/>
      <c r="CB214" s="96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</row>
    <row r="215" spans="1:162" s="94" customFormat="1" x14ac:dyDescent="0.2">
      <c r="A215" s="150"/>
      <c r="B215" s="150"/>
      <c r="C215" s="151"/>
      <c r="BL215" s="9"/>
      <c r="BM215" s="10"/>
      <c r="BN215" s="95"/>
      <c r="BO215" s="95"/>
      <c r="BP215" s="95"/>
      <c r="BQ215" s="95"/>
      <c r="BR215" s="95"/>
      <c r="BS215" s="96"/>
      <c r="BT215" s="95"/>
      <c r="BU215" s="95"/>
      <c r="BV215" s="95"/>
      <c r="BW215" s="95"/>
      <c r="BX215" s="95"/>
      <c r="BY215" s="95"/>
      <c r="BZ215" s="95"/>
      <c r="CA215" s="97"/>
      <c r="CB215" s="96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</row>
    <row r="216" spans="1:162" s="94" customFormat="1" x14ac:dyDescent="0.2">
      <c r="A216" s="150"/>
      <c r="B216" s="150"/>
      <c r="C216" s="151"/>
      <c r="BL216" s="9"/>
      <c r="BM216" s="10"/>
      <c r="BN216" s="95"/>
      <c r="BO216" s="95"/>
      <c r="BP216" s="95"/>
      <c r="BQ216" s="95"/>
      <c r="BR216" s="95"/>
      <c r="BS216" s="96"/>
      <c r="BT216" s="95"/>
      <c r="BU216" s="95"/>
      <c r="BV216" s="95"/>
      <c r="BW216" s="95"/>
      <c r="BX216" s="95"/>
      <c r="BY216" s="95"/>
      <c r="BZ216" s="95"/>
      <c r="CA216" s="97"/>
      <c r="CB216" s="96"/>
      <c r="CC216" s="95"/>
      <c r="CD216" s="95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</row>
    <row r="217" spans="1:162" s="94" customFormat="1" x14ac:dyDescent="0.2">
      <c r="A217" s="150"/>
      <c r="B217" s="150"/>
      <c r="C217" s="151"/>
      <c r="BL217" s="9"/>
      <c r="BM217" s="10"/>
      <c r="BN217" s="95"/>
      <c r="BO217" s="95"/>
      <c r="BP217" s="95"/>
      <c r="BQ217" s="95"/>
      <c r="BR217" s="95"/>
      <c r="BS217" s="96"/>
      <c r="BT217" s="95"/>
      <c r="BU217" s="95"/>
      <c r="BV217" s="95"/>
      <c r="BW217" s="95"/>
      <c r="BX217" s="95"/>
      <c r="BY217" s="95"/>
      <c r="BZ217" s="95"/>
      <c r="CA217" s="97"/>
      <c r="CB217" s="96"/>
      <c r="CC217" s="95"/>
      <c r="CD217" s="95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</row>
    <row r="218" spans="1:162" s="94" customFormat="1" x14ac:dyDescent="0.2">
      <c r="A218" s="150"/>
      <c r="B218" s="150"/>
      <c r="C218" s="151"/>
      <c r="BL218" s="9"/>
      <c r="BM218" s="10"/>
      <c r="BN218" s="95"/>
      <c r="BO218" s="95"/>
      <c r="BP218" s="95"/>
      <c r="BQ218" s="95"/>
      <c r="BR218" s="95"/>
      <c r="BS218" s="96"/>
      <c r="BT218" s="95"/>
      <c r="BU218" s="95"/>
      <c r="BV218" s="95"/>
      <c r="BW218" s="95"/>
      <c r="BX218" s="95"/>
      <c r="BY218" s="95"/>
      <c r="BZ218" s="95"/>
      <c r="CA218" s="97"/>
      <c r="CB218" s="96"/>
      <c r="CC218" s="95"/>
      <c r="CD218" s="95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</row>
    <row r="219" spans="1:162" s="94" customFormat="1" x14ac:dyDescent="0.2">
      <c r="A219" s="150"/>
      <c r="B219" s="150"/>
      <c r="C219" s="151"/>
      <c r="BL219" s="9"/>
      <c r="BM219" s="10"/>
      <c r="BN219" s="95"/>
      <c r="BO219" s="95"/>
      <c r="BP219" s="95"/>
      <c r="BQ219" s="95"/>
      <c r="BR219" s="95"/>
      <c r="BS219" s="96"/>
      <c r="BT219" s="95"/>
      <c r="BU219" s="95"/>
      <c r="BV219" s="95"/>
      <c r="BW219" s="95"/>
      <c r="BX219" s="95"/>
      <c r="BY219" s="95"/>
      <c r="BZ219" s="95"/>
      <c r="CA219" s="97"/>
      <c r="CB219" s="96"/>
      <c r="CC219" s="95"/>
      <c r="CD219" s="95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</row>
    <row r="220" spans="1:162" s="94" customFormat="1" x14ac:dyDescent="0.2">
      <c r="A220" s="150"/>
      <c r="B220" s="150"/>
      <c r="C220" s="151"/>
      <c r="BL220" s="9"/>
      <c r="BM220" s="10"/>
      <c r="BN220" s="95"/>
      <c r="BO220" s="95"/>
      <c r="BP220" s="95"/>
      <c r="BQ220" s="95"/>
      <c r="BR220" s="95"/>
      <c r="BS220" s="96"/>
      <c r="BT220" s="95"/>
      <c r="BU220" s="95"/>
      <c r="BV220" s="95"/>
      <c r="BW220" s="95"/>
      <c r="BX220" s="95"/>
      <c r="BY220" s="95"/>
      <c r="BZ220" s="95"/>
      <c r="CA220" s="97"/>
      <c r="CB220" s="96"/>
      <c r="CC220" s="95"/>
      <c r="CD220" s="95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</row>
    <row r="221" spans="1:162" s="94" customFormat="1" x14ac:dyDescent="0.2">
      <c r="A221" s="150"/>
      <c r="B221" s="150"/>
      <c r="C221" s="151"/>
      <c r="BL221" s="9"/>
      <c r="BM221" s="10"/>
      <c r="BN221" s="95"/>
      <c r="BO221" s="95"/>
      <c r="BP221" s="95"/>
      <c r="BQ221" s="95"/>
      <c r="BR221" s="95"/>
      <c r="BS221" s="96"/>
      <c r="BT221" s="95"/>
      <c r="BU221" s="95"/>
      <c r="BV221" s="95"/>
      <c r="BW221" s="95"/>
      <c r="BX221" s="95"/>
      <c r="BY221" s="95"/>
      <c r="BZ221" s="95"/>
      <c r="CA221" s="97"/>
      <c r="CB221" s="96"/>
      <c r="CC221" s="95"/>
      <c r="CD221" s="95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</row>
    <row r="222" spans="1:162" s="94" customFormat="1" x14ac:dyDescent="0.2">
      <c r="A222" s="150"/>
      <c r="B222" s="150"/>
      <c r="C222" s="151"/>
      <c r="BL222" s="9"/>
      <c r="BM222" s="10"/>
      <c r="BN222" s="95"/>
      <c r="BO222" s="95"/>
      <c r="BP222" s="95"/>
      <c r="BQ222" s="95"/>
      <c r="BR222" s="95"/>
      <c r="BS222" s="96"/>
      <c r="BT222" s="95"/>
      <c r="BU222" s="95"/>
      <c r="BV222" s="95"/>
      <c r="BW222" s="95"/>
      <c r="BX222" s="95"/>
      <c r="BY222" s="95"/>
      <c r="BZ222" s="95"/>
      <c r="CA222" s="97"/>
      <c r="CB222" s="96"/>
      <c r="CC222" s="95"/>
      <c r="CD222" s="95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</row>
    <row r="223" spans="1:162" s="94" customFormat="1" x14ac:dyDescent="0.2">
      <c r="A223" s="150"/>
      <c r="B223" s="150"/>
      <c r="C223" s="151"/>
      <c r="BL223" s="9"/>
      <c r="BM223" s="10"/>
      <c r="BN223" s="95"/>
      <c r="BO223" s="95"/>
      <c r="BP223" s="95"/>
      <c r="BQ223" s="95"/>
      <c r="BR223" s="95"/>
      <c r="BS223" s="96"/>
      <c r="BT223" s="95"/>
      <c r="BU223" s="95"/>
      <c r="BV223" s="95"/>
      <c r="BW223" s="95"/>
      <c r="BX223" s="95"/>
      <c r="BY223" s="95"/>
      <c r="BZ223" s="95"/>
      <c r="CA223" s="97"/>
      <c r="CB223" s="96"/>
      <c r="CC223" s="95"/>
      <c r="CD223" s="95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</row>
    <row r="224" spans="1:162" s="94" customFormat="1" x14ac:dyDescent="0.2">
      <c r="A224" s="150"/>
      <c r="B224" s="150"/>
      <c r="C224" s="151"/>
      <c r="BL224" s="9"/>
      <c r="BM224" s="10"/>
      <c r="BN224" s="95"/>
      <c r="BO224" s="95"/>
      <c r="BP224" s="95"/>
      <c r="BQ224" s="95"/>
      <c r="BR224" s="95"/>
      <c r="BS224" s="96"/>
      <c r="BT224" s="95"/>
      <c r="BU224" s="95"/>
      <c r="BV224" s="95"/>
      <c r="BW224" s="95"/>
      <c r="BX224" s="95"/>
      <c r="BY224" s="95"/>
      <c r="BZ224" s="95"/>
      <c r="CA224" s="97"/>
      <c r="CB224" s="96"/>
      <c r="CC224" s="95"/>
      <c r="CD224" s="95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</row>
    <row r="225" spans="1:162" s="94" customFormat="1" x14ac:dyDescent="0.2">
      <c r="A225" s="150"/>
      <c r="B225" s="150"/>
      <c r="C225" s="151"/>
      <c r="BL225" s="9"/>
      <c r="BM225" s="10"/>
      <c r="BN225" s="95"/>
      <c r="BO225" s="95"/>
      <c r="BP225" s="95"/>
      <c r="BQ225" s="95"/>
      <c r="BR225" s="95"/>
      <c r="BS225" s="96"/>
      <c r="BT225" s="95"/>
      <c r="BU225" s="95"/>
      <c r="BV225" s="95"/>
      <c r="BW225" s="95"/>
      <c r="BX225" s="95"/>
      <c r="BY225" s="95"/>
      <c r="BZ225" s="95"/>
      <c r="CA225" s="97"/>
      <c r="CB225" s="96"/>
      <c r="CC225" s="95"/>
      <c r="CD225" s="95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</row>
    <row r="226" spans="1:162" s="94" customFormat="1" x14ac:dyDescent="0.2">
      <c r="A226" s="150"/>
      <c r="B226" s="150"/>
      <c r="C226" s="151"/>
      <c r="BL226" s="9"/>
      <c r="BM226" s="10"/>
      <c r="BN226" s="95"/>
      <c r="BO226" s="95"/>
      <c r="BP226" s="95"/>
      <c r="BQ226" s="95"/>
      <c r="BR226" s="95"/>
      <c r="BS226" s="96"/>
      <c r="BT226" s="95"/>
      <c r="BU226" s="95"/>
      <c r="BV226" s="95"/>
      <c r="BW226" s="95"/>
      <c r="BX226" s="95"/>
      <c r="BY226" s="95"/>
      <c r="BZ226" s="95"/>
      <c r="CA226" s="97"/>
      <c r="CB226" s="96"/>
      <c r="CC226" s="95"/>
      <c r="CD226" s="95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</row>
    <row r="227" spans="1:162" s="94" customFormat="1" x14ac:dyDescent="0.2">
      <c r="A227" s="150"/>
      <c r="B227" s="150"/>
      <c r="C227" s="151"/>
      <c r="BL227" s="9"/>
      <c r="BM227" s="10"/>
      <c r="BN227" s="95"/>
      <c r="BO227" s="95"/>
      <c r="BP227" s="95"/>
      <c r="BQ227" s="95"/>
      <c r="BR227" s="95"/>
      <c r="BS227" s="96"/>
      <c r="BT227" s="95"/>
      <c r="BU227" s="95"/>
      <c r="BV227" s="95"/>
      <c r="BW227" s="95"/>
      <c r="BX227" s="95"/>
      <c r="BY227" s="95"/>
      <c r="BZ227" s="95"/>
      <c r="CA227" s="97"/>
      <c r="CB227" s="96"/>
      <c r="CC227" s="95"/>
      <c r="CD227" s="95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</row>
    <row r="228" spans="1:162" s="94" customFormat="1" x14ac:dyDescent="0.2">
      <c r="A228" s="150"/>
      <c r="B228" s="150"/>
      <c r="C228" s="151"/>
      <c r="BL228" s="9"/>
      <c r="BM228" s="10"/>
      <c r="BN228" s="95"/>
      <c r="BO228" s="95"/>
      <c r="BP228" s="95"/>
      <c r="BQ228" s="95"/>
      <c r="BR228" s="95"/>
      <c r="BS228" s="96"/>
      <c r="BT228" s="95"/>
      <c r="BU228" s="95"/>
      <c r="BV228" s="95"/>
      <c r="BW228" s="95"/>
      <c r="BX228" s="95"/>
      <c r="BY228" s="95"/>
      <c r="BZ228" s="95"/>
      <c r="CA228" s="97"/>
      <c r="CB228" s="96"/>
      <c r="CC228" s="95"/>
      <c r="CD228" s="95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</row>
    <row r="229" spans="1:162" s="94" customFormat="1" x14ac:dyDescent="0.2">
      <c r="A229" s="150"/>
      <c r="B229" s="150"/>
      <c r="C229" s="151"/>
      <c r="BL229" s="9"/>
      <c r="BM229" s="10"/>
      <c r="BN229" s="95"/>
      <c r="BO229" s="95"/>
      <c r="BP229" s="95"/>
      <c r="BQ229" s="95"/>
      <c r="BR229" s="95"/>
      <c r="BS229" s="96"/>
      <c r="BT229" s="95"/>
      <c r="BU229" s="95"/>
      <c r="BV229" s="95"/>
      <c r="BW229" s="95"/>
      <c r="BX229" s="95"/>
      <c r="BY229" s="95"/>
      <c r="BZ229" s="95"/>
      <c r="CA229" s="97"/>
      <c r="CB229" s="96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</row>
    <row r="230" spans="1:162" s="94" customFormat="1" x14ac:dyDescent="0.2">
      <c r="A230" s="150"/>
      <c r="B230" s="150"/>
      <c r="C230" s="151"/>
      <c r="BL230" s="9"/>
      <c r="BM230" s="10"/>
      <c r="BN230" s="95"/>
      <c r="BO230" s="95"/>
      <c r="BP230" s="95"/>
      <c r="BQ230" s="95"/>
      <c r="BR230" s="95"/>
      <c r="BS230" s="96"/>
      <c r="BT230" s="95"/>
      <c r="BU230" s="95"/>
      <c r="BV230" s="95"/>
      <c r="BW230" s="95"/>
      <c r="BX230" s="95"/>
      <c r="BY230" s="95"/>
      <c r="BZ230" s="95"/>
      <c r="CA230" s="97"/>
      <c r="CB230" s="96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</row>
    <row r="231" spans="1:162" s="94" customFormat="1" x14ac:dyDescent="0.2">
      <c r="A231" s="150"/>
      <c r="B231" s="150"/>
      <c r="C231" s="151"/>
      <c r="BL231" s="9"/>
      <c r="BM231" s="10"/>
      <c r="BN231" s="95"/>
      <c r="BO231" s="95"/>
      <c r="BP231" s="95"/>
      <c r="BQ231" s="95"/>
      <c r="BR231" s="95"/>
      <c r="BS231" s="96"/>
      <c r="BT231" s="95"/>
      <c r="BU231" s="95"/>
      <c r="BV231" s="95"/>
      <c r="BW231" s="95"/>
      <c r="BX231" s="95"/>
      <c r="BY231" s="95"/>
      <c r="BZ231" s="95"/>
      <c r="CA231" s="97"/>
      <c r="CB231" s="96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</row>
    <row r="232" spans="1:162" s="94" customFormat="1" x14ac:dyDescent="0.2">
      <c r="A232" s="150"/>
      <c r="B232" s="150"/>
      <c r="C232" s="151"/>
      <c r="BL232" s="9"/>
      <c r="BM232" s="10"/>
      <c r="BN232" s="95"/>
      <c r="BO232" s="95"/>
      <c r="BP232" s="95"/>
      <c r="BQ232" s="95"/>
      <c r="BR232" s="95"/>
      <c r="BS232" s="96"/>
      <c r="BT232" s="95"/>
      <c r="BU232" s="95"/>
      <c r="BV232" s="95"/>
      <c r="BW232" s="95"/>
      <c r="BX232" s="95"/>
      <c r="BY232" s="95"/>
      <c r="BZ232" s="95"/>
      <c r="CA232" s="97"/>
      <c r="CB232" s="96"/>
      <c r="CC232" s="95"/>
      <c r="CD232" s="95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</row>
    <row r="233" spans="1:162" s="94" customFormat="1" x14ac:dyDescent="0.2">
      <c r="A233" s="150"/>
      <c r="B233" s="150"/>
      <c r="C233" s="151"/>
      <c r="BL233" s="9"/>
      <c r="BM233" s="10"/>
      <c r="BN233" s="95"/>
      <c r="BO233" s="95"/>
      <c r="BP233" s="95"/>
      <c r="BQ233" s="95"/>
      <c r="BR233" s="95"/>
      <c r="BS233" s="96"/>
      <c r="BT233" s="95"/>
      <c r="BU233" s="95"/>
      <c r="BV233" s="95"/>
      <c r="BW233" s="95"/>
      <c r="BX233" s="95"/>
      <c r="BY233" s="95"/>
      <c r="BZ233" s="95"/>
      <c r="CA233" s="97"/>
      <c r="CB233" s="96"/>
      <c r="CC233" s="95"/>
      <c r="CD233" s="95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</row>
    <row r="234" spans="1:162" s="94" customFormat="1" x14ac:dyDescent="0.2">
      <c r="A234" s="150"/>
      <c r="B234" s="150"/>
      <c r="C234" s="151"/>
      <c r="BL234" s="9"/>
      <c r="BM234" s="10"/>
      <c r="BN234" s="95"/>
      <c r="BO234" s="95"/>
      <c r="BP234" s="95"/>
      <c r="BQ234" s="95"/>
      <c r="BR234" s="95"/>
      <c r="BS234" s="96"/>
      <c r="BT234" s="95"/>
      <c r="BU234" s="95"/>
      <c r="BV234" s="95"/>
      <c r="BW234" s="95"/>
      <c r="BX234" s="95"/>
      <c r="BY234" s="95"/>
      <c r="BZ234" s="95"/>
      <c r="CA234" s="97"/>
      <c r="CB234" s="96"/>
      <c r="CC234" s="95"/>
      <c r="CD234" s="95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</row>
    <row r="235" spans="1:162" s="94" customFormat="1" x14ac:dyDescent="0.2">
      <c r="A235" s="150"/>
      <c r="B235" s="150"/>
      <c r="C235" s="151"/>
      <c r="BL235" s="9"/>
      <c r="BM235" s="10"/>
      <c r="BN235" s="95"/>
      <c r="BO235" s="95"/>
      <c r="BP235" s="95"/>
      <c r="BQ235" s="95"/>
      <c r="BR235" s="95"/>
      <c r="BS235" s="96"/>
      <c r="BT235" s="95"/>
      <c r="BU235" s="95"/>
      <c r="BV235" s="95"/>
      <c r="BW235" s="95"/>
      <c r="BX235" s="95"/>
      <c r="BY235" s="95"/>
      <c r="BZ235" s="95"/>
      <c r="CA235" s="97"/>
      <c r="CB235" s="96"/>
      <c r="CC235" s="95"/>
      <c r="CD235" s="95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</row>
    <row r="236" spans="1:162" s="94" customFormat="1" x14ac:dyDescent="0.2">
      <c r="A236" s="150"/>
      <c r="B236" s="150"/>
      <c r="C236" s="151"/>
      <c r="BL236" s="9"/>
      <c r="BM236" s="10"/>
      <c r="BN236" s="95"/>
      <c r="BO236" s="95"/>
      <c r="BP236" s="95"/>
      <c r="BQ236" s="95"/>
      <c r="BR236" s="95"/>
      <c r="BS236" s="96"/>
      <c r="BT236" s="95"/>
      <c r="BU236" s="95"/>
      <c r="BV236" s="95"/>
      <c r="BW236" s="95"/>
      <c r="BX236" s="95"/>
      <c r="BY236" s="95"/>
      <c r="BZ236" s="95"/>
      <c r="CA236" s="97"/>
      <c r="CB236" s="96"/>
      <c r="CC236" s="95"/>
      <c r="CD236" s="95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</row>
    <row r="237" spans="1:162" s="94" customFormat="1" x14ac:dyDescent="0.2">
      <c r="A237" s="150"/>
      <c r="B237" s="150"/>
      <c r="C237" s="151"/>
      <c r="BL237" s="9"/>
      <c r="BM237" s="10"/>
      <c r="BN237" s="95"/>
      <c r="BO237" s="95"/>
      <c r="BP237" s="95"/>
      <c r="BQ237" s="95"/>
      <c r="BR237" s="95"/>
      <c r="BS237" s="96"/>
      <c r="BT237" s="95"/>
      <c r="BU237" s="95"/>
      <c r="BV237" s="95"/>
      <c r="BW237" s="95"/>
      <c r="BX237" s="95"/>
      <c r="BY237" s="95"/>
      <c r="BZ237" s="95"/>
      <c r="CA237" s="97"/>
      <c r="CB237" s="96"/>
      <c r="CC237" s="95"/>
      <c r="CD237" s="95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</row>
    <row r="238" spans="1:162" s="94" customFormat="1" x14ac:dyDescent="0.2">
      <c r="A238" s="150"/>
      <c r="B238" s="150"/>
      <c r="C238" s="151"/>
      <c r="BL238" s="9"/>
      <c r="BM238" s="10"/>
      <c r="BN238" s="95"/>
      <c r="BO238" s="95"/>
      <c r="BP238" s="95"/>
      <c r="BQ238" s="95"/>
      <c r="BR238" s="95"/>
      <c r="BS238" s="96"/>
      <c r="BT238" s="95"/>
      <c r="BU238" s="95"/>
      <c r="BV238" s="95"/>
      <c r="BW238" s="95"/>
      <c r="BX238" s="95"/>
      <c r="BY238" s="95"/>
      <c r="BZ238" s="95"/>
      <c r="CA238" s="97"/>
      <c r="CB238" s="96"/>
      <c r="CC238" s="95"/>
      <c r="CD238" s="95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</row>
    <row r="239" spans="1:162" s="94" customFormat="1" x14ac:dyDescent="0.2">
      <c r="A239" s="150"/>
      <c r="B239" s="150"/>
      <c r="C239" s="151"/>
      <c r="BL239" s="9"/>
      <c r="BM239" s="10"/>
      <c r="BN239" s="95"/>
      <c r="BO239" s="95"/>
      <c r="BP239" s="95"/>
      <c r="BQ239" s="95"/>
      <c r="BR239" s="95"/>
      <c r="BS239" s="96"/>
      <c r="BT239" s="95"/>
      <c r="BU239" s="95"/>
      <c r="BV239" s="95"/>
      <c r="BW239" s="95"/>
      <c r="BX239" s="95"/>
      <c r="BY239" s="95"/>
      <c r="BZ239" s="95"/>
      <c r="CA239" s="97"/>
      <c r="CB239" s="96"/>
      <c r="CC239" s="95"/>
      <c r="CD239" s="95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</row>
    <row r="240" spans="1:162" s="94" customFormat="1" x14ac:dyDescent="0.2">
      <c r="A240" s="150"/>
      <c r="B240" s="150"/>
      <c r="C240" s="151"/>
      <c r="BL240" s="9"/>
      <c r="BM240" s="10"/>
      <c r="BN240" s="95"/>
      <c r="BO240" s="95"/>
      <c r="BP240" s="95"/>
      <c r="BQ240" s="95"/>
      <c r="BR240" s="95"/>
      <c r="BS240" s="96"/>
      <c r="BT240" s="95"/>
      <c r="BU240" s="95"/>
      <c r="BV240" s="95"/>
      <c r="BW240" s="95"/>
      <c r="BX240" s="95"/>
      <c r="BY240" s="95"/>
      <c r="BZ240" s="95"/>
      <c r="CA240" s="97"/>
      <c r="CB240" s="96"/>
      <c r="CC240" s="95"/>
      <c r="CD240" s="95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</row>
    <row r="241" spans="1:162" s="94" customFormat="1" x14ac:dyDescent="0.2">
      <c r="A241" s="150"/>
      <c r="B241" s="150"/>
      <c r="C241" s="151"/>
      <c r="BL241" s="9"/>
      <c r="BM241" s="10"/>
      <c r="BN241" s="95"/>
      <c r="BO241" s="95"/>
      <c r="BP241" s="95"/>
      <c r="BQ241" s="95"/>
      <c r="BR241" s="95"/>
      <c r="BS241" s="96"/>
      <c r="BT241" s="95"/>
      <c r="BU241" s="95"/>
      <c r="BV241" s="95"/>
      <c r="BW241" s="95"/>
      <c r="BX241" s="95"/>
      <c r="BY241" s="95"/>
      <c r="BZ241" s="95"/>
      <c r="CA241" s="97"/>
      <c r="CB241" s="96"/>
      <c r="CC241" s="95"/>
      <c r="CD241" s="95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</row>
    <row r="242" spans="1:162" x14ac:dyDescent="0.2">
      <c r="BI242" s="9"/>
      <c r="BJ242" s="9"/>
      <c r="CJ242" s="10"/>
      <c r="CK242" s="10"/>
      <c r="CL242" s="10"/>
      <c r="CM242" s="10"/>
      <c r="CN242" s="10"/>
      <c r="CO242" s="10"/>
      <c r="CP242" s="10"/>
    </row>
    <row r="243" spans="1:162" x14ac:dyDescent="0.2">
      <c r="BI243" s="9"/>
      <c r="BJ243" s="9"/>
      <c r="CJ243" s="10"/>
      <c r="CK243" s="10"/>
      <c r="CL243" s="10"/>
      <c r="CM243" s="10"/>
      <c r="CN243" s="10"/>
      <c r="CO243" s="10"/>
      <c r="CP243" s="10"/>
    </row>
    <row r="244" spans="1:162" x14ac:dyDescent="0.2">
      <c r="BI244" s="9"/>
      <c r="BJ244" s="9"/>
      <c r="CJ244" s="10"/>
      <c r="CK244" s="10"/>
      <c r="CL244" s="10"/>
      <c r="CM244" s="10"/>
      <c r="CN244" s="10"/>
      <c r="CO244" s="10"/>
      <c r="CP244" s="10"/>
    </row>
    <row r="245" spans="1:162" x14ac:dyDescent="0.2">
      <c r="BI245" s="9"/>
      <c r="BJ245" s="9"/>
      <c r="CJ245" s="10"/>
      <c r="CK245" s="10"/>
      <c r="CL245" s="10"/>
      <c r="CM245" s="10"/>
      <c r="CN245" s="10"/>
      <c r="CO245" s="10"/>
      <c r="CP245" s="10"/>
    </row>
    <row r="246" spans="1:162" x14ac:dyDescent="0.2">
      <c r="BI246" s="9"/>
      <c r="BJ246" s="9"/>
      <c r="CJ246" s="10"/>
      <c r="CK246" s="10"/>
      <c r="CL246" s="10"/>
      <c r="CM246" s="10"/>
      <c r="CN246" s="10"/>
      <c r="CO246" s="10"/>
      <c r="CP246" s="10"/>
    </row>
    <row r="247" spans="1:162" x14ac:dyDescent="0.2">
      <c r="BI247" s="9"/>
      <c r="BJ247" s="9"/>
      <c r="CJ247" s="10"/>
      <c r="CK247" s="10"/>
      <c r="CL247" s="10"/>
      <c r="CM247" s="10"/>
      <c r="CN247" s="10"/>
      <c r="CO247" s="10"/>
      <c r="CP247" s="10"/>
    </row>
    <row r="248" spans="1:162" x14ac:dyDescent="0.2">
      <c r="BI248" s="9"/>
      <c r="BJ248" s="9"/>
      <c r="CJ248" s="10"/>
      <c r="CK248" s="10"/>
      <c r="CL248" s="10"/>
      <c r="CM248" s="10"/>
      <c r="CN248" s="10"/>
      <c r="CO248" s="10"/>
      <c r="CP248" s="10"/>
    </row>
    <row r="249" spans="1:162" x14ac:dyDescent="0.2">
      <c r="BI249" s="9"/>
      <c r="BJ249" s="9"/>
      <c r="CJ249" s="10"/>
      <c r="CK249" s="10"/>
      <c r="CL249" s="10"/>
      <c r="CM249" s="10"/>
      <c r="CN249" s="10"/>
      <c r="CO249" s="10"/>
      <c r="CP249" s="10"/>
    </row>
    <row r="250" spans="1:162" x14ac:dyDescent="0.2">
      <c r="BI250" s="9"/>
      <c r="BJ250" s="9"/>
      <c r="CJ250" s="10"/>
      <c r="CK250" s="10"/>
      <c r="CL250" s="10"/>
      <c r="CM250" s="10"/>
      <c r="CN250" s="10"/>
      <c r="CO250" s="10"/>
      <c r="CP250" s="10"/>
    </row>
    <row r="251" spans="1:162" x14ac:dyDescent="0.2">
      <c r="BI251" s="9"/>
      <c r="BJ251" s="9"/>
      <c r="CJ251" s="10"/>
      <c r="CK251" s="10"/>
      <c r="CL251" s="10"/>
      <c r="CM251" s="10"/>
      <c r="CN251" s="10"/>
      <c r="CO251" s="10"/>
      <c r="CP251" s="10"/>
    </row>
    <row r="252" spans="1:162" x14ac:dyDescent="0.2">
      <c r="BI252" s="9"/>
      <c r="BJ252" s="9"/>
      <c r="CJ252" s="10"/>
      <c r="CK252" s="10"/>
      <c r="CL252" s="10"/>
      <c r="CM252" s="10"/>
      <c r="CN252" s="10"/>
      <c r="CO252" s="10"/>
      <c r="CP252" s="10"/>
    </row>
    <row r="253" spans="1:162" x14ac:dyDescent="0.2">
      <c r="BI253" s="9"/>
      <c r="BJ253" s="9"/>
      <c r="CJ253" s="10"/>
      <c r="CK253" s="10"/>
      <c r="CL253" s="10"/>
      <c r="CM253" s="10"/>
      <c r="CN253" s="10"/>
      <c r="CO253" s="10"/>
      <c r="CP253" s="10"/>
    </row>
    <row r="254" spans="1:162" x14ac:dyDescent="0.2">
      <c r="BI254" s="9"/>
      <c r="BJ254" s="9"/>
      <c r="CJ254" s="10"/>
      <c r="CK254" s="10"/>
      <c r="CL254" s="10"/>
      <c r="CM254" s="10"/>
      <c r="CN254" s="10"/>
      <c r="CO254" s="10"/>
      <c r="CP254" s="10"/>
    </row>
    <row r="255" spans="1:162" x14ac:dyDescent="0.2">
      <c r="BI255" s="9"/>
      <c r="BJ255" s="9"/>
      <c r="CJ255" s="10"/>
      <c r="CK255" s="10"/>
      <c r="CL255" s="10"/>
      <c r="CM255" s="10"/>
      <c r="CN255" s="10"/>
      <c r="CO255" s="10"/>
      <c r="CP255" s="10"/>
    </row>
    <row r="256" spans="1:162" x14ac:dyDescent="0.2">
      <c r="BI256" s="9"/>
      <c r="BJ256" s="9"/>
      <c r="CJ256" s="10"/>
      <c r="CK256" s="10"/>
      <c r="CL256" s="10"/>
      <c r="CM256" s="10"/>
      <c r="CN256" s="10"/>
      <c r="CO256" s="10"/>
      <c r="CP256" s="10"/>
    </row>
    <row r="257" spans="61:94" x14ac:dyDescent="0.2">
      <c r="BI257" s="9"/>
      <c r="BJ257" s="9"/>
      <c r="CJ257" s="10"/>
      <c r="CK257" s="10"/>
      <c r="CL257" s="10"/>
      <c r="CM257" s="10"/>
      <c r="CN257" s="10"/>
      <c r="CO257" s="10"/>
      <c r="CP257" s="10"/>
    </row>
    <row r="258" spans="61:94" x14ac:dyDescent="0.2">
      <c r="BI258" s="9"/>
      <c r="BJ258" s="9"/>
      <c r="CJ258" s="10"/>
      <c r="CK258" s="10"/>
      <c r="CL258" s="10"/>
      <c r="CM258" s="10"/>
      <c r="CN258" s="10"/>
      <c r="CO258" s="10"/>
      <c r="CP258" s="10"/>
    </row>
    <row r="259" spans="61:94" x14ac:dyDescent="0.2">
      <c r="BI259" s="9"/>
      <c r="BJ259" s="9"/>
      <c r="CJ259" s="10"/>
      <c r="CK259" s="10"/>
      <c r="CL259" s="10"/>
      <c r="CM259" s="10"/>
      <c r="CN259" s="10"/>
      <c r="CO259" s="10"/>
      <c r="CP259" s="10"/>
    </row>
    <row r="260" spans="61:94" x14ac:dyDescent="0.2">
      <c r="BI260" s="9"/>
      <c r="BJ260" s="9"/>
      <c r="CJ260" s="10"/>
      <c r="CK260" s="10"/>
      <c r="CL260" s="10"/>
      <c r="CM260" s="10"/>
      <c r="CN260" s="10"/>
      <c r="CO260" s="10"/>
      <c r="CP260" s="10"/>
    </row>
    <row r="261" spans="61:94" x14ac:dyDescent="0.2">
      <c r="BI261" s="9"/>
      <c r="BJ261" s="9"/>
      <c r="CJ261" s="10"/>
      <c r="CK261" s="10"/>
      <c r="CL261" s="10"/>
      <c r="CM261" s="10"/>
      <c r="CN261" s="10"/>
      <c r="CO261" s="10"/>
      <c r="CP261" s="10"/>
    </row>
    <row r="262" spans="61:94" x14ac:dyDescent="0.2">
      <c r="BI262" s="9"/>
      <c r="BJ262" s="9"/>
      <c r="CJ262" s="10"/>
      <c r="CK262" s="10"/>
      <c r="CL262" s="10"/>
      <c r="CM262" s="10"/>
      <c r="CN262" s="10"/>
      <c r="CO262" s="10"/>
      <c r="CP262" s="10"/>
    </row>
    <row r="263" spans="61:94" x14ac:dyDescent="0.2">
      <c r="BI263" s="9"/>
      <c r="BJ263" s="9"/>
      <c r="CJ263" s="10"/>
      <c r="CK263" s="10"/>
      <c r="CL263" s="10"/>
      <c r="CM263" s="10"/>
      <c r="CN263" s="10"/>
      <c r="CO263" s="10"/>
      <c r="CP263" s="10"/>
    </row>
    <row r="264" spans="61:94" x14ac:dyDescent="0.2">
      <c r="BI264" s="9"/>
      <c r="BJ264" s="9"/>
      <c r="CJ264" s="10"/>
      <c r="CK264" s="10"/>
      <c r="CL264" s="10"/>
      <c r="CM264" s="10"/>
      <c r="CN264" s="10"/>
      <c r="CO264" s="10"/>
      <c r="CP264" s="10"/>
    </row>
    <row r="265" spans="61:94" x14ac:dyDescent="0.2">
      <c r="BI265" s="9"/>
      <c r="BJ265" s="9"/>
      <c r="CJ265" s="10"/>
      <c r="CK265" s="10"/>
      <c r="CL265" s="10"/>
      <c r="CM265" s="10"/>
      <c r="CN265" s="10"/>
      <c r="CO265" s="10"/>
      <c r="CP265" s="10"/>
    </row>
    <row r="266" spans="61:94" x14ac:dyDescent="0.2">
      <c r="BI266" s="9"/>
      <c r="BJ266" s="9"/>
      <c r="CJ266" s="10"/>
      <c r="CK266" s="10"/>
      <c r="CL266" s="10"/>
      <c r="CM266" s="10"/>
      <c r="CN266" s="10"/>
      <c r="CO266" s="10"/>
      <c r="CP266" s="10"/>
    </row>
    <row r="267" spans="61:94" x14ac:dyDescent="0.2">
      <c r="BI267" s="9"/>
      <c r="BJ267" s="9"/>
      <c r="CJ267" s="10"/>
      <c r="CK267" s="10"/>
      <c r="CL267" s="10"/>
      <c r="CM267" s="10"/>
      <c r="CN267" s="10"/>
      <c r="CO267" s="10"/>
      <c r="CP267" s="10"/>
    </row>
    <row r="268" spans="61:94" x14ac:dyDescent="0.2">
      <c r="BI268" s="9"/>
      <c r="BJ268" s="9"/>
      <c r="CJ268" s="10"/>
      <c r="CK268" s="10"/>
      <c r="CL268" s="10"/>
      <c r="CM268" s="10"/>
      <c r="CN268" s="10"/>
      <c r="CO268" s="10"/>
      <c r="CP268" s="10"/>
    </row>
    <row r="269" spans="61:94" x14ac:dyDescent="0.2">
      <c r="BI269" s="9"/>
      <c r="BJ269" s="9"/>
      <c r="CJ269" s="10"/>
      <c r="CK269" s="10"/>
      <c r="CL269" s="10"/>
      <c r="CM269" s="10"/>
      <c r="CN269" s="10"/>
      <c r="CO269" s="10"/>
      <c r="CP269" s="10"/>
    </row>
    <row r="270" spans="61:94" x14ac:dyDescent="0.2">
      <c r="BI270" s="9"/>
      <c r="BJ270" s="9"/>
      <c r="CJ270" s="10"/>
      <c r="CK270" s="10"/>
      <c r="CL270" s="10"/>
      <c r="CM270" s="10"/>
      <c r="CN270" s="10"/>
      <c r="CO270" s="10"/>
      <c r="CP270" s="10"/>
    </row>
    <row r="271" spans="61:94" x14ac:dyDescent="0.2">
      <c r="BI271" s="9"/>
      <c r="BJ271" s="9"/>
      <c r="CJ271" s="10"/>
      <c r="CK271" s="10"/>
      <c r="CL271" s="10"/>
      <c r="CM271" s="10"/>
      <c r="CN271" s="10"/>
      <c r="CO271" s="10"/>
      <c r="CP271" s="10"/>
    </row>
    <row r="272" spans="61:94" x14ac:dyDescent="0.2">
      <c r="BI272" s="9"/>
      <c r="BJ272" s="9"/>
      <c r="CJ272" s="10"/>
      <c r="CK272" s="10"/>
      <c r="CL272" s="10"/>
      <c r="CM272" s="10"/>
      <c r="CN272" s="10"/>
      <c r="CO272" s="10"/>
      <c r="CP272" s="10"/>
    </row>
    <row r="273" spans="61:94" x14ac:dyDescent="0.2">
      <c r="BI273" s="9"/>
      <c r="BJ273" s="9"/>
      <c r="CJ273" s="10"/>
      <c r="CK273" s="10"/>
      <c r="CL273" s="10"/>
      <c r="CM273" s="10"/>
      <c r="CN273" s="10"/>
      <c r="CO273" s="10"/>
      <c r="CP273" s="10"/>
    </row>
    <row r="274" spans="61:94" x14ac:dyDescent="0.2">
      <c r="BI274" s="9"/>
      <c r="BJ274" s="9"/>
      <c r="CJ274" s="10"/>
      <c r="CK274" s="10"/>
      <c r="CL274" s="10"/>
      <c r="CM274" s="10"/>
      <c r="CN274" s="10"/>
      <c r="CO274" s="10"/>
      <c r="CP274" s="10"/>
    </row>
    <row r="275" spans="61:94" x14ac:dyDescent="0.2">
      <c r="BI275" s="9"/>
      <c r="BJ275" s="9"/>
      <c r="CJ275" s="10"/>
      <c r="CK275" s="10"/>
      <c r="CL275" s="10"/>
      <c r="CM275" s="10"/>
      <c r="CN275" s="10"/>
      <c r="CO275" s="10"/>
      <c r="CP275" s="10"/>
    </row>
    <row r="276" spans="61:94" x14ac:dyDescent="0.2">
      <c r="BI276" s="9"/>
      <c r="BJ276" s="9"/>
      <c r="CJ276" s="10"/>
      <c r="CK276" s="10"/>
      <c r="CL276" s="10"/>
      <c r="CM276" s="10"/>
      <c r="CN276" s="10"/>
      <c r="CO276" s="10"/>
      <c r="CP276" s="10"/>
    </row>
    <row r="277" spans="61:94" x14ac:dyDescent="0.2">
      <c r="BI277" s="9"/>
      <c r="BJ277" s="9"/>
      <c r="CJ277" s="10"/>
      <c r="CK277" s="10"/>
      <c r="CL277" s="10"/>
      <c r="CM277" s="10"/>
      <c r="CN277" s="10"/>
      <c r="CO277" s="10"/>
      <c r="CP277" s="10"/>
    </row>
    <row r="278" spans="61:94" x14ac:dyDescent="0.2">
      <c r="BI278" s="9"/>
      <c r="BJ278" s="9"/>
      <c r="CJ278" s="10"/>
      <c r="CK278" s="10"/>
      <c r="CL278" s="10"/>
      <c r="CM278" s="10"/>
      <c r="CN278" s="10"/>
      <c r="CO278" s="10"/>
      <c r="CP278" s="10"/>
    </row>
    <row r="279" spans="61:94" x14ac:dyDescent="0.2">
      <c r="BI279" s="9"/>
      <c r="BJ279" s="9"/>
      <c r="CJ279" s="10"/>
      <c r="CK279" s="10"/>
      <c r="CL279" s="10"/>
      <c r="CM279" s="10"/>
      <c r="CN279" s="10"/>
      <c r="CO279" s="10"/>
      <c r="CP279" s="10"/>
    </row>
    <row r="280" spans="61:94" x14ac:dyDescent="0.2">
      <c r="BI280" s="9"/>
      <c r="BJ280" s="9"/>
      <c r="CJ280" s="10"/>
      <c r="CK280" s="10"/>
      <c r="CL280" s="10"/>
      <c r="CM280" s="10"/>
      <c r="CN280" s="10"/>
      <c r="CO280" s="10"/>
      <c r="CP280" s="10"/>
    </row>
    <row r="281" spans="61:94" x14ac:dyDescent="0.2">
      <c r="BI281" s="9"/>
      <c r="BJ281" s="9"/>
      <c r="CJ281" s="10"/>
      <c r="CK281" s="10"/>
      <c r="CL281" s="10"/>
      <c r="CM281" s="10"/>
      <c r="CN281" s="10"/>
      <c r="CO281" s="10"/>
      <c r="CP281" s="10"/>
    </row>
    <row r="282" spans="61:94" x14ac:dyDescent="0.2">
      <c r="BI282" s="9"/>
      <c r="BJ282" s="9"/>
      <c r="CJ282" s="10"/>
      <c r="CK282" s="10"/>
      <c r="CL282" s="10"/>
      <c r="CM282" s="10"/>
      <c r="CN282" s="10"/>
      <c r="CO282" s="10"/>
      <c r="CP282" s="10"/>
    </row>
    <row r="283" spans="61:94" x14ac:dyDescent="0.2">
      <c r="BI283" s="9"/>
      <c r="BJ283" s="9"/>
      <c r="CJ283" s="10"/>
      <c r="CK283" s="10"/>
      <c r="CL283" s="10"/>
      <c r="CM283" s="10"/>
      <c r="CN283" s="10"/>
      <c r="CO283" s="10"/>
      <c r="CP283" s="10"/>
    </row>
    <row r="284" spans="61:94" x14ac:dyDescent="0.2">
      <c r="BI284" s="9"/>
      <c r="BJ284" s="9"/>
      <c r="CJ284" s="10"/>
      <c r="CK284" s="10"/>
      <c r="CL284" s="10"/>
      <c r="CM284" s="10"/>
      <c r="CN284" s="10"/>
      <c r="CO284" s="10"/>
      <c r="CP284" s="10"/>
    </row>
    <row r="285" spans="61:94" x14ac:dyDescent="0.2">
      <c r="BI285" s="9"/>
      <c r="BJ285" s="9"/>
      <c r="CJ285" s="10"/>
      <c r="CK285" s="10"/>
      <c r="CL285" s="10"/>
      <c r="CM285" s="10"/>
      <c r="CN285" s="10"/>
      <c r="CO285" s="10"/>
      <c r="CP285" s="10"/>
    </row>
    <row r="286" spans="61:94" x14ac:dyDescent="0.2">
      <c r="BI286" s="9"/>
      <c r="BJ286" s="9"/>
      <c r="CJ286" s="10"/>
      <c r="CK286" s="10"/>
      <c r="CL286" s="10"/>
      <c r="CM286" s="10"/>
      <c r="CN286" s="10"/>
      <c r="CO286" s="10"/>
      <c r="CP286" s="10"/>
    </row>
    <row r="287" spans="61:94" x14ac:dyDescent="0.2">
      <c r="BI287" s="9"/>
      <c r="BJ287" s="9"/>
      <c r="CJ287" s="10"/>
      <c r="CK287" s="10"/>
      <c r="CL287" s="10"/>
      <c r="CM287" s="10"/>
      <c r="CN287" s="10"/>
      <c r="CO287" s="10"/>
      <c r="CP287" s="10"/>
    </row>
    <row r="288" spans="61:94" x14ac:dyDescent="0.2">
      <c r="BI288" s="9"/>
      <c r="BJ288" s="9"/>
      <c r="CJ288" s="10"/>
      <c r="CK288" s="10"/>
      <c r="CL288" s="10"/>
      <c r="CM288" s="10"/>
      <c r="CN288" s="10"/>
      <c r="CO288" s="10"/>
      <c r="CP288" s="10"/>
    </row>
    <row r="289" spans="1:162" x14ac:dyDescent="0.2">
      <c r="BI289" s="9"/>
      <c r="BJ289" s="9"/>
      <c r="CJ289" s="10"/>
      <c r="CK289" s="10"/>
      <c r="CL289" s="10"/>
      <c r="CM289" s="10"/>
      <c r="CN289" s="10"/>
      <c r="CO289" s="10"/>
      <c r="CP289" s="10"/>
    </row>
    <row r="290" spans="1:162" x14ac:dyDescent="0.2">
      <c r="BI290" s="9"/>
      <c r="BJ290" s="9"/>
      <c r="CJ290" s="10"/>
      <c r="CK290" s="10"/>
      <c r="CL290" s="10"/>
      <c r="CM290" s="10"/>
      <c r="CN290" s="10"/>
      <c r="CO290" s="10"/>
      <c r="CP290" s="10"/>
    </row>
    <row r="291" spans="1:162" x14ac:dyDescent="0.2">
      <c r="BI291" s="9"/>
      <c r="BJ291" s="9"/>
      <c r="CJ291" s="10"/>
      <c r="CK291" s="10"/>
      <c r="CL291" s="10"/>
      <c r="CM291" s="10"/>
      <c r="CN291" s="10"/>
      <c r="CO291" s="10"/>
      <c r="CP291" s="10"/>
    </row>
    <row r="292" spans="1:162" x14ac:dyDescent="0.2">
      <c r="BI292" s="9"/>
      <c r="BJ292" s="9"/>
      <c r="CJ292" s="10"/>
      <c r="CK292" s="10"/>
      <c r="CL292" s="10"/>
      <c r="CM292" s="10"/>
      <c r="CN292" s="10"/>
      <c r="CO292" s="10"/>
      <c r="CP292" s="10"/>
    </row>
    <row r="293" spans="1:162" x14ac:dyDescent="0.2">
      <c r="BI293" s="9"/>
      <c r="BJ293" s="9"/>
      <c r="CJ293" s="10"/>
      <c r="CK293" s="10"/>
      <c r="CL293" s="10"/>
      <c r="CM293" s="10"/>
      <c r="CN293" s="10"/>
      <c r="CO293" s="10"/>
      <c r="CP293" s="10"/>
    </row>
    <row r="294" spans="1:162" s="94" customFormat="1" x14ac:dyDescent="0.2">
      <c r="A294" s="150"/>
      <c r="B294" s="150"/>
      <c r="C294" s="151"/>
      <c r="BL294" s="9"/>
      <c r="BM294" s="10"/>
      <c r="BN294" s="95"/>
      <c r="BO294" s="95"/>
      <c r="BP294" s="95"/>
      <c r="BQ294" s="95"/>
      <c r="BR294" s="95"/>
      <c r="BS294" s="96"/>
      <c r="BT294" s="95"/>
      <c r="BU294" s="95"/>
      <c r="BV294" s="95"/>
      <c r="BW294" s="95"/>
      <c r="BX294" s="95"/>
      <c r="BY294" s="95"/>
      <c r="BZ294" s="95"/>
      <c r="CA294" s="97"/>
      <c r="CB294" s="96"/>
      <c r="CC294" s="95"/>
      <c r="CD294" s="95"/>
      <c r="CE294" s="95"/>
      <c r="CF294" s="95"/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</row>
    <row r="295" spans="1:162" s="94" customFormat="1" x14ac:dyDescent="0.2">
      <c r="A295" s="150"/>
      <c r="B295" s="150"/>
      <c r="C295" s="151"/>
      <c r="BL295" s="9"/>
      <c r="BM295" s="10"/>
      <c r="BN295" s="95"/>
      <c r="BO295" s="95"/>
      <c r="BP295" s="95"/>
      <c r="BQ295" s="95"/>
      <c r="BR295" s="95"/>
      <c r="BS295" s="96"/>
      <c r="BT295" s="95"/>
      <c r="BU295" s="95"/>
      <c r="BV295" s="95"/>
      <c r="BW295" s="95"/>
      <c r="BX295" s="95"/>
      <c r="BY295" s="95"/>
      <c r="BZ295" s="95"/>
      <c r="CA295" s="97"/>
      <c r="CB295" s="96"/>
      <c r="CC295" s="95"/>
      <c r="CD295" s="95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</row>
    <row r="296" spans="1:162" s="94" customFormat="1" x14ac:dyDescent="0.2">
      <c r="A296" s="150"/>
      <c r="B296" s="150"/>
      <c r="C296" s="151"/>
      <c r="BL296" s="9"/>
      <c r="BM296" s="10"/>
      <c r="BN296" s="95"/>
      <c r="BO296" s="95"/>
      <c r="BP296" s="95"/>
      <c r="BQ296" s="95"/>
      <c r="BR296" s="95"/>
      <c r="BS296" s="96"/>
      <c r="BT296" s="95"/>
      <c r="BU296" s="95"/>
      <c r="BV296" s="95"/>
      <c r="BW296" s="95"/>
      <c r="BX296" s="95"/>
      <c r="BY296" s="95"/>
      <c r="BZ296" s="95"/>
      <c r="CA296" s="97"/>
      <c r="CB296" s="96"/>
      <c r="CC296" s="95"/>
      <c r="CD296" s="95"/>
      <c r="CE296" s="95"/>
      <c r="CF296" s="95"/>
      <c r="CG296" s="95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</row>
    <row r="297" spans="1:162" s="94" customFormat="1" x14ac:dyDescent="0.2">
      <c r="A297" s="150"/>
      <c r="B297" s="150"/>
      <c r="C297" s="151"/>
      <c r="BL297" s="9"/>
      <c r="BM297" s="10"/>
      <c r="BN297" s="95"/>
      <c r="BO297" s="95"/>
      <c r="BP297" s="95"/>
      <c r="BQ297" s="95"/>
      <c r="BR297" s="95"/>
      <c r="BS297" s="96"/>
      <c r="BT297" s="95"/>
      <c r="BU297" s="95"/>
      <c r="BV297" s="95"/>
      <c r="BW297" s="95"/>
      <c r="BX297" s="95"/>
      <c r="BY297" s="95"/>
      <c r="BZ297" s="95"/>
      <c r="CA297" s="97"/>
      <c r="CB297" s="96"/>
      <c r="CC297" s="95"/>
      <c r="CD297" s="95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</row>
    <row r="298" spans="1:162" s="94" customFormat="1" x14ac:dyDescent="0.2">
      <c r="A298" s="150"/>
      <c r="B298" s="150"/>
      <c r="C298" s="151"/>
      <c r="BL298" s="9"/>
      <c r="BM298" s="10"/>
      <c r="BN298" s="95"/>
      <c r="BO298" s="95"/>
      <c r="BP298" s="95"/>
      <c r="BQ298" s="95"/>
      <c r="BR298" s="95"/>
      <c r="BS298" s="96"/>
      <c r="BT298" s="95"/>
      <c r="BU298" s="95"/>
      <c r="BV298" s="95"/>
      <c r="BW298" s="95"/>
      <c r="BX298" s="95"/>
      <c r="BY298" s="95"/>
      <c r="BZ298" s="95"/>
      <c r="CA298" s="97"/>
      <c r="CB298" s="96"/>
      <c r="CC298" s="95"/>
      <c r="CD298" s="95"/>
      <c r="CE298" s="95"/>
      <c r="CF298" s="95"/>
      <c r="CG298" s="95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</row>
    <row r="299" spans="1:162" s="94" customFormat="1" x14ac:dyDescent="0.2">
      <c r="A299" s="150"/>
      <c r="B299" s="150"/>
      <c r="C299" s="151"/>
      <c r="BL299" s="9"/>
      <c r="BM299" s="10"/>
      <c r="BN299" s="95"/>
      <c r="BO299" s="95"/>
      <c r="BP299" s="95"/>
      <c r="BQ299" s="95"/>
      <c r="BR299" s="95"/>
      <c r="BS299" s="96"/>
      <c r="BT299" s="95"/>
      <c r="BU299" s="95"/>
      <c r="BV299" s="95"/>
      <c r="BW299" s="95"/>
      <c r="BX299" s="95"/>
      <c r="BY299" s="95"/>
      <c r="BZ299" s="95"/>
      <c r="CA299" s="97"/>
      <c r="CB299" s="96"/>
      <c r="CC299" s="95"/>
      <c r="CD299" s="95"/>
      <c r="CE299" s="95"/>
      <c r="CF299" s="95"/>
      <c r="CG299" s="95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  <c r="FF299" s="95"/>
    </row>
    <row r="300" spans="1:162" s="94" customFormat="1" x14ac:dyDescent="0.2">
      <c r="A300" s="150"/>
      <c r="B300" s="150"/>
      <c r="C300" s="151"/>
      <c r="BL300" s="9"/>
      <c r="BM300" s="10"/>
      <c r="BN300" s="95"/>
      <c r="BO300" s="95"/>
      <c r="BP300" s="95"/>
      <c r="BQ300" s="95"/>
      <c r="BR300" s="95"/>
      <c r="BS300" s="96"/>
      <c r="BT300" s="95"/>
      <c r="BU300" s="95"/>
      <c r="BV300" s="95"/>
      <c r="BW300" s="95"/>
      <c r="BX300" s="95"/>
      <c r="BY300" s="95"/>
      <c r="BZ300" s="95"/>
      <c r="CA300" s="97"/>
      <c r="CB300" s="96"/>
      <c r="CC300" s="95"/>
      <c r="CD300" s="95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</row>
    <row r="301" spans="1:162" s="94" customFormat="1" x14ac:dyDescent="0.2">
      <c r="A301" s="150"/>
      <c r="B301" s="150"/>
      <c r="C301" s="151"/>
      <c r="BL301" s="9"/>
      <c r="BM301" s="10"/>
      <c r="BN301" s="95"/>
      <c r="BO301" s="95"/>
      <c r="BP301" s="95"/>
      <c r="BQ301" s="95"/>
      <c r="BR301" s="95"/>
      <c r="BS301" s="96"/>
      <c r="BT301" s="95"/>
      <c r="BU301" s="95"/>
      <c r="BV301" s="95"/>
      <c r="BW301" s="95"/>
      <c r="BX301" s="95"/>
      <c r="BY301" s="95"/>
      <c r="BZ301" s="95"/>
      <c r="CA301" s="97"/>
      <c r="CB301" s="96"/>
      <c r="CC301" s="95"/>
      <c r="CD301" s="95"/>
      <c r="CE301" s="95"/>
      <c r="CF301" s="95"/>
      <c r="CG301" s="95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</row>
  </sheetData>
  <mergeCells count="20">
    <mergeCell ref="BF6:BG6"/>
    <mergeCell ref="BI6:BJ6"/>
    <mergeCell ref="AN6:AO6"/>
    <mergeCell ref="AQ6:AR6"/>
    <mergeCell ref="AT6:AU6"/>
    <mergeCell ref="AW6:AX6"/>
    <mergeCell ref="AZ6:BA6"/>
    <mergeCell ref="BC6:BD6"/>
    <mergeCell ref="AK6:AL6"/>
    <mergeCell ref="D6:E6"/>
    <mergeCell ref="G6:H6"/>
    <mergeCell ref="J6:K6"/>
    <mergeCell ref="M6:N6"/>
    <mergeCell ref="P6:Q6"/>
    <mergeCell ref="S6:T6"/>
    <mergeCell ref="V6:W6"/>
    <mergeCell ref="Y6:Z6"/>
    <mergeCell ref="AB6:AC6"/>
    <mergeCell ref="AE6:AF6"/>
    <mergeCell ref="AH6:AI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301"/>
  <sheetViews>
    <sheetView tabSelected="1" zoomScale="80" zoomScaleNormal="80" workbookViewId="0">
      <pane xSplit="2" ySplit="6" topLeftCell="BB7" activePane="bottomRight" state="frozen"/>
      <selection pane="topRight" activeCell="C1" sqref="C1"/>
      <selection pane="bottomLeft" activeCell="A7" sqref="A7"/>
      <selection pane="bottomRight" activeCell="BH43" sqref="BH43"/>
    </sheetView>
  </sheetViews>
  <sheetFormatPr defaultColWidth="9.140625" defaultRowHeight="12.75" x14ac:dyDescent="0.2"/>
  <cols>
    <col min="1" max="1" width="8" style="1" customWidth="1"/>
    <col min="2" max="2" width="31.285156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1" width="19.85546875" style="9" customWidth="1"/>
    <col min="52" max="52" width="22" style="9" customWidth="1"/>
    <col min="53" max="53" width="9.28515625" style="9" customWidth="1"/>
    <col min="54" max="55" width="19.85546875" style="9" customWidth="1"/>
    <col min="56" max="56" width="8.28515625" style="9" customWidth="1"/>
    <col min="57" max="57" width="15.140625" style="9" customWidth="1"/>
    <col min="58" max="58" width="17.28515625" style="9" customWidth="1"/>
    <col min="59" max="59" width="8.7109375" style="9" customWidth="1"/>
    <col min="60" max="60" width="18.5703125" style="11" customWidth="1"/>
    <col min="61" max="61" width="16.7109375" style="11" customWidth="1"/>
    <col min="62" max="63" width="20.28515625" style="9" customWidth="1"/>
    <col min="64" max="64" width="14.7109375" style="95" customWidth="1"/>
    <col min="65" max="65" width="14.140625" style="95" customWidth="1"/>
    <col min="66" max="66" width="18.5703125" style="95" customWidth="1"/>
    <col min="67" max="67" width="23.42578125" style="95" customWidth="1"/>
    <col min="68" max="68" width="11.7109375" style="95" customWidth="1"/>
    <col min="69" max="69" width="22.42578125" style="95" bestFit="1" customWidth="1"/>
    <col min="70" max="70" width="11.7109375" style="96" customWidth="1"/>
    <col min="71" max="71" width="19.5703125" style="95" customWidth="1"/>
    <col min="72" max="72" width="13.85546875" style="95" customWidth="1"/>
    <col min="73" max="77" width="11.7109375" style="95" customWidth="1"/>
    <col min="78" max="78" width="12.5703125" style="97" customWidth="1"/>
    <col min="79" max="79" width="11.7109375" style="96" customWidth="1"/>
    <col min="80" max="80" width="16.5703125" style="95" customWidth="1"/>
    <col min="81" max="81" width="15.140625" style="95" customWidth="1"/>
    <col min="82" max="84" width="13.28515625" style="95" customWidth="1"/>
    <col min="85" max="88" width="13.28515625" style="10" customWidth="1"/>
    <col min="89" max="93" width="13.28515625" style="95" customWidth="1"/>
    <col min="94" max="161" width="13.28515625" style="10" customWidth="1"/>
    <col min="162" max="16384" width="9.140625" style="9"/>
  </cols>
  <sheetData>
    <row r="1" spans="1:164" x14ac:dyDescent="0.2">
      <c r="B1" s="10"/>
      <c r="BH1" s="9"/>
      <c r="BI1" s="9"/>
      <c r="BL1" s="94"/>
      <c r="BM1" s="94"/>
      <c r="BR1" s="95"/>
      <c r="BT1" s="96"/>
      <c r="BZ1" s="95"/>
      <c r="CA1" s="95"/>
      <c r="CB1" s="97"/>
      <c r="CC1" s="96"/>
      <c r="FF1" s="10"/>
      <c r="FG1" s="10"/>
      <c r="FH1" s="10"/>
    </row>
    <row r="2" spans="1:164" x14ac:dyDescent="0.2">
      <c r="B2" s="10"/>
      <c r="BH2" s="9"/>
      <c r="BI2" s="9"/>
      <c r="BL2" s="94"/>
      <c r="BM2" s="94"/>
      <c r="BR2" s="95"/>
      <c r="BT2" s="96"/>
      <c r="BZ2" s="95"/>
      <c r="CA2" s="95"/>
      <c r="CB2" s="97"/>
      <c r="CC2" s="96"/>
      <c r="FF2" s="10"/>
      <c r="FG2" s="10"/>
      <c r="FH2" s="10"/>
    </row>
    <row r="3" spans="1:164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0"/>
      <c r="BI3" s="20"/>
      <c r="BJ3" s="10"/>
      <c r="BK3" s="10"/>
      <c r="BR3" s="95"/>
      <c r="BS3" s="96"/>
    </row>
    <row r="4" spans="1:164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0"/>
      <c r="BI4" s="20"/>
      <c r="BJ4" s="10"/>
      <c r="BK4" s="10"/>
      <c r="BR4" s="95"/>
      <c r="BS4" s="96"/>
    </row>
    <row r="5" spans="1:164" x14ac:dyDescent="0.2">
      <c r="A5" s="28"/>
      <c r="B5" s="29" t="s">
        <v>382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30"/>
      <c r="BI5" s="30"/>
      <c r="BJ5" s="31"/>
      <c r="BK5" s="31"/>
      <c r="BL5" s="99"/>
      <c r="BM5" s="98"/>
      <c r="BN5" s="98"/>
      <c r="BO5" s="98"/>
      <c r="BP5" s="98"/>
      <c r="BR5" s="95"/>
      <c r="BS5" s="96"/>
    </row>
    <row r="6" spans="1:164" s="19" customFormat="1" ht="13.5" thickBot="1" x14ac:dyDescent="0.25">
      <c r="A6" s="32" t="s">
        <v>1</v>
      </c>
      <c r="B6" s="33"/>
      <c r="C6" s="169" t="s">
        <v>383</v>
      </c>
      <c r="D6" s="169"/>
      <c r="E6" s="168"/>
      <c r="F6" s="169" t="s">
        <v>390</v>
      </c>
      <c r="G6" s="169"/>
      <c r="H6" s="34"/>
      <c r="I6" s="169" t="s">
        <v>391</v>
      </c>
      <c r="J6" s="169"/>
      <c r="K6" s="34"/>
      <c r="L6" s="169" t="s">
        <v>384</v>
      </c>
      <c r="M6" s="169"/>
      <c r="N6" s="35"/>
      <c r="O6" s="169" t="s">
        <v>385</v>
      </c>
      <c r="P6" s="169"/>
      <c r="Q6" s="168"/>
      <c r="R6" s="169" t="s">
        <v>392</v>
      </c>
      <c r="S6" s="169"/>
      <c r="T6" s="168"/>
      <c r="U6" s="169" t="s">
        <v>393</v>
      </c>
      <c r="V6" s="169"/>
      <c r="W6" s="34"/>
      <c r="X6" s="169" t="s">
        <v>386</v>
      </c>
      <c r="Y6" s="169"/>
      <c r="Z6" s="168"/>
      <c r="AA6" s="169" t="s">
        <v>394</v>
      </c>
      <c r="AB6" s="169"/>
      <c r="AC6" s="34"/>
      <c r="AD6" s="169" t="s">
        <v>395</v>
      </c>
      <c r="AE6" s="169"/>
      <c r="AF6" s="35"/>
      <c r="AG6" s="169" t="s">
        <v>396</v>
      </c>
      <c r="AH6" s="169"/>
      <c r="AI6" s="35"/>
      <c r="AJ6" s="169" t="s">
        <v>397</v>
      </c>
      <c r="AK6" s="169"/>
      <c r="AL6" s="34"/>
      <c r="AM6" s="169" t="s">
        <v>387</v>
      </c>
      <c r="AN6" s="169"/>
      <c r="AO6" s="34"/>
      <c r="AP6" s="169" t="s">
        <v>388</v>
      </c>
      <c r="AQ6" s="169"/>
      <c r="AR6" s="34"/>
      <c r="AS6" s="169" t="s">
        <v>389</v>
      </c>
      <c r="AT6" s="169"/>
      <c r="AU6" s="34"/>
      <c r="AV6" s="169" t="s">
        <v>398</v>
      </c>
      <c r="AW6" s="169"/>
      <c r="AX6" s="168"/>
      <c r="AY6" s="169" t="s">
        <v>399</v>
      </c>
      <c r="AZ6" s="169"/>
      <c r="BA6" s="168"/>
      <c r="BB6" s="169" t="s">
        <v>400</v>
      </c>
      <c r="BC6" s="169"/>
      <c r="BD6" s="34"/>
      <c r="BE6" s="169" t="s">
        <v>401</v>
      </c>
      <c r="BF6" s="169"/>
      <c r="BG6" s="168"/>
      <c r="BH6" s="169" t="s">
        <v>2</v>
      </c>
      <c r="BI6" s="169"/>
      <c r="BJ6" s="36"/>
      <c r="BK6" s="36"/>
      <c r="BL6" s="130"/>
      <c r="BM6" s="99"/>
      <c r="BN6" s="99"/>
      <c r="BO6" s="99"/>
      <c r="BP6" s="99"/>
      <c r="BQ6" s="99"/>
      <c r="BR6" s="98"/>
      <c r="BS6" s="96"/>
      <c r="BT6" s="95"/>
      <c r="BU6" s="95"/>
      <c r="BV6" s="95"/>
      <c r="BW6" s="95"/>
      <c r="BX6" s="95"/>
      <c r="BY6" s="95"/>
      <c r="BZ6" s="97"/>
      <c r="CA6" s="96"/>
      <c r="CB6" s="95"/>
      <c r="CC6" s="95"/>
      <c r="CD6" s="95"/>
      <c r="CE6" s="95"/>
      <c r="CF6" s="95"/>
      <c r="CG6" s="10"/>
      <c r="CH6" s="10"/>
      <c r="CI6" s="10"/>
      <c r="CJ6" s="10"/>
      <c r="CK6" s="95"/>
      <c r="CL6" s="95"/>
      <c r="CM6" s="95"/>
      <c r="CN6" s="95"/>
      <c r="CO6" s="95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</row>
    <row r="7" spans="1:164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38"/>
      <c r="BI7" s="38"/>
      <c r="BJ7" s="39"/>
      <c r="BK7" s="39"/>
      <c r="BL7" s="100"/>
      <c r="BM7" s="98"/>
      <c r="BN7" s="98"/>
      <c r="BO7" s="98"/>
      <c r="BP7" s="98"/>
      <c r="BQ7" s="98"/>
      <c r="BR7" s="98"/>
      <c r="BS7" s="96"/>
    </row>
    <row r="8" spans="1:164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38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39"/>
      <c r="BK8" s="39"/>
      <c r="BL8" s="100"/>
      <c r="BM8" s="98"/>
      <c r="BN8" s="98"/>
      <c r="BO8" s="98"/>
      <c r="BP8" s="98"/>
      <c r="BQ8" s="98"/>
      <c r="BR8" s="98"/>
      <c r="BS8" s="96"/>
    </row>
    <row r="9" spans="1:164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9"/>
      <c r="BK9" s="39"/>
      <c r="BL9" s="100"/>
      <c r="BM9" s="100"/>
      <c r="BN9" s="100"/>
      <c r="BO9" s="100"/>
      <c r="BP9" s="100"/>
      <c r="BQ9" s="100"/>
      <c r="BR9" s="100"/>
      <c r="BS9" s="96"/>
    </row>
    <row r="10" spans="1:164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24</v>
      </c>
      <c r="BI10" s="38" t="s">
        <v>21</v>
      </c>
      <c r="BJ10" s="39"/>
      <c r="BK10" s="39"/>
      <c r="BL10" s="100"/>
      <c r="BM10" s="100"/>
      <c r="BN10" s="100"/>
      <c r="BO10" s="100"/>
      <c r="BP10" s="100"/>
      <c r="BQ10" s="100"/>
      <c r="BR10" s="100"/>
      <c r="BS10" s="96"/>
    </row>
    <row r="11" spans="1:164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9"/>
      <c r="BK11" s="39"/>
      <c r="BL11" s="100"/>
      <c r="BM11" s="100"/>
      <c r="BN11" s="100"/>
      <c r="BO11" s="100"/>
      <c r="BP11" s="100"/>
      <c r="BQ11" s="100"/>
      <c r="BR11" s="100"/>
      <c r="BS11" s="101"/>
      <c r="BT11" s="102"/>
      <c r="BU11" s="102"/>
      <c r="BV11" s="102"/>
      <c r="BW11" s="102"/>
      <c r="BX11" s="102"/>
      <c r="BY11" s="102"/>
      <c r="BZ11" s="103"/>
      <c r="CA11" s="101"/>
      <c r="CB11" s="102"/>
      <c r="CC11" s="102"/>
      <c r="CD11" s="102"/>
      <c r="CE11" s="102"/>
      <c r="CF11" s="102"/>
      <c r="CG11" s="23"/>
      <c r="CH11" s="23"/>
      <c r="CI11" s="23"/>
      <c r="CJ11" s="23"/>
      <c r="CK11" s="102"/>
      <c r="CL11" s="102"/>
      <c r="CM11" s="102"/>
      <c r="CN11" s="102"/>
      <c r="CO11" s="102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</row>
    <row r="12" spans="1:164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9"/>
      <c r="BK12" s="39"/>
      <c r="BL12" s="100"/>
      <c r="BM12" s="98"/>
      <c r="BN12" s="100"/>
      <c r="BO12" s="100"/>
      <c r="BP12" s="100"/>
      <c r="BQ12" s="100"/>
      <c r="BR12" s="100"/>
      <c r="BS12" s="104"/>
    </row>
    <row r="13" spans="1:164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39"/>
      <c r="BK13" s="39"/>
      <c r="BL13" s="100"/>
      <c r="BM13" s="98"/>
      <c r="BN13" s="98"/>
      <c r="BO13" s="98"/>
      <c r="BP13" s="98"/>
      <c r="BQ13" s="98"/>
      <c r="BR13" s="98"/>
      <c r="BS13" s="96"/>
      <c r="BT13" s="95"/>
      <c r="BU13" s="95"/>
      <c r="BV13" s="95"/>
      <c r="BW13" s="95"/>
      <c r="BX13" s="95"/>
      <c r="BY13" s="95"/>
      <c r="BZ13" s="97"/>
      <c r="CA13" s="96"/>
      <c r="CB13" s="95"/>
      <c r="CC13" s="95"/>
      <c r="CD13" s="95"/>
      <c r="CE13" s="95"/>
      <c r="CF13" s="95"/>
      <c r="CG13" s="10"/>
      <c r="CH13" s="10"/>
      <c r="CI13" s="10"/>
      <c r="CJ13" s="10"/>
      <c r="CK13" s="95"/>
      <c r="CL13" s="95"/>
      <c r="CM13" s="95"/>
      <c r="CN13" s="95"/>
      <c r="CO13" s="95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</row>
    <row r="14" spans="1:164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50"/>
      <c r="BI14" s="52"/>
      <c r="BJ14" s="39"/>
      <c r="BK14" s="39"/>
      <c r="BL14" s="100"/>
      <c r="BM14" s="98"/>
      <c r="BN14" s="98"/>
      <c r="BO14" s="98"/>
      <c r="BP14" s="98"/>
      <c r="BQ14" s="98"/>
      <c r="BR14" s="98"/>
      <c r="BS14" s="96"/>
    </row>
    <row r="15" spans="1:164" x14ac:dyDescent="0.2">
      <c r="A15" s="40">
        <v>1</v>
      </c>
      <c r="B15" s="49" t="s">
        <v>5</v>
      </c>
      <c r="C15" s="50">
        <v>112.33</v>
      </c>
      <c r="D15" s="51">
        <v>100.03</v>
      </c>
      <c r="E15" s="51"/>
      <c r="F15" s="50">
        <v>112.94</v>
      </c>
      <c r="G15" s="51">
        <v>99.83</v>
      </c>
      <c r="H15" s="26"/>
      <c r="I15" s="50">
        <v>112.46000000000001</v>
      </c>
      <c r="J15" s="51">
        <v>100.2</v>
      </c>
      <c r="K15" s="26"/>
      <c r="L15" s="50">
        <v>112.14</v>
      </c>
      <c r="M15" s="51">
        <v>100.77</v>
      </c>
      <c r="N15" s="26"/>
      <c r="O15" s="50">
        <v>112.68</v>
      </c>
      <c r="P15" s="51">
        <v>100.52</v>
      </c>
      <c r="Q15" s="51"/>
      <c r="R15" s="50">
        <v>113.38</v>
      </c>
      <c r="S15" s="51">
        <v>99.76</v>
      </c>
      <c r="T15" s="51"/>
      <c r="U15" s="50">
        <v>113.46000000000001</v>
      </c>
      <c r="V15" s="51">
        <v>99.84</v>
      </c>
      <c r="W15" s="26"/>
      <c r="X15" s="50">
        <v>113.4</v>
      </c>
      <c r="Y15" s="51">
        <v>100.06</v>
      </c>
      <c r="Z15" s="51"/>
      <c r="AA15" s="50">
        <v>112.69</v>
      </c>
      <c r="AB15" s="51">
        <v>100.11</v>
      </c>
      <c r="AC15" s="26"/>
      <c r="AD15" s="50">
        <v>112.14</v>
      </c>
      <c r="AE15" s="51">
        <v>100.77</v>
      </c>
      <c r="AF15" s="26"/>
      <c r="AG15" s="50">
        <v>112.63</v>
      </c>
      <c r="AH15" s="51">
        <v>100.39</v>
      </c>
      <c r="AI15" s="26"/>
      <c r="AJ15" s="50">
        <v>112.63</v>
      </c>
      <c r="AK15" s="51">
        <v>100.2</v>
      </c>
      <c r="AL15" s="26"/>
      <c r="AM15" s="50">
        <v>113.14</v>
      </c>
      <c r="AN15" s="54">
        <v>99.41</v>
      </c>
      <c r="AO15" s="26"/>
      <c r="AP15" s="50">
        <v>113.46000000000001</v>
      </c>
      <c r="AQ15" s="51">
        <v>98.74</v>
      </c>
      <c r="AR15" s="26"/>
      <c r="AS15" s="50">
        <v>113.35000000000001</v>
      </c>
      <c r="AT15" s="51">
        <v>98.91</v>
      </c>
      <c r="AU15" s="26"/>
      <c r="AV15" s="50">
        <v>113.3</v>
      </c>
      <c r="AW15" s="51">
        <v>98.8</v>
      </c>
      <c r="AX15" s="51"/>
      <c r="AY15" s="50">
        <v>113.31</v>
      </c>
      <c r="AZ15" s="51">
        <v>98.67</v>
      </c>
      <c r="BA15" s="51"/>
      <c r="BB15" s="50">
        <v>112.87</v>
      </c>
      <c r="BC15" s="51">
        <v>98.76</v>
      </c>
      <c r="BD15" s="26"/>
      <c r="BE15" s="50">
        <v>112.52</v>
      </c>
      <c r="BF15" s="51">
        <v>98.74</v>
      </c>
      <c r="BG15" s="26"/>
      <c r="BH15" s="50">
        <f>(C15+F15+I15+L15+O15+R15+U15+X15+AA15+AD15+AG15+AJ15+AM15+AP15+AS15+AV15+AY15+BB15+BE15)/19</f>
        <v>112.88578947368421</v>
      </c>
      <c r="BI15" s="52">
        <f>(D15+G15+J15+M15+P15+S15+V15+Y15+AB15+AE15+AH15+AK15+AN15+AQ15+AT15+AW15+AZ15+BC15+BF15)/19</f>
        <v>99.711052631578966</v>
      </c>
      <c r="BJ15" s="53"/>
      <c r="BK15" s="53"/>
      <c r="BL15" s="122"/>
      <c r="BM15" s="121"/>
      <c r="BN15" s="121"/>
      <c r="BO15" s="98"/>
      <c r="BP15" s="106"/>
      <c r="BQ15" s="106"/>
      <c r="BR15" s="98"/>
      <c r="BS15" s="96"/>
    </row>
    <row r="16" spans="1:164" s="20" customFormat="1" x14ac:dyDescent="0.2">
      <c r="A16" s="40">
        <v>2</v>
      </c>
      <c r="B16" s="49" t="s">
        <v>6</v>
      </c>
      <c r="C16" s="50">
        <v>0.74139976275207597</v>
      </c>
      <c r="D16" s="51">
        <v>151.55000000000001</v>
      </c>
      <c r="E16" s="51"/>
      <c r="F16" s="50">
        <v>0.74476800476651528</v>
      </c>
      <c r="G16" s="51">
        <v>151.38999999999999</v>
      </c>
      <c r="H16" s="26"/>
      <c r="I16" s="50">
        <v>0.74532309756279336</v>
      </c>
      <c r="J16" s="51">
        <v>151.19999999999999</v>
      </c>
      <c r="K16" s="26"/>
      <c r="L16" s="50">
        <v>0.74744001793856041</v>
      </c>
      <c r="M16" s="51">
        <v>151.18</v>
      </c>
      <c r="N16" s="26"/>
      <c r="O16" s="50">
        <v>0.74638005672488428</v>
      </c>
      <c r="P16" s="51">
        <v>151.76</v>
      </c>
      <c r="Q16" s="51"/>
      <c r="R16" s="50">
        <v>0.74760765550239228</v>
      </c>
      <c r="S16" s="51">
        <v>151.30000000000001</v>
      </c>
      <c r="T16" s="51"/>
      <c r="U16" s="50">
        <v>0.75046904315196994</v>
      </c>
      <c r="V16" s="51">
        <v>150.94999999999999</v>
      </c>
      <c r="W16" s="26"/>
      <c r="X16" s="50">
        <v>0.74934432371674786</v>
      </c>
      <c r="Y16" s="51">
        <v>151.43</v>
      </c>
      <c r="Z16" s="51"/>
      <c r="AA16" s="50">
        <v>0.74404761904761896</v>
      </c>
      <c r="AB16" s="51">
        <v>151.62</v>
      </c>
      <c r="AC16" s="26"/>
      <c r="AD16" s="50">
        <v>0.74560095436922147</v>
      </c>
      <c r="AE16" s="51">
        <v>151.56</v>
      </c>
      <c r="AF16" s="26"/>
      <c r="AG16" s="50">
        <v>0.74979380670315654</v>
      </c>
      <c r="AH16" s="51">
        <v>150.80000000000001</v>
      </c>
      <c r="AI16" s="26"/>
      <c r="AJ16" s="50">
        <v>0.74794315632011965</v>
      </c>
      <c r="AK16" s="51">
        <v>150.88999999999999</v>
      </c>
      <c r="AL16" s="26"/>
      <c r="AM16" s="50">
        <v>0.74621296918140434</v>
      </c>
      <c r="AN16" s="54">
        <v>150.72</v>
      </c>
      <c r="AO16" s="26"/>
      <c r="AP16" s="50">
        <v>0.74749588877261175</v>
      </c>
      <c r="AQ16" s="51">
        <v>149.87</v>
      </c>
      <c r="AR16" s="26"/>
      <c r="AS16" s="50">
        <v>0.74732830132277106</v>
      </c>
      <c r="AT16" s="51">
        <v>150.03</v>
      </c>
      <c r="AU16" s="26"/>
      <c r="AV16" s="50">
        <v>0.74833495472573519</v>
      </c>
      <c r="AW16" s="51">
        <v>149.59</v>
      </c>
      <c r="AX16" s="51"/>
      <c r="AY16" s="50">
        <v>0.74604595643091609</v>
      </c>
      <c r="AZ16" s="51">
        <v>149.86000000000001</v>
      </c>
      <c r="BA16" s="51"/>
      <c r="BB16" s="50">
        <v>0.74404761904761896</v>
      </c>
      <c r="BC16" s="51">
        <v>149.82</v>
      </c>
      <c r="BD16" s="26"/>
      <c r="BE16" s="50">
        <v>0.74090538638215897</v>
      </c>
      <c r="BF16" s="51">
        <v>149.94999999999999</v>
      </c>
      <c r="BG16" s="26"/>
      <c r="BH16" s="50">
        <f>(C16+F16+I16+L16+O16+R16+U16+X16+AA16+AD16+AG16+AJ16+AM16+AP16+AS16+AV16+AY16+BB16+BE16)/19</f>
        <v>0.74634150391680365</v>
      </c>
      <c r="BI16" s="52">
        <f t="shared" ref="BH16:BI29" si="0">(D16+G16+J16+M16+P16+S16+V16+Y16+AB16+AE16+AH16+AK16+AN16+AQ16+AT16+AW16+AZ16+BC16+BF16)/19</f>
        <v>150.81421052631583</v>
      </c>
      <c r="BJ16" s="53"/>
      <c r="BK16" s="53"/>
      <c r="BL16" s="122"/>
      <c r="BM16" s="121"/>
      <c r="BN16" s="121"/>
      <c r="BO16" s="98"/>
      <c r="BP16" s="106"/>
      <c r="BQ16" s="106"/>
      <c r="BR16" s="98"/>
      <c r="BS16" s="96"/>
      <c r="BT16" s="95"/>
      <c r="BU16" s="95"/>
      <c r="BV16" s="95"/>
      <c r="BW16" s="95"/>
      <c r="BX16" s="95"/>
      <c r="BY16" s="95"/>
      <c r="BZ16" s="97"/>
      <c r="CA16" s="96"/>
      <c r="CB16" s="95"/>
      <c r="CC16" s="95"/>
      <c r="CD16" s="95"/>
      <c r="CE16" s="95"/>
      <c r="CF16" s="95"/>
      <c r="CG16" s="10"/>
      <c r="CH16" s="10"/>
      <c r="CI16" s="10"/>
      <c r="CJ16" s="10"/>
      <c r="CK16" s="95"/>
      <c r="CL16" s="95"/>
      <c r="CM16" s="95"/>
      <c r="CN16" s="95"/>
      <c r="CO16" s="95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61" x14ac:dyDescent="0.2">
      <c r="A17" s="40">
        <v>3</v>
      </c>
      <c r="B17" s="49" t="s">
        <v>7</v>
      </c>
      <c r="C17" s="50">
        <v>0.98260000000000003</v>
      </c>
      <c r="D17" s="51">
        <v>114.35</v>
      </c>
      <c r="E17" s="51"/>
      <c r="F17" s="50">
        <v>0.98410000000000009</v>
      </c>
      <c r="G17" s="51">
        <v>114.57</v>
      </c>
      <c r="H17" s="26"/>
      <c r="I17" s="50">
        <v>0.98550000000000004</v>
      </c>
      <c r="J17" s="51">
        <v>114.35</v>
      </c>
      <c r="K17" s="26"/>
      <c r="L17" s="50">
        <v>0.98830000000000007</v>
      </c>
      <c r="M17" s="51">
        <v>114.34</v>
      </c>
      <c r="N17" s="26"/>
      <c r="O17" s="50">
        <v>0.99120000000000008</v>
      </c>
      <c r="P17" s="51">
        <v>114.28</v>
      </c>
      <c r="Q17" s="51"/>
      <c r="R17" s="50">
        <v>0.99120000000000008</v>
      </c>
      <c r="S17" s="51">
        <v>114.11</v>
      </c>
      <c r="T17" s="51"/>
      <c r="U17" s="50">
        <v>0.99040000000000006</v>
      </c>
      <c r="V17" s="51">
        <v>114.38</v>
      </c>
      <c r="W17" s="26"/>
      <c r="X17" s="50">
        <v>0.99160000000000004</v>
      </c>
      <c r="Y17" s="51">
        <v>114.43</v>
      </c>
      <c r="Z17" s="51"/>
      <c r="AA17" s="50">
        <v>0.98770000000000002</v>
      </c>
      <c r="AB17" s="51">
        <v>114.21</v>
      </c>
      <c r="AC17" s="26"/>
      <c r="AD17" s="50">
        <v>0.98810000000000009</v>
      </c>
      <c r="AE17" s="51">
        <v>114.36</v>
      </c>
      <c r="AF17" s="26"/>
      <c r="AG17" s="50">
        <v>0.98850000000000005</v>
      </c>
      <c r="AH17" s="51">
        <v>114.39</v>
      </c>
      <c r="AI17" s="26"/>
      <c r="AJ17" s="50">
        <v>0.98470000000000002</v>
      </c>
      <c r="AK17" s="51">
        <v>114.61</v>
      </c>
      <c r="AL17" s="26"/>
      <c r="AM17" s="50">
        <v>0.98650000000000004</v>
      </c>
      <c r="AN17" s="54">
        <v>114.01</v>
      </c>
      <c r="AO17" s="26"/>
      <c r="AP17" s="50">
        <v>0.9869</v>
      </c>
      <c r="AQ17" s="51">
        <v>113.52</v>
      </c>
      <c r="AR17" s="26"/>
      <c r="AS17" s="50">
        <v>0.98960000000000004</v>
      </c>
      <c r="AT17" s="51">
        <v>113.3</v>
      </c>
      <c r="AU17" s="26"/>
      <c r="AV17" s="50">
        <v>0.99060000000000004</v>
      </c>
      <c r="AW17" s="51">
        <v>113</v>
      </c>
      <c r="AX17" s="51"/>
      <c r="AY17" s="50">
        <v>0.98950000000000005</v>
      </c>
      <c r="AZ17" s="51">
        <v>112.99</v>
      </c>
      <c r="BA17" s="51"/>
      <c r="BB17" s="50">
        <v>0.98100000000000009</v>
      </c>
      <c r="BC17" s="51">
        <v>113.63</v>
      </c>
      <c r="BD17" s="26"/>
      <c r="BE17" s="50">
        <v>0.97510000000000008</v>
      </c>
      <c r="BF17" s="51">
        <v>113.94</v>
      </c>
      <c r="BG17" s="26"/>
      <c r="BH17" s="50">
        <f t="shared" si="0"/>
        <v>0.98700526315789494</v>
      </c>
      <c r="BI17" s="52">
        <f t="shared" si="0"/>
        <v>114.04052631578948</v>
      </c>
      <c r="BJ17" s="53"/>
      <c r="BK17" s="53"/>
      <c r="BL17" s="122"/>
      <c r="BM17" s="121"/>
      <c r="BN17" s="121"/>
      <c r="BO17" s="98"/>
      <c r="BP17" s="106"/>
      <c r="BQ17" s="106"/>
      <c r="BR17" s="98"/>
      <c r="BS17" s="96"/>
    </row>
    <row r="18" spans="1:161" x14ac:dyDescent="0.2">
      <c r="A18" s="40">
        <v>4</v>
      </c>
      <c r="B18" s="49" t="s">
        <v>8</v>
      </c>
      <c r="C18" s="50">
        <v>0.84047739115817788</v>
      </c>
      <c r="D18" s="51">
        <v>133.66</v>
      </c>
      <c r="E18" s="51"/>
      <c r="F18" s="50">
        <v>0.84423807513718863</v>
      </c>
      <c r="G18" s="51">
        <v>133.65</v>
      </c>
      <c r="H18" s="26"/>
      <c r="I18" s="50">
        <v>0.84295709348394154</v>
      </c>
      <c r="J18" s="51">
        <v>133.66</v>
      </c>
      <c r="K18" s="26"/>
      <c r="L18" s="50">
        <v>0.84537999830923993</v>
      </c>
      <c r="M18" s="51">
        <v>133.62</v>
      </c>
      <c r="N18" s="26"/>
      <c r="O18" s="50">
        <v>0.84904058413992189</v>
      </c>
      <c r="P18" s="51">
        <v>133.54</v>
      </c>
      <c r="Q18" s="51"/>
      <c r="R18" s="50">
        <v>0.84774499830451</v>
      </c>
      <c r="S18" s="51">
        <v>133.38</v>
      </c>
      <c r="T18" s="51"/>
      <c r="U18" s="50">
        <v>0.84940117217361755</v>
      </c>
      <c r="V18" s="51">
        <v>133.38999999999999</v>
      </c>
      <c r="W18" s="26"/>
      <c r="X18" s="50">
        <v>0.85106382978723405</v>
      </c>
      <c r="Y18" s="51">
        <v>133.37</v>
      </c>
      <c r="Z18" s="51"/>
      <c r="AA18" s="50">
        <v>0.84516565246788367</v>
      </c>
      <c r="AB18" s="51">
        <v>133.38</v>
      </c>
      <c r="AC18" s="26"/>
      <c r="AD18" s="50">
        <v>0.84724222655257131</v>
      </c>
      <c r="AE18" s="51">
        <v>133.36000000000001</v>
      </c>
      <c r="AF18" s="26"/>
      <c r="AG18" s="50">
        <v>0.84839229659794679</v>
      </c>
      <c r="AH18" s="51">
        <v>133.27000000000001</v>
      </c>
      <c r="AI18" s="26"/>
      <c r="AJ18" s="50">
        <v>0.84695519607012781</v>
      </c>
      <c r="AK18" s="51">
        <v>133.16999999999999</v>
      </c>
      <c r="AL18" s="26"/>
      <c r="AM18" s="50">
        <v>0.84423807513718863</v>
      </c>
      <c r="AN18" s="54">
        <v>133.13</v>
      </c>
      <c r="AO18" s="26"/>
      <c r="AP18" s="50">
        <v>0.84217618325753751</v>
      </c>
      <c r="AQ18" s="51">
        <v>133.03</v>
      </c>
      <c r="AR18" s="26"/>
      <c r="AS18" s="50">
        <v>0.84402430790006744</v>
      </c>
      <c r="AT18" s="51">
        <v>132.86000000000001</v>
      </c>
      <c r="AU18" s="26"/>
      <c r="AV18" s="50">
        <v>0.84324142001855129</v>
      </c>
      <c r="AW18" s="51">
        <v>132.68</v>
      </c>
      <c r="AX18" s="51"/>
      <c r="AY18" s="50">
        <v>0.84153833207102569</v>
      </c>
      <c r="AZ18" s="51">
        <v>132.76</v>
      </c>
      <c r="BA18" s="51"/>
      <c r="BB18" s="50">
        <v>0.83857442348008382</v>
      </c>
      <c r="BC18" s="51">
        <v>132.88</v>
      </c>
      <c r="BD18" s="26"/>
      <c r="BE18" s="50">
        <v>0.83528232542599401</v>
      </c>
      <c r="BF18" s="51">
        <v>132.94999999999999</v>
      </c>
      <c r="BG18" s="26"/>
      <c r="BH18" s="50">
        <f t="shared" si="0"/>
        <v>0.84458597797225321</v>
      </c>
      <c r="BI18" s="52">
        <f t="shared" si="0"/>
        <v>133.24947368421053</v>
      </c>
      <c r="BJ18" s="53"/>
      <c r="BK18" s="53"/>
      <c r="BL18" s="122"/>
      <c r="BM18" s="121"/>
      <c r="BN18" s="121"/>
      <c r="BO18" s="98"/>
      <c r="BP18" s="106"/>
      <c r="BQ18" s="106"/>
      <c r="BR18" s="98"/>
      <c r="BS18" s="96"/>
    </row>
    <row r="19" spans="1:161" x14ac:dyDescent="0.2">
      <c r="A19" s="40">
        <v>5</v>
      </c>
      <c r="B19" s="49" t="s">
        <v>9</v>
      </c>
      <c r="C19" s="50">
        <v>1277.1100000000001</v>
      </c>
      <c r="D19" s="54">
        <v>143496.07999999999</v>
      </c>
      <c r="E19" s="54"/>
      <c r="F19" s="55">
        <v>1273.3900000000001</v>
      </c>
      <c r="G19" s="54">
        <v>143574.72</v>
      </c>
      <c r="H19" s="26"/>
      <c r="I19" s="50">
        <v>1275.76</v>
      </c>
      <c r="J19" s="54">
        <v>143765.39000000001</v>
      </c>
      <c r="K19" s="26"/>
      <c r="L19" s="50">
        <v>1268.4000000000001</v>
      </c>
      <c r="M19" s="54">
        <v>143329.20000000001</v>
      </c>
      <c r="N19" s="26"/>
      <c r="O19" s="50">
        <v>1255.7</v>
      </c>
      <c r="P19" s="54">
        <v>142233.14000000001</v>
      </c>
      <c r="Q19" s="54"/>
      <c r="R19" s="55">
        <v>1251.05</v>
      </c>
      <c r="S19" s="54">
        <v>141506.26999999999</v>
      </c>
      <c r="T19" s="54"/>
      <c r="U19" s="55">
        <v>1243.49</v>
      </c>
      <c r="V19" s="54">
        <v>140862.54999999999</v>
      </c>
      <c r="W19" s="26"/>
      <c r="X19" s="50">
        <v>1241.22</v>
      </c>
      <c r="Y19" s="54">
        <v>140841.23000000001</v>
      </c>
      <c r="Z19" s="54"/>
      <c r="AA19" s="50">
        <v>1256.45</v>
      </c>
      <c r="AB19" s="54">
        <v>141740.12</v>
      </c>
      <c r="AC19" s="26"/>
      <c r="AD19" s="50">
        <v>1257.7</v>
      </c>
      <c r="AE19" s="54">
        <v>142120.1</v>
      </c>
      <c r="AF19" s="26"/>
      <c r="AG19" s="50">
        <v>1258.1100000000001</v>
      </c>
      <c r="AH19" s="54">
        <v>142254.5</v>
      </c>
      <c r="AI19" s="26"/>
      <c r="AJ19" s="50">
        <v>1262.71</v>
      </c>
      <c r="AK19" s="54">
        <v>142509.45000000001</v>
      </c>
      <c r="AL19" s="26"/>
      <c r="AM19" s="50">
        <v>1265.3400000000001</v>
      </c>
      <c r="AN19" s="54">
        <v>142312.79</v>
      </c>
      <c r="AO19" s="26"/>
      <c r="AP19" s="50">
        <v>1265.3600000000001</v>
      </c>
      <c r="AQ19" s="54">
        <v>141758.28</v>
      </c>
      <c r="AR19" s="26"/>
      <c r="AS19" s="50">
        <v>1268.6600000000001</v>
      </c>
      <c r="AT19" s="54">
        <v>142242.16</v>
      </c>
      <c r="AU19" s="26"/>
      <c r="AV19" s="50">
        <v>1278.4399000000001</v>
      </c>
      <c r="AW19" s="54">
        <v>143108.56</v>
      </c>
      <c r="AX19" s="54"/>
      <c r="AY19" s="55">
        <v>1285.3500000000001</v>
      </c>
      <c r="AZ19" s="54">
        <v>143702.13</v>
      </c>
      <c r="BA19" s="54"/>
      <c r="BB19" s="55">
        <v>1292.3101000000001</v>
      </c>
      <c r="BC19" s="54">
        <v>144053.81</v>
      </c>
      <c r="BD19" s="26"/>
      <c r="BE19" s="50">
        <v>1297.25</v>
      </c>
      <c r="BF19" s="51">
        <v>144124.48000000001</v>
      </c>
      <c r="BG19" s="26"/>
      <c r="BH19" s="50">
        <f t="shared" si="0"/>
        <v>1267.042105263158</v>
      </c>
      <c r="BI19" s="52">
        <f t="shared" si="0"/>
        <v>142607.10315789477</v>
      </c>
      <c r="BJ19" s="53"/>
      <c r="BK19" s="53"/>
      <c r="BL19" s="122"/>
      <c r="BM19" s="121"/>
      <c r="BN19" s="121"/>
      <c r="BO19" s="107"/>
      <c r="BP19" s="106"/>
      <c r="BQ19" s="106"/>
      <c r="BR19" s="98"/>
      <c r="BS19" s="96"/>
    </row>
    <row r="20" spans="1:161" x14ac:dyDescent="0.2">
      <c r="A20" s="40">
        <v>6</v>
      </c>
      <c r="B20" s="49" t="s">
        <v>10</v>
      </c>
      <c r="C20" s="50">
        <v>16.43</v>
      </c>
      <c r="D20" s="51">
        <v>1846.07</v>
      </c>
      <c r="E20" s="51"/>
      <c r="F20" s="50">
        <v>16.29</v>
      </c>
      <c r="G20" s="51">
        <v>1836.7</v>
      </c>
      <c r="H20" s="26"/>
      <c r="I20" s="50">
        <v>16.29</v>
      </c>
      <c r="J20" s="51">
        <v>1835.72</v>
      </c>
      <c r="K20" s="26"/>
      <c r="L20" s="50">
        <v>16.09</v>
      </c>
      <c r="M20" s="51">
        <v>1818.17</v>
      </c>
      <c r="N20" s="26"/>
      <c r="O20" s="50">
        <v>15.899000000000001</v>
      </c>
      <c r="P20" s="51">
        <v>1800.88</v>
      </c>
      <c r="Q20" s="51"/>
      <c r="R20" s="50">
        <v>15.83</v>
      </c>
      <c r="S20" s="51">
        <v>1790.53</v>
      </c>
      <c r="T20" s="51"/>
      <c r="U20" s="50">
        <v>15.760000000000002</v>
      </c>
      <c r="V20" s="51">
        <v>1785.29</v>
      </c>
      <c r="W20" s="26"/>
      <c r="X20" s="50">
        <v>15.700000000000001</v>
      </c>
      <c r="Y20" s="51">
        <v>1781.48</v>
      </c>
      <c r="Z20" s="51"/>
      <c r="AA20" s="50">
        <v>16.02</v>
      </c>
      <c r="AB20" s="51">
        <v>1807.22</v>
      </c>
      <c r="AC20" s="26"/>
      <c r="AD20" s="50">
        <v>15.930000000000001</v>
      </c>
      <c r="AE20" s="51">
        <v>1800.09</v>
      </c>
      <c r="AF20" s="26"/>
      <c r="AG20" s="50">
        <v>16.03</v>
      </c>
      <c r="AH20" s="51">
        <v>1812.51</v>
      </c>
      <c r="AI20" s="26"/>
      <c r="AJ20" s="50">
        <v>16.11</v>
      </c>
      <c r="AK20" s="51">
        <v>1818.17</v>
      </c>
      <c r="AL20" s="26"/>
      <c r="AM20" s="50">
        <v>16.100000000000001</v>
      </c>
      <c r="AN20" s="54">
        <v>1810.77</v>
      </c>
      <c r="AO20" s="26"/>
      <c r="AP20" s="50">
        <v>16.170999999999999</v>
      </c>
      <c r="AQ20" s="51">
        <v>1811.64</v>
      </c>
      <c r="AR20" s="26"/>
      <c r="AS20" s="50">
        <v>16.18</v>
      </c>
      <c r="AT20" s="51">
        <v>1814.1</v>
      </c>
      <c r="AU20" s="26"/>
      <c r="AV20" s="50">
        <v>16.39</v>
      </c>
      <c r="AW20" s="51">
        <v>1834.7</v>
      </c>
      <c r="AX20" s="51"/>
      <c r="AY20" s="50">
        <v>16.580000000000002</v>
      </c>
      <c r="AZ20" s="51">
        <v>1853.64</v>
      </c>
      <c r="BA20" s="51"/>
      <c r="BB20" s="50">
        <v>16.75</v>
      </c>
      <c r="BC20" s="51">
        <v>1867.12</v>
      </c>
      <c r="BD20" s="26"/>
      <c r="BE20" s="50">
        <v>16.86</v>
      </c>
      <c r="BF20" s="51">
        <v>1873.15</v>
      </c>
      <c r="BG20" s="26"/>
      <c r="BH20" s="50">
        <f t="shared" si="0"/>
        <v>16.179473684210528</v>
      </c>
      <c r="BI20" s="52">
        <f t="shared" si="0"/>
        <v>1820.9447368421047</v>
      </c>
      <c r="BJ20" s="53"/>
      <c r="BK20" s="53"/>
      <c r="BL20" s="122"/>
      <c r="BM20" s="121"/>
      <c r="BN20" s="121"/>
      <c r="BO20" s="98"/>
      <c r="BP20" s="106"/>
      <c r="BQ20" s="106"/>
      <c r="BR20" s="98"/>
      <c r="BS20" s="96"/>
    </row>
    <row r="21" spans="1:161" x14ac:dyDescent="0.2">
      <c r="A21" s="40">
        <v>7</v>
      </c>
      <c r="B21" s="49" t="s">
        <v>25</v>
      </c>
      <c r="C21" s="50">
        <v>1.3201320132013201</v>
      </c>
      <c r="D21" s="51">
        <v>85.11</v>
      </c>
      <c r="E21" s="51"/>
      <c r="F21" s="50">
        <v>1.3156163662675964</v>
      </c>
      <c r="G21" s="51">
        <v>85.7</v>
      </c>
      <c r="H21" s="26"/>
      <c r="I21" s="50">
        <v>1.3083867591259974</v>
      </c>
      <c r="J21" s="51">
        <v>86.13</v>
      </c>
      <c r="K21" s="26"/>
      <c r="L21" s="50">
        <v>1.3173494928204452</v>
      </c>
      <c r="M21" s="51">
        <v>85.78</v>
      </c>
      <c r="N21" s="26"/>
      <c r="O21" s="50">
        <v>1.3289036544850497</v>
      </c>
      <c r="P21" s="51">
        <v>85.24</v>
      </c>
      <c r="Q21" s="51"/>
      <c r="R21" s="50">
        <v>1.3283740701381508</v>
      </c>
      <c r="S21" s="51">
        <v>85.15</v>
      </c>
      <c r="T21" s="51"/>
      <c r="U21" s="50">
        <v>1.3227513227513228</v>
      </c>
      <c r="V21" s="51">
        <v>85.64</v>
      </c>
      <c r="W21" s="26"/>
      <c r="X21" s="50">
        <v>1.3232764324467381</v>
      </c>
      <c r="Y21" s="51">
        <v>85.75</v>
      </c>
      <c r="Z21" s="51"/>
      <c r="AA21" s="50">
        <v>1.3061650992685474</v>
      </c>
      <c r="AB21" s="51">
        <v>86.37</v>
      </c>
      <c r="AC21" s="26"/>
      <c r="AD21" s="50">
        <v>1.3029315960912051</v>
      </c>
      <c r="AE21" s="51">
        <v>86.73</v>
      </c>
      <c r="AF21" s="26"/>
      <c r="AG21" s="50">
        <v>1.306506401881369</v>
      </c>
      <c r="AH21" s="51">
        <v>86.54</v>
      </c>
      <c r="AI21" s="26"/>
      <c r="AJ21" s="50">
        <v>1.3034410844629822</v>
      </c>
      <c r="AK21" s="51">
        <v>86.59</v>
      </c>
      <c r="AL21" s="26"/>
      <c r="AM21" s="50">
        <v>1.3034410844629822</v>
      </c>
      <c r="AN21" s="54">
        <v>86.29</v>
      </c>
      <c r="AO21" s="26"/>
      <c r="AP21" s="50">
        <v>1.3046314416177429</v>
      </c>
      <c r="AQ21" s="51">
        <v>85.87</v>
      </c>
      <c r="AR21" s="26"/>
      <c r="AS21" s="50">
        <v>1.2958403524685758</v>
      </c>
      <c r="AT21" s="51">
        <v>86.52</v>
      </c>
      <c r="AU21" s="26"/>
      <c r="AV21" s="50">
        <v>1.2960082944530844</v>
      </c>
      <c r="AW21" s="51">
        <v>86.37</v>
      </c>
      <c r="AX21" s="51"/>
      <c r="AY21" s="50">
        <v>1.2873326467559216</v>
      </c>
      <c r="AZ21" s="51">
        <v>86.85</v>
      </c>
      <c r="BA21" s="51"/>
      <c r="BB21" s="50">
        <v>1.2845215157353884</v>
      </c>
      <c r="BC21" s="51">
        <v>86.78</v>
      </c>
      <c r="BD21" s="26"/>
      <c r="BE21" s="50">
        <v>1.279263144428809</v>
      </c>
      <c r="BF21" s="51">
        <v>86.85</v>
      </c>
      <c r="BG21" s="26"/>
      <c r="BH21" s="50">
        <f t="shared" si="0"/>
        <v>1.3070985669928017</v>
      </c>
      <c r="BI21" s="52">
        <f t="shared" si="0"/>
        <v>86.118947368421033</v>
      </c>
      <c r="BJ21" s="53"/>
      <c r="BK21" s="53"/>
      <c r="BL21" s="122"/>
      <c r="BM21" s="121"/>
      <c r="BN21" s="121"/>
      <c r="BO21" s="98"/>
      <c r="BP21" s="106"/>
      <c r="BQ21" s="106"/>
      <c r="BR21" s="98"/>
      <c r="BS21" s="96"/>
    </row>
    <row r="22" spans="1:161" x14ac:dyDescent="0.2">
      <c r="A22" s="40">
        <v>8</v>
      </c>
      <c r="B22" s="49" t="s">
        <v>26</v>
      </c>
      <c r="C22" s="50">
        <v>1.2867</v>
      </c>
      <c r="D22" s="51">
        <v>87.32</v>
      </c>
      <c r="E22" s="51"/>
      <c r="F22" s="50">
        <v>1.2687000000000002</v>
      </c>
      <c r="G22" s="51">
        <v>88.87</v>
      </c>
      <c r="H22" s="26"/>
      <c r="I22" s="50">
        <v>1.2652000000000001</v>
      </c>
      <c r="J22" s="51">
        <v>89.07</v>
      </c>
      <c r="K22" s="26"/>
      <c r="L22" s="50">
        <v>1.2661</v>
      </c>
      <c r="M22" s="51">
        <v>89.25</v>
      </c>
      <c r="N22" s="26"/>
      <c r="O22" s="50">
        <v>1.2814000000000001</v>
      </c>
      <c r="P22" s="51">
        <v>88.4</v>
      </c>
      <c r="Q22" s="51"/>
      <c r="R22" s="50">
        <v>1.2851000000000001</v>
      </c>
      <c r="S22" s="51">
        <v>88.02</v>
      </c>
      <c r="T22" s="51"/>
      <c r="U22" s="50">
        <v>1.2834000000000001</v>
      </c>
      <c r="V22" s="51">
        <v>88.27</v>
      </c>
      <c r="W22" s="26"/>
      <c r="X22" s="50">
        <v>1.2868000000000002</v>
      </c>
      <c r="Y22" s="51">
        <v>88.18</v>
      </c>
      <c r="Z22" s="51"/>
      <c r="AA22" s="50">
        <v>1.2835000000000001</v>
      </c>
      <c r="AB22" s="51">
        <v>87.89</v>
      </c>
      <c r="AC22" s="26"/>
      <c r="AD22" s="50">
        <v>1.2762</v>
      </c>
      <c r="AE22" s="51">
        <v>88.54</v>
      </c>
      <c r="AF22" s="26"/>
      <c r="AG22" s="50">
        <v>1.2876000000000001</v>
      </c>
      <c r="AH22" s="51">
        <v>87.81</v>
      </c>
      <c r="AI22" s="26"/>
      <c r="AJ22" s="50">
        <v>1.2861</v>
      </c>
      <c r="AK22" s="51">
        <v>87.75</v>
      </c>
      <c r="AL22" s="26"/>
      <c r="AM22" s="50">
        <v>1.2857000000000001</v>
      </c>
      <c r="AN22" s="54">
        <v>87.48</v>
      </c>
      <c r="AO22" s="26"/>
      <c r="AP22" s="50">
        <v>1.2827</v>
      </c>
      <c r="AQ22" s="51">
        <v>87.34</v>
      </c>
      <c r="AR22" s="26"/>
      <c r="AS22" s="50">
        <v>1.2721</v>
      </c>
      <c r="AT22" s="51">
        <v>88.14</v>
      </c>
      <c r="AU22" s="26"/>
      <c r="AV22" s="50">
        <v>1.2717000000000001</v>
      </c>
      <c r="AW22" s="51">
        <v>88.02</v>
      </c>
      <c r="AX22" s="51"/>
      <c r="AY22" s="50">
        <v>1.2649000000000001</v>
      </c>
      <c r="AZ22" s="51">
        <v>88.39</v>
      </c>
      <c r="BA22" s="51"/>
      <c r="BB22" s="50">
        <v>1.2615000000000001</v>
      </c>
      <c r="BC22" s="51">
        <v>88.36</v>
      </c>
      <c r="BD22" s="26"/>
      <c r="BE22" s="50">
        <v>1.2534000000000001</v>
      </c>
      <c r="BF22" s="51">
        <v>88.64</v>
      </c>
      <c r="BG22" s="26"/>
      <c r="BH22" s="50">
        <f t="shared" si="0"/>
        <v>1.2762526315789473</v>
      </c>
      <c r="BI22" s="52">
        <f t="shared" si="0"/>
        <v>88.196842105263158</v>
      </c>
      <c r="BJ22" s="53"/>
      <c r="BK22" s="53"/>
      <c r="BL22" s="122"/>
      <c r="BM22" s="121"/>
      <c r="BN22" s="121"/>
      <c r="BO22" s="98"/>
      <c r="BP22" s="106"/>
      <c r="BQ22" s="106"/>
      <c r="BR22" s="98"/>
      <c r="BS22" s="96"/>
    </row>
    <row r="23" spans="1:161" x14ac:dyDescent="0.2">
      <c r="A23" s="40">
        <v>9</v>
      </c>
      <c r="B23" s="49" t="s">
        <v>13</v>
      </c>
      <c r="C23" s="50">
        <v>8.3624000000000009</v>
      </c>
      <c r="D23" s="51">
        <v>13.44</v>
      </c>
      <c r="E23" s="51"/>
      <c r="F23" s="50">
        <v>8.4106000000000005</v>
      </c>
      <c r="G23" s="51">
        <v>13.41</v>
      </c>
      <c r="H23" s="26"/>
      <c r="I23" s="50">
        <v>8.4048999999999996</v>
      </c>
      <c r="J23" s="51">
        <v>13.41</v>
      </c>
      <c r="K23" s="26"/>
      <c r="L23" s="50">
        <v>8.4085999999999999</v>
      </c>
      <c r="M23" s="51">
        <v>13.44</v>
      </c>
      <c r="N23" s="26"/>
      <c r="O23" s="50">
        <v>8.4457000000000004</v>
      </c>
      <c r="P23" s="51">
        <v>13.41</v>
      </c>
      <c r="Q23" s="51"/>
      <c r="R23" s="50">
        <v>8.4858000000000011</v>
      </c>
      <c r="S23" s="51">
        <v>13.33</v>
      </c>
      <c r="T23" s="51"/>
      <c r="U23" s="50">
        <v>8.4152000000000005</v>
      </c>
      <c r="V23" s="51">
        <v>13.46</v>
      </c>
      <c r="W23" s="26"/>
      <c r="X23" s="50">
        <v>8.4301000000000013</v>
      </c>
      <c r="Y23" s="51">
        <v>13.46</v>
      </c>
      <c r="Z23" s="51"/>
      <c r="AA23" s="50">
        <v>8.3844000000000012</v>
      </c>
      <c r="AB23" s="51">
        <v>13.45</v>
      </c>
      <c r="AC23" s="26"/>
      <c r="AD23" s="50">
        <v>8.4216999999999995</v>
      </c>
      <c r="AE23" s="51">
        <v>13.42</v>
      </c>
      <c r="AF23" s="26"/>
      <c r="AG23" s="50">
        <v>8.4533000000000005</v>
      </c>
      <c r="AH23" s="51">
        <v>13.38</v>
      </c>
      <c r="AI23" s="26"/>
      <c r="AJ23" s="50">
        <v>8.4227000000000007</v>
      </c>
      <c r="AK23" s="51">
        <v>13.4</v>
      </c>
      <c r="AL23" s="26"/>
      <c r="AM23" s="50">
        <v>8.3529999999999998</v>
      </c>
      <c r="AN23" s="54">
        <v>13.46</v>
      </c>
      <c r="AO23" s="26"/>
      <c r="AP23" s="50">
        <v>8.4137000000000004</v>
      </c>
      <c r="AQ23" s="51">
        <v>13.32</v>
      </c>
      <c r="AR23" s="26"/>
      <c r="AS23" s="50">
        <v>8.3864999999999998</v>
      </c>
      <c r="AT23" s="51">
        <v>13.37</v>
      </c>
      <c r="AU23" s="26"/>
      <c r="AV23" s="50">
        <v>8.3414999999999999</v>
      </c>
      <c r="AW23" s="51">
        <v>13.42</v>
      </c>
      <c r="AX23" s="51"/>
      <c r="AY23" s="50">
        <v>8.3231000000000002</v>
      </c>
      <c r="AZ23" s="51">
        <v>13.43</v>
      </c>
      <c r="BA23" s="51"/>
      <c r="BB23" s="50">
        <v>8.26</v>
      </c>
      <c r="BC23" s="51">
        <v>13.5</v>
      </c>
      <c r="BD23" s="26"/>
      <c r="BE23" s="50">
        <v>8.2092000000000009</v>
      </c>
      <c r="BF23" s="51">
        <v>13.53</v>
      </c>
      <c r="BG23" s="26"/>
      <c r="BH23" s="50">
        <f t="shared" si="0"/>
        <v>8.3859157894736853</v>
      </c>
      <c r="BI23" s="52">
        <f t="shared" si="0"/>
        <v>13.423157894736843</v>
      </c>
      <c r="BJ23" s="53"/>
      <c r="BK23" s="53"/>
      <c r="BL23" s="122"/>
      <c r="BM23" s="121"/>
      <c r="BN23" s="121"/>
      <c r="BO23" s="98"/>
      <c r="BP23" s="106"/>
      <c r="BQ23" s="106"/>
      <c r="BR23" s="98"/>
      <c r="BS23" s="96"/>
    </row>
    <row r="24" spans="1:161" x14ac:dyDescent="0.2">
      <c r="A24" s="40">
        <v>10</v>
      </c>
      <c r="B24" s="49" t="s">
        <v>14</v>
      </c>
      <c r="C24" s="50">
        <v>8.2985000000000007</v>
      </c>
      <c r="D24" s="51">
        <v>13.54</v>
      </c>
      <c r="E24" s="51"/>
      <c r="F24" s="50">
        <v>8.3152000000000008</v>
      </c>
      <c r="G24" s="51">
        <v>13.56</v>
      </c>
      <c r="H24" s="26"/>
      <c r="I24" s="50">
        <v>8.2820999999999998</v>
      </c>
      <c r="J24" s="51">
        <v>13.61</v>
      </c>
      <c r="K24" s="26"/>
      <c r="L24" s="50">
        <v>8.2874999999999996</v>
      </c>
      <c r="M24" s="51">
        <v>13.63</v>
      </c>
      <c r="N24" s="26"/>
      <c r="O24" s="50">
        <v>8.279300000000001</v>
      </c>
      <c r="P24" s="51">
        <v>13.68</v>
      </c>
      <c r="Q24" s="51"/>
      <c r="R24" s="50">
        <v>8.3793000000000006</v>
      </c>
      <c r="S24" s="51">
        <v>13.5</v>
      </c>
      <c r="T24" s="51"/>
      <c r="U24" s="50">
        <v>8.3300999999999998</v>
      </c>
      <c r="V24" s="51">
        <v>13.6</v>
      </c>
      <c r="W24" s="26"/>
      <c r="X24" s="50">
        <v>8.3570000000000011</v>
      </c>
      <c r="Y24" s="51">
        <v>13.58</v>
      </c>
      <c r="Z24" s="51"/>
      <c r="AA24" s="50">
        <v>8.2388000000000012</v>
      </c>
      <c r="AB24" s="51">
        <v>13.69</v>
      </c>
      <c r="AC24" s="26"/>
      <c r="AD24" s="50">
        <v>8.2752999999999997</v>
      </c>
      <c r="AE24" s="51">
        <v>13.66</v>
      </c>
      <c r="AF24" s="26"/>
      <c r="AG24" s="50">
        <v>8.3617000000000008</v>
      </c>
      <c r="AH24" s="51">
        <v>13.52</v>
      </c>
      <c r="AI24" s="26"/>
      <c r="AJ24" s="50">
        <v>8.3572000000000006</v>
      </c>
      <c r="AK24" s="51">
        <v>13.5</v>
      </c>
      <c r="AL24" s="26"/>
      <c r="AM24" s="50">
        <v>8.325800000000001</v>
      </c>
      <c r="AN24" s="54">
        <v>13.51</v>
      </c>
      <c r="AO24" s="26"/>
      <c r="AP24" s="50">
        <v>8.4037000000000006</v>
      </c>
      <c r="AQ24" s="51">
        <v>13.33</v>
      </c>
      <c r="AR24" s="26"/>
      <c r="AS24" s="50">
        <v>8.3628</v>
      </c>
      <c r="AT24" s="51">
        <v>13.41</v>
      </c>
      <c r="AU24" s="26"/>
      <c r="AV24" s="50">
        <v>8.3222000000000005</v>
      </c>
      <c r="AW24" s="51">
        <v>13.45</v>
      </c>
      <c r="AX24" s="51"/>
      <c r="AY24" s="50">
        <v>8.2986000000000004</v>
      </c>
      <c r="AZ24" s="51">
        <v>13.47</v>
      </c>
      <c r="BA24" s="51"/>
      <c r="BB24" s="50">
        <v>8.2731000000000012</v>
      </c>
      <c r="BC24" s="51">
        <v>13.47</v>
      </c>
      <c r="BD24" s="26"/>
      <c r="BE24" s="50">
        <v>8.1949000000000005</v>
      </c>
      <c r="BF24" s="51">
        <v>13.56</v>
      </c>
      <c r="BG24" s="26"/>
      <c r="BH24" s="50">
        <f t="shared" si="0"/>
        <v>8.3127947368421058</v>
      </c>
      <c r="BI24" s="52">
        <f t="shared" si="0"/>
        <v>13.540526315789473</v>
      </c>
      <c r="BJ24" s="53"/>
      <c r="BK24" s="53"/>
      <c r="BL24" s="122"/>
      <c r="BM24" s="121"/>
      <c r="BN24" s="121"/>
      <c r="BO24" s="98"/>
      <c r="BP24" s="106"/>
      <c r="BQ24" s="106"/>
      <c r="BR24" s="98"/>
      <c r="BS24" s="96"/>
    </row>
    <row r="25" spans="1:161" x14ac:dyDescent="0.2">
      <c r="A25" s="40">
        <v>11</v>
      </c>
      <c r="B25" s="49" t="s">
        <v>15</v>
      </c>
      <c r="C25" s="50">
        <v>6.2530000000000001</v>
      </c>
      <c r="D25" s="51">
        <v>17.97</v>
      </c>
      <c r="E25" s="51"/>
      <c r="F25" s="50">
        <v>6.282</v>
      </c>
      <c r="G25" s="51">
        <v>17.95</v>
      </c>
      <c r="H25" s="26"/>
      <c r="I25" s="50">
        <v>6.2718000000000007</v>
      </c>
      <c r="J25" s="51">
        <v>17.97</v>
      </c>
      <c r="K25" s="26"/>
      <c r="L25" s="50">
        <v>6.2907999999999999</v>
      </c>
      <c r="M25" s="51">
        <v>17.96</v>
      </c>
      <c r="N25" s="26"/>
      <c r="O25" s="50">
        <v>6.3163</v>
      </c>
      <c r="P25" s="51">
        <v>17.93</v>
      </c>
      <c r="Q25" s="51"/>
      <c r="R25" s="50">
        <v>6.3092000000000006</v>
      </c>
      <c r="S25" s="51">
        <v>17.93</v>
      </c>
      <c r="T25" s="51"/>
      <c r="U25" s="50">
        <v>6.3206000000000007</v>
      </c>
      <c r="V25" s="51">
        <v>17.920000000000002</v>
      </c>
      <c r="W25" s="26"/>
      <c r="X25" s="50">
        <v>6.3337000000000003</v>
      </c>
      <c r="Y25" s="51">
        <v>17.920000000000002</v>
      </c>
      <c r="Z25" s="51"/>
      <c r="AA25" s="50">
        <v>6.2892999999999999</v>
      </c>
      <c r="AB25" s="51">
        <v>17.940000000000001</v>
      </c>
      <c r="AC25" s="26"/>
      <c r="AD25" s="50">
        <v>6.3058000000000005</v>
      </c>
      <c r="AE25" s="51">
        <v>17.920000000000002</v>
      </c>
      <c r="AF25" s="26"/>
      <c r="AG25" s="50">
        <v>6.3140000000000001</v>
      </c>
      <c r="AH25" s="51">
        <v>17.91</v>
      </c>
      <c r="AI25" s="26"/>
      <c r="AJ25" s="50">
        <v>6.3028000000000004</v>
      </c>
      <c r="AK25" s="51">
        <v>17.91</v>
      </c>
      <c r="AL25" s="26"/>
      <c r="AM25" s="50">
        <v>6.2833000000000006</v>
      </c>
      <c r="AN25" s="54">
        <v>17.899999999999999</v>
      </c>
      <c r="AO25" s="26"/>
      <c r="AP25" s="50">
        <v>6.2684000000000006</v>
      </c>
      <c r="AQ25" s="51">
        <v>17.87</v>
      </c>
      <c r="AR25" s="26"/>
      <c r="AS25" s="50">
        <v>6.2816000000000001</v>
      </c>
      <c r="AT25" s="51">
        <v>17.850000000000001</v>
      </c>
      <c r="AU25" s="26"/>
      <c r="AV25" s="50">
        <v>6.2760000000000007</v>
      </c>
      <c r="AW25" s="51">
        <v>17.84</v>
      </c>
      <c r="AX25" s="51"/>
      <c r="AY25" s="50">
        <v>6.2635000000000005</v>
      </c>
      <c r="AZ25" s="51">
        <v>17.850000000000001</v>
      </c>
      <c r="BA25" s="51"/>
      <c r="BB25" s="50">
        <v>6.2423000000000002</v>
      </c>
      <c r="BC25" s="51">
        <v>17.86</v>
      </c>
      <c r="BD25" s="26"/>
      <c r="BE25" s="50">
        <v>6.2170000000000005</v>
      </c>
      <c r="BF25" s="51">
        <v>17.87</v>
      </c>
      <c r="BG25" s="26"/>
      <c r="BH25" s="50">
        <f t="shared" si="0"/>
        <v>6.2853368421052629</v>
      </c>
      <c r="BI25" s="52">
        <f t="shared" si="0"/>
        <v>17.908947368421053</v>
      </c>
      <c r="BJ25" s="53"/>
      <c r="BK25" s="53"/>
      <c r="BL25" s="122"/>
      <c r="BM25" s="121"/>
      <c r="BN25" s="121"/>
      <c r="BO25" s="98"/>
      <c r="BP25" s="106"/>
      <c r="BQ25" s="106"/>
      <c r="BR25" s="98"/>
      <c r="BS25" s="96"/>
    </row>
    <row r="26" spans="1:161" x14ac:dyDescent="0.2">
      <c r="A26" s="40">
        <v>12</v>
      </c>
      <c r="B26" s="49" t="s">
        <v>27</v>
      </c>
      <c r="C26" s="50">
        <v>0.70650407652852165</v>
      </c>
      <c r="D26" s="51">
        <v>159.04</v>
      </c>
      <c r="E26" s="51"/>
      <c r="F26" s="50">
        <v>0.70491040588741172</v>
      </c>
      <c r="G26" s="51">
        <v>159.94999999999999</v>
      </c>
      <c r="H26" s="51"/>
      <c r="I26" s="50">
        <v>0.70609002647837604</v>
      </c>
      <c r="J26" s="51">
        <v>159.6</v>
      </c>
      <c r="K26" s="51"/>
      <c r="L26" s="50">
        <v>0.70611994153326896</v>
      </c>
      <c r="M26" s="51">
        <v>160.03</v>
      </c>
      <c r="N26" s="51"/>
      <c r="O26" s="50">
        <v>0.70723858693730324</v>
      </c>
      <c r="P26" s="51">
        <v>160.16</v>
      </c>
      <c r="Q26" s="51"/>
      <c r="R26" s="50">
        <v>0.70898353031259087</v>
      </c>
      <c r="S26" s="51">
        <v>159.54</v>
      </c>
      <c r="T26" s="51"/>
      <c r="U26" s="50">
        <v>0.7081801893673827</v>
      </c>
      <c r="V26" s="51">
        <v>159.96</v>
      </c>
      <c r="W26" s="51"/>
      <c r="X26" s="50">
        <v>0.70868206396564304</v>
      </c>
      <c r="Y26" s="51">
        <v>160.11000000000001</v>
      </c>
      <c r="Z26" s="51"/>
      <c r="AA26" s="50">
        <v>0.70931543966917532</v>
      </c>
      <c r="AB26" s="51">
        <v>159.04</v>
      </c>
      <c r="AC26" s="51"/>
      <c r="AD26" s="50">
        <v>0.70684366031921064</v>
      </c>
      <c r="AE26" s="51">
        <v>159.87</v>
      </c>
      <c r="AF26" s="51"/>
      <c r="AG26" s="50">
        <v>0.70718357071128535</v>
      </c>
      <c r="AH26" s="51">
        <v>159.88999999999999</v>
      </c>
      <c r="AI26" s="51"/>
      <c r="AJ26" s="50">
        <v>0.70769404970843008</v>
      </c>
      <c r="AK26" s="51">
        <v>159.47999999999999</v>
      </c>
      <c r="AL26" s="51"/>
      <c r="AM26" s="55">
        <v>0.70724358883686722</v>
      </c>
      <c r="AN26" s="54">
        <v>159.03</v>
      </c>
      <c r="AO26" s="54"/>
      <c r="AP26" s="50">
        <v>0.70663387885468787</v>
      </c>
      <c r="AQ26" s="51">
        <v>158.54</v>
      </c>
      <c r="AR26" s="51"/>
      <c r="AS26" s="50">
        <v>0.70625459065483931</v>
      </c>
      <c r="AT26" s="51">
        <v>158.75</v>
      </c>
      <c r="AU26" s="51"/>
      <c r="AV26" s="50">
        <v>0.70635436385726003</v>
      </c>
      <c r="AW26" s="51">
        <v>158.47999999999999</v>
      </c>
      <c r="AX26" s="51"/>
      <c r="AY26" s="50">
        <v>0.70566152239416846</v>
      </c>
      <c r="AZ26" s="51">
        <v>158.43</v>
      </c>
      <c r="BA26" s="51"/>
      <c r="BB26" s="50">
        <v>0.70525840668020767</v>
      </c>
      <c r="BC26" s="51">
        <v>158.06</v>
      </c>
      <c r="BD26" s="51"/>
      <c r="BE26" s="50">
        <v>0.70387836981769558</v>
      </c>
      <c r="BF26" s="51">
        <v>157.84</v>
      </c>
      <c r="BG26" s="26"/>
      <c r="BH26" s="50">
        <f t="shared" si="0"/>
        <v>0.70679106644812251</v>
      </c>
      <c r="BI26" s="52">
        <f t="shared" si="0"/>
        <v>159.25263157894736</v>
      </c>
      <c r="BJ26" s="53"/>
      <c r="BK26" s="53"/>
      <c r="BL26" s="122"/>
      <c r="BM26" s="121"/>
      <c r="BN26" s="121"/>
      <c r="BO26" s="98"/>
      <c r="BP26" s="106"/>
      <c r="BQ26" s="106"/>
      <c r="BR26" s="98"/>
      <c r="BS26" s="96"/>
    </row>
    <row r="27" spans="1:161" x14ac:dyDescent="0.2">
      <c r="A27" s="40">
        <v>13</v>
      </c>
      <c r="B27" s="49" t="s">
        <v>17</v>
      </c>
      <c r="C27" s="50">
        <v>1</v>
      </c>
      <c r="D27" s="51">
        <v>112.36</v>
      </c>
      <c r="E27" s="51"/>
      <c r="F27" s="50">
        <v>1</v>
      </c>
      <c r="G27" s="51">
        <v>112.75</v>
      </c>
      <c r="H27" s="51"/>
      <c r="I27" s="50">
        <v>1</v>
      </c>
      <c r="J27" s="51">
        <v>112.69</v>
      </c>
      <c r="K27" s="26"/>
      <c r="L27" s="50">
        <v>1</v>
      </c>
      <c r="M27" s="51">
        <v>113</v>
      </c>
      <c r="N27" s="26"/>
      <c r="O27" s="50">
        <v>1</v>
      </c>
      <c r="P27" s="51">
        <v>113.27</v>
      </c>
      <c r="Q27" s="51"/>
      <c r="R27" s="50">
        <v>1</v>
      </c>
      <c r="S27" s="51">
        <v>113.11</v>
      </c>
      <c r="T27" s="51"/>
      <c r="U27" s="50">
        <v>1</v>
      </c>
      <c r="V27" s="51">
        <v>113.28</v>
      </c>
      <c r="W27" s="26"/>
      <c r="X27" s="50">
        <v>1</v>
      </c>
      <c r="Y27" s="51">
        <v>113.47</v>
      </c>
      <c r="Z27" s="51"/>
      <c r="AA27" s="50">
        <v>1</v>
      </c>
      <c r="AB27" s="51">
        <v>112.81</v>
      </c>
      <c r="AC27" s="26"/>
      <c r="AD27" s="50">
        <v>1</v>
      </c>
      <c r="AE27" s="51">
        <v>113</v>
      </c>
      <c r="AF27" s="51"/>
      <c r="AG27" s="50">
        <v>1</v>
      </c>
      <c r="AH27" s="51">
        <v>113.07</v>
      </c>
      <c r="AI27" s="26"/>
      <c r="AJ27" s="50">
        <v>1</v>
      </c>
      <c r="AK27" s="51">
        <v>112.86</v>
      </c>
      <c r="AL27" s="51"/>
      <c r="AM27" s="50">
        <v>1</v>
      </c>
      <c r="AN27" s="54">
        <v>112.47</v>
      </c>
      <c r="AO27" s="26"/>
      <c r="AP27" s="50">
        <v>1</v>
      </c>
      <c r="AQ27" s="51">
        <v>112.03</v>
      </c>
      <c r="AR27" s="26"/>
      <c r="AS27" s="50">
        <v>1</v>
      </c>
      <c r="AT27" s="51">
        <v>112.12</v>
      </c>
      <c r="AU27" s="26"/>
      <c r="AV27" s="50">
        <v>1</v>
      </c>
      <c r="AW27" s="51">
        <v>111.94</v>
      </c>
      <c r="AX27" s="51"/>
      <c r="AY27" s="50">
        <v>1</v>
      </c>
      <c r="AZ27" s="51">
        <v>111.8</v>
      </c>
      <c r="BA27" s="51"/>
      <c r="BB27" s="50">
        <v>1</v>
      </c>
      <c r="BC27" s="51">
        <v>111.47</v>
      </c>
      <c r="BD27" s="26"/>
      <c r="BE27" s="50">
        <v>1</v>
      </c>
      <c r="BF27" s="51">
        <v>111.1</v>
      </c>
      <c r="BH27" s="50">
        <f t="shared" si="0"/>
        <v>1</v>
      </c>
      <c r="BI27" s="52">
        <f t="shared" si="0"/>
        <v>112.5578947368421</v>
      </c>
      <c r="BJ27" s="53"/>
      <c r="BK27" s="53"/>
      <c r="BL27" s="122"/>
      <c r="BM27" s="121"/>
      <c r="BN27" s="121"/>
      <c r="BO27" s="98"/>
      <c r="BP27" s="106"/>
      <c r="BQ27" s="106"/>
      <c r="BR27" s="98"/>
      <c r="BS27" s="96"/>
    </row>
    <row r="28" spans="1:161" x14ac:dyDescent="0.2">
      <c r="A28" s="40">
        <v>14</v>
      </c>
      <c r="B28" s="49" t="s">
        <v>32</v>
      </c>
      <c r="C28" s="50">
        <v>6.6080000000000005</v>
      </c>
      <c r="D28" s="51">
        <v>17</v>
      </c>
      <c r="E28" s="51"/>
      <c r="F28" s="50">
        <v>6.6164000000000005</v>
      </c>
      <c r="G28" s="51">
        <v>17.04</v>
      </c>
      <c r="H28" s="51"/>
      <c r="I28" s="50">
        <v>6.6127000000000002</v>
      </c>
      <c r="J28" s="51">
        <v>17.04</v>
      </c>
      <c r="K28" s="26"/>
      <c r="L28" s="50">
        <v>6.6135000000000002</v>
      </c>
      <c r="M28" s="51">
        <v>17.09</v>
      </c>
      <c r="N28" s="26"/>
      <c r="O28" s="50">
        <v>6.6152000000000006</v>
      </c>
      <c r="P28" s="51">
        <v>17.12</v>
      </c>
      <c r="Q28" s="51"/>
      <c r="R28" s="50">
        <v>6.6168000000000005</v>
      </c>
      <c r="S28" s="51">
        <v>17.09</v>
      </c>
      <c r="T28" s="51"/>
      <c r="U28" s="50">
        <v>6.6172000000000004</v>
      </c>
      <c r="V28" s="51">
        <v>17.12</v>
      </c>
      <c r="W28" s="26"/>
      <c r="X28" s="50">
        <v>6.6185</v>
      </c>
      <c r="Y28" s="51">
        <v>17.14</v>
      </c>
      <c r="Z28" s="51"/>
      <c r="AA28" s="50">
        <v>6.6081000000000003</v>
      </c>
      <c r="AB28" s="51">
        <v>17.07</v>
      </c>
      <c r="AC28" s="26"/>
      <c r="AD28" s="50">
        <v>6.6071</v>
      </c>
      <c r="AE28" s="51">
        <v>17.100000000000001</v>
      </c>
      <c r="AF28" s="51"/>
      <c r="AG28" s="50">
        <v>6.617</v>
      </c>
      <c r="AH28" s="51">
        <v>17.09</v>
      </c>
      <c r="AI28" s="26"/>
      <c r="AJ28" s="50">
        <v>6.6038000000000006</v>
      </c>
      <c r="AK28" s="51">
        <v>17.09</v>
      </c>
      <c r="AL28" s="26"/>
      <c r="AM28" s="50">
        <v>6.5765000000000002</v>
      </c>
      <c r="AN28" s="54">
        <v>17.100000000000001</v>
      </c>
      <c r="AO28" s="26"/>
      <c r="AP28" s="50">
        <v>6.5832000000000006</v>
      </c>
      <c r="AQ28" s="51">
        <v>17.02</v>
      </c>
      <c r="AR28" s="26"/>
      <c r="AS28" s="50">
        <v>6.5727000000000002</v>
      </c>
      <c r="AT28" s="51">
        <v>17.059999999999999</v>
      </c>
      <c r="AU28" s="26"/>
      <c r="AV28" s="50">
        <v>6.5460000000000003</v>
      </c>
      <c r="AW28" s="51">
        <v>17.100000000000001</v>
      </c>
      <c r="AX28" s="51"/>
      <c r="AY28" s="50">
        <v>6.556</v>
      </c>
      <c r="AZ28" s="51">
        <v>17.05</v>
      </c>
      <c r="BA28" s="51"/>
      <c r="BB28" s="50">
        <v>6.5335000000000001</v>
      </c>
      <c r="BC28" s="51">
        <v>17.059999999999999</v>
      </c>
      <c r="BD28" s="26"/>
      <c r="BE28" s="50">
        <v>6.5049999999999999</v>
      </c>
      <c r="BF28" s="51">
        <v>17.079999999999998</v>
      </c>
      <c r="BG28" s="51"/>
      <c r="BH28" s="50">
        <f t="shared" si="0"/>
        <v>6.5909052631578957</v>
      </c>
      <c r="BI28" s="52">
        <f t="shared" si="0"/>
        <v>17.076842105263161</v>
      </c>
      <c r="BJ28" s="53"/>
      <c r="BK28" s="53"/>
      <c r="BL28" s="122"/>
      <c r="BM28" s="121"/>
      <c r="BN28" s="121"/>
      <c r="BO28" s="98"/>
      <c r="BP28" s="106"/>
      <c r="BQ28" s="106"/>
      <c r="BR28" s="98"/>
      <c r="BS28" s="96"/>
    </row>
    <row r="29" spans="1:161" s="19" customFormat="1" ht="13.5" thickBot="1" x14ac:dyDescent="0.25">
      <c r="A29" s="56">
        <v>15</v>
      </c>
      <c r="B29" s="57" t="s">
        <v>33</v>
      </c>
      <c r="C29" s="58">
        <v>6.6060000000000008</v>
      </c>
      <c r="D29" s="59">
        <v>17.010000000000002</v>
      </c>
      <c r="E29" s="59"/>
      <c r="F29" s="58">
        <v>6.6209000000000007</v>
      </c>
      <c r="G29" s="59">
        <v>17.03</v>
      </c>
      <c r="H29" s="59"/>
      <c r="I29" s="58">
        <v>6.6167000000000007</v>
      </c>
      <c r="J29" s="59">
        <v>17.03</v>
      </c>
      <c r="K29" s="33"/>
      <c r="L29" s="58">
        <v>6.6192000000000002</v>
      </c>
      <c r="M29" s="59">
        <v>17.07</v>
      </c>
      <c r="N29" s="33"/>
      <c r="O29" s="58">
        <v>6.6218000000000004</v>
      </c>
      <c r="P29" s="59">
        <v>17.11</v>
      </c>
      <c r="Q29" s="59"/>
      <c r="R29" s="58">
        <v>6.6205000000000007</v>
      </c>
      <c r="S29" s="59">
        <v>17.079999999999998</v>
      </c>
      <c r="T29" s="59"/>
      <c r="U29" s="58">
        <v>6.6252000000000004</v>
      </c>
      <c r="V29" s="59">
        <v>17.100000000000001</v>
      </c>
      <c r="W29" s="33"/>
      <c r="X29" s="58">
        <v>6.6244000000000005</v>
      </c>
      <c r="Y29" s="59">
        <v>17.13</v>
      </c>
      <c r="Z29" s="59"/>
      <c r="AA29" s="58">
        <v>6.6128</v>
      </c>
      <c r="AB29" s="59">
        <v>17.059999999999999</v>
      </c>
      <c r="AC29" s="33"/>
      <c r="AD29" s="58">
        <v>6.6053000000000006</v>
      </c>
      <c r="AE29" s="59">
        <v>17.11</v>
      </c>
      <c r="AF29" s="59"/>
      <c r="AG29" s="58">
        <v>6.6152000000000006</v>
      </c>
      <c r="AH29" s="59">
        <v>17.09</v>
      </c>
      <c r="AI29" s="33"/>
      <c r="AJ29" s="58">
        <v>6.6025</v>
      </c>
      <c r="AK29" s="59">
        <v>17.09</v>
      </c>
      <c r="AL29" s="33"/>
      <c r="AM29" s="58">
        <v>6.5775000000000006</v>
      </c>
      <c r="AN29" s="135">
        <v>17.100000000000001</v>
      </c>
      <c r="AO29" s="33"/>
      <c r="AP29" s="58">
        <v>6.5706000000000007</v>
      </c>
      <c r="AQ29" s="59">
        <v>17.05</v>
      </c>
      <c r="AR29" s="33"/>
      <c r="AS29" s="58">
        <v>6.5730000000000004</v>
      </c>
      <c r="AT29" s="59">
        <v>17.059999999999999</v>
      </c>
      <c r="AU29" s="33"/>
      <c r="AV29" s="58">
        <v>6.5467000000000004</v>
      </c>
      <c r="AW29" s="59">
        <v>17.100000000000001</v>
      </c>
      <c r="AX29" s="59"/>
      <c r="AY29" s="58">
        <v>6.5544000000000002</v>
      </c>
      <c r="AZ29" s="59">
        <v>17.059999999999999</v>
      </c>
      <c r="BA29" s="59"/>
      <c r="BB29" s="58">
        <v>6.5383000000000004</v>
      </c>
      <c r="BC29" s="59">
        <v>17.05</v>
      </c>
      <c r="BD29" s="33"/>
      <c r="BE29" s="58">
        <v>6.5138000000000007</v>
      </c>
      <c r="BF29" s="59">
        <v>17.059999999999999</v>
      </c>
      <c r="BG29" s="59"/>
      <c r="BH29" s="58">
        <f t="shared" si="0"/>
        <v>6.592884210526317</v>
      </c>
      <c r="BI29" s="60">
        <f t="shared" si="0"/>
        <v>17.073157894736845</v>
      </c>
      <c r="BJ29" s="122"/>
      <c r="BK29" s="53"/>
      <c r="BL29" s="122"/>
      <c r="BM29" s="121"/>
      <c r="BN29" s="121"/>
      <c r="BO29" s="98"/>
      <c r="BP29" s="106"/>
      <c r="BQ29" s="106"/>
      <c r="BR29" s="98"/>
      <c r="BS29" s="96"/>
      <c r="BT29" s="95"/>
      <c r="BU29" s="95"/>
      <c r="BV29" s="95"/>
      <c r="BW29" s="95"/>
      <c r="BX29" s="95"/>
      <c r="BY29" s="95"/>
      <c r="BZ29" s="97"/>
      <c r="CA29" s="96"/>
      <c r="CB29" s="95"/>
      <c r="CC29" s="95"/>
      <c r="CD29" s="95"/>
      <c r="CE29" s="95"/>
      <c r="CF29" s="95"/>
      <c r="CG29" s="10"/>
      <c r="CH29" s="10"/>
      <c r="CI29" s="10"/>
      <c r="CJ29" s="10"/>
      <c r="CK29" s="95"/>
      <c r="CL29" s="95"/>
      <c r="CM29" s="95"/>
      <c r="CN29" s="95"/>
      <c r="CO29" s="95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</row>
    <row r="30" spans="1:161" ht="13.5" thickTop="1" x14ac:dyDescent="0.2">
      <c r="A30" s="154"/>
      <c r="B30" s="31"/>
      <c r="C30" s="62"/>
      <c r="D30" s="62"/>
      <c r="E30" s="62"/>
      <c r="F30" s="62"/>
      <c r="G30" s="62"/>
      <c r="H30" s="79"/>
      <c r="I30" s="62"/>
      <c r="J30" s="79"/>
      <c r="K30" s="79"/>
      <c r="L30" s="79"/>
      <c r="M30" s="79"/>
      <c r="N30" s="62"/>
      <c r="O30" s="79"/>
      <c r="P30" s="79"/>
      <c r="Q30" s="79"/>
      <c r="R30" s="79"/>
      <c r="S30" s="79"/>
      <c r="T30" s="79"/>
      <c r="U30" s="79"/>
      <c r="V30" s="79"/>
      <c r="W30" s="62"/>
      <c r="X30" s="79"/>
      <c r="Y30" s="79"/>
      <c r="Z30" s="79"/>
      <c r="AA30" s="79"/>
      <c r="AB30" s="79"/>
      <c r="AC30" s="62"/>
      <c r="AD30" s="62"/>
      <c r="AE30" s="79"/>
      <c r="AF30" s="79"/>
      <c r="AG30" s="79"/>
      <c r="AH30" s="79"/>
      <c r="AI30" s="62"/>
      <c r="AJ30" s="79"/>
      <c r="AK30" s="79"/>
      <c r="AL30" s="62"/>
      <c r="AM30" s="79"/>
      <c r="AN30" s="79"/>
      <c r="AO30" s="62"/>
      <c r="AP30" s="79"/>
      <c r="AQ30" s="79"/>
      <c r="AR30" s="62"/>
      <c r="AS30" s="79"/>
      <c r="AT30" s="79"/>
      <c r="AU30" s="62"/>
      <c r="AV30" s="79"/>
      <c r="AW30" s="79"/>
      <c r="AX30" s="79"/>
      <c r="AY30" s="79"/>
      <c r="AZ30" s="79"/>
      <c r="BA30" s="79"/>
      <c r="BB30" s="79"/>
      <c r="BC30" s="79"/>
      <c r="BD30" s="62"/>
      <c r="BE30" s="79"/>
      <c r="BF30" s="79"/>
      <c r="BG30" s="79"/>
      <c r="BH30" s="79"/>
      <c r="BI30" s="79"/>
      <c r="BJ30" s="62"/>
      <c r="BK30" s="62"/>
      <c r="BL30" s="98"/>
      <c r="BM30" s="98"/>
      <c r="BN30" s="98"/>
      <c r="BO30" s="98"/>
      <c r="BP30" s="106"/>
      <c r="BQ30" s="106"/>
      <c r="BR30" s="98"/>
      <c r="BS30" s="96"/>
      <c r="CK30" s="10"/>
      <c r="CL30" s="10"/>
      <c r="CM30" s="10"/>
      <c r="CN30" s="10"/>
      <c r="CO30" s="10"/>
    </row>
    <row r="31" spans="1:161" x14ac:dyDescent="0.2">
      <c r="A31" s="154"/>
      <c r="B31" s="31"/>
      <c r="C31" s="79"/>
      <c r="D31" s="79"/>
      <c r="E31" s="79"/>
      <c r="F31" s="79"/>
      <c r="G31" s="79"/>
      <c r="H31" s="79"/>
      <c r="I31" s="62"/>
      <c r="J31" s="62"/>
      <c r="K31" s="62"/>
      <c r="L31" s="79"/>
      <c r="M31" s="79"/>
      <c r="N31" s="62"/>
      <c r="O31" s="79"/>
      <c r="P31" s="79"/>
      <c r="Q31" s="79"/>
      <c r="R31" s="79"/>
      <c r="S31" s="79"/>
      <c r="T31" s="79"/>
      <c r="U31" s="79"/>
      <c r="V31" s="79"/>
      <c r="W31" s="62"/>
      <c r="X31" s="79"/>
      <c r="Y31" s="79"/>
      <c r="Z31" s="79"/>
      <c r="AA31" s="79"/>
      <c r="AB31" s="79"/>
      <c r="AC31" s="62"/>
      <c r="AD31" s="62"/>
      <c r="AE31" s="62"/>
      <c r="AF31" s="62"/>
      <c r="AG31" s="79"/>
      <c r="AH31" s="79"/>
      <c r="AI31" s="62"/>
      <c r="AJ31" s="79"/>
      <c r="AK31" s="79"/>
      <c r="AL31" s="62"/>
      <c r="AM31" s="79"/>
      <c r="AN31" s="79"/>
      <c r="AO31" s="62"/>
      <c r="AP31" s="79"/>
      <c r="AQ31" s="79"/>
      <c r="AR31" s="62"/>
      <c r="AS31" s="79"/>
      <c r="AT31" s="79"/>
      <c r="AU31" s="62"/>
      <c r="AV31" s="79"/>
      <c r="AW31" s="79"/>
      <c r="AX31" s="79"/>
      <c r="AY31" s="79"/>
      <c r="AZ31" s="79"/>
      <c r="BA31" s="79"/>
      <c r="BB31" s="79"/>
      <c r="BC31" s="79"/>
      <c r="BD31" s="62"/>
      <c r="BE31" s="79"/>
      <c r="BF31" s="79"/>
      <c r="BG31" s="79"/>
      <c r="BH31" s="62"/>
      <c r="BI31" s="62"/>
      <c r="BJ31" s="62"/>
      <c r="BK31" s="62"/>
      <c r="BL31" s="98"/>
      <c r="BM31" s="98"/>
      <c r="BN31" s="98"/>
      <c r="BO31" s="98"/>
      <c r="BP31" s="106"/>
      <c r="BQ31" s="106"/>
      <c r="BR31" s="98"/>
      <c r="BS31" s="96"/>
      <c r="CK31" s="10"/>
      <c r="CL31" s="10"/>
      <c r="CM31" s="10"/>
      <c r="CN31" s="10"/>
      <c r="CO31" s="10"/>
    </row>
    <row r="32" spans="1:161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K32" s="9"/>
      <c r="BM32" s="108" t="s">
        <v>28</v>
      </c>
      <c r="BN32" s="108"/>
      <c r="BO32" s="108"/>
      <c r="BP32" s="108"/>
      <c r="BQ32" s="108"/>
      <c r="BR32" s="108"/>
      <c r="BS32" s="108"/>
      <c r="BT32" s="109"/>
      <c r="BU32" s="109"/>
      <c r="BV32" s="109"/>
      <c r="BW32" s="109"/>
      <c r="BX32" s="109"/>
      <c r="BY32" s="109"/>
      <c r="BZ32" s="110"/>
      <c r="CA32" s="111"/>
      <c r="CB32" s="98"/>
      <c r="CC32" s="98"/>
      <c r="CD32" s="98"/>
      <c r="CE32" s="98"/>
      <c r="CF32" s="98"/>
      <c r="CG32" s="62"/>
      <c r="CH32" s="62"/>
      <c r="CI32" s="62"/>
      <c r="CJ32" s="62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100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</row>
    <row r="33" spans="1:161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K33" s="9"/>
      <c r="BM33" s="108"/>
      <c r="BN33" s="108"/>
      <c r="BO33" s="108"/>
      <c r="BP33" s="108"/>
      <c r="BQ33" s="108"/>
      <c r="BR33" s="108"/>
      <c r="BS33" s="108"/>
      <c r="BT33" s="109"/>
      <c r="BU33" s="109"/>
      <c r="BV33" s="109"/>
      <c r="BW33" s="109"/>
      <c r="BX33" s="109"/>
      <c r="BY33" s="109"/>
      <c r="BZ33" s="110"/>
      <c r="CA33" s="111"/>
      <c r="CB33" s="98"/>
      <c r="CC33" s="98"/>
      <c r="CD33" s="98"/>
      <c r="CE33" s="98"/>
      <c r="CF33" s="98"/>
      <c r="CG33" s="62"/>
      <c r="CH33" s="62"/>
      <c r="CI33" s="62"/>
      <c r="CJ33" s="62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100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</row>
    <row r="34" spans="1:161" s="94" customFormat="1" ht="25.5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09"/>
      <c r="BI34" s="109"/>
      <c r="BJ34" s="109"/>
      <c r="BK34" s="66"/>
      <c r="BL34" s="109"/>
      <c r="BM34" s="108"/>
      <c r="BN34" s="108"/>
      <c r="BO34" s="98" t="s">
        <v>5</v>
      </c>
      <c r="BP34" s="98" t="s">
        <v>6</v>
      </c>
      <c r="BQ34" s="98" t="s">
        <v>7</v>
      </c>
      <c r="BR34" s="98" t="s">
        <v>8</v>
      </c>
      <c r="BS34" s="96" t="s">
        <v>9</v>
      </c>
      <c r="BT34" s="95" t="s">
        <v>10</v>
      </c>
      <c r="BU34" s="95" t="s">
        <v>25</v>
      </c>
      <c r="BV34" s="95" t="s">
        <v>26</v>
      </c>
      <c r="BW34" s="95" t="s">
        <v>13</v>
      </c>
      <c r="BX34" s="95" t="s">
        <v>14</v>
      </c>
      <c r="BY34" s="95" t="s">
        <v>15</v>
      </c>
      <c r="BZ34" s="97" t="s">
        <v>27</v>
      </c>
      <c r="CA34" s="96" t="s">
        <v>17</v>
      </c>
      <c r="CB34" s="112" t="s">
        <v>32</v>
      </c>
      <c r="CC34" s="112" t="s">
        <v>33</v>
      </c>
      <c r="CD34" s="98"/>
      <c r="CE34" s="98"/>
      <c r="CF34" s="98"/>
      <c r="CG34" s="62"/>
      <c r="CH34" s="62"/>
      <c r="CI34" s="62"/>
      <c r="CJ34" s="62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100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</row>
    <row r="35" spans="1:161" s="132" customFormat="1" x14ac:dyDescent="0.2">
      <c r="A35" s="141"/>
      <c r="B35" s="14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70"/>
      <c r="BL35" s="131"/>
      <c r="BM35" s="113">
        <v>1</v>
      </c>
      <c r="BN35" s="143" t="s">
        <v>363</v>
      </c>
      <c r="BO35" s="104">
        <v>100.03</v>
      </c>
      <c r="BP35" s="104">
        <v>151.55000000000001</v>
      </c>
      <c r="BQ35" s="104">
        <v>114.35</v>
      </c>
      <c r="BR35" s="104">
        <v>133.66</v>
      </c>
      <c r="BS35" s="104">
        <v>143496.07999999999</v>
      </c>
      <c r="BT35" s="104">
        <v>1846.07</v>
      </c>
      <c r="BU35" s="104">
        <v>85.11</v>
      </c>
      <c r="BV35" s="104">
        <v>87.32</v>
      </c>
      <c r="BW35" s="104">
        <v>13.44</v>
      </c>
      <c r="BX35" s="104">
        <v>13.54</v>
      </c>
      <c r="BY35" s="104">
        <v>17.97</v>
      </c>
      <c r="BZ35" s="104">
        <v>159.04</v>
      </c>
      <c r="CA35" s="104">
        <v>112.36</v>
      </c>
      <c r="CB35" s="104">
        <v>17</v>
      </c>
      <c r="CC35" s="104">
        <v>17.010000000000002</v>
      </c>
      <c r="CD35" s="115"/>
      <c r="CE35" s="115"/>
      <c r="CF35" s="115"/>
      <c r="CG35" s="16"/>
      <c r="CH35" s="16"/>
      <c r="CI35" s="16"/>
      <c r="CJ35" s="16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</row>
    <row r="36" spans="1:161" s="132" customFormat="1" x14ac:dyDescent="0.2">
      <c r="A36" s="1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31"/>
      <c r="BI36" s="131"/>
      <c r="BJ36" s="131"/>
      <c r="BK36" s="70"/>
      <c r="BL36" s="131"/>
      <c r="BM36" s="113">
        <v>2</v>
      </c>
      <c r="BN36" s="143" t="s">
        <v>364</v>
      </c>
      <c r="BO36" s="104">
        <v>99.83</v>
      </c>
      <c r="BP36" s="104">
        <v>151.38999999999999</v>
      </c>
      <c r="BQ36" s="104">
        <v>114.57</v>
      </c>
      <c r="BR36" s="104">
        <v>133.65</v>
      </c>
      <c r="BS36" s="104">
        <v>143574.72</v>
      </c>
      <c r="BT36" s="104">
        <v>1836.7</v>
      </c>
      <c r="BU36" s="104">
        <v>85.7</v>
      </c>
      <c r="BV36" s="104">
        <v>88.87</v>
      </c>
      <c r="BW36" s="104">
        <v>13.41</v>
      </c>
      <c r="BX36" s="104">
        <v>13.56</v>
      </c>
      <c r="BY36" s="104">
        <v>17.95</v>
      </c>
      <c r="BZ36" s="104">
        <v>159.94999999999999</v>
      </c>
      <c r="CA36" s="104">
        <v>112.75</v>
      </c>
      <c r="CB36" s="104">
        <v>17.04</v>
      </c>
      <c r="CC36" s="104">
        <v>17.03</v>
      </c>
      <c r="CD36" s="115"/>
      <c r="CE36" s="115"/>
      <c r="CF36" s="115"/>
      <c r="CG36" s="16"/>
      <c r="CH36" s="16"/>
      <c r="CI36" s="16"/>
      <c r="CJ36" s="16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</row>
    <row r="37" spans="1:161" s="132" customFormat="1" x14ac:dyDescent="0.2">
      <c r="A37" s="145"/>
      <c r="B37" s="115"/>
      <c r="C37" s="115"/>
      <c r="BK37" s="15"/>
      <c r="BL37" s="115"/>
      <c r="BM37" s="113">
        <v>3</v>
      </c>
      <c r="BN37" s="143" t="s">
        <v>365</v>
      </c>
      <c r="BO37" s="104">
        <v>100.2</v>
      </c>
      <c r="BP37" s="104">
        <v>151.19999999999999</v>
      </c>
      <c r="BQ37" s="104">
        <v>114.35</v>
      </c>
      <c r="BR37" s="104">
        <v>133.66</v>
      </c>
      <c r="BS37" s="104">
        <v>143765.39000000001</v>
      </c>
      <c r="BT37" s="104">
        <v>1835.72</v>
      </c>
      <c r="BU37" s="104">
        <v>86.13</v>
      </c>
      <c r="BV37" s="104">
        <v>89.07</v>
      </c>
      <c r="BW37" s="104">
        <v>13.41</v>
      </c>
      <c r="BX37" s="104">
        <v>13.61</v>
      </c>
      <c r="BY37" s="104">
        <v>17.97</v>
      </c>
      <c r="BZ37" s="104">
        <v>159.6</v>
      </c>
      <c r="CA37" s="104">
        <v>112.69</v>
      </c>
      <c r="CB37" s="104">
        <v>17.04</v>
      </c>
      <c r="CC37" s="104">
        <v>17.03</v>
      </c>
      <c r="CD37" s="115"/>
      <c r="CE37" s="115"/>
      <c r="CF37" s="115"/>
      <c r="CG37" s="16"/>
      <c r="CH37" s="16"/>
      <c r="CI37" s="16"/>
      <c r="CJ37" s="16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</row>
    <row r="38" spans="1:161" s="132" customFormat="1" x14ac:dyDescent="0.2">
      <c r="A38" s="145"/>
      <c r="B38" s="115"/>
      <c r="C38" s="115"/>
      <c r="BK38" s="15"/>
      <c r="BL38" s="115"/>
      <c r="BM38" s="113">
        <v>4</v>
      </c>
      <c r="BN38" s="143" t="s">
        <v>366</v>
      </c>
      <c r="BO38" s="104">
        <v>100.77</v>
      </c>
      <c r="BP38" s="104">
        <v>151.18</v>
      </c>
      <c r="BQ38" s="104">
        <v>114.34</v>
      </c>
      <c r="BR38" s="104">
        <v>133.62</v>
      </c>
      <c r="BS38" s="104">
        <v>143329.20000000001</v>
      </c>
      <c r="BT38" s="104">
        <v>1818.17</v>
      </c>
      <c r="BU38" s="104">
        <v>85.78</v>
      </c>
      <c r="BV38" s="104">
        <v>89.25</v>
      </c>
      <c r="BW38" s="104">
        <v>13.44</v>
      </c>
      <c r="BX38" s="104">
        <v>13.63</v>
      </c>
      <c r="BY38" s="104">
        <v>17.96</v>
      </c>
      <c r="BZ38" s="104">
        <v>160.03</v>
      </c>
      <c r="CA38" s="104">
        <v>113</v>
      </c>
      <c r="CB38" s="104">
        <v>17.09</v>
      </c>
      <c r="CC38" s="104">
        <v>17.07</v>
      </c>
      <c r="CD38" s="115"/>
      <c r="CE38" s="115"/>
      <c r="CF38" s="115"/>
      <c r="CG38" s="16"/>
      <c r="CH38" s="16"/>
      <c r="CI38" s="16"/>
      <c r="CJ38" s="16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</row>
    <row r="39" spans="1:161" s="132" customFormat="1" x14ac:dyDescent="0.2">
      <c r="A39" s="145"/>
      <c r="B39" s="115"/>
      <c r="C39" s="115"/>
      <c r="BK39" s="15"/>
      <c r="BL39" s="115"/>
      <c r="BM39" s="113">
        <v>5</v>
      </c>
      <c r="BN39" s="143" t="s">
        <v>367</v>
      </c>
      <c r="BO39" s="104">
        <v>100.52</v>
      </c>
      <c r="BP39" s="104">
        <v>151.76</v>
      </c>
      <c r="BQ39" s="104">
        <v>114.28</v>
      </c>
      <c r="BR39" s="104">
        <v>133.54</v>
      </c>
      <c r="BS39" s="104">
        <v>142233.14000000001</v>
      </c>
      <c r="BT39" s="104">
        <v>1800.88</v>
      </c>
      <c r="BU39" s="104">
        <v>85.24</v>
      </c>
      <c r="BV39" s="104">
        <v>88.4</v>
      </c>
      <c r="BW39" s="104">
        <v>13.41</v>
      </c>
      <c r="BX39" s="104">
        <v>13.68</v>
      </c>
      <c r="BY39" s="104">
        <v>17.93</v>
      </c>
      <c r="BZ39" s="104">
        <v>160.16</v>
      </c>
      <c r="CA39" s="104">
        <v>113.27</v>
      </c>
      <c r="CB39" s="104">
        <v>17.12</v>
      </c>
      <c r="CC39" s="104">
        <v>17.11</v>
      </c>
      <c r="CD39" s="115"/>
      <c r="CE39" s="115"/>
      <c r="CF39" s="115"/>
      <c r="CG39" s="16"/>
      <c r="CH39" s="16"/>
      <c r="CI39" s="16"/>
      <c r="CJ39" s="16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</row>
    <row r="40" spans="1:161" s="132" customFormat="1" x14ac:dyDescent="0.2">
      <c r="A40" s="145"/>
      <c r="B40" s="115"/>
      <c r="C40" s="115"/>
      <c r="BK40" s="15"/>
      <c r="BL40" s="115"/>
      <c r="BM40" s="113">
        <v>6</v>
      </c>
      <c r="BN40" s="143" t="s">
        <v>368</v>
      </c>
      <c r="BO40" s="104">
        <v>99.76</v>
      </c>
      <c r="BP40" s="104">
        <v>151.30000000000001</v>
      </c>
      <c r="BQ40" s="104">
        <v>114.11</v>
      </c>
      <c r="BR40" s="104">
        <v>133.38</v>
      </c>
      <c r="BS40" s="104">
        <v>141506.26999999999</v>
      </c>
      <c r="BT40" s="104">
        <v>1790.53</v>
      </c>
      <c r="BU40" s="104">
        <v>85.15</v>
      </c>
      <c r="BV40" s="104">
        <v>88.02</v>
      </c>
      <c r="BW40" s="104">
        <v>13.33</v>
      </c>
      <c r="BX40" s="104">
        <v>13.5</v>
      </c>
      <c r="BY40" s="104">
        <v>17.93</v>
      </c>
      <c r="BZ40" s="104">
        <v>159.54</v>
      </c>
      <c r="CA40" s="104">
        <v>113.11</v>
      </c>
      <c r="CB40" s="104">
        <v>17.09</v>
      </c>
      <c r="CC40" s="104">
        <v>17.079999999999998</v>
      </c>
      <c r="CD40" s="115"/>
      <c r="CE40" s="115"/>
      <c r="CF40" s="115"/>
      <c r="CG40" s="16"/>
      <c r="CH40" s="16"/>
      <c r="CI40" s="16"/>
      <c r="CJ40" s="16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</row>
    <row r="41" spans="1:161" s="132" customFormat="1" x14ac:dyDescent="0.2">
      <c r="A41" s="145"/>
      <c r="B41" s="115"/>
      <c r="C41" s="115"/>
      <c r="BK41" s="15"/>
      <c r="BL41" s="115"/>
      <c r="BM41" s="113">
        <v>7</v>
      </c>
      <c r="BN41" s="143" t="s">
        <v>369</v>
      </c>
      <c r="BO41" s="104">
        <v>99.84</v>
      </c>
      <c r="BP41" s="104">
        <v>150.94999999999999</v>
      </c>
      <c r="BQ41" s="104">
        <v>114.38</v>
      </c>
      <c r="BR41" s="104">
        <v>133.38999999999999</v>
      </c>
      <c r="BS41" s="104">
        <v>140862.54999999999</v>
      </c>
      <c r="BT41" s="104">
        <v>1785.29</v>
      </c>
      <c r="BU41" s="104">
        <v>85.64</v>
      </c>
      <c r="BV41" s="104">
        <v>88.27</v>
      </c>
      <c r="BW41" s="104">
        <v>13.46</v>
      </c>
      <c r="BX41" s="104">
        <v>13.6</v>
      </c>
      <c r="BY41" s="104">
        <v>17.920000000000002</v>
      </c>
      <c r="BZ41" s="104">
        <v>159.96</v>
      </c>
      <c r="CA41" s="104">
        <v>113.28</v>
      </c>
      <c r="CB41" s="104">
        <v>17.12</v>
      </c>
      <c r="CC41" s="104">
        <v>17.100000000000001</v>
      </c>
      <c r="CD41" s="115"/>
      <c r="CE41" s="115"/>
      <c r="CF41" s="115"/>
      <c r="CG41" s="16"/>
      <c r="CH41" s="16"/>
      <c r="CI41" s="16"/>
      <c r="CJ41" s="16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</row>
    <row r="42" spans="1:161" s="132" customFormat="1" x14ac:dyDescent="0.2">
      <c r="A42" s="145"/>
      <c r="B42" s="115"/>
      <c r="C42" s="115"/>
      <c r="BK42" s="15"/>
      <c r="BL42" s="115"/>
      <c r="BM42" s="113">
        <v>8</v>
      </c>
      <c r="BN42" s="143" t="s">
        <v>370</v>
      </c>
      <c r="BO42" s="104">
        <v>100.06</v>
      </c>
      <c r="BP42" s="104">
        <v>151.43</v>
      </c>
      <c r="BQ42" s="104">
        <v>114.43</v>
      </c>
      <c r="BR42" s="104">
        <v>133.37</v>
      </c>
      <c r="BS42" s="104">
        <v>140841.23000000001</v>
      </c>
      <c r="BT42" s="104">
        <v>1781.48</v>
      </c>
      <c r="BU42" s="104">
        <v>85.75</v>
      </c>
      <c r="BV42" s="104">
        <v>88.18</v>
      </c>
      <c r="BW42" s="104">
        <v>13.46</v>
      </c>
      <c r="BX42" s="104">
        <v>13.58</v>
      </c>
      <c r="BY42" s="104">
        <v>17.920000000000002</v>
      </c>
      <c r="BZ42" s="104">
        <v>160.11000000000001</v>
      </c>
      <c r="CA42" s="104">
        <v>113.47</v>
      </c>
      <c r="CB42" s="104">
        <v>17.14</v>
      </c>
      <c r="CC42" s="104">
        <v>17.13</v>
      </c>
      <c r="CD42" s="115"/>
      <c r="CE42" s="115"/>
      <c r="CF42" s="115"/>
      <c r="CG42" s="16"/>
      <c r="CH42" s="16"/>
      <c r="CI42" s="16"/>
      <c r="CJ42" s="16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</row>
    <row r="43" spans="1:161" s="132" customFormat="1" x14ac:dyDescent="0.2">
      <c r="A43" s="145"/>
      <c r="B43" s="115"/>
      <c r="C43" s="115"/>
      <c r="BJ43" s="132" t="s">
        <v>258</v>
      </c>
      <c r="BK43" s="15"/>
      <c r="BL43" s="115"/>
      <c r="BM43" s="113">
        <v>9</v>
      </c>
      <c r="BN43" s="143" t="s">
        <v>371</v>
      </c>
      <c r="BO43" s="104">
        <v>100.11</v>
      </c>
      <c r="BP43" s="104">
        <v>151.62</v>
      </c>
      <c r="BQ43" s="104">
        <v>114.21</v>
      </c>
      <c r="BR43" s="104">
        <v>133.38</v>
      </c>
      <c r="BS43" s="104">
        <v>141740.12</v>
      </c>
      <c r="BT43" s="104">
        <v>1807.22</v>
      </c>
      <c r="BU43" s="104">
        <v>86.37</v>
      </c>
      <c r="BV43" s="104">
        <v>87.89</v>
      </c>
      <c r="BW43" s="104">
        <v>13.45</v>
      </c>
      <c r="BX43" s="104">
        <v>13.69</v>
      </c>
      <c r="BY43" s="104">
        <v>17.940000000000001</v>
      </c>
      <c r="BZ43" s="104">
        <v>159.04</v>
      </c>
      <c r="CA43" s="104">
        <v>112.81</v>
      </c>
      <c r="CB43" s="104">
        <v>17.07</v>
      </c>
      <c r="CC43" s="104">
        <v>17.059999999999999</v>
      </c>
      <c r="CD43" s="115"/>
      <c r="CE43" s="115"/>
      <c r="CF43" s="115"/>
      <c r="CG43" s="16"/>
      <c r="CH43" s="16"/>
      <c r="CI43" s="16"/>
      <c r="CJ43" s="16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</row>
    <row r="44" spans="1:161" s="132" customFormat="1" x14ac:dyDescent="0.2">
      <c r="A44" s="145"/>
      <c r="BK44" s="15"/>
      <c r="BL44" s="115"/>
      <c r="BM44" s="113">
        <v>10</v>
      </c>
      <c r="BN44" s="143" t="s">
        <v>372</v>
      </c>
      <c r="BO44" s="104">
        <v>100.77</v>
      </c>
      <c r="BP44" s="104">
        <v>151.56</v>
      </c>
      <c r="BQ44" s="104">
        <v>114.36</v>
      </c>
      <c r="BR44" s="104">
        <v>133.36000000000001</v>
      </c>
      <c r="BS44" s="104">
        <v>142120.1</v>
      </c>
      <c r="BT44" s="104">
        <v>1800.09</v>
      </c>
      <c r="BU44" s="104">
        <v>86.73</v>
      </c>
      <c r="BV44" s="104">
        <v>88.54</v>
      </c>
      <c r="BW44" s="104">
        <v>13.42</v>
      </c>
      <c r="BX44" s="104">
        <v>13.66</v>
      </c>
      <c r="BY44" s="104">
        <v>17.920000000000002</v>
      </c>
      <c r="BZ44" s="104">
        <v>159.87</v>
      </c>
      <c r="CA44" s="104">
        <v>113</v>
      </c>
      <c r="CB44" s="104">
        <v>17.100000000000001</v>
      </c>
      <c r="CC44" s="104">
        <v>17.11</v>
      </c>
      <c r="CD44" s="115"/>
      <c r="CE44" s="115"/>
      <c r="CF44" s="115"/>
      <c r="CG44" s="16"/>
      <c r="CH44" s="16"/>
      <c r="CI44" s="16"/>
      <c r="CJ44" s="16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</row>
    <row r="45" spans="1:161" s="132" customFormat="1" x14ac:dyDescent="0.2">
      <c r="A45" s="145"/>
      <c r="BK45" s="15"/>
      <c r="BL45" s="115"/>
      <c r="BM45" s="113">
        <v>11</v>
      </c>
      <c r="BN45" s="143" t="s">
        <v>373</v>
      </c>
      <c r="BO45" s="104">
        <v>100.39</v>
      </c>
      <c r="BP45" s="104">
        <v>150.80000000000001</v>
      </c>
      <c r="BQ45" s="104">
        <v>114.39</v>
      </c>
      <c r="BR45" s="104">
        <v>133.27000000000001</v>
      </c>
      <c r="BS45" s="104">
        <v>142254.5</v>
      </c>
      <c r="BT45" s="104">
        <v>1812.51</v>
      </c>
      <c r="BU45" s="104">
        <v>86.54</v>
      </c>
      <c r="BV45" s="104">
        <v>87.81</v>
      </c>
      <c r="BW45" s="104">
        <v>13.38</v>
      </c>
      <c r="BX45" s="104">
        <v>13.52</v>
      </c>
      <c r="BY45" s="104">
        <v>17.91</v>
      </c>
      <c r="BZ45" s="104">
        <v>159.88999999999999</v>
      </c>
      <c r="CA45" s="104">
        <v>113.07</v>
      </c>
      <c r="CB45" s="104">
        <v>17.09</v>
      </c>
      <c r="CC45" s="104">
        <v>17.09</v>
      </c>
      <c r="CD45" s="115"/>
      <c r="CE45" s="115"/>
      <c r="CF45" s="115"/>
      <c r="CG45" s="16"/>
      <c r="CH45" s="16"/>
      <c r="CI45" s="16"/>
      <c r="CJ45" s="16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</row>
    <row r="46" spans="1:161" s="132" customFormat="1" x14ac:dyDescent="0.2">
      <c r="A46" s="145"/>
      <c r="BK46" s="15"/>
      <c r="BL46" s="115"/>
      <c r="BM46" s="113">
        <v>12</v>
      </c>
      <c r="BN46" s="143" t="s">
        <v>374</v>
      </c>
      <c r="BO46" s="104">
        <v>100.2</v>
      </c>
      <c r="BP46" s="104">
        <v>150.88999999999999</v>
      </c>
      <c r="BQ46" s="104">
        <v>114.61</v>
      </c>
      <c r="BR46" s="104">
        <v>133.16999999999999</v>
      </c>
      <c r="BS46" s="104">
        <v>142509.45000000001</v>
      </c>
      <c r="BT46" s="104">
        <v>1818.17</v>
      </c>
      <c r="BU46" s="104">
        <v>86.59</v>
      </c>
      <c r="BV46" s="104">
        <v>87.75</v>
      </c>
      <c r="BW46" s="104">
        <v>13.4</v>
      </c>
      <c r="BX46" s="104">
        <v>13.5</v>
      </c>
      <c r="BY46" s="104">
        <v>17.91</v>
      </c>
      <c r="BZ46" s="104">
        <v>159.47999999999999</v>
      </c>
      <c r="CA46" s="104">
        <v>112.86</v>
      </c>
      <c r="CB46" s="104">
        <v>17.09</v>
      </c>
      <c r="CC46" s="104">
        <v>17.09</v>
      </c>
      <c r="CD46" s="115"/>
      <c r="CE46" s="115"/>
      <c r="CF46" s="115"/>
      <c r="CG46" s="16"/>
      <c r="CH46" s="16"/>
      <c r="CI46" s="16"/>
      <c r="CJ46" s="16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</row>
    <row r="47" spans="1:161" s="132" customFormat="1" x14ac:dyDescent="0.2">
      <c r="A47" s="145"/>
      <c r="BK47" s="15"/>
      <c r="BL47" s="115"/>
      <c r="BM47" s="113">
        <v>13</v>
      </c>
      <c r="BN47" s="143" t="s">
        <v>375</v>
      </c>
      <c r="BO47" s="104">
        <v>99.41</v>
      </c>
      <c r="BP47" s="104">
        <v>150.72</v>
      </c>
      <c r="BQ47" s="104">
        <v>114.01</v>
      </c>
      <c r="BR47" s="104">
        <v>133.13</v>
      </c>
      <c r="BS47" s="104">
        <v>142312.79</v>
      </c>
      <c r="BT47" s="104">
        <v>1810.77</v>
      </c>
      <c r="BU47" s="104">
        <v>86.29</v>
      </c>
      <c r="BV47" s="104">
        <v>87.48</v>
      </c>
      <c r="BW47" s="104">
        <v>13.46</v>
      </c>
      <c r="BX47" s="104">
        <v>13.51</v>
      </c>
      <c r="BY47" s="104">
        <v>17.899999999999999</v>
      </c>
      <c r="BZ47" s="104">
        <v>159.03</v>
      </c>
      <c r="CA47" s="104">
        <v>112.47</v>
      </c>
      <c r="CB47" s="104">
        <v>17.100000000000001</v>
      </c>
      <c r="CC47" s="104">
        <v>17.100000000000001</v>
      </c>
      <c r="CD47" s="115"/>
      <c r="CE47" s="115"/>
      <c r="CF47" s="115"/>
      <c r="CG47" s="16"/>
      <c r="CH47" s="16"/>
      <c r="CI47" s="16"/>
      <c r="CJ47" s="16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</row>
    <row r="48" spans="1:161" s="132" customFormat="1" x14ac:dyDescent="0.2">
      <c r="A48" s="145"/>
      <c r="BK48" s="15"/>
      <c r="BL48" s="115"/>
      <c r="BM48" s="113">
        <v>14</v>
      </c>
      <c r="BN48" s="143" t="s">
        <v>376</v>
      </c>
      <c r="BO48" s="104">
        <v>98.74</v>
      </c>
      <c r="BP48" s="104">
        <v>149.87</v>
      </c>
      <c r="BQ48" s="104">
        <v>113.52</v>
      </c>
      <c r="BR48" s="104">
        <v>133.03</v>
      </c>
      <c r="BS48" s="104">
        <v>141758.28</v>
      </c>
      <c r="BT48" s="104">
        <v>1811.64</v>
      </c>
      <c r="BU48" s="104">
        <v>85.87</v>
      </c>
      <c r="BV48" s="104">
        <v>87.34</v>
      </c>
      <c r="BW48" s="104">
        <v>13.32</v>
      </c>
      <c r="BX48" s="104">
        <v>13.33</v>
      </c>
      <c r="BY48" s="104">
        <v>17.87</v>
      </c>
      <c r="BZ48" s="104">
        <v>158.54</v>
      </c>
      <c r="CA48" s="104">
        <v>112.03</v>
      </c>
      <c r="CB48" s="104">
        <v>17.02</v>
      </c>
      <c r="CC48" s="104">
        <v>17.05</v>
      </c>
      <c r="CD48" s="115"/>
      <c r="CE48" s="115"/>
      <c r="CF48" s="115"/>
      <c r="CG48" s="16"/>
      <c r="CH48" s="16"/>
      <c r="CI48" s="16"/>
      <c r="CJ48" s="16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</row>
    <row r="49" spans="1:161" s="132" customFormat="1" x14ac:dyDescent="0.2">
      <c r="A49" s="145"/>
      <c r="BK49" s="15"/>
      <c r="BL49" s="115"/>
      <c r="BM49" s="113">
        <v>15</v>
      </c>
      <c r="BN49" s="143" t="s">
        <v>377</v>
      </c>
      <c r="BO49" s="104">
        <v>98.91</v>
      </c>
      <c r="BP49" s="104">
        <v>150.03</v>
      </c>
      <c r="BQ49" s="104">
        <v>113.3</v>
      </c>
      <c r="BR49" s="104">
        <v>132.86000000000001</v>
      </c>
      <c r="BS49" s="104">
        <v>142242.16</v>
      </c>
      <c r="BT49" s="104">
        <v>1814.1</v>
      </c>
      <c r="BU49" s="104">
        <v>86.52</v>
      </c>
      <c r="BV49" s="104">
        <v>88.14</v>
      </c>
      <c r="BW49" s="104">
        <v>13.37</v>
      </c>
      <c r="BX49" s="104">
        <v>13.41</v>
      </c>
      <c r="BY49" s="104">
        <v>17.850000000000001</v>
      </c>
      <c r="BZ49" s="104">
        <v>158.75</v>
      </c>
      <c r="CA49" s="104">
        <v>112.12</v>
      </c>
      <c r="CB49" s="104">
        <v>17.059999999999999</v>
      </c>
      <c r="CC49" s="104">
        <v>17.059999999999999</v>
      </c>
      <c r="CD49" s="115"/>
      <c r="CE49" s="115"/>
      <c r="CF49" s="115"/>
      <c r="CG49" s="16"/>
      <c r="CH49" s="16"/>
      <c r="CI49" s="16"/>
      <c r="CJ49" s="16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</row>
    <row r="50" spans="1:161" s="132" customFormat="1" x14ac:dyDescent="0.2">
      <c r="A50" s="145"/>
      <c r="BK50" s="15"/>
      <c r="BL50" s="115"/>
      <c r="BM50" s="113">
        <v>16</v>
      </c>
      <c r="BN50" s="143" t="s">
        <v>378</v>
      </c>
      <c r="BO50" s="104">
        <v>98.8</v>
      </c>
      <c r="BP50" s="104">
        <v>149.59</v>
      </c>
      <c r="BQ50" s="104">
        <v>113</v>
      </c>
      <c r="BR50" s="104">
        <v>132.68</v>
      </c>
      <c r="BS50" s="104">
        <v>143108.56</v>
      </c>
      <c r="BT50" s="104">
        <v>1834.7</v>
      </c>
      <c r="BU50" s="104">
        <v>86.37</v>
      </c>
      <c r="BV50" s="104">
        <v>88.02</v>
      </c>
      <c r="BW50" s="104">
        <v>13.42</v>
      </c>
      <c r="BX50" s="104">
        <v>13.45</v>
      </c>
      <c r="BY50" s="104">
        <v>17.84</v>
      </c>
      <c r="BZ50" s="104">
        <v>158.47999999999999</v>
      </c>
      <c r="CA50" s="104">
        <v>111.94</v>
      </c>
      <c r="CB50" s="104">
        <v>17.100000000000001</v>
      </c>
      <c r="CC50" s="104">
        <v>17.100000000000001</v>
      </c>
      <c r="CD50" s="115"/>
      <c r="CE50" s="115"/>
      <c r="CF50" s="115"/>
      <c r="CG50" s="16"/>
      <c r="CH50" s="16"/>
      <c r="CI50" s="16"/>
      <c r="CJ50" s="16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</row>
    <row r="51" spans="1:161" s="132" customFormat="1" x14ac:dyDescent="0.2">
      <c r="A51" s="145"/>
      <c r="BK51" s="15"/>
      <c r="BL51" s="115"/>
      <c r="BM51" s="113">
        <v>17</v>
      </c>
      <c r="BN51" s="143" t="s">
        <v>379</v>
      </c>
      <c r="BO51" s="104">
        <v>98.67</v>
      </c>
      <c r="BP51" s="104">
        <v>149.86000000000001</v>
      </c>
      <c r="BQ51" s="104">
        <v>112.99</v>
      </c>
      <c r="BR51" s="104">
        <v>132.76</v>
      </c>
      <c r="BS51" s="104">
        <v>143702.13</v>
      </c>
      <c r="BT51" s="104">
        <v>1853.64</v>
      </c>
      <c r="BU51" s="104">
        <v>86.85</v>
      </c>
      <c r="BV51" s="104">
        <v>88.39</v>
      </c>
      <c r="BW51" s="104">
        <v>13.43</v>
      </c>
      <c r="BX51" s="104">
        <v>13.47</v>
      </c>
      <c r="BY51" s="104">
        <v>17.850000000000001</v>
      </c>
      <c r="BZ51" s="104">
        <v>158.43</v>
      </c>
      <c r="CA51" s="104">
        <v>111.8</v>
      </c>
      <c r="CB51" s="104">
        <v>17.05</v>
      </c>
      <c r="CC51" s="104">
        <v>17.059999999999999</v>
      </c>
      <c r="CD51" s="115"/>
      <c r="CE51" s="115"/>
      <c r="CF51" s="115"/>
      <c r="CG51" s="16"/>
      <c r="CH51" s="16"/>
      <c r="CI51" s="16"/>
      <c r="CJ51" s="16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</row>
    <row r="52" spans="1:161" s="132" customFormat="1" x14ac:dyDescent="0.2">
      <c r="A52" s="145"/>
      <c r="BK52" s="15"/>
      <c r="BL52" s="115"/>
      <c r="BM52" s="113">
        <v>18</v>
      </c>
      <c r="BN52" s="143" t="s">
        <v>380</v>
      </c>
      <c r="BO52" s="104">
        <v>98.76</v>
      </c>
      <c r="BP52" s="104">
        <v>149.82</v>
      </c>
      <c r="BQ52" s="104">
        <v>113.63</v>
      </c>
      <c r="BR52" s="104">
        <v>132.88</v>
      </c>
      <c r="BS52" s="104">
        <v>144053.81</v>
      </c>
      <c r="BT52" s="104">
        <v>1867.12</v>
      </c>
      <c r="BU52" s="104">
        <v>86.78</v>
      </c>
      <c r="BV52" s="104">
        <v>88.36</v>
      </c>
      <c r="BW52" s="104">
        <v>13.5</v>
      </c>
      <c r="BX52" s="104">
        <v>13.47</v>
      </c>
      <c r="BY52" s="104">
        <v>17.86</v>
      </c>
      <c r="BZ52" s="104">
        <v>158.06</v>
      </c>
      <c r="CA52" s="104">
        <v>111.47</v>
      </c>
      <c r="CB52" s="104">
        <v>17.059999999999999</v>
      </c>
      <c r="CC52" s="104">
        <v>17.05</v>
      </c>
      <c r="CD52" s="115"/>
      <c r="CE52" s="115"/>
      <c r="CF52" s="115"/>
      <c r="CG52" s="16"/>
      <c r="CH52" s="16"/>
      <c r="CI52" s="16"/>
      <c r="CJ52" s="16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</row>
    <row r="53" spans="1:161" s="132" customFormat="1" x14ac:dyDescent="0.2">
      <c r="A53" s="145"/>
      <c r="BK53" s="15"/>
      <c r="BL53" s="115"/>
      <c r="BM53" s="113">
        <v>19</v>
      </c>
      <c r="BN53" s="143" t="s">
        <v>381</v>
      </c>
      <c r="BO53" s="104">
        <v>98.74</v>
      </c>
      <c r="BP53" s="104">
        <v>149.94999999999999</v>
      </c>
      <c r="BQ53" s="104">
        <v>113.94</v>
      </c>
      <c r="BR53" s="104">
        <v>132.94999999999999</v>
      </c>
      <c r="BS53" s="104">
        <v>144124.48000000001</v>
      </c>
      <c r="BT53" s="104">
        <v>1873.15</v>
      </c>
      <c r="BU53" s="104">
        <v>86.85</v>
      </c>
      <c r="BV53" s="104">
        <v>88.64</v>
      </c>
      <c r="BW53" s="104">
        <v>13.53</v>
      </c>
      <c r="BX53" s="104">
        <v>13.56</v>
      </c>
      <c r="BY53" s="104">
        <v>17.87</v>
      </c>
      <c r="BZ53" s="104">
        <v>157.84</v>
      </c>
      <c r="CA53" s="104">
        <v>111.1</v>
      </c>
      <c r="CB53" s="104">
        <v>17.079999999999998</v>
      </c>
      <c r="CC53" s="104">
        <v>17.059999999999999</v>
      </c>
      <c r="CD53" s="115"/>
      <c r="CE53" s="115"/>
      <c r="CF53" s="115"/>
      <c r="CG53" s="16"/>
      <c r="CH53" s="16"/>
      <c r="CI53" s="16"/>
      <c r="CJ53" s="16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</row>
    <row r="54" spans="1:161" s="132" customFormat="1" x14ac:dyDescent="0.2">
      <c r="A54" s="145"/>
      <c r="BK54" s="53"/>
      <c r="BL54" s="115"/>
      <c r="BM54" s="113"/>
      <c r="BN54" s="14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5"/>
      <c r="CE54" s="115"/>
      <c r="CF54" s="115"/>
      <c r="CG54" s="16"/>
      <c r="CH54" s="16"/>
      <c r="CI54" s="16"/>
      <c r="CJ54" s="16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</row>
    <row r="55" spans="1:161" s="132" customFormat="1" x14ac:dyDescent="0.2">
      <c r="A55" s="145"/>
      <c r="BK55" s="53"/>
      <c r="BL55" s="115"/>
      <c r="BM55" s="165"/>
      <c r="BN55" s="14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5"/>
      <c r="CE55" s="115"/>
      <c r="CF55" s="115"/>
      <c r="CG55" s="16"/>
      <c r="CH55" s="16"/>
      <c r="CI55" s="16"/>
      <c r="CJ55" s="16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</row>
    <row r="56" spans="1:161" s="110" customFormat="1" x14ac:dyDescent="0.2">
      <c r="B56" s="132"/>
      <c r="C56" s="97"/>
      <c r="BH56" s="132"/>
      <c r="BI56" s="132"/>
      <c r="BK56" s="53"/>
      <c r="BM56" s="113"/>
      <c r="BN56" s="159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75"/>
      <c r="CE56" s="75"/>
      <c r="CF56" s="75"/>
      <c r="CG56" s="76"/>
      <c r="CH56" s="76"/>
      <c r="CI56" s="76"/>
      <c r="CJ56" s="76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146"/>
      <c r="EB56" s="97"/>
      <c r="EC56" s="97"/>
      <c r="ED56" s="97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</row>
    <row r="57" spans="1:161" s="111" customFormat="1" x14ac:dyDescent="0.2">
      <c r="B57" s="96"/>
      <c r="C57" s="96"/>
      <c r="BH57" s="132"/>
      <c r="BI57" s="132"/>
      <c r="BK57" s="53"/>
      <c r="BM57" s="113"/>
      <c r="BN57" s="159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04"/>
      <c r="CE57" s="104"/>
      <c r="CF57" s="104"/>
      <c r="CG57" s="79"/>
      <c r="CH57" s="79"/>
      <c r="CI57" s="79"/>
      <c r="CJ57" s="79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47"/>
      <c r="EB57" s="96"/>
      <c r="EC57" s="96"/>
      <c r="ED57" s="96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</row>
    <row r="58" spans="1:161" s="111" customFormat="1" x14ac:dyDescent="0.2">
      <c r="B58" s="96"/>
      <c r="C58" s="96"/>
      <c r="BH58" s="132"/>
      <c r="BI58" s="132"/>
      <c r="BK58" s="53"/>
      <c r="CB58" s="104"/>
      <c r="CC58" s="104"/>
      <c r="CD58" s="104"/>
      <c r="CE58" s="104"/>
      <c r="CF58" s="104"/>
      <c r="CG58" s="79"/>
      <c r="CH58" s="79"/>
      <c r="CI58" s="79"/>
      <c r="CJ58" s="79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47"/>
      <c r="EB58" s="96"/>
      <c r="EC58" s="96"/>
      <c r="ED58" s="96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</row>
    <row r="59" spans="1:161" s="116" customFormat="1" x14ac:dyDescent="0.2">
      <c r="B59" s="117"/>
      <c r="C59" s="117"/>
      <c r="BH59" s="132"/>
      <c r="BI59" s="132"/>
      <c r="BK59" s="53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21"/>
      <c r="CC59" s="121"/>
      <c r="CD59" s="121"/>
      <c r="CE59" s="121"/>
      <c r="CF59" s="121"/>
      <c r="CG59" s="82"/>
      <c r="CH59" s="82"/>
      <c r="CI59" s="82"/>
      <c r="CJ59" s="82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48"/>
      <c r="EB59" s="117"/>
      <c r="EC59" s="117"/>
      <c r="ED59" s="117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</row>
    <row r="60" spans="1:161" s="111" customFormat="1" x14ac:dyDescent="0.2">
      <c r="B60" s="149"/>
      <c r="C60" s="117"/>
      <c r="BH60" s="132"/>
      <c r="BI60" s="132"/>
      <c r="BK60" s="53"/>
      <c r="BL60" s="9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96"/>
      <c r="CC60" s="96"/>
      <c r="CD60" s="96"/>
      <c r="CE60" s="96"/>
      <c r="CF60" s="96"/>
      <c r="CG60" s="2"/>
      <c r="CH60" s="2"/>
      <c r="CI60" s="2"/>
      <c r="CJ60" s="2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</row>
    <row r="61" spans="1:161" s="111" customFormat="1" x14ac:dyDescent="0.2">
      <c r="B61" s="149"/>
      <c r="C61" s="117"/>
      <c r="BH61" s="132"/>
      <c r="BI61" s="132"/>
      <c r="BK61" s="53"/>
      <c r="BL61" s="96"/>
      <c r="BM61" s="104"/>
      <c r="BN61" s="104"/>
      <c r="BO61" s="104">
        <f>AVERAGE(BO35:BO53)</f>
        <v>99.711052631578966</v>
      </c>
      <c r="BP61" s="104">
        <f t="shared" ref="BP61:CC61" si="1">AVERAGE(BP35:BP53)</f>
        <v>150.81421052631583</v>
      </c>
      <c r="BQ61" s="104">
        <f t="shared" si="1"/>
        <v>114.04052631578948</v>
      </c>
      <c r="BR61" s="104">
        <f t="shared" si="1"/>
        <v>133.24947368421053</v>
      </c>
      <c r="BS61" s="104">
        <f t="shared" si="1"/>
        <v>142607.10315789477</v>
      </c>
      <c r="BT61" s="104">
        <f t="shared" si="1"/>
        <v>1820.9447368421047</v>
      </c>
      <c r="BU61" s="104">
        <f t="shared" si="1"/>
        <v>86.118947368421033</v>
      </c>
      <c r="BV61" s="104">
        <f t="shared" si="1"/>
        <v>88.196842105263158</v>
      </c>
      <c r="BW61" s="104">
        <f t="shared" si="1"/>
        <v>13.423157894736843</v>
      </c>
      <c r="BX61" s="104">
        <f t="shared" si="1"/>
        <v>13.540526315789473</v>
      </c>
      <c r="BY61" s="104">
        <f t="shared" si="1"/>
        <v>17.908947368421053</v>
      </c>
      <c r="BZ61" s="104">
        <f t="shared" si="1"/>
        <v>159.25263157894736</v>
      </c>
      <c r="CA61" s="104">
        <f t="shared" si="1"/>
        <v>112.5578947368421</v>
      </c>
      <c r="CB61" s="104">
        <f t="shared" si="1"/>
        <v>17.076842105263161</v>
      </c>
      <c r="CC61" s="104">
        <f t="shared" si="1"/>
        <v>17.073157894736845</v>
      </c>
      <c r="CD61" s="96"/>
      <c r="CE61" s="96"/>
      <c r="CF61" s="96"/>
      <c r="CG61" s="2"/>
      <c r="CH61" s="2"/>
      <c r="CI61" s="2"/>
      <c r="CJ61" s="2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</row>
    <row r="62" spans="1:161" s="111" customFormat="1" x14ac:dyDescent="0.2">
      <c r="B62" s="149"/>
      <c r="C62" s="117"/>
      <c r="BH62" s="132"/>
      <c r="BI62" s="132"/>
      <c r="BK62" s="53"/>
      <c r="BL62" s="96"/>
      <c r="BM62" s="104"/>
      <c r="BN62" s="104"/>
      <c r="BO62" s="104">
        <v>99.711052631578966</v>
      </c>
      <c r="BP62" s="104">
        <v>150.81421052631583</v>
      </c>
      <c r="BQ62" s="104">
        <v>114.04052631578948</v>
      </c>
      <c r="BR62" s="104">
        <v>133.24947368421053</v>
      </c>
      <c r="BS62" s="104">
        <v>142607.10315789477</v>
      </c>
      <c r="BT62" s="104">
        <v>1820.9447368421047</v>
      </c>
      <c r="BU62" s="104">
        <v>86.118947368421033</v>
      </c>
      <c r="BV62" s="104">
        <v>88.196842105263158</v>
      </c>
      <c r="BW62" s="104">
        <v>13.423157894736843</v>
      </c>
      <c r="BX62" s="104">
        <v>13.540526315789473</v>
      </c>
      <c r="BY62" s="104">
        <v>17.908947368421053</v>
      </c>
      <c r="BZ62" s="104">
        <v>159.25263157894736</v>
      </c>
      <c r="CA62" s="104">
        <v>112.5578947368421</v>
      </c>
      <c r="CB62" s="104">
        <v>17.076842105263161</v>
      </c>
      <c r="CC62" s="104">
        <v>17.073157894736845</v>
      </c>
      <c r="CD62" s="96"/>
      <c r="CE62" s="96"/>
      <c r="CF62" s="96"/>
      <c r="CG62" s="2"/>
      <c r="CH62" s="2"/>
      <c r="CI62" s="2"/>
      <c r="CJ62" s="2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</row>
    <row r="63" spans="1:161" s="111" customFormat="1" x14ac:dyDescent="0.2">
      <c r="B63" s="149"/>
      <c r="C63" s="117"/>
      <c r="BH63" s="132"/>
      <c r="BI63" s="132"/>
      <c r="BK63" s="53"/>
      <c r="BL63" s="96"/>
      <c r="BM63" s="121"/>
      <c r="BN63" s="117"/>
      <c r="BO63" s="117">
        <f>BO62-BO61</f>
        <v>0</v>
      </c>
      <c r="BP63" s="117">
        <f t="shared" ref="BP63:CC63" si="2">BP62-BP61</f>
        <v>0</v>
      </c>
      <c r="BQ63" s="117">
        <f t="shared" si="2"/>
        <v>0</v>
      </c>
      <c r="BR63" s="117">
        <f t="shared" si="2"/>
        <v>0</v>
      </c>
      <c r="BS63" s="117">
        <f t="shared" si="2"/>
        <v>0</v>
      </c>
      <c r="BT63" s="117">
        <f t="shared" si="2"/>
        <v>0</v>
      </c>
      <c r="BU63" s="117">
        <f t="shared" si="2"/>
        <v>0</v>
      </c>
      <c r="BV63" s="117">
        <f t="shared" si="2"/>
        <v>0</v>
      </c>
      <c r="BW63" s="117">
        <f t="shared" si="2"/>
        <v>0</v>
      </c>
      <c r="BX63" s="117">
        <f t="shared" si="2"/>
        <v>0</v>
      </c>
      <c r="BY63" s="117">
        <f t="shared" si="2"/>
        <v>0</v>
      </c>
      <c r="BZ63" s="117">
        <f t="shared" si="2"/>
        <v>0</v>
      </c>
      <c r="CA63" s="117">
        <f t="shared" si="2"/>
        <v>0</v>
      </c>
      <c r="CB63" s="117">
        <f t="shared" si="2"/>
        <v>0</v>
      </c>
      <c r="CC63" s="117">
        <f t="shared" si="2"/>
        <v>0</v>
      </c>
      <c r="CD63" s="96"/>
      <c r="CE63" s="96"/>
      <c r="CF63" s="96"/>
      <c r="CG63" s="2"/>
      <c r="CH63" s="2"/>
      <c r="CI63" s="2"/>
      <c r="CJ63" s="2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</row>
    <row r="64" spans="1:161" s="111" customFormat="1" x14ac:dyDescent="0.2">
      <c r="B64" s="149"/>
      <c r="C64" s="117"/>
      <c r="BH64" s="132"/>
      <c r="BI64" s="132"/>
      <c r="BK64" s="53"/>
      <c r="BL64" s="96"/>
      <c r="BM64" s="96" t="s">
        <v>29</v>
      </c>
      <c r="BN64" s="96"/>
      <c r="BO64" s="96">
        <f>MAX(BO35:BO53)</f>
        <v>100.77</v>
      </c>
      <c r="BP64" s="96">
        <f t="shared" ref="BP64:CC64" si="3">MAX(BP35:BP53)</f>
        <v>151.76</v>
      </c>
      <c r="BQ64" s="96">
        <f t="shared" si="3"/>
        <v>114.61</v>
      </c>
      <c r="BR64" s="96">
        <f t="shared" si="3"/>
        <v>133.66</v>
      </c>
      <c r="BS64" s="96">
        <f t="shared" si="3"/>
        <v>144124.48000000001</v>
      </c>
      <c r="BT64" s="96">
        <f t="shared" si="3"/>
        <v>1873.15</v>
      </c>
      <c r="BU64" s="96">
        <f t="shared" si="3"/>
        <v>86.85</v>
      </c>
      <c r="BV64" s="96">
        <f t="shared" si="3"/>
        <v>89.25</v>
      </c>
      <c r="BW64" s="96">
        <f t="shared" si="3"/>
        <v>13.53</v>
      </c>
      <c r="BX64" s="96">
        <f t="shared" si="3"/>
        <v>13.69</v>
      </c>
      <c r="BY64" s="96">
        <f t="shared" si="3"/>
        <v>17.97</v>
      </c>
      <c r="BZ64" s="96">
        <f t="shared" si="3"/>
        <v>160.16</v>
      </c>
      <c r="CA64" s="96">
        <f t="shared" si="3"/>
        <v>113.47</v>
      </c>
      <c r="CB64" s="96">
        <f t="shared" si="3"/>
        <v>17.14</v>
      </c>
      <c r="CC64" s="96">
        <f t="shared" si="3"/>
        <v>17.13</v>
      </c>
      <c r="CD64" s="96"/>
      <c r="CE64" s="96"/>
      <c r="CF64" s="96"/>
      <c r="CG64" s="2"/>
      <c r="CH64" s="2"/>
      <c r="CI64" s="2"/>
      <c r="CJ64" s="2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</row>
    <row r="65" spans="1:161" s="94" customFormat="1" x14ac:dyDescent="0.2">
      <c r="A65" s="150"/>
      <c r="B65" s="151"/>
      <c r="C65" s="117"/>
      <c r="BH65" s="132"/>
      <c r="BI65" s="132"/>
      <c r="BK65" s="53"/>
      <c r="BL65" s="95"/>
      <c r="BM65" s="96" t="s">
        <v>30</v>
      </c>
      <c r="BN65" s="96"/>
      <c r="BO65" s="96">
        <f>MIN(BO35:BO53)</f>
        <v>98.67</v>
      </c>
      <c r="BP65" s="96">
        <f t="shared" ref="BP65:CC65" si="4">MIN(BP35:BP53)</f>
        <v>149.59</v>
      </c>
      <c r="BQ65" s="96">
        <f t="shared" si="4"/>
        <v>112.99</v>
      </c>
      <c r="BR65" s="96">
        <f t="shared" si="4"/>
        <v>132.68</v>
      </c>
      <c r="BS65" s="96">
        <f t="shared" si="4"/>
        <v>140841.23000000001</v>
      </c>
      <c r="BT65" s="96">
        <f t="shared" si="4"/>
        <v>1781.48</v>
      </c>
      <c r="BU65" s="96">
        <f t="shared" si="4"/>
        <v>85.11</v>
      </c>
      <c r="BV65" s="96">
        <f t="shared" si="4"/>
        <v>87.32</v>
      </c>
      <c r="BW65" s="96">
        <f t="shared" si="4"/>
        <v>13.32</v>
      </c>
      <c r="BX65" s="96">
        <f t="shared" si="4"/>
        <v>13.33</v>
      </c>
      <c r="BY65" s="96">
        <f t="shared" si="4"/>
        <v>17.84</v>
      </c>
      <c r="BZ65" s="96">
        <f t="shared" si="4"/>
        <v>157.84</v>
      </c>
      <c r="CA65" s="96">
        <f t="shared" si="4"/>
        <v>111.1</v>
      </c>
      <c r="CB65" s="96">
        <f t="shared" si="4"/>
        <v>17</v>
      </c>
      <c r="CC65" s="96">
        <f t="shared" si="4"/>
        <v>17.010000000000002</v>
      </c>
      <c r="CD65" s="95"/>
      <c r="CE65" s="95"/>
      <c r="CF65" s="95"/>
      <c r="CG65" s="10"/>
      <c r="CH65" s="10"/>
      <c r="CI65" s="10"/>
      <c r="CJ65" s="10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</row>
    <row r="66" spans="1:161" s="94" customFormat="1" x14ac:dyDescent="0.2">
      <c r="A66" s="150"/>
      <c r="B66" s="151"/>
      <c r="C66" s="117"/>
      <c r="BK66" s="53"/>
      <c r="BL66" s="95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8"/>
      <c r="CC66" s="95"/>
      <c r="CD66" s="95"/>
      <c r="CE66" s="95"/>
      <c r="CF66" s="95"/>
      <c r="CG66" s="10"/>
      <c r="CH66" s="10"/>
      <c r="CI66" s="10"/>
      <c r="CJ66" s="10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</row>
    <row r="67" spans="1:161" s="94" customFormat="1" x14ac:dyDescent="0.2">
      <c r="A67" s="150"/>
      <c r="B67" s="151"/>
      <c r="C67" s="117"/>
      <c r="BK67" s="53"/>
      <c r="BL67" s="95"/>
      <c r="BM67" s="96"/>
      <c r="BN67" s="96"/>
      <c r="BO67" s="96">
        <f t="shared" ref="BO67:CC67" si="5">BO64-BO65</f>
        <v>2.0999999999999943</v>
      </c>
      <c r="BP67" s="96">
        <f t="shared" si="5"/>
        <v>2.1699999999999875</v>
      </c>
      <c r="BQ67" s="96">
        <f t="shared" si="5"/>
        <v>1.6200000000000045</v>
      </c>
      <c r="BR67" s="96">
        <f t="shared" si="5"/>
        <v>0.97999999999998977</v>
      </c>
      <c r="BS67" s="96">
        <f t="shared" si="5"/>
        <v>3283.25</v>
      </c>
      <c r="BT67" s="96">
        <f t="shared" si="5"/>
        <v>91.670000000000073</v>
      </c>
      <c r="BU67" s="96">
        <f t="shared" si="5"/>
        <v>1.7399999999999949</v>
      </c>
      <c r="BV67" s="96">
        <f t="shared" si="5"/>
        <v>1.9300000000000068</v>
      </c>
      <c r="BW67" s="96">
        <f t="shared" si="5"/>
        <v>0.20999999999999908</v>
      </c>
      <c r="BX67" s="96">
        <f t="shared" si="5"/>
        <v>0.35999999999999943</v>
      </c>
      <c r="BY67" s="96">
        <f t="shared" si="5"/>
        <v>0.12999999999999901</v>
      </c>
      <c r="BZ67" s="96">
        <f t="shared" si="5"/>
        <v>2.3199999999999932</v>
      </c>
      <c r="CA67" s="96">
        <f t="shared" si="5"/>
        <v>2.3700000000000045</v>
      </c>
      <c r="CB67" s="96">
        <f t="shared" si="5"/>
        <v>0.14000000000000057</v>
      </c>
      <c r="CC67" s="96">
        <f t="shared" si="5"/>
        <v>0.11999999999999744</v>
      </c>
      <c r="CD67" s="95"/>
      <c r="CE67" s="95"/>
      <c r="CF67" s="95"/>
      <c r="CG67" s="10"/>
      <c r="CH67" s="10"/>
      <c r="CI67" s="10"/>
      <c r="CJ67" s="10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</row>
    <row r="68" spans="1:161" s="94" customFormat="1" x14ac:dyDescent="0.2">
      <c r="A68" s="150"/>
      <c r="B68" s="151"/>
      <c r="C68" s="117"/>
      <c r="BK68" s="53"/>
      <c r="BL68" s="95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115"/>
      <c r="CC68" s="95"/>
      <c r="CD68" s="95"/>
      <c r="CE68" s="95"/>
      <c r="CF68" s="95"/>
      <c r="CG68" s="10"/>
      <c r="CH68" s="10"/>
      <c r="CI68" s="10"/>
      <c r="CJ68" s="10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</row>
    <row r="69" spans="1:161" s="94" customFormat="1" x14ac:dyDescent="0.2">
      <c r="A69" s="150"/>
      <c r="B69" s="151"/>
      <c r="C69" s="117"/>
      <c r="BK69" s="9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115"/>
      <c r="CC69" s="95"/>
      <c r="CD69" s="95"/>
      <c r="CE69" s="95"/>
      <c r="CF69" s="95"/>
      <c r="CG69" s="10"/>
      <c r="CH69" s="10"/>
      <c r="CI69" s="10"/>
      <c r="CJ69" s="10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</row>
    <row r="70" spans="1:161" s="94" customFormat="1" ht="25.5" x14ac:dyDescent="0.2">
      <c r="A70" s="150"/>
      <c r="B70" s="151"/>
      <c r="C70" s="117"/>
      <c r="BK70" s="9"/>
      <c r="BL70" s="95"/>
      <c r="BM70" s="108" t="s">
        <v>18</v>
      </c>
      <c r="BN70" s="108"/>
      <c r="BO70" s="98" t="s">
        <v>5</v>
      </c>
      <c r="BP70" s="98" t="s">
        <v>6</v>
      </c>
      <c r="BQ70" s="98" t="s">
        <v>7</v>
      </c>
      <c r="BR70" s="98" t="s">
        <v>8</v>
      </c>
      <c r="BS70" s="96" t="s">
        <v>9</v>
      </c>
      <c r="BT70" s="95" t="s">
        <v>10</v>
      </c>
      <c r="BU70" s="95" t="s">
        <v>11</v>
      </c>
      <c r="BV70" s="95" t="s">
        <v>12</v>
      </c>
      <c r="BW70" s="95" t="s">
        <v>13</v>
      </c>
      <c r="BX70" s="95" t="s">
        <v>14</v>
      </c>
      <c r="BY70" s="95" t="s">
        <v>15</v>
      </c>
      <c r="BZ70" s="97" t="s">
        <v>16</v>
      </c>
      <c r="CA70" s="96" t="s">
        <v>17</v>
      </c>
      <c r="CB70" s="112" t="s">
        <v>32</v>
      </c>
      <c r="CC70" s="112" t="s">
        <v>33</v>
      </c>
      <c r="CD70" s="95"/>
      <c r="CE70" s="95"/>
      <c r="CF70" s="95"/>
      <c r="CG70" s="10"/>
      <c r="CH70" s="10"/>
      <c r="CI70" s="10"/>
      <c r="CJ70" s="10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</row>
    <row r="71" spans="1:161" s="94" customFormat="1" x14ac:dyDescent="0.2">
      <c r="A71" s="150"/>
      <c r="B71" s="151"/>
      <c r="C71" s="117"/>
      <c r="BK71" s="9"/>
      <c r="BL71" s="95"/>
      <c r="BM71" s="113">
        <v>1</v>
      </c>
      <c r="BN71" s="159" t="s">
        <v>363</v>
      </c>
      <c r="BO71" s="75">
        <v>112.33</v>
      </c>
      <c r="BP71" s="75">
        <v>0.74139976275207597</v>
      </c>
      <c r="BQ71" s="75">
        <v>0.98260000000000003</v>
      </c>
      <c r="BR71" s="75">
        <v>0.84047739115817788</v>
      </c>
      <c r="BS71" s="75">
        <v>1277.1100000000001</v>
      </c>
      <c r="BT71" s="75">
        <v>16.43</v>
      </c>
      <c r="BU71" s="75">
        <v>1.3201320132013201</v>
      </c>
      <c r="BV71" s="75">
        <v>1.2867</v>
      </c>
      <c r="BW71" s="75">
        <v>8.3624000000000009</v>
      </c>
      <c r="BX71" s="75">
        <v>8.2985000000000007</v>
      </c>
      <c r="BY71" s="75">
        <v>6.2530000000000001</v>
      </c>
      <c r="BZ71" s="75">
        <v>0.70650407652852165</v>
      </c>
      <c r="CA71" s="75">
        <v>1</v>
      </c>
      <c r="CB71" s="75">
        <v>6.6080000000000005</v>
      </c>
      <c r="CC71" s="75">
        <v>6.6060000000000008</v>
      </c>
      <c r="CD71" s="96"/>
      <c r="CE71" s="95"/>
      <c r="CF71" s="95"/>
      <c r="CG71" s="10"/>
      <c r="CH71" s="10"/>
      <c r="CI71" s="10"/>
      <c r="CJ71" s="10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</row>
    <row r="72" spans="1:161" s="94" customFormat="1" x14ac:dyDescent="0.2">
      <c r="A72" s="150"/>
      <c r="BK72" s="9"/>
      <c r="BL72" s="95"/>
      <c r="BM72" s="113">
        <v>2</v>
      </c>
      <c r="BN72" s="159" t="s">
        <v>364</v>
      </c>
      <c r="BO72" s="75">
        <v>112.94</v>
      </c>
      <c r="BP72" s="75">
        <v>0.74476800476651528</v>
      </c>
      <c r="BQ72" s="75">
        <v>0.98410000000000009</v>
      </c>
      <c r="BR72" s="75">
        <v>0.84423807513718863</v>
      </c>
      <c r="BS72" s="75">
        <v>1273.3900000000001</v>
      </c>
      <c r="BT72" s="75">
        <v>16.29</v>
      </c>
      <c r="BU72" s="75">
        <v>1.3156163662675964</v>
      </c>
      <c r="BV72" s="75">
        <v>1.2687000000000002</v>
      </c>
      <c r="BW72" s="75">
        <v>8.4106000000000005</v>
      </c>
      <c r="BX72" s="75">
        <v>8.3152000000000008</v>
      </c>
      <c r="BY72" s="75">
        <v>6.282</v>
      </c>
      <c r="BZ72" s="75">
        <v>0.70491040588741172</v>
      </c>
      <c r="CA72" s="75">
        <v>1</v>
      </c>
      <c r="CB72" s="75">
        <v>6.6164000000000005</v>
      </c>
      <c r="CC72" s="75">
        <v>6.6209000000000007</v>
      </c>
      <c r="CD72" s="96"/>
      <c r="CE72" s="95"/>
      <c r="CF72" s="95"/>
      <c r="CG72" s="10"/>
      <c r="CH72" s="10"/>
      <c r="CI72" s="10"/>
      <c r="CJ72" s="10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</row>
    <row r="73" spans="1:161" s="94" customFormat="1" x14ac:dyDescent="0.2">
      <c r="A73" s="150"/>
      <c r="BK73" s="9"/>
      <c r="BL73" s="95"/>
      <c r="BM73" s="113">
        <v>3</v>
      </c>
      <c r="BN73" s="159" t="s">
        <v>365</v>
      </c>
      <c r="BO73" s="75">
        <v>112.46000000000001</v>
      </c>
      <c r="BP73" s="75">
        <v>0.74532309756279336</v>
      </c>
      <c r="BQ73" s="75">
        <v>0.98550000000000004</v>
      </c>
      <c r="BR73" s="75">
        <v>0.84295709348394154</v>
      </c>
      <c r="BS73" s="75">
        <v>1275.76</v>
      </c>
      <c r="BT73" s="75">
        <v>16.29</v>
      </c>
      <c r="BU73" s="75">
        <v>1.3083867591259974</v>
      </c>
      <c r="BV73" s="75">
        <v>1.2652000000000001</v>
      </c>
      <c r="BW73" s="75">
        <v>8.4048999999999996</v>
      </c>
      <c r="BX73" s="75">
        <v>8.2820999999999998</v>
      </c>
      <c r="BY73" s="75">
        <v>6.2718000000000007</v>
      </c>
      <c r="BZ73" s="75">
        <v>0.70609002647837604</v>
      </c>
      <c r="CA73" s="75">
        <v>1</v>
      </c>
      <c r="CB73" s="75">
        <v>6.6127000000000002</v>
      </c>
      <c r="CC73" s="75">
        <v>6.6167000000000007</v>
      </c>
      <c r="CD73" s="96"/>
      <c r="CE73" s="95"/>
      <c r="CF73" s="95"/>
      <c r="CG73" s="10"/>
      <c r="CH73" s="10"/>
      <c r="CI73" s="10"/>
      <c r="CJ73" s="10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</row>
    <row r="74" spans="1:161" s="94" customFormat="1" x14ac:dyDescent="0.2">
      <c r="A74" s="150"/>
      <c r="BK74" s="9"/>
      <c r="BL74" s="95"/>
      <c r="BM74" s="113">
        <v>4</v>
      </c>
      <c r="BN74" s="159" t="s">
        <v>366</v>
      </c>
      <c r="BO74" s="75">
        <v>112.14</v>
      </c>
      <c r="BP74" s="75">
        <v>0.74744001793856041</v>
      </c>
      <c r="BQ74" s="75">
        <v>0.98830000000000007</v>
      </c>
      <c r="BR74" s="75">
        <v>0.84537999830923993</v>
      </c>
      <c r="BS74" s="75">
        <v>1268.4000000000001</v>
      </c>
      <c r="BT74" s="75">
        <v>16.09</v>
      </c>
      <c r="BU74" s="75">
        <v>1.3173494928204452</v>
      </c>
      <c r="BV74" s="75">
        <v>1.2661</v>
      </c>
      <c r="BW74" s="75">
        <v>8.4085999999999999</v>
      </c>
      <c r="BX74" s="75">
        <v>8.2874999999999996</v>
      </c>
      <c r="BY74" s="75">
        <v>6.2907999999999999</v>
      </c>
      <c r="BZ74" s="75">
        <v>0.70611994153326896</v>
      </c>
      <c r="CA74" s="75">
        <v>1</v>
      </c>
      <c r="CB74" s="75">
        <v>6.6135000000000002</v>
      </c>
      <c r="CC74" s="75">
        <v>6.6192000000000002</v>
      </c>
      <c r="CD74" s="104"/>
      <c r="CE74" s="95"/>
      <c r="CF74" s="95"/>
      <c r="CG74" s="10"/>
      <c r="CH74" s="10"/>
      <c r="CI74" s="10"/>
      <c r="CJ74" s="10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</row>
    <row r="75" spans="1:161" s="94" customFormat="1" x14ac:dyDescent="0.2">
      <c r="A75" s="150"/>
      <c r="BK75" s="9"/>
      <c r="BL75" s="95"/>
      <c r="BM75" s="113">
        <v>5</v>
      </c>
      <c r="BN75" s="159" t="s">
        <v>367</v>
      </c>
      <c r="BO75" s="75">
        <v>112.68</v>
      </c>
      <c r="BP75" s="75">
        <v>0.74638005672488428</v>
      </c>
      <c r="BQ75" s="75">
        <v>0.99120000000000008</v>
      </c>
      <c r="BR75" s="75">
        <v>0.84904058413992189</v>
      </c>
      <c r="BS75" s="75">
        <v>1255.7</v>
      </c>
      <c r="BT75" s="75">
        <v>15.899000000000001</v>
      </c>
      <c r="BU75" s="75">
        <v>1.3289036544850497</v>
      </c>
      <c r="BV75" s="75">
        <v>1.2814000000000001</v>
      </c>
      <c r="BW75" s="75">
        <v>8.4457000000000004</v>
      </c>
      <c r="BX75" s="75">
        <v>8.279300000000001</v>
      </c>
      <c r="BY75" s="75">
        <v>6.3163</v>
      </c>
      <c r="BZ75" s="75">
        <v>0.70723858693730324</v>
      </c>
      <c r="CA75" s="75">
        <v>1</v>
      </c>
      <c r="CB75" s="75">
        <v>6.6152000000000006</v>
      </c>
      <c r="CC75" s="75">
        <v>6.6218000000000004</v>
      </c>
      <c r="CD75" s="104"/>
      <c r="CE75" s="95"/>
      <c r="CF75" s="95"/>
      <c r="CG75" s="10"/>
      <c r="CH75" s="10"/>
      <c r="CI75" s="10"/>
      <c r="CJ75" s="10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</row>
    <row r="76" spans="1:161" s="94" customFormat="1" x14ac:dyDescent="0.2">
      <c r="A76" s="150"/>
      <c r="BK76" s="9"/>
      <c r="BL76" s="95"/>
      <c r="BM76" s="113">
        <v>6</v>
      </c>
      <c r="BN76" s="159" t="s">
        <v>368</v>
      </c>
      <c r="BO76" s="75">
        <v>113.38</v>
      </c>
      <c r="BP76" s="75">
        <v>0.74760765550239228</v>
      </c>
      <c r="BQ76" s="75">
        <v>0.99120000000000008</v>
      </c>
      <c r="BR76" s="75">
        <v>0.84774499830451</v>
      </c>
      <c r="BS76" s="75">
        <v>1251.05</v>
      </c>
      <c r="BT76" s="75">
        <v>15.83</v>
      </c>
      <c r="BU76" s="75">
        <v>1.3283740701381508</v>
      </c>
      <c r="BV76" s="75">
        <v>1.2851000000000001</v>
      </c>
      <c r="BW76" s="75">
        <v>8.4858000000000011</v>
      </c>
      <c r="BX76" s="75">
        <v>8.3793000000000006</v>
      </c>
      <c r="BY76" s="75">
        <v>6.3092000000000006</v>
      </c>
      <c r="BZ76" s="75">
        <v>0.70898353031259087</v>
      </c>
      <c r="CA76" s="75">
        <v>1</v>
      </c>
      <c r="CB76" s="75">
        <v>6.6168000000000005</v>
      </c>
      <c r="CC76" s="75">
        <v>6.6205000000000007</v>
      </c>
      <c r="CD76" s="104"/>
      <c r="CE76" s="95"/>
      <c r="CF76" s="95"/>
      <c r="CG76" s="10"/>
      <c r="CH76" s="10"/>
      <c r="CI76" s="10"/>
      <c r="CJ76" s="10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</row>
    <row r="77" spans="1:161" s="94" customFormat="1" x14ac:dyDescent="0.2">
      <c r="A77" s="150"/>
      <c r="BK77" s="9"/>
      <c r="BL77" s="95"/>
      <c r="BM77" s="113">
        <v>7</v>
      </c>
      <c r="BN77" s="159" t="s">
        <v>369</v>
      </c>
      <c r="BO77" s="75">
        <v>113.46000000000001</v>
      </c>
      <c r="BP77" s="75">
        <v>0.75046904315196994</v>
      </c>
      <c r="BQ77" s="75">
        <v>0.99040000000000006</v>
      </c>
      <c r="BR77" s="75">
        <v>0.84940117217361755</v>
      </c>
      <c r="BS77" s="75">
        <v>1243.49</v>
      </c>
      <c r="BT77" s="75">
        <v>15.760000000000002</v>
      </c>
      <c r="BU77" s="75">
        <v>1.3227513227513228</v>
      </c>
      <c r="BV77" s="75">
        <v>1.2834000000000001</v>
      </c>
      <c r="BW77" s="75">
        <v>8.4152000000000005</v>
      </c>
      <c r="BX77" s="75">
        <v>8.3300999999999998</v>
      </c>
      <c r="BY77" s="75">
        <v>6.3206000000000007</v>
      </c>
      <c r="BZ77" s="75">
        <v>0.7081801893673827</v>
      </c>
      <c r="CA77" s="75">
        <v>1</v>
      </c>
      <c r="CB77" s="75">
        <v>6.6172000000000004</v>
      </c>
      <c r="CC77" s="75">
        <v>6.6252000000000004</v>
      </c>
      <c r="CD77" s="104"/>
      <c r="CE77" s="95"/>
      <c r="CF77" s="95"/>
      <c r="CG77" s="10"/>
      <c r="CH77" s="10"/>
      <c r="CI77" s="10"/>
      <c r="CJ77" s="10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</row>
    <row r="78" spans="1:161" s="94" customFormat="1" x14ac:dyDescent="0.2">
      <c r="BH78" s="133"/>
      <c r="BI78" s="133"/>
      <c r="BJ78" s="133"/>
      <c r="BK78" s="13"/>
      <c r="BM78" s="113">
        <v>8</v>
      </c>
      <c r="BN78" s="159" t="s">
        <v>370</v>
      </c>
      <c r="BO78" s="75">
        <v>113.4</v>
      </c>
      <c r="BP78" s="75">
        <v>0.74934432371674786</v>
      </c>
      <c r="BQ78" s="75">
        <v>0.99160000000000004</v>
      </c>
      <c r="BR78" s="75">
        <v>0.85106382978723405</v>
      </c>
      <c r="BS78" s="75">
        <v>1241.22</v>
      </c>
      <c r="BT78" s="75">
        <v>15.700000000000001</v>
      </c>
      <c r="BU78" s="75">
        <v>1.3232764324467381</v>
      </c>
      <c r="BV78" s="75">
        <v>1.2868000000000002</v>
      </c>
      <c r="BW78" s="75">
        <v>8.4301000000000013</v>
      </c>
      <c r="BX78" s="75">
        <v>8.3570000000000011</v>
      </c>
      <c r="BY78" s="75">
        <v>6.3337000000000003</v>
      </c>
      <c r="BZ78" s="75">
        <v>0.70868206396564304</v>
      </c>
      <c r="CA78" s="75">
        <v>1</v>
      </c>
      <c r="CB78" s="75">
        <v>6.6185</v>
      </c>
      <c r="CC78" s="75">
        <v>6.6244000000000005</v>
      </c>
      <c r="CD78" s="124"/>
      <c r="CE78" s="125"/>
      <c r="CF78" s="125"/>
      <c r="CG78" s="91"/>
      <c r="CH78" s="91"/>
      <c r="CI78" s="91"/>
      <c r="CJ78" s="91"/>
      <c r="CK78" s="125"/>
    </row>
    <row r="79" spans="1:161" s="94" customFormat="1" x14ac:dyDescent="0.2">
      <c r="A79" s="150"/>
      <c r="BK79" s="9"/>
      <c r="BL79" s="95"/>
      <c r="BM79" s="113">
        <v>9</v>
      </c>
      <c r="BN79" s="159" t="s">
        <v>371</v>
      </c>
      <c r="BO79" s="75">
        <v>112.69</v>
      </c>
      <c r="BP79" s="75">
        <v>0.74404761904761896</v>
      </c>
      <c r="BQ79" s="75">
        <v>0.98770000000000002</v>
      </c>
      <c r="BR79" s="75">
        <v>0.84516565246788367</v>
      </c>
      <c r="BS79" s="75">
        <v>1256.45</v>
      </c>
      <c r="BT79" s="75">
        <v>16.02</v>
      </c>
      <c r="BU79" s="75">
        <v>1.3061650992685474</v>
      </c>
      <c r="BV79" s="75">
        <v>1.2835000000000001</v>
      </c>
      <c r="BW79" s="75">
        <v>8.3844000000000012</v>
      </c>
      <c r="BX79" s="75">
        <v>8.2388000000000012</v>
      </c>
      <c r="BY79" s="75">
        <v>6.2892999999999999</v>
      </c>
      <c r="BZ79" s="75">
        <v>0.70931543966917532</v>
      </c>
      <c r="CA79" s="75">
        <v>1</v>
      </c>
      <c r="CB79" s="75">
        <v>6.6081000000000003</v>
      </c>
      <c r="CC79" s="75">
        <v>6.6128</v>
      </c>
      <c r="CD79" s="98"/>
      <c r="CE79" s="95"/>
      <c r="CF79" s="95"/>
      <c r="CG79" s="10"/>
      <c r="CH79" s="10"/>
      <c r="CI79" s="10"/>
      <c r="CJ79" s="10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</row>
    <row r="80" spans="1:161" s="94" customFormat="1" x14ac:dyDescent="0.2">
      <c r="BK80" s="9"/>
      <c r="BM80" s="113">
        <v>10</v>
      </c>
      <c r="BN80" s="159" t="s">
        <v>372</v>
      </c>
      <c r="BO80" s="75">
        <v>112.14</v>
      </c>
      <c r="BP80" s="75">
        <v>0.74560095436922147</v>
      </c>
      <c r="BQ80" s="75">
        <v>0.98810000000000009</v>
      </c>
      <c r="BR80" s="75">
        <v>0.84724222655257131</v>
      </c>
      <c r="BS80" s="75">
        <v>1257.7</v>
      </c>
      <c r="BT80" s="75">
        <v>15.930000000000001</v>
      </c>
      <c r="BU80" s="75">
        <v>1.3029315960912051</v>
      </c>
      <c r="BV80" s="75">
        <v>1.2762</v>
      </c>
      <c r="BW80" s="75">
        <v>8.4216999999999995</v>
      </c>
      <c r="BX80" s="75">
        <v>8.2752999999999997</v>
      </c>
      <c r="BY80" s="75">
        <v>6.3058000000000005</v>
      </c>
      <c r="BZ80" s="75">
        <v>0.70684366031921064</v>
      </c>
      <c r="CA80" s="75">
        <v>1</v>
      </c>
      <c r="CB80" s="75">
        <v>6.6071</v>
      </c>
      <c r="CC80" s="75">
        <v>6.6053000000000006</v>
      </c>
      <c r="CD80" s="98"/>
      <c r="CG80" s="9"/>
      <c r="CH80" s="9"/>
      <c r="CI80" s="9"/>
      <c r="CJ80" s="9"/>
    </row>
    <row r="81" spans="1:161" s="94" customFormat="1" x14ac:dyDescent="0.2">
      <c r="BK81" s="9"/>
      <c r="BM81" s="113">
        <v>11</v>
      </c>
      <c r="BN81" s="159" t="s">
        <v>373</v>
      </c>
      <c r="BO81" s="75">
        <v>112.63</v>
      </c>
      <c r="BP81" s="75">
        <v>0.74979380670315654</v>
      </c>
      <c r="BQ81" s="75">
        <v>0.98850000000000005</v>
      </c>
      <c r="BR81" s="75">
        <v>0.84839229659794679</v>
      </c>
      <c r="BS81" s="75">
        <v>1258.1100000000001</v>
      </c>
      <c r="BT81" s="75">
        <v>16.03</v>
      </c>
      <c r="BU81" s="75">
        <v>1.306506401881369</v>
      </c>
      <c r="BV81" s="75">
        <v>1.2876000000000001</v>
      </c>
      <c r="BW81" s="75">
        <v>8.4533000000000005</v>
      </c>
      <c r="BX81" s="75">
        <v>8.3617000000000008</v>
      </c>
      <c r="BY81" s="75">
        <v>6.3140000000000001</v>
      </c>
      <c r="BZ81" s="75">
        <v>0.70718357071128535</v>
      </c>
      <c r="CA81" s="75">
        <v>1</v>
      </c>
      <c r="CB81" s="75">
        <v>6.617</v>
      </c>
      <c r="CC81" s="75">
        <v>6.6152000000000006</v>
      </c>
      <c r="CD81" s="115"/>
      <c r="CG81" s="9"/>
      <c r="CH81" s="9"/>
      <c r="CI81" s="9"/>
      <c r="CJ81" s="9"/>
    </row>
    <row r="82" spans="1:161" s="94" customFormat="1" x14ac:dyDescent="0.2">
      <c r="BK82" s="9"/>
      <c r="BM82" s="113">
        <v>12</v>
      </c>
      <c r="BN82" s="159" t="s">
        <v>374</v>
      </c>
      <c r="BO82" s="75">
        <v>112.63</v>
      </c>
      <c r="BP82" s="75">
        <v>0.74794315632011965</v>
      </c>
      <c r="BQ82" s="75">
        <v>0.98470000000000002</v>
      </c>
      <c r="BR82" s="75">
        <v>0.84695519607012781</v>
      </c>
      <c r="BS82" s="75">
        <v>1262.71</v>
      </c>
      <c r="BT82" s="75">
        <v>16.11</v>
      </c>
      <c r="BU82" s="75">
        <v>1.3034410844629822</v>
      </c>
      <c r="BV82" s="75">
        <v>1.2861</v>
      </c>
      <c r="BW82" s="75">
        <v>8.4227000000000007</v>
      </c>
      <c r="BX82" s="75">
        <v>8.3572000000000006</v>
      </c>
      <c r="BY82" s="75">
        <v>6.3028000000000004</v>
      </c>
      <c r="BZ82" s="75">
        <v>0.70769404970843008</v>
      </c>
      <c r="CA82" s="75">
        <v>1</v>
      </c>
      <c r="CB82" s="75">
        <v>6.6038000000000006</v>
      </c>
      <c r="CC82" s="75">
        <v>6.6025</v>
      </c>
      <c r="CD82" s="115"/>
      <c r="CG82" s="9"/>
      <c r="CH82" s="9"/>
      <c r="CI82" s="9"/>
      <c r="CJ82" s="9"/>
    </row>
    <row r="83" spans="1:161" s="94" customFormat="1" x14ac:dyDescent="0.2">
      <c r="BK83" s="9"/>
      <c r="BM83" s="113">
        <v>13</v>
      </c>
      <c r="BN83" s="159" t="s">
        <v>375</v>
      </c>
      <c r="BO83" s="75">
        <v>113.14</v>
      </c>
      <c r="BP83" s="75">
        <v>0.74621296918140434</v>
      </c>
      <c r="BQ83" s="75">
        <v>0.98650000000000004</v>
      </c>
      <c r="BR83" s="75">
        <v>0.84423807513718863</v>
      </c>
      <c r="BS83" s="75">
        <v>1265.3400000000001</v>
      </c>
      <c r="BT83" s="75">
        <v>16.100000000000001</v>
      </c>
      <c r="BU83" s="75">
        <v>1.3034410844629822</v>
      </c>
      <c r="BV83" s="75">
        <v>1.2857000000000001</v>
      </c>
      <c r="BW83" s="75">
        <v>8.3529999999999998</v>
      </c>
      <c r="BX83" s="75">
        <v>8.325800000000001</v>
      </c>
      <c r="BY83" s="75">
        <v>6.2833000000000006</v>
      </c>
      <c r="BZ83" s="75">
        <v>0.70724358883686722</v>
      </c>
      <c r="CA83" s="75">
        <v>1</v>
      </c>
      <c r="CB83" s="75">
        <v>6.5765000000000002</v>
      </c>
      <c r="CC83" s="75">
        <v>6.5775000000000006</v>
      </c>
      <c r="CD83" s="115"/>
      <c r="CG83" s="9"/>
      <c r="CH83" s="9"/>
      <c r="CI83" s="9"/>
      <c r="CJ83" s="9"/>
    </row>
    <row r="84" spans="1:161" s="94" customFormat="1" x14ac:dyDescent="0.2">
      <c r="BK84" s="9"/>
      <c r="BM84" s="113">
        <v>14</v>
      </c>
      <c r="BN84" s="159" t="s">
        <v>376</v>
      </c>
      <c r="BO84" s="75">
        <v>113.46000000000001</v>
      </c>
      <c r="BP84" s="75">
        <v>0.74749588877261175</v>
      </c>
      <c r="BQ84" s="75">
        <v>0.9869</v>
      </c>
      <c r="BR84" s="75">
        <v>0.84217618325753751</v>
      </c>
      <c r="BS84" s="75">
        <v>1265.3600000000001</v>
      </c>
      <c r="BT84" s="75">
        <v>16.170999999999999</v>
      </c>
      <c r="BU84" s="75">
        <v>1.3046314416177429</v>
      </c>
      <c r="BV84" s="75">
        <v>1.2827</v>
      </c>
      <c r="BW84" s="75">
        <v>8.4137000000000004</v>
      </c>
      <c r="BX84" s="75">
        <v>8.4037000000000006</v>
      </c>
      <c r="BY84" s="75">
        <v>6.2684000000000006</v>
      </c>
      <c r="BZ84" s="75">
        <v>0.70663387885468787</v>
      </c>
      <c r="CA84" s="75">
        <v>1</v>
      </c>
      <c r="CB84" s="75">
        <v>6.5832000000000006</v>
      </c>
      <c r="CC84" s="75">
        <v>6.5706000000000007</v>
      </c>
      <c r="CD84" s="115"/>
      <c r="CG84" s="9"/>
      <c r="CH84" s="9"/>
      <c r="CI84" s="9"/>
      <c r="CJ84" s="9"/>
    </row>
    <row r="85" spans="1:161" s="94" customFormat="1" x14ac:dyDescent="0.2">
      <c r="BK85" s="9"/>
      <c r="BM85" s="113">
        <v>15</v>
      </c>
      <c r="BN85" s="159" t="s">
        <v>377</v>
      </c>
      <c r="BO85" s="75">
        <v>113.35000000000001</v>
      </c>
      <c r="BP85" s="75">
        <v>0.74732830132277106</v>
      </c>
      <c r="BQ85" s="75">
        <v>0.98960000000000004</v>
      </c>
      <c r="BR85" s="75">
        <v>0.84402430790006744</v>
      </c>
      <c r="BS85" s="75">
        <v>1268.6600000000001</v>
      </c>
      <c r="BT85" s="75">
        <v>16.18</v>
      </c>
      <c r="BU85" s="75">
        <v>1.2958403524685758</v>
      </c>
      <c r="BV85" s="75">
        <v>1.2721</v>
      </c>
      <c r="BW85" s="75">
        <v>8.3864999999999998</v>
      </c>
      <c r="BX85" s="75">
        <v>8.3628</v>
      </c>
      <c r="BY85" s="75">
        <v>6.2816000000000001</v>
      </c>
      <c r="BZ85" s="75">
        <v>0.70625459065483931</v>
      </c>
      <c r="CA85" s="75">
        <v>1</v>
      </c>
      <c r="CB85" s="75">
        <v>6.5727000000000002</v>
      </c>
      <c r="CC85" s="75">
        <v>6.5730000000000004</v>
      </c>
      <c r="CD85" s="115"/>
      <c r="CG85" s="9"/>
      <c r="CH85" s="9"/>
      <c r="CI85" s="9"/>
      <c r="CJ85" s="9"/>
    </row>
    <row r="86" spans="1:161" s="94" customFormat="1" x14ac:dyDescent="0.2">
      <c r="BK86" s="9"/>
      <c r="BM86" s="113">
        <v>16</v>
      </c>
      <c r="BN86" s="159" t="s">
        <v>378</v>
      </c>
      <c r="BO86" s="75">
        <v>113.3</v>
      </c>
      <c r="BP86" s="75">
        <v>0.74833495472573519</v>
      </c>
      <c r="BQ86" s="75">
        <v>0.99060000000000004</v>
      </c>
      <c r="BR86" s="75">
        <v>0.84324142001855129</v>
      </c>
      <c r="BS86" s="75">
        <v>1278.4399000000001</v>
      </c>
      <c r="BT86" s="75">
        <v>16.39</v>
      </c>
      <c r="BU86" s="75">
        <v>1.2960082944530844</v>
      </c>
      <c r="BV86" s="75">
        <v>1.2717000000000001</v>
      </c>
      <c r="BW86" s="75">
        <v>8.3414999999999999</v>
      </c>
      <c r="BX86" s="75">
        <v>8.3222000000000005</v>
      </c>
      <c r="BY86" s="75">
        <v>6.2760000000000007</v>
      </c>
      <c r="BZ86" s="75">
        <v>0.70635436385726003</v>
      </c>
      <c r="CA86" s="75">
        <v>1</v>
      </c>
      <c r="CB86" s="75">
        <v>6.5460000000000003</v>
      </c>
      <c r="CC86" s="75">
        <v>6.5467000000000004</v>
      </c>
      <c r="CD86" s="115"/>
      <c r="CG86" s="9"/>
      <c r="CH86" s="9"/>
      <c r="CI86" s="9"/>
      <c r="CJ86" s="9"/>
    </row>
    <row r="87" spans="1:161" s="94" customFormat="1" x14ac:dyDescent="0.2">
      <c r="BK87" s="9"/>
      <c r="BM87" s="113">
        <v>17</v>
      </c>
      <c r="BN87" s="159" t="s">
        <v>379</v>
      </c>
      <c r="BO87" s="75">
        <v>113.31</v>
      </c>
      <c r="BP87" s="75">
        <v>0.74604595643091609</v>
      </c>
      <c r="BQ87" s="75">
        <v>0.98950000000000005</v>
      </c>
      <c r="BR87" s="75">
        <v>0.84153833207102569</v>
      </c>
      <c r="BS87" s="75">
        <v>1285.3500000000001</v>
      </c>
      <c r="BT87" s="75">
        <v>16.580000000000002</v>
      </c>
      <c r="BU87" s="75">
        <v>1.2873326467559216</v>
      </c>
      <c r="BV87" s="75">
        <v>1.2649000000000001</v>
      </c>
      <c r="BW87" s="75">
        <v>8.3231000000000002</v>
      </c>
      <c r="BX87" s="75">
        <v>8.2986000000000004</v>
      </c>
      <c r="BY87" s="75">
        <v>6.2635000000000005</v>
      </c>
      <c r="BZ87" s="75">
        <v>0.70566152239416846</v>
      </c>
      <c r="CA87" s="75">
        <v>1</v>
      </c>
      <c r="CB87" s="75">
        <v>6.556</v>
      </c>
      <c r="CC87" s="75">
        <v>6.5544000000000002</v>
      </c>
      <c r="CD87" s="115"/>
      <c r="CG87" s="9"/>
      <c r="CH87" s="9"/>
      <c r="CI87" s="9"/>
      <c r="CJ87" s="9"/>
    </row>
    <row r="88" spans="1:161" s="94" customFormat="1" x14ac:dyDescent="0.2">
      <c r="BK88" s="9"/>
      <c r="BM88" s="113">
        <v>18</v>
      </c>
      <c r="BN88" s="159" t="s">
        <v>380</v>
      </c>
      <c r="BO88" s="75">
        <v>112.87</v>
      </c>
      <c r="BP88" s="75">
        <v>0.74404761904761896</v>
      </c>
      <c r="BQ88" s="75">
        <v>0.98100000000000009</v>
      </c>
      <c r="BR88" s="75">
        <v>0.83857442348008382</v>
      </c>
      <c r="BS88" s="75">
        <v>1292.3101000000001</v>
      </c>
      <c r="BT88" s="75">
        <v>16.75</v>
      </c>
      <c r="BU88" s="75">
        <v>1.2845215157353884</v>
      </c>
      <c r="BV88" s="75">
        <v>1.2615000000000001</v>
      </c>
      <c r="BW88" s="75">
        <v>8.26</v>
      </c>
      <c r="BX88" s="75">
        <v>8.2731000000000012</v>
      </c>
      <c r="BY88" s="75">
        <v>6.2423000000000002</v>
      </c>
      <c r="BZ88" s="75">
        <v>0.70525840668020767</v>
      </c>
      <c r="CA88" s="75">
        <v>1</v>
      </c>
      <c r="CB88" s="75">
        <v>6.5335000000000001</v>
      </c>
      <c r="CC88" s="75">
        <v>6.5383000000000004</v>
      </c>
      <c r="CD88" s="104"/>
      <c r="CG88" s="9"/>
      <c r="CH88" s="9"/>
      <c r="CI88" s="9"/>
      <c r="CJ88" s="9"/>
    </row>
    <row r="89" spans="1:161" s="94" customFormat="1" x14ac:dyDescent="0.2">
      <c r="BK89" s="9"/>
      <c r="BM89" s="113">
        <v>19</v>
      </c>
      <c r="BN89" s="159" t="s">
        <v>381</v>
      </c>
      <c r="BO89" s="75">
        <v>112.52</v>
      </c>
      <c r="BP89" s="75">
        <v>0.74090538638215897</v>
      </c>
      <c r="BQ89" s="75">
        <v>0.97510000000000008</v>
      </c>
      <c r="BR89" s="75">
        <v>0.83528232542599401</v>
      </c>
      <c r="BS89" s="75">
        <v>1297.25</v>
      </c>
      <c r="BT89" s="75">
        <v>16.86</v>
      </c>
      <c r="BU89" s="75">
        <v>1.279263144428809</v>
      </c>
      <c r="BV89" s="75">
        <v>1.2534000000000001</v>
      </c>
      <c r="BW89" s="75">
        <v>8.2092000000000009</v>
      </c>
      <c r="BX89" s="75">
        <v>8.1949000000000005</v>
      </c>
      <c r="BY89" s="75">
        <v>6.2170000000000005</v>
      </c>
      <c r="BZ89" s="75">
        <v>0.70387836981769558</v>
      </c>
      <c r="CA89" s="75">
        <v>1</v>
      </c>
      <c r="CB89" s="75">
        <v>6.5049999999999999</v>
      </c>
      <c r="CC89" s="75">
        <v>6.5138000000000007</v>
      </c>
      <c r="CD89" s="104"/>
      <c r="CG89" s="9"/>
      <c r="CH89" s="9"/>
      <c r="CI89" s="9"/>
      <c r="CJ89" s="9"/>
    </row>
    <row r="90" spans="1:161" s="94" customFormat="1" x14ac:dyDescent="0.2">
      <c r="A90" s="150"/>
      <c r="BK90" s="9"/>
      <c r="BL90" s="95"/>
      <c r="BM90" s="113"/>
      <c r="BN90" s="159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4"/>
      <c r="CA90" s="114"/>
      <c r="CB90" s="114"/>
      <c r="CC90" s="114"/>
      <c r="CD90" s="95"/>
      <c r="CE90" s="95"/>
      <c r="CF90" s="95"/>
      <c r="CG90" s="10"/>
      <c r="CH90" s="10"/>
      <c r="CI90" s="10"/>
      <c r="CJ90" s="10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</row>
    <row r="91" spans="1:161" s="94" customFormat="1" x14ac:dyDescent="0.2">
      <c r="A91" s="150"/>
      <c r="BK91" s="9"/>
      <c r="BL91" s="95"/>
      <c r="BM91" s="113"/>
      <c r="BN91" s="159"/>
      <c r="BO91" s="114"/>
      <c r="BP91" s="114"/>
      <c r="BQ91" s="114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95"/>
      <c r="CE91" s="95"/>
      <c r="CF91" s="95"/>
      <c r="CG91" s="10"/>
      <c r="CH91" s="10"/>
      <c r="CI91" s="10"/>
      <c r="CJ91" s="10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</row>
    <row r="92" spans="1:161" s="111" customFormat="1" x14ac:dyDescent="0.2">
      <c r="B92" s="149"/>
      <c r="BK92" s="3"/>
      <c r="BL92" s="96"/>
      <c r="BM92" s="113"/>
      <c r="BN92" s="159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96"/>
      <c r="CE92" s="96"/>
      <c r="CF92" s="96"/>
      <c r="CG92" s="2"/>
      <c r="CH92" s="2"/>
      <c r="CI92" s="2"/>
      <c r="CJ92" s="2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</row>
    <row r="93" spans="1:161" s="111" customFormat="1" x14ac:dyDescent="0.2">
      <c r="B93" s="149"/>
      <c r="BK93" s="3"/>
      <c r="BL93" s="96"/>
      <c r="BM93" s="113"/>
      <c r="BN93" s="159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114"/>
      <c r="CB93" s="114"/>
      <c r="CC93" s="114"/>
      <c r="CD93" s="96"/>
      <c r="CE93" s="96"/>
      <c r="CF93" s="96"/>
      <c r="CG93" s="2"/>
      <c r="CH93" s="2"/>
      <c r="CI93" s="2"/>
      <c r="CJ93" s="2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</row>
    <row r="94" spans="1:161" s="94" customFormat="1" x14ac:dyDescent="0.2">
      <c r="A94" s="150"/>
      <c r="B94" s="151"/>
      <c r="BK94" s="9"/>
      <c r="BL94" s="95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4"/>
      <c r="CC94" s="114"/>
      <c r="CD94" s="95"/>
      <c r="CE94" s="95"/>
      <c r="CF94" s="95"/>
      <c r="CG94" s="10"/>
      <c r="CH94" s="10"/>
      <c r="CI94" s="10"/>
      <c r="CJ94" s="10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</row>
    <row r="95" spans="1:161" s="94" customFormat="1" x14ac:dyDescent="0.2">
      <c r="A95" s="150"/>
      <c r="B95" s="151"/>
      <c r="BK95" s="9"/>
      <c r="BL95" s="95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95"/>
      <c r="CC95" s="95"/>
      <c r="CD95" s="95"/>
      <c r="CE95" s="95"/>
      <c r="CF95" s="95"/>
      <c r="CG95" s="10"/>
      <c r="CH95" s="10"/>
      <c r="CI95" s="10"/>
      <c r="CJ95" s="10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</row>
    <row r="96" spans="1:161" s="94" customFormat="1" x14ac:dyDescent="0.2">
      <c r="A96" s="150"/>
      <c r="B96" s="151"/>
      <c r="BK96" s="9"/>
      <c r="BL96" s="95"/>
      <c r="BM96" s="95"/>
      <c r="BN96" s="75"/>
      <c r="BO96" s="95"/>
      <c r="BP96" s="95"/>
      <c r="BQ96" s="95"/>
      <c r="BR96" s="96"/>
      <c r="BS96" s="95"/>
      <c r="BT96" s="95"/>
      <c r="BU96" s="95"/>
      <c r="BV96" s="95"/>
      <c r="BW96" s="95"/>
      <c r="BX96" s="95"/>
      <c r="BY96" s="95"/>
      <c r="BZ96" s="97"/>
      <c r="CA96" s="96"/>
      <c r="CB96" s="95"/>
      <c r="CC96" s="95"/>
      <c r="CD96" s="95"/>
      <c r="CE96" s="95"/>
      <c r="CF96" s="95"/>
      <c r="CG96" s="10"/>
      <c r="CH96" s="10"/>
      <c r="CI96" s="10"/>
      <c r="CJ96" s="10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</row>
    <row r="97" spans="1:161" s="94" customFormat="1" x14ac:dyDescent="0.2">
      <c r="A97" s="150"/>
      <c r="B97" s="151"/>
      <c r="BK97" s="9"/>
      <c r="BL97" s="95"/>
      <c r="BM97" s="104"/>
      <c r="BN97" s="75"/>
      <c r="BO97" s="122">
        <f>AVERAGE(BO71:BO89)</f>
        <v>112.88578947368421</v>
      </c>
      <c r="BP97" s="122">
        <f t="shared" ref="BP97:CC97" si="6">AVERAGE(BP71:BP89)</f>
        <v>0.74634150391680365</v>
      </c>
      <c r="BQ97" s="122">
        <f t="shared" si="6"/>
        <v>0.98700526315789494</v>
      </c>
      <c r="BR97" s="122">
        <f t="shared" si="6"/>
        <v>0.84458597797225321</v>
      </c>
      <c r="BS97" s="122">
        <f t="shared" si="6"/>
        <v>1267.042105263158</v>
      </c>
      <c r="BT97" s="122">
        <f t="shared" si="6"/>
        <v>16.179473684210528</v>
      </c>
      <c r="BU97" s="122">
        <f t="shared" si="6"/>
        <v>1.3070985669928017</v>
      </c>
      <c r="BV97" s="122">
        <f t="shared" si="6"/>
        <v>1.2762526315789473</v>
      </c>
      <c r="BW97" s="122">
        <f t="shared" si="6"/>
        <v>8.3859157894736853</v>
      </c>
      <c r="BX97" s="122">
        <f t="shared" si="6"/>
        <v>8.3127947368421058</v>
      </c>
      <c r="BY97" s="122">
        <f t="shared" si="6"/>
        <v>6.2853368421052629</v>
      </c>
      <c r="BZ97" s="122">
        <f t="shared" si="6"/>
        <v>0.70679106644812251</v>
      </c>
      <c r="CA97" s="122">
        <f t="shared" si="6"/>
        <v>1</v>
      </c>
      <c r="CB97" s="122">
        <f t="shared" si="6"/>
        <v>6.5909052631578957</v>
      </c>
      <c r="CC97" s="122">
        <f t="shared" si="6"/>
        <v>6.592884210526317</v>
      </c>
      <c r="CD97" s="95"/>
      <c r="CE97" s="95"/>
      <c r="CF97" s="95"/>
      <c r="CG97" s="10"/>
      <c r="CH97" s="10"/>
      <c r="CI97" s="10"/>
      <c r="CJ97" s="10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</row>
    <row r="98" spans="1:161" s="94" customFormat="1" x14ac:dyDescent="0.2">
      <c r="A98" s="150"/>
      <c r="B98" s="151"/>
      <c r="BK98" s="9"/>
      <c r="BL98" s="95"/>
      <c r="BM98" s="104"/>
      <c r="BN98" s="75"/>
      <c r="BO98" s="122">
        <v>112.88578947368421</v>
      </c>
      <c r="BP98" s="122">
        <v>0.74634150391680365</v>
      </c>
      <c r="BQ98" s="122">
        <v>0.98700526315789494</v>
      </c>
      <c r="BR98" s="122">
        <v>0.84458597797225321</v>
      </c>
      <c r="BS98" s="122">
        <v>1267.042105263158</v>
      </c>
      <c r="BT98" s="122">
        <v>16.179473684210528</v>
      </c>
      <c r="BU98" s="122">
        <v>1.3070985669928017</v>
      </c>
      <c r="BV98" s="122">
        <v>1.2762526315789473</v>
      </c>
      <c r="BW98" s="122">
        <v>8.3859157894736853</v>
      </c>
      <c r="BX98" s="122">
        <v>8.3127947368421058</v>
      </c>
      <c r="BY98" s="122">
        <v>6.2853368421052629</v>
      </c>
      <c r="BZ98" s="122">
        <v>0.70679106644812251</v>
      </c>
      <c r="CA98" s="104">
        <v>1</v>
      </c>
      <c r="CB98" s="122">
        <v>6.5909052631578957</v>
      </c>
      <c r="CC98" s="122">
        <v>6.592884210526317</v>
      </c>
      <c r="CD98" s="95"/>
      <c r="CE98" s="95"/>
      <c r="CF98" s="95"/>
      <c r="CG98" s="10"/>
      <c r="CH98" s="10"/>
      <c r="CI98" s="10"/>
      <c r="CJ98" s="10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</row>
    <row r="99" spans="1:161" s="94" customFormat="1" x14ac:dyDescent="0.2">
      <c r="A99" s="150"/>
      <c r="B99" s="151"/>
      <c r="BK99" s="9"/>
      <c r="BL99" s="95"/>
      <c r="BM99" s="121"/>
      <c r="BN99" s="75"/>
      <c r="BO99" s="117">
        <f t="shared" ref="BO99:CC99" si="7">BO98-BO97</f>
        <v>0</v>
      </c>
      <c r="BP99" s="117">
        <f t="shared" si="7"/>
        <v>0</v>
      </c>
      <c r="BQ99" s="117">
        <f t="shared" si="7"/>
        <v>0</v>
      </c>
      <c r="BR99" s="117">
        <f t="shared" si="7"/>
        <v>0</v>
      </c>
      <c r="BS99" s="117">
        <f t="shared" si="7"/>
        <v>0</v>
      </c>
      <c r="BT99" s="117">
        <f t="shared" si="7"/>
        <v>0</v>
      </c>
      <c r="BU99" s="117">
        <f t="shared" si="7"/>
        <v>0</v>
      </c>
      <c r="BV99" s="117">
        <f t="shared" si="7"/>
        <v>0</v>
      </c>
      <c r="BW99" s="117">
        <f t="shared" si="7"/>
        <v>0</v>
      </c>
      <c r="BX99" s="117">
        <f t="shared" si="7"/>
        <v>0</v>
      </c>
      <c r="BY99" s="117">
        <f t="shared" si="7"/>
        <v>0</v>
      </c>
      <c r="BZ99" s="117">
        <f t="shared" si="7"/>
        <v>0</v>
      </c>
      <c r="CA99" s="117">
        <f t="shared" si="7"/>
        <v>0</v>
      </c>
      <c r="CB99" s="117">
        <f t="shared" si="7"/>
        <v>0</v>
      </c>
      <c r="CC99" s="117">
        <f t="shared" si="7"/>
        <v>0</v>
      </c>
      <c r="CD99" s="95"/>
      <c r="CE99" s="75"/>
      <c r="CF99" s="95"/>
      <c r="CG99" s="10"/>
      <c r="CH99" s="10"/>
      <c r="CI99" s="10"/>
      <c r="CJ99" s="10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</row>
    <row r="100" spans="1:161" s="94" customFormat="1" x14ac:dyDescent="0.2">
      <c r="A100" s="150"/>
      <c r="B100" s="151"/>
      <c r="BK100" s="9"/>
      <c r="BL100" s="95"/>
      <c r="BM100" s="96" t="s">
        <v>29</v>
      </c>
      <c r="BN100" s="75"/>
      <c r="BO100" s="122">
        <f>MAX(BO71:BO89)</f>
        <v>113.46000000000001</v>
      </c>
      <c r="BP100" s="122">
        <f t="shared" ref="BP100:CC100" si="8">MAX(BP71:BP89)</f>
        <v>0.75046904315196994</v>
      </c>
      <c r="BQ100" s="122">
        <f t="shared" si="8"/>
        <v>0.99160000000000004</v>
      </c>
      <c r="BR100" s="122">
        <f t="shared" si="8"/>
        <v>0.85106382978723405</v>
      </c>
      <c r="BS100" s="122">
        <f t="shared" si="8"/>
        <v>1297.25</v>
      </c>
      <c r="BT100" s="122">
        <f t="shared" si="8"/>
        <v>16.86</v>
      </c>
      <c r="BU100" s="122">
        <f t="shared" si="8"/>
        <v>1.3289036544850497</v>
      </c>
      <c r="BV100" s="122">
        <f t="shared" si="8"/>
        <v>1.2876000000000001</v>
      </c>
      <c r="BW100" s="122">
        <f t="shared" si="8"/>
        <v>8.4858000000000011</v>
      </c>
      <c r="BX100" s="122">
        <f t="shared" si="8"/>
        <v>8.4037000000000006</v>
      </c>
      <c r="BY100" s="122">
        <f t="shared" si="8"/>
        <v>6.3337000000000003</v>
      </c>
      <c r="BZ100" s="122">
        <f t="shared" si="8"/>
        <v>0.70931543966917532</v>
      </c>
      <c r="CA100" s="122">
        <f t="shared" si="8"/>
        <v>1</v>
      </c>
      <c r="CB100" s="122">
        <f t="shared" si="8"/>
        <v>6.6185</v>
      </c>
      <c r="CC100" s="122">
        <f t="shared" si="8"/>
        <v>6.6252000000000004</v>
      </c>
      <c r="CD100" s="95"/>
      <c r="CE100" s="75"/>
      <c r="CF100" s="95"/>
      <c r="CG100" s="10"/>
      <c r="CH100" s="10"/>
      <c r="CI100" s="10"/>
      <c r="CJ100" s="10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</row>
    <row r="101" spans="1:161" s="94" customFormat="1" x14ac:dyDescent="0.2">
      <c r="A101" s="150"/>
      <c r="B101" s="151"/>
      <c r="BK101" s="9"/>
      <c r="BL101" s="95"/>
      <c r="BM101" s="96" t="s">
        <v>30</v>
      </c>
      <c r="BN101" s="75"/>
      <c r="BO101" s="122">
        <f>MIN(BO71:BO89)</f>
        <v>112.14</v>
      </c>
      <c r="BP101" s="122">
        <f t="shared" ref="BP101:CC101" si="9">MIN(BP71:BP89)</f>
        <v>0.74090538638215897</v>
      </c>
      <c r="BQ101" s="122">
        <f t="shared" si="9"/>
        <v>0.97510000000000008</v>
      </c>
      <c r="BR101" s="122">
        <f t="shared" si="9"/>
        <v>0.83528232542599401</v>
      </c>
      <c r="BS101" s="122">
        <f t="shared" si="9"/>
        <v>1241.22</v>
      </c>
      <c r="BT101" s="122">
        <f t="shared" si="9"/>
        <v>15.700000000000001</v>
      </c>
      <c r="BU101" s="122">
        <f t="shared" si="9"/>
        <v>1.279263144428809</v>
      </c>
      <c r="BV101" s="122">
        <f t="shared" si="9"/>
        <v>1.2534000000000001</v>
      </c>
      <c r="BW101" s="122">
        <f t="shared" si="9"/>
        <v>8.2092000000000009</v>
      </c>
      <c r="BX101" s="122">
        <f t="shared" si="9"/>
        <v>8.1949000000000005</v>
      </c>
      <c r="BY101" s="122">
        <f t="shared" si="9"/>
        <v>6.2170000000000005</v>
      </c>
      <c r="BZ101" s="122">
        <f t="shared" si="9"/>
        <v>0.70387836981769558</v>
      </c>
      <c r="CA101" s="122">
        <f t="shared" si="9"/>
        <v>1</v>
      </c>
      <c r="CB101" s="122">
        <f t="shared" si="9"/>
        <v>6.5049999999999999</v>
      </c>
      <c r="CC101" s="122">
        <f t="shared" si="9"/>
        <v>6.5138000000000007</v>
      </c>
      <c r="CD101" s="95"/>
      <c r="CE101" s="75"/>
      <c r="CF101" s="95"/>
      <c r="CG101" s="10"/>
      <c r="CH101" s="10"/>
      <c r="CI101" s="10"/>
      <c r="CJ101" s="10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</row>
    <row r="102" spans="1:161" s="94" customFormat="1" x14ac:dyDescent="0.2">
      <c r="A102" s="150"/>
      <c r="B102" s="151"/>
      <c r="BK102" s="9"/>
      <c r="BL102" s="95"/>
      <c r="BM102" s="95"/>
      <c r="BN102" s="75"/>
      <c r="BO102" s="95"/>
      <c r="BP102" s="95"/>
      <c r="BQ102" s="95"/>
      <c r="BR102" s="96"/>
      <c r="BS102" s="95"/>
      <c r="BT102" s="95"/>
      <c r="BU102" s="95"/>
      <c r="BV102" s="95"/>
      <c r="BW102" s="95"/>
      <c r="BX102" s="95"/>
      <c r="BY102" s="95"/>
      <c r="BZ102" s="97"/>
      <c r="CA102" s="96"/>
      <c r="CB102" s="95"/>
      <c r="CC102" s="95"/>
      <c r="CD102" s="95"/>
      <c r="CE102" s="75"/>
      <c r="CF102" s="95"/>
      <c r="CG102" s="10"/>
      <c r="CH102" s="10"/>
      <c r="CI102" s="10"/>
      <c r="CJ102" s="10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</row>
    <row r="103" spans="1:161" s="94" customFormat="1" x14ac:dyDescent="0.2">
      <c r="A103" s="150"/>
      <c r="B103" s="151"/>
      <c r="BK103" s="9"/>
      <c r="BL103" s="95"/>
      <c r="BM103" s="95"/>
      <c r="BN103" s="75"/>
      <c r="BO103" s="122">
        <f>BO100-BO101</f>
        <v>1.3200000000000074</v>
      </c>
      <c r="BP103" s="122">
        <f t="shared" ref="BP103:CC103" si="10">BP100-BP101</f>
        <v>9.5636567698109687E-3</v>
      </c>
      <c r="BQ103" s="122">
        <f t="shared" si="10"/>
        <v>1.6499999999999959E-2</v>
      </c>
      <c r="BR103" s="122">
        <f t="shared" si="10"/>
        <v>1.578150436124004E-2</v>
      </c>
      <c r="BS103" s="122">
        <f t="shared" si="10"/>
        <v>56.029999999999973</v>
      </c>
      <c r="BT103" s="122">
        <f t="shared" si="10"/>
        <v>1.1599999999999984</v>
      </c>
      <c r="BU103" s="122">
        <f t="shared" si="10"/>
        <v>4.9640510056240705E-2</v>
      </c>
      <c r="BV103" s="122">
        <f t="shared" si="10"/>
        <v>3.4200000000000008E-2</v>
      </c>
      <c r="BW103" s="122">
        <f t="shared" si="10"/>
        <v>0.27660000000000018</v>
      </c>
      <c r="BX103" s="122">
        <f t="shared" si="10"/>
        <v>0.2088000000000001</v>
      </c>
      <c r="BY103" s="122">
        <f t="shared" si="10"/>
        <v>0.1166999999999998</v>
      </c>
      <c r="BZ103" s="122">
        <f t="shared" si="10"/>
        <v>5.4370698514797366E-3</v>
      </c>
      <c r="CA103" s="122">
        <f t="shared" si="10"/>
        <v>0</v>
      </c>
      <c r="CB103" s="122">
        <f t="shared" si="10"/>
        <v>0.11350000000000016</v>
      </c>
      <c r="CC103" s="122">
        <f t="shared" si="10"/>
        <v>0.11139999999999972</v>
      </c>
      <c r="CD103" s="95"/>
      <c r="CE103" s="75"/>
      <c r="CF103" s="95"/>
      <c r="CG103" s="10"/>
      <c r="CH103" s="10"/>
      <c r="CI103" s="10"/>
      <c r="CJ103" s="10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</row>
    <row r="104" spans="1:161" s="94" customFormat="1" x14ac:dyDescent="0.2">
      <c r="A104" s="150"/>
      <c r="B104" s="151"/>
      <c r="BK104" s="9"/>
      <c r="BL104" s="95"/>
      <c r="BM104" s="95"/>
      <c r="BN104" s="75"/>
      <c r="BO104" s="95"/>
      <c r="BP104" s="95"/>
      <c r="BQ104" s="95"/>
      <c r="BR104" s="96"/>
      <c r="BS104" s="95"/>
      <c r="BT104" s="95"/>
      <c r="BU104" s="95"/>
      <c r="BV104" s="95"/>
      <c r="BW104" s="95"/>
      <c r="BX104" s="95"/>
      <c r="BY104" s="95"/>
      <c r="BZ104" s="97"/>
      <c r="CA104" s="96"/>
      <c r="CB104" s="95"/>
      <c r="CC104" s="95"/>
      <c r="CD104" s="95"/>
      <c r="CE104" s="75"/>
      <c r="CF104" s="95"/>
      <c r="CG104" s="10"/>
      <c r="CH104" s="10"/>
      <c r="CI104" s="10"/>
      <c r="CJ104" s="10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</row>
    <row r="105" spans="1:161" s="94" customFormat="1" x14ac:dyDescent="0.2">
      <c r="A105" s="150"/>
      <c r="B105" s="151"/>
      <c r="BK105" s="9"/>
      <c r="BL105" s="95"/>
      <c r="BM105" s="95"/>
      <c r="BN105" s="75"/>
      <c r="BO105" s="95"/>
      <c r="BP105" s="95"/>
      <c r="BQ105" s="95"/>
      <c r="BR105" s="96"/>
      <c r="BS105" s="95"/>
      <c r="BT105" s="95"/>
      <c r="BU105" s="95"/>
      <c r="BV105" s="95"/>
      <c r="BW105" s="95"/>
      <c r="BX105" s="95"/>
      <c r="BY105" s="95"/>
      <c r="BZ105" s="97"/>
      <c r="CA105" s="96"/>
      <c r="CB105" s="95"/>
      <c r="CC105" s="95"/>
      <c r="CD105" s="95"/>
      <c r="CE105" s="75"/>
      <c r="CF105" s="95"/>
      <c r="CG105" s="10"/>
      <c r="CH105" s="10"/>
      <c r="CI105" s="10"/>
      <c r="CJ105" s="10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</row>
    <row r="106" spans="1:161" s="94" customFormat="1" x14ac:dyDescent="0.2">
      <c r="A106" s="150"/>
      <c r="B106" s="151"/>
      <c r="BK106" s="9"/>
      <c r="BL106" s="95"/>
      <c r="BM106" s="95"/>
      <c r="BN106" s="75"/>
      <c r="BO106" s="95"/>
      <c r="BP106" s="95"/>
      <c r="BQ106" s="95"/>
      <c r="BR106" s="96"/>
      <c r="BS106" s="95"/>
      <c r="BT106" s="95"/>
      <c r="BU106" s="95"/>
      <c r="BV106" s="95"/>
      <c r="BW106" s="95"/>
      <c r="BX106" s="95"/>
      <c r="BY106" s="95"/>
      <c r="BZ106" s="97"/>
      <c r="CA106" s="96"/>
      <c r="CB106" s="95"/>
      <c r="CC106" s="95"/>
      <c r="CD106" s="95"/>
      <c r="CE106" s="75"/>
      <c r="CF106" s="95"/>
      <c r="CG106" s="10"/>
      <c r="CH106" s="10"/>
      <c r="CI106" s="10"/>
      <c r="CJ106" s="10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</row>
    <row r="107" spans="1:161" s="94" customFormat="1" x14ac:dyDescent="0.2">
      <c r="A107" s="150"/>
      <c r="B107" s="151"/>
      <c r="BK107" s="9"/>
      <c r="BL107" s="95"/>
      <c r="BM107" s="95"/>
      <c r="BN107" s="75"/>
      <c r="BO107" s="95"/>
      <c r="BP107" s="95"/>
      <c r="BQ107" s="95"/>
      <c r="BR107" s="96"/>
      <c r="BS107" s="95"/>
      <c r="BT107" s="95"/>
      <c r="BU107" s="95"/>
      <c r="BV107" s="95"/>
      <c r="BW107" s="95"/>
      <c r="BX107" s="95"/>
      <c r="BY107" s="95"/>
      <c r="BZ107" s="97"/>
      <c r="CA107" s="96"/>
      <c r="CB107" s="95"/>
      <c r="CC107" s="95"/>
      <c r="CD107" s="95"/>
      <c r="CE107" s="75"/>
      <c r="CF107" s="95"/>
      <c r="CG107" s="10"/>
      <c r="CH107" s="10"/>
      <c r="CI107" s="10"/>
      <c r="CJ107" s="10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</row>
    <row r="108" spans="1:161" s="94" customFormat="1" x14ac:dyDescent="0.2">
      <c r="A108" s="150"/>
      <c r="B108" s="151"/>
      <c r="BK108" s="9"/>
      <c r="BL108" s="95"/>
      <c r="BM108" s="95"/>
      <c r="BN108" s="75"/>
      <c r="BO108" s="95"/>
      <c r="BP108" s="95"/>
      <c r="BQ108" s="95"/>
      <c r="BR108" s="96"/>
      <c r="BS108" s="95"/>
      <c r="BT108" s="95"/>
      <c r="BU108" s="95"/>
      <c r="BV108" s="95"/>
      <c r="BW108" s="95"/>
      <c r="BX108" s="95"/>
      <c r="BY108" s="95"/>
      <c r="BZ108" s="97"/>
      <c r="CA108" s="96"/>
      <c r="CB108" s="95"/>
      <c r="CC108" s="95"/>
      <c r="CD108" s="95"/>
      <c r="CE108" s="75"/>
      <c r="CF108" s="95"/>
      <c r="CG108" s="10"/>
      <c r="CH108" s="10"/>
      <c r="CI108" s="10"/>
      <c r="CJ108" s="10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</row>
    <row r="109" spans="1:161" s="94" customFormat="1" x14ac:dyDescent="0.2">
      <c r="A109" s="150"/>
      <c r="B109" s="151"/>
      <c r="BK109" s="9"/>
      <c r="BL109" s="113"/>
      <c r="BM109" s="95"/>
      <c r="BN109" s="75"/>
      <c r="BO109" s="95"/>
      <c r="BP109" s="95"/>
      <c r="BQ109" s="95"/>
      <c r="BR109" s="96"/>
      <c r="BS109" s="95"/>
      <c r="BT109" s="95"/>
      <c r="BU109" s="95"/>
      <c r="BV109" s="95"/>
      <c r="BW109" s="95"/>
      <c r="BX109" s="95"/>
      <c r="BY109" s="95"/>
      <c r="BZ109" s="97"/>
      <c r="CA109" s="96"/>
      <c r="CB109" s="95"/>
      <c r="CC109" s="95"/>
      <c r="CD109" s="95"/>
      <c r="CE109" s="75"/>
      <c r="CF109" s="95"/>
      <c r="CG109" s="10"/>
      <c r="CH109" s="10"/>
      <c r="CI109" s="10"/>
      <c r="CJ109" s="10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</row>
    <row r="110" spans="1:161" s="94" customFormat="1" x14ac:dyDescent="0.2">
      <c r="A110" s="150"/>
      <c r="B110" s="151"/>
      <c r="BK110" s="9"/>
      <c r="BL110" s="113"/>
      <c r="BM110" s="95"/>
      <c r="BN110" s="75"/>
      <c r="BO110" s="95"/>
      <c r="BP110" s="95"/>
      <c r="BQ110" s="95"/>
      <c r="BR110" s="96"/>
      <c r="BS110" s="95"/>
      <c r="BT110" s="95"/>
      <c r="BU110" s="95"/>
      <c r="BV110" s="95"/>
      <c r="BW110" s="95"/>
      <c r="BX110" s="95"/>
      <c r="BY110" s="95"/>
      <c r="BZ110" s="97"/>
      <c r="CA110" s="96"/>
      <c r="CB110" s="95"/>
      <c r="CC110" s="95"/>
      <c r="CD110" s="95"/>
      <c r="CE110" s="75"/>
      <c r="CF110" s="95"/>
      <c r="CG110" s="10"/>
      <c r="CH110" s="10"/>
      <c r="CI110" s="10"/>
      <c r="CJ110" s="10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</row>
    <row r="111" spans="1:161" s="94" customFormat="1" x14ac:dyDescent="0.2">
      <c r="A111" s="150"/>
      <c r="B111" s="151"/>
      <c r="BK111" s="9"/>
      <c r="BL111" s="113"/>
      <c r="BM111" s="95"/>
      <c r="BN111" s="95"/>
      <c r="BO111" s="95"/>
      <c r="BP111" s="95"/>
      <c r="BQ111" s="95"/>
      <c r="BR111" s="96"/>
      <c r="BS111" s="95"/>
      <c r="BT111" s="95"/>
      <c r="BU111" s="95"/>
      <c r="BV111" s="95"/>
      <c r="BW111" s="95"/>
      <c r="BX111" s="95"/>
      <c r="BY111" s="95"/>
      <c r="BZ111" s="97"/>
      <c r="CA111" s="96"/>
      <c r="CB111" s="95"/>
      <c r="CC111" s="95"/>
      <c r="CD111" s="95"/>
      <c r="CE111" s="75"/>
      <c r="CF111" s="95"/>
      <c r="CG111" s="10"/>
      <c r="CH111" s="10"/>
      <c r="CI111" s="10"/>
      <c r="CJ111" s="10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</row>
    <row r="112" spans="1:161" s="94" customFormat="1" x14ac:dyDescent="0.2">
      <c r="A112" s="150"/>
      <c r="B112" s="151"/>
      <c r="BK112" s="9"/>
      <c r="BL112" s="113"/>
      <c r="BM112" s="109"/>
      <c r="BN112" s="95"/>
      <c r="BO112" s="95"/>
      <c r="BP112" s="95"/>
      <c r="BQ112" s="95"/>
      <c r="BR112" s="96"/>
      <c r="BS112" s="95"/>
      <c r="BT112" s="95"/>
      <c r="BU112" s="95"/>
      <c r="BV112" s="95"/>
      <c r="BW112" s="95"/>
      <c r="BX112" s="95"/>
      <c r="BY112" s="95"/>
      <c r="BZ112" s="97"/>
      <c r="CA112" s="96"/>
      <c r="CB112" s="95"/>
      <c r="CC112" s="95"/>
      <c r="CD112" s="95"/>
      <c r="CE112" s="75"/>
      <c r="CF112" s="95"/>
      <c r="CG112" s="10"/>
      <c r="CH112" s="10"/>
      <c r="CI112" s="10"/>
      <c r="CJ112" s="10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</row>
    <row r="113" spans="1:161" s="94" customFormat="1" x14ac:dyDescent="0.2">
      <c r="A113" s="150"/>
      <c r="B113" s="151"/>
      <c r="BK113" s="9"/>
      <c r="BL113" s="113"/>
      <c r="BM113" s="109"/>
      <c r="BN113" s="95"/>
      <c r="BO113" s="95"/>
      <c r="BP113" s="95"/>
      <c r="BQ113" s="95"/>
      <c r="BR113" s="96"/>
      <c r="BS113" s="95"/>
      <c r="BT113" s="95"/>
      <c r="BU113" s="95"/>
      <c r="BV113" s="95"/>
      <c r="BW113" s="95"/>
      <c r="BX113" s="95"/>
      <c r="BY113" s="95"/>
      <c r="BZ113" s="97"/>
      <c r="CA113" s="96"/>
      <c r="CB113" s="95"/>
      <c r="CC113" s="95"/>
      <c r="CD113" s="95"/>
      <c r="CE113" s="75"/>
      <c r="CF113" s="95"/>
      <c r="CG113" s="10"/>
      <c r="CH113" s="10"/>
      <c r="CI113" s="10"/>
      <c r="CJ113" s="10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</row>
    <row r="114" spans="1:161" s="94" customFormat="1" x14ac:dyDescent="0.2">
      <c r="A114" s="150"/>
      <c r="B114" s="151"/>
      <c r="BK114" s="9"/>
      <c r="BL114" s="113"/>
      <c r="BM114" s="109"/>
      <c r="BN114" s="159"/>
      <c r="BO114" s="95"/>
      <c r="BP114" s="95"/>
      <c r="BQ114" s="95"/>
      <c r="BR114" s="96"/>
      <c r="BS114" s="95"/>
      <c r="BT114" s="95"/>
      <c r="BU114" s="95"/>
      <c r="BV114" s="95"/>
      <c r="BW114" s="95"/>
      <c r="BX114" s="95"/>
      <c r="BY114" s="95"/>
      <c r="BZ114" s="97"/>
      <c r="CA114" s="96"/>
      <c r="CB114" s="95"/>
      <c r="CC114" s="95"/>
      <c r="CD114" s="95"/>
      <c r="CE114" s="95"/>
      <c r="CF114" s="95"/>
      <c r="CG114" s="10"/>
      <c r="CH114" s="10"/>
      <c r="CI114" s="10"/>
      <c r="CJ114" s="10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</row>
    <row r="115" spans="1:161" s="94" customFormat="1" x14ac:dyDescent="0.2">
      <c r="A115" s="150"/>
      <c r="B115" s="151"/>
      <c r="BK115" s="9"/>
      <c r="BL115" s="113"/>
      <c r="BM115" s="109"/>
      <c r="BN115" s="159"/>
      <c r="BO115" s="95"/>
      <c r="BP115" s="95"/>
      <c r="BQ115" s="95"/>
      <c r="BR115" s="96"/>
      <c r="BS115" s="95"/>
      <c r="BT115" s="95"/>
      <c r="BU115" s="95"/>
      <c r="BV115" s="95"/>
      <c r="BW115" s="95"/>
      <c r="BX115" s="95"/>
      <c r="BY115" s="95"/>
      <c r="BZ115" s="97"/>
      <c r="CA115" s="96"/>
      <c r="CB115" s="95"/>
      <c r="CC115" s="95"/>
      <c r="CD115" s="95"/>
      <c r="CE115" s="95"/>
      <c r="CF115" s="95"/>
      <c r="CG115" s="10"/>
      <c r="CH115" s="10"/>
      <c r="CI115" s="10"/>
      <c r="CJ115" s="10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</row>
    <row r="116" spans="1:161" s="94" customFormat="1" x14ac:dyDescent="0.2">
      <c r="A116" s="150"/>
      <c r="B116" s="151"/>
      <c r="BK116" s="9"/>
      <c r="BL116" s="113"/>
      <c r="BM116" s="109"/>
      <c r="BN116" s="159"/>
      <c r="BO116" s="95"/>
      <c r="BP116" s="95"/>
      <c r="BQ116" s="95"/>
      <c r="BR116" s="96"/>
      <c r="BS116" s="95"/>
      <c r="BT116" s="95"/>
      <c r="BU116" s="95"/>
      <c r="BV116" s="95"/>
      <c r="BW116" s="95"/>
      <c r="BX116" s="95"/>
      <c r="BY116" s="95"/>
      <c r="BZ116" s="97"/>
      <c r="CA116" s="96"/>
      <c r="CB116" s="95"/>
      <c r="CC116" s="95"/>
      <c r="CD116" s="95"/>
      <c r="CE116" s="95"/>
      <c r="CF116" s="95"/>
      <c r="CG116" s="10"/>
      <c r="CH116" s="10"/>
      <c r="CI116" s="10"/>
      <c r="CJ116" s="10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</row>
    <row r="117" spans="1:161" s="94" customFormat="1" x14ac:dyDescent="0.2">
      <c r="A117" s="150"/>
      <c r="B117" s="151"/>
      <c r="BK117" s="9"/>
      <c r="BL117" s="113"/>
      <c r="BM117" s="109"/>
      <c r="BN117" s="159"/>
      <c r="BO117" s="95"/>
      <c r="BP117" s="95"/>
      <c r="BQ117" s="95"/>
      <c r="BR117" s="96"/>
      <c r="BS117" s="95"/>
      <c r="BT117" s="95"/>
      <c r="BU117" s="95"/>
      <c r="BV117" s="95"/>
      <c r="BW117" s="95"/>
      <c r="BX117" s="95"/>
      <c r="BY117" s="95"/>
      <c r="BZ117" s="97"/>
      <c r="CA117" s="96"/>
      <c r="CB117" s="95"/>
      <c r="CC117" s="95"/>
      <c r="CD117" s="95"/>
      <c r="CE117" s="95"/>
      <c r="CF117" s="95"/>
      <c r="CG117" s="10"/>
      <c r="CH117" s="10"/>
      <c r="CI117" s="10"/>
      <c r="CJ117" s="10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</row>
    <row r="118" spans="1:161" s="94" customFormat="1" x14ac:dyDescent="0.2">
      <c r="A118" s="150"/>
      <c r="B118" s="151"/>
      <c r="BK118" s="9"/>
      <c r="BL118" s="113"/>
      <c r="BM118" s="109"/>
      <c r="BN118" s="159"/>
      <c r="BO118" s="95"/>
      <c r="BP118" s="95"/>
      <c r="BQ118" s="95"/>
      <c r="BR118" s="96"/>
      <c r="BS118" s="95"/>
      <c r="BT118" s="95"/>
      <c r="BU118" s="95"/>
      <c r="BV118" s="95"/>
      <c r="BW118" s="95"/>
      <c r="BX118" s="95"/>
      <c r="BY118" s="95"/>
      <c r="BZ118" s="97"/>
      <c r="CA118" s="96"/>
      <c r="CB118" s="95"/>
      <c r="CC118" s="95"/>
      <c r="CD118" s="95"/>
      <c r="CE118" s="95"/>
      <c r="CF118" s="95"/>
      <c r="CG118" s="10"/>
      <c r="CH118" s="10"/>
      <c r="CI118" s="10"/>
      <c r="CJ118" s="10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</row>
    <row r="119" spans="1:161" s="94" customFormat="1" x14ac:dyDescent="0.2">
      <c r="A119" s="150"/>
      <c r="B119" s="151"/>
      <c r="BK119" s="9"/>
      <c r="BL119" s="113"/>
      <c r="BM119" s="109"/>
      <c r="BN119" s="159"/>
      <c r="BO119" s="95"/>
      <c r="BP119" s="95"/>
      <c r="BQ119" s="95"/>
      <c r="BR119" s="96"/>
      <c r="BS119" s="95"/>
      <c r="BT119" s="95"/>
      <c r="BU119" s="95"/>
      <c r="BV119" s="95"/>
      <c r="BW119" s="95"/>
      <c r="BX119" s="95"/>
      <c r="BY119" s="95"/>
      <c r="BZ119" s="97"/>
      <c r="CA119" s="96"/>
      <c r="CB119" s="95"/>
      <c r="CC119" s="95"/>
      <c r="CD119" s="95"/>
      <c r="CE119" s="95"/>
      <c r="CF119" s="95"/>
      <c r="CG119" s="10"/>
      <c r="CH119" s="10"/>
      <c r="CI119" s="10"/>
      <c r="CJ119" s="10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</row>
    <row r="120" spans="1:161" s="94" customFormat="1" x14ac:dyDescent="0.2">
      <c r="A120" s="150"/>
      <c r="B120" s="151"/>
      <c r="BK120" s="9"/>
      <c r="BL120" s="113"/>
      <c r="BM120" s="109"/>
      <c r="BN120" s="159"/>
      <c r="BO120" s="95"/>
      <c r="BP120" s="95"/>
      <c r="BQ120" s="95"/>
      <c r="BR120" s="96"/>
      <c r="BS120" s="95"/>
      <c r="BT120" s="95"/>
      <c r="BU120" s="95"/>
      <c r="BV120" s="95"/>
      <c r="BW120" s="95"/>
      <c r="BX120" s="95"/>
      <c r="BY120" s="95"/>
      <c r="BZ120" s="97"/>
      <c r="CA120" s="96"/>
      <c r="CB120" s="95"/>
      <c r="CC120" s="95"/>
      <c r="CD120" s="95"/>
      <c r="CE120" s="95"/>
      <c r="CF120" s="95"/>
      <c r="CG120" s="10"/>
      <c r="CH120" s="10"/>
      <c r="CI120" s="10"/>
      <c r="CJ120" s="10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</row>
    <row r="121" spans="1:161" s="94" customFormat="1" x14ac:dyDescent="0.2">
      <c r="A121" s="150"/>
      <c r="B121" s="151"/>
      <c r="BK121" s="9"/>
      <c r="BL121" s="113"/>
      <c r="BM121" s="109"/>
      <c r="BN121" s="159"/>
      <c r="BO121" s="95"/>
      <c r="BP121" s="95"/>
      <c r="BQ121" s="95"/>
      <c r="BR121" s="96"/>
      <c r="BS121" s="95"/>
      <c r="BT121" s="95"/>
      <c r="BU121" s="95"/>
      <c r="BV121" s="95"/>
      <c r="BW121" s="95"/>
      <c r="BX121" s="95"/>
      <c r="BY121" s="95"/>
      <c r="BZ121" s="97"/>
      <c r="CA121" s="96"/>
      <c r="CB121" s="95"/>
      <c r="CC121" s="95"/>
      <c r="CD121" s="95"/>
      <c r="CE121" s="95"/>
      <c r="CF121" s="95"/>
      <c r="CG121" s="10"/>
      <c r="CH121" s="10"/>
      <c r="CI121" s="10"/>
      <c r="CJ121" s="10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</row>
    <row r="122" spans="1:161" s="94" customFormat="1" x14ac:dyDescent="0.2">
      <c r="A122" s="150"/>
      <c r="B122" s="151"/>
      <c r="BK122" s="9"/>
      <c r="BL122" s="113"/>
      <c r="BM122" s="109"/>
      <c r="BN122" s="159"/>
      <c r="BO122" s="95"/>
      <c r="BP122" s="95"/>
      <c r="BQ122" s="95"/>
      <c r="BR122" s="96"/>
      <c r="BS122" s="95"/>
      <c r="BT122" s="95"/>
      <c r="BU122" s="95"/>
      <c r="BV122" s="95"/>
      <c r="BW122" s="95"/>
      <c r="BX122" s="95"/>
      <c r="BY122" s="95"/>
      <c r="BZ122" s="97"/>
      <c r="CA122" s="96"/>
      <c r="CB122" s="95"/>
      <c r="CC122" s="95"/>
      <c r="CD122" s="95"/>
      <c r="CE122" s="95"/>
      <c r="CF122" s="95"/>
      <c r="CG122" s="10"/>
      <c r="CH122" s="10"/>
      <c r="CI122" s="10"/>
      <c r="CJ122" s="10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</row>
    <row r="123" spans="1:161" s="94" customFormat="1" x14ac:dyDescent="0.2">
      <c r="A123" s="150"/>
      <c r="B123" s="151"/>
      <c r="BK123" s="9"/>
      <c r="BL123" s="113"/>
      <c r="BM123" s="109"/>
      <c r="BN123" s="159"/>
      <c r="BO123" s="95"/>
      <c r="BP123" s="95"/>
      <c r="BQ123" s="95"/>
      <c r="BR123" s="96"/>
      <c r="BS123" s="95"/>
      <c r="BT123" s="95"/>
      <c r="BU123" s="95"/>
      <c r="BV123" s="95"/>
      <c r="BW123" s="95"/>
      <c r="BX123" s="95"/>
      <c r="BY123" s="95"/>
      <c r="BZ123" s="97"/>
      <c r="CA123" s="96"/>
      <c r="CB123" s="95"/>
      <c r="CC123" s="95"/>
      <c r="CD123" s="95"/>
      <c r="CE123" s="95"/>
      <c r="CF123" s="95"/>
      <c r="CG123" s="10"/>
      <c r="CH123" s="10"/>
      <c r="CI123" s="10"/>
      <c r="CJ123" s="10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</row>
    <row r="124" spans="1:161" s="94" customFormat="1" x14ac:dyDescent="0.2">
      <c r="A124" s="150"/>
      <c r="B124" s="151"/>
      <c r="BK124" s="9"/>
      <c r="BL124" s="113"/>
      <c r="BM124" s="109"/>
      <c r="BN124" s="159"/>
      <c r="BO124" s="95"/>
      <c r="BP124" s="95"/>
      <c r="BQ124" s="95"/>
      <c r="BR124" s="96"/>
      <c r="BS124" s="95"/>
      <c r="BT124" s="95"/>
      <c r="BU124" s="95"/>
      <c r="BV124" s="95"/>
      <c r="BW124" s="95"/>
      <c r="BX124" s="95"/>
      <c r="BY124" s="95"/>
      <c r="BZ124" s="97"/>
      <c r="CA124" s="96"/>
      <c r="CB124" s="95"/>
      <c r="CC124" s="95"/>
      <c r="CD124" s="95"/>
      <c r="CE124" s="95"/>
      <c r="CF124" s="95"/>
      <c r="CG124" s="10"/>
      <c r="CH124" s="10"/>
      <c r="CI124" s="10"/>
      <c r="CJ124" s="10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</row>
    <row r="125" spans="1:161" s="94" customFormat="1" x14ac:dyDescent="0.2">
      <c r="A125" s="150"/>
      <c r="B125" s="151"/>
      <c r="BK125" s="9"/>
      <c r="BL125" s="113"/>
      <c r="BM125" s="109"/>
      <c r="BN125" s="159"/>
      <c r="BO125" s="95"/>
      <c r="BP125" s="95"/>
      <c r="BQ125" s="95"/>
      <c r="BR125" s="96"/>
      <c r="BS125" s="95"/>
      <c r="BT125" s="95"/>
      <c r="BU125" s="95"/>
      <c r="BV125" s="95"/>
      <c r="BW125" s="95"/>
      <c r="BX125" s="95"/>
      <c r="BY125" s="95"/>
      <c r="BZ125" s="97"/>
      <c r="CA125" s="96"/>
      <c r="CB125" s="95"/>
      <c r="CC125" s="95"/>
      <c r="CD125" s="95"/>
      <c r="CE125" s="95"/>
      <c r="CF125" s="95"/>
      <c r="CG125" s="10"/>
      <c r="CH125" s="10"/>
      <c r="CI125" s="10"/>
      <c r="CJ125" s="10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</row>
    <row r="126" spans="1:161" s="94" customFormat="1" x14ac:dyDescent="0.2">
      <c r="A126" s="150"/>
      <c r="B126" s="151"/>
      <c r="BK126" s="9"/>
      <c r="BL126" s="113"/>
      <c r="BM126" s="109"/>
      <c r="BN126" s="159"/>
      <c r="BO126" s="95"/>
      <c r="BP126" s="95"/>
      <c r="BQ126" s="95"/>
      <c r="BR126" s="96"/>
      <c r="BS126" s="95"/>
      <c r="BT126" s="95"/>
      <c r="BU126" s="95"/>
      <c r="BV126" s="95"/>
      <c r="BW126" s="95"/>
      <c r="BX126" s="95"/>
      <c r="BY126" s="95"/>
      <c r="BZ126" s="97"/>
      <c r="CA126" s="96"/>
      <c r="CB126" s="95"/>
      <c r="CC126" s="95"/>
      <c r="CD126" s="95"/>
      <c r="CE126" s="95"/>
      <c r="CF126" s="95"/>
      <c r="CG126" s="10"/>
      <c r="CH126" s="10"/>
      <c r="CI126" s="10"/>
      <c r="CJ126" s="10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</row>
    <row r="127" spans="1:161" s="94" customFormat="1" x14ac:dyDescent="0.2">
      <c r="A127" s="150"/>
      <c r="B127" s="151"/>
      <c r="BK127" s="9"/>
      <c r="BL127" s="113"/>
      <c r="BM127" s="109"/>
      <c r="BN127" s="159"/>
      <c r="BO127" s="95"/>
      <c r="BP127" s="95"/>
      <c r="BQ127" s="95"/>
      <c r="BR127" s="96"/>
      <c r="BS127" s="95"/>
      <c r="BT127" s="95"/>
      <c r="BU127" s="95"/>
      <c r="BV127" s="95"/>
      <c r="BW127" s="95"/>
      <c r="BX127" s="95"/>
      <c r="BY127" s="95"/>
      <c r="BZ127" s="97"/>
      <c r="CA127" s="96"/>
      <c r="CB127" s="95"/>
      <c r="CC127" s="95"/>
      <c r="CD127" s="95"/>
      <c r="CE127" s="95"/>
      <c r="CF127" s="95"/>
      <c r="CG127" s="10"/>
      <c r="CH127" s="10"/>
      <c r="CI127" s="10"/>
      <c r="CJ127" s="10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</row>
    <row r="128" spans="1:161" s="94" customFormat="1" x14ac:dyDescent="0.2">
      <c r="A128" s="150"/>
      <c r="B128" s="151"/>
      <c r="BK128" s="9"/>
      <c r="BL128" s="95"/>
      <c r="BM128" s="109"/>
      <c r="BN128" s="159"/>
      <c r="BO128" s="95"/>
      <c r="BP128" s="95"/>
      <c r="BQ128" s="95"/>
      <c r="BR128" s="96"/>
      <c r="BS128" s="95"/>
      <c r="BT128" s="95"/>
      <c r="BU128" s="95"/>
      <c r="BV128" s="95"/>
      <c r="BW128" s="95"/>
      <c r="BX128" s="95"/>
      <c r="BY128" s="95"/>
      <c r="BZ128" s="97"/>
      <c r="CA128" s="96"/>
      <c r="CB128" s="95"/>
      <c r="CC128" s="95"/>
      <c r="CD128" s="95"/>
      <c r="CE128" s="95"/>
      <c r="CF128" s="95"/>
      <c r="CG128" s="10"/>
      <c r="CH128" s="10"/>
      <c r="CI128" s="10"/>
      <c r="CJ128" s="10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</row>
    <row r="129" spans="1:161" s="94" customFormat="1" x14ac:dyDescent="0.2">
      <c r="A129" s="150"/>
      <c r="B129" s="151"/>
      <c r="BK129" s="9"/>
      <c r="BL129" s="95"/>
      <c r="BM129" s="109"/>
      <c r="BN129" s="159"/>
      <c r="BO129" s="95"/>
      <c r="BP129" s="95"/>
      <c r="BQ129" s="95"/>
      <c r="BR129" s="96"/>
      <c r="BS129" s="95"/>
      <c r="BT129" s="95"/>
      <c r="BU129" s="95"/>
      <c r="BV129" s="95"/>
      <c r="BW129" s="95"/>
      <c r="BX129" s="95"/>
      <c r="BY129" s="95"/>
      <c r="BZ129" s="97"/>
      <c r="CA129" s="96"/>
      <c r="CB129" s="95"/>
      <c r="CC129" s="95"/>
      <c r="CD129" s="95"/>
      <c r="CE129" s="95"/>
      <c r="CF129" s="95"/>
      <c r="CG129" s="10"/>
      <c r="CH129" s="10"/>
      <c r="CI129" s="10"/>
      <c r="CJ129" s="10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</row>
    <row r="130" spans="1:161" s="94" customFormat="1" x14ac:dyDescent="0.2">
      <c r="A130" s="150"/>
      <c r="B130" s="151"/>
      <c r="BK130" s="9"/>
      <c r="BL130" s="95"/>
      <c r="BM130" s="109"/>
      <c r="BN130" s="159"/>
      <c r="BO130" s="95"/>
      <c r="BP130" s="95"/>
      <c r="BQ130" s="95"/>
      <c r="BR130" s="96"/>
      <c r="BS130" s="95"/>
      <c r="BT130" s="95"/>
      <c r="BU130" s="95"/>
      <c r="BV130" s="95"/>
      <c r="BW130" s="95"/>
      <c r="BX130" s="95"/>
      <c r="BY130" s="95"/>
      <c r="BZ130" s="97"/>
      <c r="CA130" s="96"/>
      <c r="CB130" s="95"/>
      <c r="CC130" s="95"/>
      <c r="CD130" s="95"/>
      <c r="CE130" s="95"/>
      <c r="CF130" s="95"/>
      <c r="CG130" s="10"/>
      <c r="CH130" s="10"/>
      <c r="CI130" s="10"/>
      <c r="CJ130" s="10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</row>
    <row r="131" spans="1:161" s="94" customFormat="1" x14ac:dyDescent="0.2">
      <c r="A131" s="150"/>
      <c r="B131" s="151"/>
      <c r="BK131" s="9"/>
      <c r="BL131" s="95"/>
      <c r="BM131" s="95"/>
      <c r="BN131" s="159"/>
      <c r="BO131" s="95"/>
      <c r="BP131" s="95"/>
      <c r="BQ131" s="95"/>
      <c r="BR131" s="96"/>
      <c r="BS131" s="95"/>
      <c r="BT131" s="95"/>
      <c r="BU131" s="95"/>
      <c r="BV131" s="95"/>
      <c r="BW131" s="95"/>
      <c r="BX131" s="95"/>
      <c r="BY131" s="95"/>
      <c r="BZ131" s="97"/>
      <c r="CA131" s="96"/>
      <c r="CB131" s="95"/>
      <c r="CC131" s="95"/>
      <c r="CD131" s="95"/>
      <c r="CE131" s="95"/>
      <c r="CF131" s="95"/>
      <c r="CG131" s="10"/>
      <c r="CH131" s="10"/>
      <c r="CI131" s="10"/>
      <c r="CJ131" s="10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</row>
    <row r="132" spans="1:161" s="94" customFormat="1" x14ac:dyDescent="0.2">
      <c r="A132" s="150"/>
      <c r="B132" s="151"/>
      <c r="BK132" s="9"/>
      <c r="BL132" s="95"/>
      <c r="BM132" s="95"/>
      <c r="BN132" s="159"/>
      <c r="BO132" s="95"/>
      <c r="BP132" s="95"/>
      <c r="BQ132" s="95"/>
      <c r="BR132" s="96"/>
      <c r="BS132" s="95"/>
      <c r="BT132" s="95"/>
      <c r="BU132" s="95"/>
      <c r="BV132" s="95"/>
      <c r="BW132" s="95"/>
      <c r="BX132" s="95"/>
      <c r="BY132" s="95"/>
      <c r="BZ132" s="97"/>
      <c r="CA132" s="96"/>
      <c r="CB132" s="95"/>
      <c r="CC132" s="95"/>
      <c r="CD132" s="95"/>
      <c r="CE132" s="95"/>
      <c r="CF132" s="95"/>
      <c r="CG132" s="10"/>
      <c r="CH132" s="10"/>
      <c r="CI132" s="10"/>
      <c r="CJ132" s="10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</row>
    <row r="133" spans="1:161" s="94" customFormat="1" x14ac:dyDescent="0.2">
      <c r="A133" s="150"/>
      <c r="B133" s="151"/>
      <c r="BK133" s="9"/>
      <c r="BL133" s="95"/>
      <c r="BM133" s="108"/>
      <c r="BN133" s="159"/>
      <c r="BO133" s="115"/>
      <c r="BP133" s="115"/>
      <c r="BQ133" s="115"/>
      <c r="BR133" s="115"/>
      <c r="BS133" s="115"/>
      <c r="BT133" s="115"/>
      <c r="BU133" s="115"/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95"/>
      <c r="CF133" s="95"/>
      <c r="CG133" s="10"/>
      <c r="CH133" s="10"/>
      <c r="CI133" s="10"/>
      <c r="CJ133" s="10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</row>
    <row r="134" spans="1:161" s="94" customFormat="1" x14ac:dyDescent="0.2">
      <c r="A134" s="150"/>
      <c r="B134" s="151"/>
      <c r="BK134" s="9"/>
      <c r="BL134" s="95"/>
      <c r="BM134" s="108"/>
      <c r="BN134" s="159"/>
      <c r="BO134" s="115"/>
      <c r="BP134" s="115"/>
      <c r="BQ134" s="115"/>
      <c r="BR134" s="115"/>
      <c r="BS134" s="115"/>
      <c r="BT134" s="115"/>
      <c r="BU134" s="115"/>
      <c r="BV134" s="115"/>
      <c r="BW134" s="115"/>
      <c r="BX134" s="115"/>
      <c r="BY134" s="115"/>
      <c r="BZ134" s="115"/>
      <c r="CA134" s="115"/>
      <c r="CB134" s="115"/>
      <c r="CC134" s="115"/>
      <c r="CD134" s="115"/>
      <c r="CE134" s="95"/>
      <c r="CF134" s="95"/>
      <c r="CG134" s="10"/>
      <c r="CH134" s="10"/>
      <c r="CI134" s="10"/>
      <c r="CJ134" s="10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</row>
    <row r="135" spans="1:161" s="94" customFormat="1" x14ac:dyDescent="0.2">
      <c r="A135" s="150"/>
      <c r="B135" s="151"/>
      <c r="BK135" s="9"/>
      <c r="BL135" s="95"/>
      <c r="BM135" s="108"/>
      <c r="BN135" s="143"/>
      <c r="BO135" s="115"/>
      <c r="BP135" s="115"/>
      <c r="BQ135" s="115"/>
      <c r="BR135" s="115"/>
      <c r="BS135" s="115"/>
      <c r="BT135" s="115"/>
      <c r="BU135" s="115"/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95"/>
      <c r="CF135" s="95"/>
      <c r="CG135" s="10"/>
      <c r="CH135" s="10"/>
      <c r="CI135" s="10"/>
      <c r="CJ135" s="10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</row>
    <row r="136" spans="1:161" s="94" customFormat="1" x14ac:dyDescent="0.2">
      <c r="A136" s="150"/>
      <c r="B136" s="151"/>
      <c r="BK136" s="9"/>
      <c r="BL136" s="95"/>
      <c r="BM136" s="113"/>
      <c r="BN136" s="143"/>
      <c r="BO136" s="115"/>
      <c r="BP136" s="115"/>
      <c r="BQ136" s="115"/>
      <c r="BR136" s="115"/>
      <c r="BS136" s="115"/>
      <c r="BT136" s="115"/>
      <c r="BU136" s="115"/>
      <c r="BV136" s="115"/>
      <c r="BW136" s="115"/>
      <c r="BX136" s="115"/>
      <c r="BY136" s="115"/>
      <c r="BZ136" s="115"/>
      <c r="CA136" s="115"/>
      <c r="CB136" s="115"/>
      <c r="CC136" s="115"/>
      <c r="CD136" s="115"/>
      <c r="CE136" s="95"/>
      <c r="CF136" s="95"/>
      <c r="CG136" s="10"/>
      <c r="CH136" s="10"/>
      <c r="CI136" s="10"/>
      <c r="CJ136" s="10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</row>
    <row r="137" spans="1:161" s="94" customFormat="1" x14ac:dyDescent="0.2">
      <c r="A137" s="150"/>
      <c r="B137" s="151"/>
      <c r="BK137" s="9"/>
      <c r="BL137" s="95"/>
      <c r="BM137" s="113"/>
      <c r="BN137" s="143"/>
      <c r="BO137" s="115"/>
      <c r="BP137" s="115"/>
      <c r="BQ137" s="115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95"/>
      <c r="CF137" s="95"/>
      <c r="CG137" s="10"/>
      <c r="CH137" s="10"/>
      <c r="CI137" s="10"/>
      <c r="CJ137" s="10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</row>
    <row r="138" spans="1:161" s="94" customFormat="1" x14ac:dyDescent="0.2">
      <c r="A138" s="150"/>
      <c r="B138" s="151"/>
      <c r="BK138" s="9"/>
      <c r="BL138" s="95"/>
      <c r="BM138" s="113"/>
      <c r="BN138" s="143"/>
      <c r="BO138" s="115"/>
      <c r="BP138" s="115"/>
      <c r="BQ138" s="115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95"/>
      <c r="CF138" s="95"/>
      <c r="CG138" s="10"/>
      <c r="CH138" s="10"/>
      <c r="CI138" s="10"/>
      <c r="CJ138" s="10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</row>
    <row r="139" spans="1:161" s="94" customFormat="1" x14ac:dyDescent="0.2">
      <c r="A139" s="150"/>
      <c r="B139" s="151"/>
      <c r="BK139" s="9"/>
      <c r="BL139" s="95"/>
      <c r="BM139" s="113"/>
      <c r="BN139" s="159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95"/>
      <c r="CG139" s="10"/>
      <c r="CH139" s="10"/>
      <c r="CI139" s="10"/>
      <c r="CJ139" s="10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</row>
    <row r="140" spans="1:161" s="94" customFormat="1" x14ac:dyDescent="0.2">
      <c r="A140" s="150"/>
      <c r="B140" s="151"/>
      <c r="BK140" s="9"/>
      <c r="BL140" s="95"/>
      <c r="BM140" s="113"/>
      <c r="BN140" s="159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95"/>
      <c r="CG140" s="10"/>
      <c r="CH140" s="10"/>
      <c r="CI140" s="10"/>
      <c r="CJ140" s="10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</row>
    <row r="141" spans="1:161" s="94" customFormat="1" x14ac:dyDescent="0.2">
      <c r="A141" s="150"/>
      <c r="B141" s="151"/>
      <c r="BK141" s="9"/>
      <c r="BL141" s="95"/>
      <c r="BM141" s="113"/>
      <c r="BN141" s="159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95"/>
      <c r="CG141" s="10"/>
      <c r="CH141" s="10"/>
      <c r="CI141" s="10"/>
      <c r="CJ141" s="10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</row>
    <row r="142" spans="1:161" s="94" customFormat="1" x14ac:dyDescent="0.2">
      <c r="A142" s="150"/>
      <c r="B142" s="151"/>
      <c r="BK142" s="9"/>
      <c r="BL142" s="95"/>
      <c r="BM142" s="113"/>
      <c r="BN142" s="159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95"/>
      <c r="CG142" s="10"/>
      <c r="CH142" s="10"/>
      <c r="CI142" s="10"/>
      <c r="CJ142" s="10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</row>
    <row r="143" spans="1:161" s="94" customFormat="1" x14ac:dyDescent="0.2">
      <c r="A143" s="150"/>
      <c r="B143" s="151"/>
      <c r="BK143" s="9"/>
      <c r="BL143" s="95"/>
      <c r="BM143" s="113"/>
      <c r="BN143" s="159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95"/>
      <c r="CG143" s="10"/>
      <c r="CH143" s="10"/>
      <c r="CI143" s="10"/>
      <c r="CJ143" s="10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</row>
    <row r="144" spans="1:161" s="94" customFormat="1" x14ac:dyDescent="0.2">
      <c r="A144" s="150"/>
      <c r="B144" s="151"/>
      <c r="BK144" s="9"/>
      <c r="BL144" s="95"/>
      <c r="BM144" s="113"/>
      <c r="BN144" s="159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95"/>
      <c r="CG144" s="10"/>
      <c r="CH144" s="10"/>
      <c r="CI144" s="10"/>
      <c r="CJ144" s="10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</row>
    <row r="145" spans="1:161" s="94" customFormat="1" x14ac:dyDescent="0.2">
      <c r="A145" s="150"/>
      <c r="B145" s="151"/>
      <c r="BK145" s="9"/>
      <c r="BL145" s="95"/>
      <c r="BM145" s="113"/>
      <c r="BN145" s="159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95"/>
      <c r="CG145" s="10"/>
      <c r="CH145" s="10"/>
      <c r="CI145" s="10"/>
      <c r="CJ145" s="10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</row>
    <row r="146" spans="1:161" s="94" customFormat="1" x14ac:dyDescent="0.2">
      <c r="A146" s="150"/>
      <c r="B146" s="151"/>
      <c r="BK146" s="9"/>
      <c r="BL146" s="95"/>
      <c r="BM146" s="113"/>
      <c r="BN146" s="159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95"/>
      <c r="CG146" s="10"/>
      <c r="CH146" s="10"/>
      <c r="CI146" s="10"/>
      <c r="CJ146" s="10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</row>
    <row r="147" spans="1:161" s="94" customFormat="1" x14ac:dyDescent="0.2">
      <c r="A147" s="150"/>
      <c r="B147" s="151"/>
      <c r="BK147" s="9"/>
      <c r="BL147" s="95"/>
      <c r="BM147" s="113"/>
      <c r="BN147" s="159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95"/>
      <c r="CG147" s="10"/>
      <c r="CH147" s="10"/>
      <c r="CI147" s="10"/>
      <c r="CJ147" s="10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</row>
    <row r="148" spans="1:161" s="94" customFormat="1" x14ac:dyDescent="0.2">
      <c r="A148" s="150"/>
      <c r="B148" s="151"/>
      <c r="BK148" s="9"/>
      <c r="BL148" s="95"/>
      <c r="BM148" s="113"/>
      <c r="BN148" s="159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95"/>
      <c r="CG148" s="10"/>
      <c r="CH148" s="10"/>
      <c r="CI148" s="10"/>
      <c r="CJ148" s="10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</row>
    <row r="149" spans="1:161" s="94" customFormat="1" x14ac:dyDescent="0.2">
      <c r="A149" s="150"/>
      <c r="B149" s="151"/>
      <c r="BK149" s="9"/>
      <c r="BL149" s="95"/>
      <c r="BM149" s="113"/>
      <c r="BN149" s="159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95"/>
      <c r="CG149" s="10"/>
      <c r="CH149" s="10"/>
      <c r="CI149" s="10"/>
      <c r="CJ149" s="10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</row>
    <row r="150" spans="1:161" s="94" customFormat="1" x14ac:dyDescent="0.2">
      <c r="A150" s="150"/>
      <c r="B150" s="151"/>
      <c r="BK150" s="9"/>
      <c r="BL150" s="95"/>
      <c r="BM150" s="113"/>
      <c r="BN150" s="159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95"/>
      <c r="CG150" s="10"/>
      <c r="CH150" s="10"/>
      <c r="CI150" s="10"/>
      <c r="CJ150" s="10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</row>
    <row r="151" spans="1:161" s="94" customFormat="1" x14ac:dyDescent="0.2">
      <c r="A151" s="150"/>
      <c r="B151" s="151"/>
      <c r="BK151" s="9"/>
      <c r="BL151" s="95"/>
      <c r="BM151" s="113"/>
      <c r="BN151" s="159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95"/>
      <c r="CG151" s="10"/>
      <c r="CH151" s="10"/>
      <c r="CI151" s="10"/>
      <c r="CJ151" s="10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</row>
    <row r="152" spans="1:161" s="94" customFormat="1" x14ac:dyDescent="0.2">
      <c r="A152" s="150"/>
      <c r="B152" s="151"/>
      <c r="BK152" s="9"/>
      <c r="BL152" s="95"/>
      <c r="BM152" s="113"/>
      <c r="BN152" s="159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95"/>
      <c r="CG152" s="10"/>
      <c r="CH152" s="10"/>
      <c r="CI152" s="10"/>
      <c r="CJ152" s="10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</row>
    <row r="153" spans="1:161" s="94" customFormat="1" x14ac:dyDescent="0.2">
      <c r="A153" s="150"/>
      <c r="B153" s="151"/>
      <c r="BK153" s="9"/>
      <c r="BL153" s="95"/>
      <c r="BM153" s="113"/>
      <c r="BN153" s="159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95"/>
      <c r="CG153" s="10"/>
      <c r="CH153" s="10"/>
      <c r="CI153" s="10"/>
      <c r="CJ153" s="10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</row>
    <row r="154" spans="1:161" s="94" customFormat="1" x14ac:dyDescent="0.2">
      <c r="A154" s="150"/>
      <c r="B154" s="151"/>
      <c r="BK154" s="9"/>
      <c r="BL154" s="95"/>
      <c r="BM154" s="113"/>
      <c r="BN154" s="159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95"/>
      <c r="CG154" s="10"/>
      <c r="CH154" s="10"/>
      <c r="CI154" s="10"/>
      <c r="CJ154" s="10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</row>
    <row r="155" spans="1:161" s="94" customFormat="1" x14ac:dyDescent="0.2">
      <c r="A155" s="150"/>
      <c r="B155" s="151"/>
      <c r="BK155" s="9"/>
      <c r="BL155" s="95"/>
      <c r="BM155" s="95"/>
      <c r="BN155" s="159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95"/>
      <c r="CG155" s="10"/>
      <c r="CH155" s="10"/>
      <c r="CI155" s="10"/>
      <c r="CJ155" s="10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</row>
    <row r="156" spans="1:161" s="94" customFormat="1" x14ac:dyDescent="0.2">
      <c r="A156" s="150"/>
      <c r="B156" s="151"/>
      <c r="BK156" s="9"/>
      <c r="BL156" s="95"/>
      <c r="BM156" s="95"/>
      <c r="BN156" s="159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95"/>
      <c r="CG156" s="10"/>
      <c r="CH156" s="10"/>
      <c r="CI156" s="10"/>
      <c r="CJ156" s="10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</row>
    <row r="157" spans="1:161" s="94" customFormat="1" x14ac:dyDescent="0.2">
      <c r="A157" s="150"/>
      <c r="B157" s="151"/>
      <c r="BK157" s="9"/>
      <c r="BL157" s="95"/>
      <c r="BM157" s="95"/>
      <c r="BN157" s="159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95"/>
      <c r="CG157" s="10"/>
      <c r="CH157" s="10"/>
      <c r="CI157" s="10"/>
      <c r="CJ157" s="10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</row>
    <row r="158" spans="1:161" s="94" customFormat="1" x14ac:dyDescent="0.2">
      <c r="A158" s="150"/>
      <c r="B158" s="151"/>
      <c r="BK158" s="9"/>
      <c r="BL158" s="95"/>
      <c r="BM158" s="95"/>
      <c r="BN158" s="159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95"/>
      <c r="CG158" s="10"/>
      <c r="CH158" s="10"/>
      <c r="CI158" s="10"/>
      <c r="CJ158" s="10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</row>
    <row r="159" spans="1:161" s="94" customFormat="1" x14ac:dyDescent="0.2">
      <c r="A159" s="150"/>
      <c r="B159" s="151"/>
      <c r="BK159" s="9"/>
      <c r="BL159" s="95"/>
      <c r="BM159" s="95"/>
      <c r="BN159" s="159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95"/>
      <c r="CG159" s="10"/>
      <c r="CH159" s="10"/>
      <c r="CI159" s="10"/>
      <c r="CJ159" s="10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</row>
    <row r="160" spans="1:161" s="94" customFormat="1" x14ac:dyDescent="0.2">
      <c r="A160" s="150"/>
      <c r="B160" s="151"/>
      <c r="BK160" s="9"/>
      <c r="BL160" s="95"/>
      <c r="BM160" s="95"/>
      <c r="BN160" s="152"/>
      <c r="BO160" s="95"/>
      <c r="BP160" s="95"/>
      <c r="BQ160" s="95"/>
      <c r="BR160" s="96"/>
      <c r="BS160" s="95"/>
      <c r="BT160" s="95"/>
      <c r="BU160" s="95"/>
      <c r="BV160" s="95"/>
      <c r="BW160" s="95"/>
      <c r="BX160" s="95"/>
      <c r="BY160" s="95"/>
      <c r="BZ160" s="97"/>
      <c r="CA160" s="96"/>
      <c r="CB160" s="95"/>
      <c r="CC160" s="95"/>
      <c r="CD160" s="95"/>
      <c r="CE160" s="95"/>
      <c r="CF160" s="95"/>
      <c r="CG160" s="10"/>
      <c r="CH160" s="10"/>
      <c r="CI160" s="10"/>
      <c r="CJ160" s="10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</row>
    <row r="161" spans="1:161" s="94" customFormat="1" x14ac:dyDescent="0.2">
      <c r="A161" s="150"/>
      <c r="B161" s="151"/>
      <c r="BK161" s="9"/>
      <c r="BL161" s="95"/>
      <c r="BM161" s="95"/>
      <c r="BN161" s="152"/>
      <c r="BO161" s="95"/>
      <c r="BP161" s="95"/>
      <c r="BQ161" s="95"/>
      <c r="BR161" s="96"/>
      <c r="BS161" s="95"/>
      <c r="BT161" s="95"/>
      <c r="BU161" s="95"/>
      <c r="BV161" s="95"/>
      <c r="BW161" s="95"/>
      <c r="BX161" s="95"/>
      <c r="BY161" s="95"/>
      <c r="BZ161" s="97"/>
      <c r="CA161" s="96"/>
      <c r="CB161" s="95"/>
      <c r="CC161" s="95"/>
      <c r="CD161" s="95"/>
      <c r="CE161" s="95"/>
      <c r="CF161" s="95"/>
      <c r="CG161" s="10"/>
      <c r="CH161" s="10"/>
      <c r="CI161" s="10"/>
      <c r="CJ161" s="10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</row>
    <row r="162" spans="1:161" s="94" customFormat="1" x14ac:dyDescent="0.2">
      <c r="A162" s="150"/>
      <c r="B162" s="151"/>
      <c r="BK162" s="9"/>
      <c r="BL162" s="95"/>
      <c r="BM162" s="95"/>
      <c r="BN162" s="152"/>
      <c r="BO162" s="95"/>
      <c r="BP162" s="95"/>
      <c r="BQ162" s="95"/>
      <c r="BR162" s="96"/>
      <c r="BS162" s="95"/>
      <c r="BT162" s="95"/>
      <c r="BU162" s="95"/>
      <c r="BV162" s="95"/>
      <c r="BW162" s="95"/>
      <c r="BX162" s="95"/>
      <c r="BY162" s="95"/>
      <c r="BZ162" s="97"/>
      <c r="CA162" s="96"/>
      <c r="CB162" s="95"/>
      <c r="CC162" s="95"/>
      <c r="CD162" s="95"/>
      <c r="CE162" s="95"/>
      <c r="CF162" s="95"/>
      <c r="CG162" s="10"/>
      <c r="CH162" s="10"/>
      <c r="CI162" s="10"/>
      <c r="CJ162" s="10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</row>
    <row r="163" spans="1:161" s="94" customFormat="1" x14ac:dyDescent="0.2">
      <c r="A163" s="150"/>
      <c r="B163" s="151"/>
      <c r="BK163" s="9"/>
      <c r="BL163" s="95"/>
      <c r="BM163" s="95"/>
      <c r="BN163" s="152"/>
      <c r="BO163" s="95"/>
      <c r="BP163" s="95"/>
      <c r="BQ163" s="95"/>
      <c r="BR163" s="96"/>
      <c r="BS163" s="95"/>
      <c r="BT163" s="95"/>
      <c r="BU163" s="95"/>
      <c r="BV163" s="95"/>
      <c r="BW163" s="95"/>
      <c r="BX163" s="95"/>
      <c r="BY163" s="95"/>
      <c r="BZ163" s="97"/>
      <c r="CA163" s="96"/>
      <c r="CB163" s="95"/>
      <c r="CC163" s="95"/>
      <c r="CD163" s="95"/>
      <c r="CE163" s="95"/>
      <c r="CF163" s="95"/>
      <c r="CG163" s="10"/>
      <c r="CH163" s="10"/>
      <c r="CI163" s="10"/>
      <c r="CJ163" s="10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</row>
    <row r="164" spans="1:161" s="94" customFormat="1" x14ac:dyDescent="0.2">
      <c r="A164" s="150"/>
      <c r="B164" s="151"/>
      <c r="BK164" s="9"/>
      <c r="BL164" s="95"/>
      <c r="BM164" s="95"/>
      <c r="BN164" s="152"/>
      <c r="BO164" s="95"/>
      <c r="BP164" s="95"/>
      <c r="BQ164" s="95"/>
      <c r="BR164" s="96"/>
      <c r="BS164" s="95"/>
      <c r="BT164" s="95"/>
      <c r="BU164" s="95"/>
      <c r="BV164" s="95"/>
      <c r="BW164" s="95"/>
      <c r="BX164" s="95"/>
      <c r="BY164" s="95"/>
      <c r="BZ164" s="97"/>
      <c r="CA164" s="96"/>
      <c r="CB164" s="95"/>
      <c r="CC164" s="95"/>
      <c r="CD164" s="95"/>
      <c r="CE164" s="95"/>
      <c r="CF164" s="95"/>
      <c r="CG164" s="10"/>
      <c r="CH164" s="10"/>
      <c r="CI164" s="10"/>
      <c r="CJ164" s="10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</row>
    <row r="165" spans="1:161" s="94" customFormat="1" x14ac:dyDescent="0.2">
      <c r="A165" s="150"/>
      <c r="B165" s="151"/>
      <c r="BK165" s="9"/>
      <c r="BL165" s="95"/>
      <c r="BM165" s="95"/>
      <c r="BN165" s="152"/>
      <c r="BO165" s="95"/>
      <c r="BP165" s="95"/>
      <c r="BQ165" s="95"/>
      <c r="BR165" s="96"/>
      <c r="BS165" s="95"/>
      <c r="BT165" s="95"/>
      <c r="BU165" s="95"/>
      <c r="BV165" s="95"/>
      <c r="BW165" s="95"/>
      <c r="BX165" s="95"/>
      <c r="BY165" s="95"/>
      <c r="BZ165" s="97"/>
      <c r="CA165" s="96"/>
      <c r="CB165" s="95"/>
      <c r="CC165" s="95"/>
      <c r="CD165" s="95"/>
      <c r="CE165" s="95"/>
      <c r="CF165" s="95"/>
      <c r="CG165" s="10"/>
      <c r="CH165" s="10"/>
      <c r="CI165" s="10"/>
      <c r="CJ165" s="10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</row>
    <row r="166" spans="1:161" s="94" customFormat="1" x14ac:dyDescent="0.2">
      <c r="A166" s="150"/>
      <c r="B166" s="151"/>
      <c r="BK166" s="9"/>
      <c r="BL166" s="95"/>
      <c r="BM166" s="95"/>
      <c r="BN166" s="152"/>
      <c r="BO166" s="95"/>
      <c r="BP166" s="95"/>
      <c r="BQ166" s="95"/>
      <c r="BR166" s="96"/>
      <c r="BS166" s="95"/>
      <c r="BT166" s="95"/>
      <c r="BU166" s="95"/>
      <c r="BV166" s="95"/>
      <c r="BW166" s="95"/>
      <c r="BX166" s="95"/>
      <c r="BY166" s="95"/>
      <c r="BZ166" s="97"/>
      <c r="CA166" s="96"/>
      <c r="CB166" s="95"/>
      <c r="CC166" s="95"/>
      <c r="CD166" s="95"/>
      <c r="CE166" s="95"/>
      <c r="CF166" s="95"/>
      <c r="CG166" s="10"/>
      <c r="CH166" s="10"/>
      <c r="CI166" s="10"/>
      <c r="CJ166" s="10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</row>
    <row r="167" spans="1:161" s="94" customFormat="1" x14ac:dyDescent="0.2">
      <c r="A167" s="150"/>
      <c r="B167" s="151"/>
      <c r="BK167" s="9"/>
      <c r="BL167" s="95"/>
      <c r="BM167" s="95"/>
      <c r="BN167" s="152"/>
      <c r="BO167" s="95"/>
      <c r="BP167" s="95"/>
      <c r="BQ167" s="95"/>
      <c r="BR167" s="96"/>
      <c r="BS167" s="95"/>
      <c r="BT167" s="95"/>
      <c r="BU167" s="95"/>
      <c r="BV167" s="95"/>
      <c r="BW167" s="95"/>
      <c r="BX167" s="95"/>
      <c r="BY167" s="95"/>
      <c r="BZ167" s="97"/>
      <c r="CA167" s="96"/>
      <c r="CB167" s="95"/>
      <c r="CC167" s="95"/>
      <c r="CD167" s="95"/>
      <c r="CE167" s="95"/>
      <c r="CF167" s="95"/>
      <c r="CG167" s="10"/>
      <c r="CH167" s="10"/>
      <c r="CI167" s="10"/>
      <c r="CJ167" s="10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</row>
    <row r="168" spans="1:161" s="94" customFormat="1" x14ac:dyDescent="0.2">
      <c r="A168" s="150"/>
      <c r="B168" s="151"/>
      <c r="BK168" s="9"/>
      <c r="BL168" s="95"/>
      <c r="BM168" s="95"/>
      <c r="BN168" s="152"/>
      <c r="BO168" s="95"/>
      <c r="BP168" s="95"/>
      <c r="BQ168" s="95"/>
      <c r="BR168" s="96"/>
      <c r="BS168" s="95"/>
      <c r="BT168" s="95"/>
      <c r="BU168" s="95"/>
      <c r="BV168" s="95"/>
      <c r="BW168" s="95"/>
      <c r="BX168" s="95"/>
      <c r="BY168" s="95"/>
      <c r="BZ168" s="97"/>
      <c r="CA168" s="96"/>
      <c r="CB168" s="95"/>
      <c r="CC168" s="95"/>
      <c r="CD168" s="95"/>
      <c r="CE168" s="95"/>
      <c r="CF168" s="95"/>
      <c r="CG168" s="10"/>
      <c r="CH168" s="10"/>
      <c r="CI168" s="10"/>
      <c r="CJ168" s="10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</row>
    <row r="169" spans="1:161" s="94" customFormat="1" x14ac:dyDescent="0.2">
      <c r="A169" s="150"/>
      <c r="B169" s="151"/>
      <c r="BK169" s="9"/>
      <c r="BL169" s="95"/>
      <c r="BM169" s="95"/>
      <c r="BN169" s="152"/>
      <c r="BO169" s="95"/>
      <c r="BP169" s="95"/>
      <c r="BQ169" s="95"/>
      <c r="BR169" s="96"/>
      <c r="BS169" s="95"/>
      <c r="BT169" s="95"/>
      <c r="BU169" s="95"/>
      <c r="BV169" s="95"/>
      <c r="BW169" s="95"/>
      <c r="BX169" s="95"/>
      <c r="BY169" s="95"/>
      <c r="BZ169" s="97"/>
      <c r="CA169" s="96"/>
      <c r="CB169" s="95"/>
      <c r="CC169" s="95"/>
      <c r="CD169" s="95"/>
      <c r="CE169" s="95"/>
      <c r="CF169" s="95"/>
      <c r="CG169" s="10"/>
      <c r="CH169" s="10"/>
      <c r="CI169" s="10"/>
      <c r="CJ169" s="10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</row>
    <row r="170" spans="1:161" s="94" customFormat="1" x14ac:dyDescent="0.2">
      <c r="A170" s="150"/>
      <c r="B170" s="151"/>
      <c r="BK170" s="9"/>
      <c r="BL170" s="95"/>
      <c r="BM170" s="95"/>
      <c r="BN170" s="152"/>
      <c r="BO170" s="95"/>
      <c r="BP170" s="95"/>
      <c r="BQ170" s="95"/>
      <c r="BR170" s="96"/>
      <c r="BS170" s="95"/>
      <c r="BT170" s="95"/>
      <c r="BU170" s="95"/>
      <c r="BV170" s="95"/>
      <c r="BW170" s="95"/>
      <c r="BX170" s="95"/>
      <c r="BY170" s="95"/>
      <c r="BZ170" s="97"/>
      <c r="CA170" s="96"/>
      <c r="CB170" s="95"/>
      <c r="CC170" s="95"/>
      <c r="CD170" s="95"/>
      <c r="CE170" s="95"/>
      <c r="CF170" s="95"/>
      <c r="CG170" s="10"/>
      <c r="CH170" s="10"/>
      <c r="CI170" s="10"/>
      <c r="CJ170" s="10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</row>
    <row r="171" spans="1:161" s="94" customFormat="1" x14ac:dyDescent="0.2">
      <c r="A171" s="150"/>
      <c r="B171" s="151"/>
      <c r="BK171" s="9"/>
      <c r="BL171" s="95"/>
      <c r="BM171" s="95"/>
      <c r="BN171" s="152"/>
      <c r="BO171" s="95"/>
      <c r="BP171" s="95"/>
      <c r="BQ171" s="95"/>
      <c r="BR171" s="96"/>
      <c r="BS171" s="95"/>
      <c r="BT171" s="95"/>
      <c r="BU171" s="95"/>
      <c r="BV171" s="95"/>
      <c r="BW171" s="95"/>
      <c r="BX171" s="95"/>
      <c r="BY171" s="95"/>
      <c r="BZ171" s="97"/>
      <c r="CA171" s="96"/>
      <c r="CB171" s="95"/>
      <c r="CC171" s="95"/>
      <c r="CD171" s="95"/>
      <c r="CE171" s="95"/>
      <c r="CF171" s="95"/>
      <c r="CG171" s="10"/>
      <c r="CH171" s="10"/>
      <c r="CI171" s="10"/>
      <c r="CJ171" s="10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</row>
    <row r="172" spans="1:161" s="94" customFormat="1" x14ac:dyDescent="0.2">
      <c r="A172" s="150"/>
      <c r="B172" s="151"/>
      <c r="BK172" s="9"/>
      <c r="BL172" s="95"/>
      <c r="BM172" s="95"/>
      <c r="BN172" s="152"/>
      <c r="BO172" s="95"/>
      <c r="BP172" s="95"/>
      <c r="BQ172" s="95"/>
      <c r="BR172" s="96"/>
      <c r="BS172" s="95"/>
      <c r="BT172" s="95"/>
      <c r="BU172" s="95"/>
      <c r="BV172" s="95"/>
      <c r="BW172" s="95"/>
      <c r="BX172" s="95"/>
      <c r="BY172" s="95"/>
      <c r="BZ172" s="97"/>
      <c r="CA172" s="96"/>
      <c r="CB172" s="95"/>
      <c r="CC172" s="95"/>
      <c r="CD172" s="95"/>
      <c r="CE172" s="95"/>
      <c r="CF172" s="95"/>
      <c r="CG172" s="10"/>
      <c r="CH172" s="10"/>
      <c r="CI172" s="10"/>
      <c r="CJ172" s="10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</row>
    <row r="173" spans="1:161" s="94" customFormat="1" x14ac:dyDescent="0.2">
      <c r="A173" s="150"/>
      <c r="B173" s="151"/>
      <c r="BK173" s="9"/>
      <c r="BL173" s="95"/>
      <c r="BM173" s="95"/>
      <c r="BN173" s="152"/>
      <c r="BO173" s="95"/>
      <c r="BP173" s="95"/>
      <c r="BQ173" s="95"/>
      <c r="BR173" s="96"/>
      <c r="BS173" s="95"/>
      <c r="BT173" s="95"/>
      <c r="BU173" s="95"/>
      <c r="BV173" s="95"/>
      <c r="BW173" s="95"/>
      <c r="BX173" s="95"/>
      <c r="BY173" s="95"/>
      <c r="BZ173" s="97"/>
      <c r="CA173" s="96"/>
      <c r="CB173" s="95"/>
      <c r="CC173" s="95"/>
      <c r="CD173" s="95"/>
      <c r="CE173" s="95"/>
      <c r="CF173" s="95"/>
      <c r="CG173" s="10"/>
      <c r="CH173" s="10"/>
      <c r="CI173" s="10"/>
      <c r="CJ173" s="10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</row>
    <row r="174" spans="1:161" s="94" customFormat="1" x14ac:dyDescent="0.2">
      <c r="A174" s="150"/>
      <c r="B174" s="151"/>
      <c r="BK174" s="9"/>
      <c r="BL174" s="95"/>
      <c r="BM174" s="95"/>
      <c r="BN174" s="152"/>
      <c r="BO174" s="95"/>
      <c r="BP174" s="95"/>
      <c r="BQ174" s="95"/>
      <c r="BR174" s="96"/>
      <c r="BS174" s="95"/>
      <c r="BT174" s="95"/>
      <c r="BU174" s="95"/>
      <c r="BV174" s="95"/>
      <c r="BW174" s="95"/>
      <c r="BX174" s="95"/>
      <c r="BY174" s="95"/>
      <c r="BZ174" s="97"/>
      <c r="CA174" s="96"/>
      <c r="CB174" s="95"/>
      <c r="CC174" s="95"/>
      <c r="CD174" s="95"/>
      <c r="CE174" s="95"/>
      <c r="CF174" s="95"/>
      <c r="CG174" s="10"/>
      <c r="CH174" s="10"/>
      <c r="CI174" s="10"/>
      <c r="CJ174" s="10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</row>
    <row r="175" spans="1:161" s="94" customFormat="1" x14ac:dyDescent="0.2">
      <c r="A175" s="150"/>
      <c r="B175" s="151"/>
      <c r="BK175" s="9"/>
      <c r="BL175" s="95"/>
      <c r="BM175" s="95"/>
      <c r="BN175" s="152"/>
      <c r="BO175" s="95"/>
      <c r="BP175" s="95"/>
      <c r="BQ175" s="95"/>
      <c r="BR175" s="96"/>
      <c r="BS175" s="95"/>
      <c r="BT175" s="95"/>
      <c r="BU175" s="95"/>
      <c r="BV175" s="95"/>
      <c r="BW175" s="95"/>
      <c r="BX175" s="95"/>
      <c r="BY175" s="95"/>
      <c r="BZ175" s="97"/>
      <c r="CA175" s="96"/>
      <c r="CB175" s="95"/>
      <c r="CC175" s="95"/>
      <c r="CD175" s="95"/>
      <c r="CE175" s="95"/>
      <c r="CF175" s="95"/>
      <c r="CG175" s="10"/>
      <c r="CH175" s="10"/>
      <c r="CI175" s="10"/>
      <c r="CJ175" s="10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</row>
    <row r="176" spans="1:161" s="94" customFormat="1" x14ac:dyDescent="0.2">
      <c r="A176" s="150"/>
      <c r="B176" s="151"/>
      <c r="BK176" s="9"/>
      <c r="BL176" s="95"/>
      <c r="BM176" s="95"/>
      <c r="BN176" s="152"/>
      <c r="BO176" s="95"/>
      <c r="BP176" s="95"/>
      <c r="BQ176" s="95"/>
      <c r="BR176" s="96"/>
      <c r="BS176" s="95"/>
      <c r="BT176" s="95"/>
      <c r="BU176" s="95"/>
      <c r="BV176" s="95"/>
      <c r="BW176" s="95"/>
      <c r="BX176" s="95"/>
      <c r="BY176" s="95"/>
      <c r="BZ176" s="97"/>
      <c r="CA176" s="96"/>
      <c r="CB176" s="95"/>
      <c r="CC176" s="95"/>
      <c r="CD176" s="95"/>
      <c r="CE176" s="95"/>
      <c r="CF176" s="95"/>
      <c r="CG176" s="10"/>
      <c r="CH176" s="10"/>
      <c r="CI176" s="10"/>
      <c r="CJ176" s="10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</row>
    <row r="177" spans="1:161" s="94" customFormat="1" x14ac:dyDescent="0.2">
      <c r="A177" s="150"/>
      <c r="B177" s="151"/>
      <c r="BK177" s="9"/>
      <c r="BL177" s="95"/>
      <c r="BM177" s="95"/>
      <c r="BN177" s="152"/>
      <c r="BO177" s="95"/>
      <c r="BP177" s="95"/>
      <c r="BQ177" s="95"/>
      <c r="BR177" s="96"/>
      <c r="BS177" s="95"/>
      <c r="BT177" s="95"/>
      <c r="BU177" s="95"/>
      <c r="BV177" s="95"/>
      <c r="BW177" s="95"/>
      <c r="BX177" s="95"/>
      <c r="BY177" s="95"/>
      <c r="BZ177" s="97"/>
      <c r="CA177" s="96"/>
      <c r="CB177" s="95"/>
      <c r="CC177" s="95"/>
      <c r="CD177" s="95"/>
      <c r="CE177" s="95"/>
      <c r="CF177" s="95"/>
      <c r="CG177" s="10"/>
      <c r="CH177" s="10"/>
      <c r="CI177" s="10"/>
      <c r="CJ177" s="10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</row>
    <row r="178" spans="1:161" s="94" customFormat="1" x14ac:dyDescent="0.2">
      <c r="A178" s="150"/>
      <c r="B178" s="151"/>
      <c r="BK178" s="9"/>
      <c r="BL178" s="95"/>
      <c r="BM178" s="95"/>
      <c r="BN178" s="95"/>
      <c r="BO178" s="95"/>
      <c r="BP178" s="95"/>
      <c r="BQ178" s="95"/>
      <c r="BR178" s="96"/>
      <c r="BS178" s="95"/>
      <c r="BT178" s="95"/>
      <c r="BU178" s="95"/>
      <c r="BV178" s="95"/>
      <c r="BW178" s="95"/>
      <c r="BX178" s="95"/>
      <c r="BY178" s="95"/>
      <c r="BZ178" s="97"/>
      <c r="CA178" s="96"/>
      <c r="CB178" s="95"/>
      <c r="CC178" s="95"/>
      <c r="CD178" s="95"/>
      <c r="CE178" s="95"/>
      <c r="CF178" s="95"/>
      <c r="CG178" s="10"/>
      <c r="CH178" s="10"/>
      <c r="CI178" s="10"/>
      <c r="CJ178" s="10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</row>
    <row r="179" spans="1:161" s="94" customFormat="1" x14ac:dyDescent="0.2">
      <c r="A179" s="150"/>
      <c r="B179" s="151"/>
      <c r="BK179" s="9"/>
      <c r="BL179" s="95"/>
      <c r="BM179" s="95"/>
      <c r="BN179" s="95"/>
      <c r="BO179" s="95"/>
      <c r="BP179" s="95"/>
      <c r="BQ179" s="95"/>
      <c r="BR179" s="96"/>
      <c r="BS179" s="95"/>
      <c r="BT179" s="95"/>
      <c r="BU179" s="95"/>
      <c r="BV179" s="95"/>
      <c r="BW179" s="95"/>
      <c r="BX179" s="95"/>
      <c r="BY179" s="95"/>
      <c r="BZ179" s="97"/>
      <c r="CA179" s="96"/>
      <c r="CB179" s="95"/>
      <c r="CC179" s="95"/>
      <c r="CD179" s="95"/>
      <c r="CE179" s="95"/>
      <c r="CF179" s="95"/>
      <c r="CG179" s="10"/>
      <c r="CH179" s="10"/>
      <c r="CI179" s="10"/>
      <c r="CJ179" s="10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</row>
    <row r="180" spans="1:161" s="94" customFormat="1" x14ac:dyDescent="0.2">
      <c r="A180" s="150"/>
      <c r="B180" s="151"/>
      <c r="BK180" s="9"/>
      <c r="BL180" s="95"/>
      <c r="BM180" s="95"/>
      <c r="BN180" s="95"/>
      <c r="BO180" s="95"/>
      <c r="BP180" s="95"/>
      <c r="BQ180" s="95"/>
      <c r="BR180" s="96"/>
      <c r="BS180" s="95"/>
      <c r="BT180" s="95"/>
      <c r="BU180" s="95"/>
      <c r="BV180" s="95"/>
      <c r="BW180" s="95"/>
      <c r="BX180" s="95"/>
      <c r="BY180" s="95"/>
      <c r="BZ180" s="97"/>
      <c r="CA180" s="96"/>
      <c r="CB180" s="95"/>
      <c r="CC180" s="95"/>
      <c r="CD180" s="95"/>
      <c r="CE180" s="95"/>
      <c r="CF180" s="95"/>
      <c r="CG180" s="10"/>
      <c r="CH180" s="10"/>
      <c r="CI180" s="10"/>
      <c r="CJ180" s="10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</row>
    <row r="181" spans="1:161" s="94" customFormat="1" x14ac:dyDescent="0.2">
      <c r="A181" s="150"/>
      <c r="B181" s="151"/>
      <c r="BK181" s="9"/>
      <c r="BL181" s="95"/>
      <c r="BM181" s="95"/>
      <c r="BN181" s="95"/>
      <c r="BO181" s="95"/>
      <c r="BP181" s="95"/>
      <c r="BQ181" s="95"/>
      <c r="BR181" s="96"/>
      <c r="BS181" s="95"/>
      <c r="BT181" s="95"/>
      <c r="BU181" s="95"/>
      <c r="BV181" s="95"/>
      <c r="BW181" s="95"/>
      <c r="BX181" s="95"/>
      <c r="BY181" s="95"/>
      <c r="BZ181" s="97"/>
      <c r="CA181" s="96"/>
      <c r="CB181" s="95"/>
      <c r="CC181" s="95"/>
      <c r="CD181" s="95"/>
      <c r="CE181" s="95"/>
      <c r="CF181" s="95"/>
      <c r="CG181" s="10"/>
      <c r="CH181" s="10"/>
      <c r="CI181" s="10"/>
      <c r="CJ181" s="10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</row>
    <row r="182" spans="1:161" s="94" customFormat="1" x14ac:dyDescent="0.2">
      <c r="A182" s="150"/>
      <c r="B182" s="151"/>
      <c r="BK182" s="9"/>
      <c r="BL182" s="95"/>
      <c r="BM182" s="95"/>
      <c r="BN182" s="152"/>
      <c r="BO182" s="95"/>
      <c r="BP182" s="95"/>
      <c r="BQ182" s="95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10"/>
      <c r="CH182" s="10"/>
      <c r="CI182" s="10"/>
      <c r="CJ182" s="10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</row>
    <row r="183" spans="1:161" s="94" customFormat="1" x14ac:dyDescent="0.2">
      <c r="A183" s="150"/>
      <c r="B183" s="151"/>
      <c r="BK183" s="9"/>
      <c r="BL183" s="95"/>
      <c r="BM183" s="95"/>
      <c r="BN183" s="152"/>
      <c r="BO183" s="95"/>
      <c r="BP183" s="95"/>
      <c r="BQ183" s="95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10"/>
      <c r="CH183" s="10"/>
      <c r="CI183" s="10"/>
      <c r="CJ183" s="10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</row>
    <row r="184" spans="1:161" s="94" customFormat="1" x14ac:dyDescent="0.2">
      <c r="A184" s="150"/>
      <c r="B184" s="151"/>
      <c r="BK184" s="9"/>
      <c r="BL184" s="95"/>
      <c r="BM184" s="95"/>
      <c r="BN184" s="152"/>
      <c r="BO184" s="95"/>
      <c r="BP184" s="95"/>
      <c r="BQ184" s="95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10"/>
      <c r="CH184" s="10"/>
      <c r="CI184" s="10"/>
      <c r="CJ184" s="10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</row>
    <row r="185" spans="1:161" s="94" customFormat="1" x14ac:dyDescent="0.2">
      <c r="A185" s="150"/>
      <c r="B185" s="151"/>
      <c r="BK185" s="9"/>
      <c r="BL185" s="95"/>
      <c r="BM185" s="95"/>
      <c r="BN185" s="152"/>
      <c r="BO185" s="95"/>
      <c r="BP185" s="95"/>
      <c r="BQ185" s="95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10"/>
      <c r="CH185" s="10"/>
      <c r="CI185" s="10"/>
      <c r="CJ185" s="10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</row>
    <row r="186" spans="1:161" s="94" customFormat="1" x14ac:dyDescent="0.2">
      <c r="A186" s="150"/>
      <c r="B186" s="151"/>
      <c r="BK186" s="9"/>
      <c r="BL186" s="95"/>
      <c r="BM186" s="95"/>
      <c r="BN186" s="152"/>
      <c r="BO186" s="95"/>
      <c r="BP186" s="95"/>
      <c r="BQ186" s="95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10"/>
      <c r="CH186" s="10"/>
      <c r="CI186" s="10"/>
      <c r="CJ186" s="10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</row>
    <row r="187" spans="1:161" s="94" customFormat="1" x14ac:dyDescent="0.2">
      <c r="A187" s="150"/>
      <c r="B187" s="151"/>
      <c r="BK187" s="9"/>
      <c r="BL187" s="95"/>
      <c r="BM187" s="95"/>
      <c r="BN187" s="152"/>
      <c r="BO187" s="95"/>
      <c r="BP187" s="95"/>
      <c r="BQ187" s="95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10"/>
      <c r="CH187" s="10"/>
      <c r="CI187" s="10"/>
      <c r="CJ187" s="10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</row>
    <row r="188" spans="1:161" s="94" customFormat="1" x14ac:dyDescent="0.2">
      <c r="A188" s="150"/>
      <c r="B188" s="151"/>
      <c r="BK188" s="9"/>
      <c r="BL188" s="95"/>
      <c r="BM188" s="95"/>
      <c r="BN188" s="152"/>
      <c r="BO188" s="95"/>
      <c r="BP188" s="95"/>
      <c r="BQ188" s="95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10"/>
      <c r="CH188" s="10"/>
      <c r="CI188" s="10"/>
      <c r="CJ188" s="10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</row>
    <row r="189" spans="1:161" s="94" customFormat="1" x14ac:dyDescent="0.2">
      <c r="A189" s="150"/>
      <c r="B189" s="151"/>
      <c r="BK189" s="9"/>
      <c r="BL189" s="95"/>
      <c r="BM189" s="95"/>
      <c r="BN189" s="152"/>
      <c r="BO189" s="95"/>
      <c r="BP189" s="95"/>
      <c r="BQ189" s="95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10"/>
      <c r="CH189" s="10"/>
      <c r="CI189" s="10"/>
      <c r="CJ189" s="10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</row>
    <row r="190" spans="1:161" s="94" customFormat="1" x14ac:dyDescent="0.2">
      <c r="A190" s="150"/>
      <c r="B190" s="151"/>
      <c r="BK190" s="9"/>
      <c r="BL190" s="95"/>
      <c r="BM190" s="95"/>
      <c r="BN190" s="152"/>
      <c r="BO190" s="95"/>
      <c r="BP190" s="95"/>
      <c r="BQ190" s="95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10"/>
      <c r="CH190" s="10"/>
      <c r="CI190" s="10"/>
      <c r="CJ190" s="10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</row>
    <row r="191" spans="1:161" s="94" customFormat="1" x14ac:dyDescent="0.2">
      <c r="A191" s="150"/>
      <c r="B191" s="151"/>
      <c r="BK191" s="9"/>
      <c r="BL191" s="95"/>
      <c r="BM191" s="95"/>
      <c r="BN191" s="152"/>
      <c r="BO191" s="95"/>
      <c r="BP191" s="95"/>
      <c r="BQ191" s="95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10"/>
      <c r="CH191" s="10"/>
      <c r="CI191" s="10"/>
      <c r="CJ191" s="10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</row>
    <row r="192" spans="1:161" s="94" customFormat="1" x14ac:dyDescent="0.2">
      <c r="A192" s="150"/>
      <c r="B192" s="151"/>
      <c r="BK192" s="9"/>
      <c r="BL192" s="95"/>
      <c r="BM192" s="95"/>
      <c r="BN192" s="152"/>
      <c r="BO192" s="95"/>
      <c r="BP192" s="95"/>
      <c r="BQ192" s="95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10"/>
      <c r="CH192" s="10"/>
      <c r="CI192" s="10"/>
      <c r="CJ192" s="10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</row>
    <row r="193" spans="1:161" s="94" customFormat="1" x14ac:dyDescent="0.2">
      <c r="A193" s="150"/>
      <c r="B193" s="151"/>
      <c r="BK193" s="9"/>
      <c r="BL193" s="95"/>
      <c r="BM193" s="95"/>
      <c r="BN193" s="152"/>
      <c r="BO193" s="95"/>
      <c r="BP193" s="95"/>
      <c r="BQ193" s="95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10"/>
      <c r="CH193" s="10"/>
      <c r="CI193" s="10"/>
      <c r="CJ193" s="10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</row>
    <row r="194" spans="1:161" s="94" customFormat="1" x14ac:dyDescent="0.2">
      <c r="A194" s="150"/>
      <c r="B194" s="151"/>
      <c r="BK194" s="9"/>
      <c r="BL194" s="95"/>
      <c r="BM194" s="95"/>
      <c r="BN194" s="152"/>
      <c r="BO194" s="95"/>
      <c r="BP194" s="95"/>
      <c r="BQ194" s="95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10"/>
      <c r="CH194" s="10"/>
      <c r="CI194" s="10"/>
      <c r="CJ194" s="10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</row>
    <row r="195" spans="1:161" s="94" customFormat="1" x14ac:dyDescent="0.2">
      <c r="A195" s="150"/>
      <c r="B195" s="151"/>
      <c r="BK195" s="9"/>
      <c r="BL195" s="95"/>
      <c r="BM195" s="95"/>
      <c r="BN195" s="152"/>
      <c r="BO195" s="95"/>
      <c r="BP195" s="95"/>
      <c r="BQ195" s="95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10"/>
      <c r="CH195" s="10"/>
      <c r="CI195" s="10"/>
      <c r="CJ195" s="10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</row>
    <row r="196" spans="1:161" s="94" customFormat="1" x14ac:dyDescent="0.2">
      <c r="A196" s="150"/>
      <c r="B196" s="151"/>
      <c r="BK196" s="9"/>
      <c r="BL196" s="95"/>
      <c r="BM196" s="95"/>
      <c r="BN196" s="152"/>
      <c r="BO196" s="95"/>
      <c r="BP196" s="95"/>
      <c r="BQ196" s="95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10"/>
      <c r="CH196" s="10"/>
      <c r="CI196" s="10"/>
      <c r="CJ196" s="10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</row>
    <row r="197" spans="1:161" s="94" customFormat="1" x14ac:dyDescent="0.2">
      <c r="A197" s="150"/>
      <c r="B197" s="151"/>
      <c r="BK197" s="9"/>
      <c r="BL197" s="95"/>
      <c r="BM197" s="95"/>
      <c r="BN197" s="152"/>
      <c r="BO197" s="95"/>
      <c r="BP197" s="95"/>
      <c r="BQ197" s="95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10"/>
      <c r="CH197" s="10"/>
      <c r="CI197" s="10"/>
      <c r="CJ197" s="10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</row>
    <row r="198" spans="1:161" s="94" customFormat="1" x14ac:dyDescent="0.2">
      <c r="A198" s="150"/>
      <c r="B198" s="151"/>
      <c r="BK198" s="9"/>
      <c r="BL198" s="95"/>
      <c r="BM198" s="95"/>
      <c r="BN198" s="152"/>
      <c r="BO198" s="95"/>
      <c r="BP198" s="95"/>
      <c r="BQ198" s="95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10"/>
      <c r="CH198" s="10"/>
      <c r="CI198" s="10"/>
      <c r="CJ198" s="10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</row>
    <row r="199" spans="1:161" s="94" customFormat="1" x14ac:dyDescent="0.2">
      <c r="A199" s="150"/>
      <c r="B199" s="151"/>
      <c r="BK199" s="9"/>
      <c r="BL199" s="95"/>
      <c r="BM199" s="95"/>
      <c r="BN199" s="152"/>
      <c r="BO199" s="95"/>
      <c r="BP199" s="95"/>
      <c r="BQ199" s="95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10"/>
      <c r="CH199" s="10"/>
      <c r="CI199" s="10"/>
      <c r="CJ199" s="10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</row>
    <row r="200" spans="1:161" s="94" customFormat="1" x14ac:dyDescent="0.2">
      <c r="A200" s="150"/>
      <c r="B200" s="151"/>
      <c r="BK200" s="9"/>
      <c r="BL200" s="95"/>
      <c r="BM200" s="95"/>
      <c r="BN200" s="152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10"/>
      <c r="CH200" s="10"/>
      <c r="CI200" s="10"/>
      <c r="CJ200" s="10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</row>
    <row r="201" spans="1:161" s="94" customFormat="1" x14ac:dyDescent="0.2">
      <c r="A201" s="150"/>
      <c r="B201" s="151"/>
      <c r="BK201" s="9"/>
      <c r="BL201" s="95"/>
      <c r="BM201" s="95"/>
      <c r="BN201" s="152"/>
      <c r="BO201" s="95"/>
      <c r="BP201" s="95"/>
      <c r="BQ201" s="95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10"/>
      <c r="CH201" s="10"/>
      <c r="CI201" s="10"/>
      <c r="CJ201" s="10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</row>
    <row r="202" spans="1:161" s="94" customFormat="1" x14ac:dyDescent="0.2">
      <c r="A202" s="150"/>
      <c r="B202" s="151"/>
      <c r="BK202" s="9"/>
      <c r="BL202" s="95"/>
      <c r="BM202" s="95"/>
      <c r="BN202" s="152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10"/>
      <c r="CH202" s="10"/>
      <c r="CI202" s="10"/>
      <c r="CJ202" s="10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</row>
    <row r="203" spans="1:161" s="94" customFormat="1" x14ac:dyDescent="0.2">
      <c r="A203" s="150"/>
      <c r="B203" s="151"/>
      <c r="BK203" s="9"/>
      <c r="BL203" s="95"/>
      <c r="BM203" s="95"/>
      <c r="BN203" s="95"/>
      <c r="BO203" s="95"/>
      <c r="BP203" s="95"/>
      <c r="BQ203" s="95"/>
      <c r="BR203" s="96"/>
      <c r="BS203" s="95"/>
      <c r="BT203" s="95"/>
      <c r="BU203" s="95"/>
      <c r="BV203" s="95"/>
      <c r="BW203" s="95"/>
      <c r="BX203" s="95"/>
      <c r="BY203" s="95"/>
      <c r="BZ203" s="97"/>
      <c r="CA203" s="96"/>
      <c r="CB203" s="95"/>
      <c r="CC203" s="95"/>
      <c r="CD203" s="95"/>
      <c r="CE203" s="95"/>
      <c r="CF203" s="95"/>
      <c r="CG203" s="10"/>
      <c r="CH203" s="10"/>
      <c r="CI203" s="10"/>
      <c r="CJ203" s="10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</row>
    <row r="204" spans="1:161" s="94" customFormat="1" x14ac:dyDescent="0.2">
      <c r="A204" s="150"/>
      <c r="B204" s="151"/>
      <c r="BK204" s="9"/>
      <c r="BL204" s="95"/>
      <c r="BM204" s="95"/>
      <c r="BN204" s="95"/>
      <c r="BO204" s="95"/>
      <c r="BP204" s="95"/>
      <c r="BQ204" s="95"/>
      <c r="BR204" s="96"/>
      <c r="BS204" s="95"/>
      <c r="BT204" s="95"/>
      <c r="BU204" s="95"/>
      <c r="BV204" s="95"/>
      <c r="BW204" s="95"/>
      <c r="BX204" s="95"/>
      <c r="BY204" s="95"/>
      <c r="BZ204" s="97"/>
      <c r="CA204" s="96"/>
      <c r="CB204" s="95"/>
      <c r="CC204" s="95"/>
      <c r="CD204" s="95"/>
      <c r="CE204" s="95"/>
      <c r="CF204" s="95"/>
      <c r="CG204" s="10"/>
      <c r="CH204" s="10"/>
      <c r="CI204" s="10"/>
      <c r="CJ204" s="10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</row>
    <row r="205" spans="1:161" s="94" customFormat="1" x14ac:dyDescent="0.2">
      <c r="A205" s="150"/>
      <c r="B205" s="151"/>
      <c r="BK205" s="9"/>
      <c r="BL205" s="95"/>
      <c r="BM205" s="95"/>
      <c r="BN205" s="95"/>
      <c r="BO205" s="95"/>
      <c r="BP205" s="95"/>
      <c r="BQ205" s="95"/>
      <c r="BR205" s="96"/>
      <c r="BS205" s="95"/>
      <c r="BT205" s="95"/>
      <c r="BU205" s="95"/>
      <c r="BV205" s="95"/>
      <c r="BW205" s="95"/>
      <c r="BX205" s="95"/>
      <c r="BY205" s="95"/>
      <c r="BZ205" s="97"/>
      <c r="CA205" s="96"/>
      <c r="CB205" s="95"/>
      <c r="CC205" s="95"/>
      <c r="CD205" s="95"/>
      <c r="CE205" s="95"/>
      <c r="CF205" s="95"/>
      <c r="CG205" s="10"/>
      <c r="CH205" s="10"/>
      <c r="CI205" s="10"/>
      <c r="CJ205" s="10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</row>
    <row r="206" spans="1:161" s="94" customFormat="1" x14ac:dyDescent="0.2">
      <c r="A206" s="150"/>
      <c r="B206" s="151"/>
      <c r="BK206" s="9"/>
      <c r="BL206" s="95"/>
      <c r="BM206" s="95"/>
      <c r="BN206" s="95"/>
      <c r="BO206" s="95"/>
      <c r="BP206" s="95"/>
      <c r="BQ206" s="95"/>
      <c r="BR206" s="96"/>
      <c r="BS206" s="95"/>
      <c r="BT206" s="95"/>
      <c r="BU206" s="95"/>
      <c r="BV206" s="95"/>
      <c r="BW206" s="95"/>
      <c r="BX206" s="95"/>
      <c r="BY206" s="95"/>
      <c r="BZ206" s="97"/>
      <c r="CA206" s="96"/>
      <c r="CB206" s="95"/>
      <c r="CC206" s="95"/>
      <c r="CD206" s="95"/>
      <c r="CE206" s="95"/>
      <c r="CF206" s="95"/>
      <c r="CG206" s="10"/>
      <c r="CH206" s="10"/>
      <c r="CI206" s="10"/>
      <c r="CJ206" s="10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</row>
    <row r="207" spans="1:161" s="94" customFormat="1" x14ac:dyDescent="0.2">
      <c r="A207" s="150"/>
      <c r="B207" s="151"/>
      <c r="BK207" s="9"/>
      <c r="BL207" s="95"/>
      <c r="BM207" s="95"/>
      <c r="BN207" s="95"/>
      <c r="BO207" s="95"/>
      <c r="BP207" s="95"/>
      <c r="BQ207" s="95"/>
      <c r="BR207" s="96"/>
      <c r="BS207" s="95"/>
      <c r="BT207" s="95"/>
      <c r="BU207" s="95"/>
      <c r="BV207" s="95"/>
      <c r="BW207" s="95"/>
      <c r="BX207" s="95"/>
      <c r="BY207" s="95"/>
      <c r="BZ207" s="97"/>
      <c r="CA207" s="96"/>
      <c r="CB207" s="95"/>
      <c r="CC207" s="95"/>
      <c r="CD207" s="95"/>
      <c r="CE207" s="95"/>
      <c r="CF207" s="95"/>
      <c r="CG207" s="10"/>
      <c r="CH207" s="10"/>
      <c r="CI207" s="10"/>
      <c r="CJ207" s="10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</row>
    <row r="208" spans="1:161" s="94" customFormat="1" x14ac:dyDescent="0.2">
      <c r="A208" s="150"/>
      <c r="B208" s="151"/>
      <c r="BK208" s="9"/>
      <c r="BL208" s="95"/>
      <c r="BM208" s="95"/>
      <c r="BN208" s="95"/>
      <c r="BO208" s="95"/>
      <c r="BP208" s="95"/>
      <c r="BQ208" s="95"/>
      <c r="BR208" s="96"/>
      <c r="BS208" s="95"/>
      <c r="BT208" s="95"/>
      <c r="BU208" s="95"/>
      <c r="BV208" s="95"/>
      <c r="BW208" s="95"/>
      <c r="BX208" s="95"/>
      <c r="BY208" s="95"/>
      <c r="BZ208" s="97"/>
      <c r="CA208" s="96"/>
      <c r="CB208" s="95"/>
      <c r="CC208" s="95"/>
      <c r="CD208" s="95"/>
      <c r="CE208" s="95"/>
      <c r="CF208" s="95"/>
      <c r="CG208" s="10"/>
      <c r="CH208" s="10"/>
      <c r="CI208" s="10"/>
      <c r="CJ208" s="10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</row>
    <row r="209" spans="1:161" s="94" customFormat="1" x14ac:dyDescent="0.2">
      <c r="A209" s="150"/>
      <c r="B209" s="151"/>
      <c r="BK209" s="9"/>
      <c r="BL209" s="95"/>
      <c r="BM209" s="95"/>
      <c r="BN209" s="95"/>
      <c r="BO209" s="95"/>
      <c r="BP209" s="95"/>
      <c r="BQ209" s="95"/>
      <c r="BR209" s="96"/>
      <c r="BS209" s="95"/>
      <c r="BT209" s="95"/>
      <c r="BU209" s="95"/>
      <c r="BV209" s="95"/>
      <c r="BW209" s="95"/>
      <c r="BX209" s="95"/>
      <c r="BY209" s="95"/>
      <c r="BZ209" s="97"/>
      <c r="CA209" s="96"/>
      <c r="CB209" s="95"/>
      <c r="CC209" s="95"/>
      <c r="CD209" s="95"/>
      <c r="CE209" s="95"/>
      <c r="CF209" s="95"/>
      <c r="CG209" s="10"/>
      <c r="CH209" s="10"/>
      <c r="CI209" s="10"/>
      <c r="CJ209" s="10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</row>
    <row r="210" spans="1:161" s="94" customFormat="1" x14ac:dyDescent="0.2">
      <c r="A210" s="150"/>
      <c r="B210" s="151"/>
      <c r="BK210" s="9"/>
      <c r="BL210" s="95"/>
      <c r="BM210" s="95"/>
      <c r="BN210" s="95"/>
      <c r="BO210" s="95"/>
      <c r="BP210" s="95"/>
      <c r="BQ210" s="95"/>
      <c r="BR210" s="96"/>
      <c r="BS210" s="95"/>
      <c r="BT210" s="95"/>
      <c r="BU210" s="95"/>
      <c r="BV210" s="95"/>
      <c r="BW210" s="95"/>
      <c r="BX210" s="95"/>
      <c r="BY210" s="95"/>
      <c r="BZ210" s="97"/>
      <c r="CA210" s="96"/>
      <c r="CB210" s="95"/>
      <c r="CC210" s="95"/>
      <c r="CD210" s="95"/>
      <c r="CE210" s="95"/>
      <c r="CF210" s="95"/>
      <c r="CG210" s="10"/>
      <c r="CH210" s="10"/>
      <c r="CI210" s="10"/>
      <c r="CJ210" s="10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</row>
    <row r="211" spans="1:161" s="94" customFormat="1" x14ac:dyDescent="0.2">
      <c r="A211" s="150"/>
      <c r="B211" s="151"/>
      <c r="BK211" s="9"/>
      <c r="BL211" s="95"/>
      <c r="BM211" s="95"/>
      <c r="BN211" s="95"/>
      <c r="BO211" s="95"/>
      <c r="BP211" s="95"/>
      <c r="BQ211" s="95"/>
      <c r="BR211" s="96"/>
      <c r="BS211" s="95"/>
      <c r="BT211" s="95"/>
      <c r="BU211" s="95"/>
      <c r="BV211" s="95"/>
      <c r="BW211" s="95"/>
      <c r="BX211" s="95"/>
      <c r="BY211" s="95"/>
      <c r="BZ211" s="97"/>
      <c r="CA211" s="96"/>
      <c r="CB211" s="95"/>
      <c r="CC211" s="95"/>
      <c r="CD211" s="95"/>
      <c r="CE211" s="95"/>
      <c r="CF211" s="95"/>
      <c r="CG211" s="10"/>
      <c r="CH211" s="10"/>
      <c r="CI211" s="10"/>
      <c r="CJ211" s="10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</row>
    <row r="212" spans="1:161" s="94" customFormat="1" x14ac:dyDescent="0.2">
      <c r="A212" s="150"/>
      <c r="B212" s="151"/>
      <c r="BK212" s="9"/>
      <c r="BL212" s="95"/>
      <c r="BM212" s="95"/>
      <c r="BN212" s="95"/>
      <c r="BO212" s="95"/>
      <c r="BP212" s="95"/>
      <c r="BQ212" s="95"/>
      <c r="BR212" s="96"/>
      <c r="BS212" s="95"/>
      <c r="BT212" s="95"/>
      <c r="BU212" s="95"/>
      <c r="BV212" s="95"/>
      <c r="BW212" s="95"/>
      <c r="BX212" s="95"/>
      <c r="BY212" s="95"/>
      <c r="BZ212" s="97"/>
      <c r="CA212" s="96"/>
      <c r="CB212" s="95"/>
      <c r="CC212" s="95"/>
      <c r="CD212" s="95"/>
      <c r="CE212" s="95"/>
      <c r="CF212" s="95"/>
      <c r="CG212" s="10"/>
      <c r="CH212" s="10"/>
      <c r="CI212" s="10"/>
      <c r="CJ212" s="10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</row>
    <row r="213" spans="1:161" s="94" customFormat="1" x14ac:dyDescent="0.2">
      <c r="A213" s="150"/>
      <c r="B213" s="151"/>
      <c r="BK213" s="9"/>
      <c r="BL213" s="95"/>
      <c r="BM213" s="95"/>
      <c r="BN213" s="95"/>
      <c r="BO213" s="95"/>
      <c r="BP213" s="95"/>
      <c r="BQ213" s="95"/>
      <c r="BR213" s="96"/>
      <c r="BS213" s="95"/>
      <c r="BT213" s="95"/>
      <c r="BU213" s="95"/>
      <c r="BV213" s="95"/>
      <c r="BW213" s="95"/>
      <c r="BX213" s="95"/>
      <c r="BY213" s="95"/>
      <c r="BZ213" s="97"/>
      <c r="CA213" s="96"/>
      <c r="CB213" s="95"/>
      <c r="CC213" s="95"/>
      <c r="CD213" s="95"/>
      <c r="CE213" s="95"/>
      <c r="CF213" s="95"/>
      <c r="CG213" s="10"/>
      <c r="CH213" s="10"/>
      <c r="CI213" s="10"/>
      <c r="CJ213" s="10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</row>
    <row r="214" spans="1:161" s="94" customFormat="1" x14ac:dyDescent="0.2">
      <c r="A214" s="150"/>
      <c r="B214" s="151"/>
      <c r="BK214" s="9"/>
      <c r="BL214" s="95"/>
      <c r="BM214" s="95"/>
      <c r="BN214" s="95"/>
      <c r="BO214" s="95"/>
      <c r="BP214" s="95"/>
      <c r="BQ214" s="95"/>
      <c r="BR214" s="96"/>
      <c r="BS214" s="95"/>
      <c r="BT214" s="95"/>
      <c r="BU214" s="95"/>
      <c r="BV214" s="95"/>
      <c r="BW214" s="95"/>
      <c r="BX214" s="95"/>
      <c r="BY214" s="95"/>
      <c r="BZ214" s="97"/>
      <c r="CA214" s="96"/>
      <c r="CB214" s="95"/>
      <c r="CC214" s="95"/>
      <c r="CD214" s="95"/>
      <c r="CE214" s="95"/>
      <c r="CF214" s="95"/>
      <c r="CG214" s="10"/>
      <c r="CH214" s="10"/>
      <c r="CI214" s="10"/>
      <c r="CJ214" s="10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</row>
    <row r="215" spans="1:161" s="94" customFormat="1" x14ac:dyDescent="0.2">
      <c r="A215" s="150"/>
      <c r="B215" s="151"/>
      <c r="BK215" s="9"/>
      <c r="BL215" s="95"/>
      <c r="BM215" s="95"/>
      <c r="BN215" s="95"/>
      <c r="BO215" s="95"/>
      <c r="BP215" s="95"/>
      <c r="BQ215" s="95"/>
      <c r="BR215" s="96"/>
      <c r="BS215" s="95"/>
      <c r="BT215" s="95"/>
      <c r="BU215" s="95"/>
      <c r="BV215" s="95"/>
      <c r="BW215" s="95"/>
      <c r="BX215" s="95"/>
      <c r="BY215" s="95"/>
      <c r="BZ215" s="97"/>
      <c r="CA215" s="96"/>
      <c r="CB215" s="95"/>
      <c r="CC215" s="95"/>
      <c r="CD215" s="95"/>
      <c r="CE215" s="95"/>
      <c r="CF215" s="95"/>
      <c r="CG215" s="10"/>
      <c r="CH215" s="10"/>
      <c r="CI215" s="10"/>
      <c r="CJ215" s="10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</row>
    <row r="216" spans="1:161" s="94" customFormat="1" x14ac:dyDescent="0.2">
      <c r="A216" s="150"/>
      <c r="B216" s="151"/>
      <c r="BK216" s="9"/>
      <c r="BL216" s="95"/>
      <c r="BM216" s="95"/>
      <c r="BN216" s="95"/>
      <c r="BO216" s="95"/>
      <c r="BP216" s="95"/>
      <c r="BQ216" s="95"/>
      <c r="BR216" s="96"/>
      <c r="BS216" s="95"/>
      <c r="BT216" s="95"/>
      <c r="BU216" s="95"/>
      <c r="BV216" s="95"/>
      <c r="BW216" s="95"/>
      <c r="BX216" s="95"/>
      <c r="BY216" s="95"/>
      <c r="BZ216" s="97"/>
      <c r="CA216" s="96"/>
      <c r="CB216" s="95"/>
      <c r="CC216" s="95"/>
      <c r="CD216" s="95"/>
      <c r="CE216" s="95"/>
      <c r="CF216" s="95"/>
      <c r="CG216" s="10"/>
      <c r="CH216" s="10"/>
      <c r="CI216" s="10"/>
      <c r="CJ216" s="10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</row>
    <row r="217" spans="1:161" s="94" customFormat="1" x14ac:dyDescent="0.2">
      <c r="A217" s="150"/>
      <c r="B217" s="151"/>
      <c r="BK217" s="9"/>
      <c r="BL217" s="95"/>
      <c r="BM217" s="95"/>
      <c r="BN217" s="95"/>
      <c r="BO217" s="95"/>
      <c r="BP217" s="95"/>
      <c r="BQ217" s="95"/>
      <c r="BR217" s="96"/>
      <c r="BS217" s="95"/>
      <c r="BT217" s="95"/>
      <c r="BU217" s="95"/>
      <c r="BV217" s="95"/>
      <c r="BW217" s="95"/>
      <c r="BX217" s="95"/>
      <c r="BY217" s="95"/>
      <c r="BZ217" s="97"/>
      <c r="CA217" s="96"/>
      <c r="CB217" s="95"/>
      <c r="CC217" s="95"/>
      <c r="CD217" s="95"/>
      <c r="CE217" s="95"/>
      <c r="CF217" s="95"/>
      <c r="CG217" s="10"/>
      <c r="CH217" s="10"/>
      <c r="CI217" s="10"/>
      <c r="CJ217" s="10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</row>
    <row r="218" spans="1:161" s="94" customFormat="1" x14ac:dyDescent="0.2">
      <c r="A218" s="150"/>
      <c r="B218" s="151"/>
      <c r="BK218" s="9"/>
      <c r="BL218" s="95"/>
      <c r="BM218" s="95"/>
      <c r="BN218" s="95"/>
      <c r="BO218" s="95"/>
      <c r="BP218" s="95"/>
      <c r="BQ218" s="95"/>
      <c r="BR218" s="96"/>
      <c r="BS218" s="95"/>
      <c r="BT218" s="95"/>
      <c r="BU218" s="95"/>
      <c r="BV218" s="95"/>
      <c r="BW218" s="95"/>
      <c r="BX218" s="95"/>
      <c r="BY218" s="95"/>
      <c r="BZ218" s="97"/>
      <c r="CA218" s="96"/>
      <c r="CB218" s="95"/>
      <c r="CC218" s="95"/>
      <c r="CD218" s="95"/>
      <c r="CE218" s="95"/>
      <c r="CF218" s="95"/>
      <c r="CG218" s="10"/>
      <c r="CH218" s="10"/>
      <c r="CI218" s="10"/>
      <c r="CJ218" s="10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</row>
    <row r="219" spans="1:161" s="94" customFormat="1" x14ac:dyDescent="0.2">
      <c r="A219" s="150"/>
      <c r="B219" s="151"/>
      <c r="BK219" s="9"/>
      <c r="BL219" s="95"/>
      <c r="BM219" s="95"/>
      <c r="BN219" s="95"/>
      <c r="BO219" s="95"/>
      <c r="BP219" s="95"/>
      <c r="BQ219" s="95"/>
      <c r="BR219" s="96"/>
      <c r="BS219" s="95"/>
      <c r="BT219" s="95"/>
      <c r="BU219" s="95"/>
      <c r="BV219" s="95"/>
      <c r="BW219" s="95"/>
      <c r="BX219" s="95"/>
      <c r="BY219" s="95"/>
      <c r="BZ219" s="97"/>
      <c r="CA219" s="96"/>
      <c r="CB219" s="95"/>
      <c r="CC219" s="95"/>
      <c r="CD219" s="95"/>
      <c r="CE219" s="95"/>
      <c r="CF219" s="95"/>
      <c r="CG219" s="10"/>
      <c r="CH219" s="10"/>
      <c r="CI219" s="10"/>
      <c r="CJ219" s="10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</row>
    <row r="220" spans="1:161" s="94" customFormat="1" x14ac:dyDescent="0.2">
      <c r="A220" s="150"/>
      <c r="B220" s="151"/>
      <c r="BK220" s="9"/>
      <c r="BL220" s="95"/>
      <c r="BM220" s="95"/>
      <c r="BN220" s="95"/>
      <c r="BO220" s="95"/>
      <c r="BP220" s="95"/>
      <c r="BQ220" s="95"/>
      <c r="BR220" s="96"/>
      <c r="BS220" s="95"/>
      <c r="BT220" s="95"/>
      <c r="BU220" s="95"/>
      <c r="BV220" s="95"/>
      <c r="BW220" s="95"/>
      <c r="BX220" s="95"/>
      <c r="BY220" s="95"/>
      <c r="BZ220" s="97"/>
      <c r="CA220" s="96"/>
      <c r="CB220" s="95"/>
      <c r="CC220" s="95"/>
      <c r="CD220" s="95"/>
      <c r="CE220" s="95"/>
      <c r="CF220" s="95"/>
      <c r="CG220" s="10"/>
      <c r="CH220" s="10"/>
      <c r="CI220" s="10"/>
      <c r="CJ220" s="10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</row>
    <row r="221" spans="1:161" s="94" customFormat="1" x14ac:dyDescent="0.2">
      <c r="A221" s="150"/>
      <c r="B221" s="151"/>
      <c r="BK221" s="9"/>
      <c r="BL221" s="95"/>
      <c r="BM221" s="95"/>
      <c r="BN221" s="95"/>
      <c r="BO221" s="95"/>
      <c r="BP221" s="95"/>
      <c r="BQ221" s="95"/>
      <c r="BR221" s="96"/>
      <c r="BS221" s="95"/>
      <c r="BT221" s="95"/>
      <c r="BU221" s="95"/>
      <c r="BV221" s="95"/>
      <c r="BW221" s="95"/>
      <c r="BX221" s="95"/>
      <c r="BY221" s="95"/>
      <c r="BZ221" s="97"/>
      <c r="CA221" s="96"/>
      <c r="CB221" s="95"/>
      <c r="CC221" s="95"/>
      <c r="CD221" s="95"/>
      <c r="CE221" s="95"/>
      <c r="CF221" s="95"/>
      <c r="CG221" s="10"/>
      <c r="CH221" s="10"/>
      <c r="CI221" s="10"/>
      <c r="CJ221" s="10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</row>
    <row r="222" spans="1:161" s="94" customFormat="1" x14ac:dyDescent="0.2">
      <c r="A222" s="150"/>
      <c r="B222" s="151"/>
      <c r="BK222" s="9"/>
      <c r="BL222" s="95"/>
      <c r="BM222" s="95"/>
      <c r="BN222" s="95"/>
      <c r="BO222" s="95"/>
      <c r="BP222" s="95"/>
      <c r="BQ222" s="95"/>
      <c r="BR222" s="96"/>
      <c r="BS222" s="95"/>
      <c r="BT222" s="95"/>
      <c r="BU222" s="95"/>
      <c r="BV222" s="95"/>
      <c r="BW222" s="95"/>
      <c r="BX222" s="95"/>
      <c r="BY222" s="95"/>
      <c r="BZ222" s="97"/>
      <c r="CA222" s="96"/>
      <c r="CB222" s="95"/>
      <c r="CC222" s="95"/>
      <c r="CD222" s="95"/>
      <c r="CE222" s="95"/>
      <c r="CF222" s="95"/>
      <c r="CG222" s="10"/>
      <c r="CH222" s="10"/>
      <c r="CI222" s="10"/>
      <c r="CJ222" s="10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</row>
    <row r="223" spans="1:161" s="94" customFormat="1" x14ac:dyDescent="0.2">
      <c r="A223" s="150"/>
      <c r="B223" s="151"/>
      <c r="BK223" s="9"/>
      <c r="BL223" s="95"/>
      <c r="BM223" s="95"/>
      <c r="BN223" s="95"/>
      <c r="BO223" s="95"/>
      <c r="BP223" s="95"/>
      <c r="BQ223" s="95"/>
      <c r="BR223" s="96"/>
      <c r="BS223" s="95"/>
      <c r="BT223" s="95"/>
      <c r="BU223" s="95"/>
      <c r="BV223" s="95"/>
      <c r="BW223" s="95"/>
      <c r="BX223" s="95"/>
      <c r="BY223" s="95"/>
      <c r="BZ223" s="97"/>
      <c r="CA223" s="96"/>
      <c r="CB223" s="95"/>
      <c r="CC223" s="95"/>
      <c r="CD223" s="95"/>
      <c r="CE223" s="95"/>
      <c r="CF223" s="95"/>
      <c r="CG223" s="10"/>
      <c r="CH223" s="10"/>
      <c r="CI223" s="10"/>
      <c r="CJ223" s="10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</row>
    <row r="224" spans="1:161" s="94" customFormat="1" x14ac:dyDescent="0.2">
      <c r="A224" s="150"/>
      <c r="B224" s="151"/>
      <c r="BK224" s="9"/>
      <c r="BL224" s="95"/>
      <c r="BM224" s="95"/>
      <c r="BN224" s="95"/>
      <c r="BO224" s="95"/>
      <c r="BP224" s="95"/>
      <c r="BQ224" s="95"/>
      <c r="BR224" s="96"/>
      <c r="BS224" s="95"/>
      <c r="BT224" s="95"/>
      <c r="BU224" s="95"/>
      <c r="BV224" s="95"/>
      <c r="BW224" s="95"/>
      <c r="BX224" s="95"/>
      <c r="BY224" s="95"/>
      <c r="BZ224" s="97"/>
      <c r="CA224" s="96"/>
      <c r="CB224" s="95"/>
      <c r="CC224" s="95"/>
      <c r="CD224" s="95"/>
      <c r="CE224" s="95"/>
      <c r="CF224" s="95"/>
      <c r="CG224" s="10"/>
      <c r="CH224" s="10"/>
      <c r="CI224" s="10"/>
      <c r="CJ224" s="10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</row>
    <row r="225" spans="1:161" s="94" customFormat="1" x14ac:dyDescent="0.2">
      <c r="A225" s="150"/>
      <c r="B225" s="151"/>
      <c r="BK225" s="9"/>
      <c r="BL225" s="95"/>
      <c r="BM225" s="95"/>
      <c r="BN225" s="95"/>
      <c r="BO225" s="95"/>
      <c r="BP225" s="95"/>
      <c r="BQ225" s="95"/>
      <c r="BR225" s="96"/>
      <c r="BS225" s="95"/>
      <c r="BT225" s="95"/>
      <c r="BU225" s="95"/>
      <c r="BV225" s="95"/>
      <c r="BW225" s="95"/>
      <c r="BX225" s="95"/>
      <c r="BY225" s="95"/>
      <c r="BZ225" s="97"/>
      <c r="CA225" s="96"/>
      <c r="CB225" s="95"/>
      <c r="CC225" s="95"/>
      <c r="CD225" s="95"/>
      <c r="CE225" s="95"/>
      <c r="CF225" s="95"/>
      <c r="CG225" s="10"/>
      <c r="CH225" s="10"/>
      <c r="CI225" s="10"/>
      <c r="CJ225" s="10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</row>
    <row r="226" spans="1:161" s="94" customFormat="1" x14ac:dyDescent="0.2">
      <c r="A226" s="150"/>
      <c r="B226" s="151"/>
      <c r="BK226" s="9"/>
      <c r="BL226" s="95"/>
      <c r="BM226" s="95"/>
      <c r="BN226" s="95"/>
      <c r="BO226" s="95"/>
      <c r="BP226" s="95"/>
      <c r="BQ226" s="95"/>
      <c r="BR226" s="96"/>
      <c r="BS226" s="95"/>
      <c r="BT226" s="95"/>
      <c r="BU226" s="95"/>
      <c r="BV226" s="95"/>
      <c r="BW226" s="95"/>
      <c r="BX226" s="95"/>
      <c r="BY226" s="95"/>
      <c r="BZ226" s="97"/>
      <c r="CA226" s="96"/>
      <c r="CB226" s="95"/>
      <c r="CC226" s="95"/>
      <c r="CD226" s="95"/>
      <c r="CE226" s="95"/>
      <c r="CF226" s="95"/>
      <c r="CG226" s="10"/>
      <c r="CH226" s="10"/>
      <c r="CI226" s="10"/>
      <c r="CJ226" s="10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</row>
    <row r="227" spans="1:161" s="94" customFormat="1" x14ac:dyDescent="0.2">
      <c r="A227" s="150"/>
      <c r="B227" s="151"/>
      <c r="BK227" s="9"/>
      <c r="BL227" s="95"/>
      <c r="BM227" s="95"/>
      <c r="BN227" s="95"/>
      <c r="BO227" s="95"/>
      <c r="BP227" s="95"/>
      <c r="BQ227" s="95"/>
      <c r="BR227" s="96"/>
      <c r="BS227" s="95"/>
      <c r="BT227" s="95"/>
      <c r="BU227" s="95"/>
      <c r="BV227" s="95"/>
      <c r="BW227" s="95"/>
      <c r="BX227" s="95"/>
      <c r="BY227" s="95"/>
      <c r="BZ227" s="97"/>
      <c r="CA227" s="96"/>
      <c r="CB227" s="95"/>
      <c r="CC227" s="95"/>
      <c r="CD227" s="95"/>
      <c r="CE227" s="95"/>
      <c r="CF227" s="95"/>
      <c r="CG227" s="10"/>
      <c r="CH227" s="10"/>
      <c r="CI227" s="10"/>
      <c r="CJ227" s="10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</row>
    <row r="228" spans="1:161" s="94" customFormat="1" x14ac:dyDescent="0.2">
      <c r="A228" s="150"/>
      <c r="B228" s="151"/>
      <c r="BK228" s="9"/>
      <c r="BL228" s="95"/>
      <c r="BM228" s="95"/>
      <c r="BN228" s="95"/>
      <c r="BO228" s="95"/>
      <c r="BP228" s="95"/>
      <c r="BQ228" s="95"/>
      <c r="BR228" s="96"/>
      <c r="BS228" s="95"/>
      <c r="BT228" s="95"/>
      <c r="BU228" s="95"/>
      <c r="BV228" s="95"/>
      <c r="BW228" s="95"/>
      <c r="BX228" s="95"/>
      <c r="BY228" s="95"/>
      <c r="BZ228" s="97"/>
      <c r="CA228" s="96"/>
      <c r="CB228" s="95"/>
      <c r="CC228" s="95"/>
      <c r="CD228" s="95"/>
      <c r="CE228" s="95"/>
      <c r="CF228" s="95"/>
      <c r="CG228" s="10"/>
      <c r="CH228" s="10"/>
      <c r="CI228" s="10"/>
      <c r="CJ228" s="10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</row>
    <row r="229" spans="1:161" s="94" customFormat="1" x14ac:dyDescent="0.2">
      <c r="A229" s="150"/>
      <c r="B229" s="151"/>
      <c r="BK229" s="9"/>
      <c r="BL229" s="95"/>
      <c r="BM229" s="95"/>
      <c r="BN229" s="95"/>
      <c r="BO229" s="95"/>
      <c r="BP229" s="95"/>
      <c r="BQ229" s="95"/>
      <c r="BR229" s="96"/>
      <c r="BS229" s="95"/>
      <c r="BT229" s="95"/>
      <c r="BU229" s="95"/>
      <c r="BV229" s="95"/>
      <c r="BW229" s="95"/>
      <c r="BX229" s="95"/>
      <c r="BY229" s="95"/>
      <c r="BZ229" s="97"/>
      <c r="CA229" s="96"/>
      <c r="CB229" s="95"/>
      <c r="CC229" s="95"/>
      <c r="CD229" s="95"/>
      <c r="CE229" s="95"/>
      <c r="CF229" s="95"/>
      <c r="CG229" s="10"/>
      <c r="CH229" s="10"/>
      <c r="CI229" s="10"/>
      <c r="CJ229" s="10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</row>
    <row r="230" spans="1:161" s="94" customFormat="1" x14ac:dyDescent="0.2">
      <c r="A230" s="150"/>
      <c r="B230" s="151"/>
      <c r="BK230" s="9"/>
      <c r="BL230" s="95"/>
      <c r="BM230" s="95"/>
      <c r="BN230" s="95"/>
      <c r="BO230" s="95"/>
      <c r="BP230" s="95"/>
      <c r="BQ230" s="95"/>
      <c r="BR230" s="96"/>
      <c r="BS230" s="95"/>
      <c r="BT230" s="95"/>
      <c r="BU230" s="95"/>
      <c r="BV230" s="95"/>
      <c r="BW230" s="95"/>
      <c r="BX230" s="95"/>
      <c r="BY230" s="95"/>
      <c r="BZ230" s="97"/>
      <c r="CA230" s="96"/>
      <c r="CB230" s="95"/>
      <c r="CC230" s="95"/>
      <c r="CD230" s="95"/>
      <c r="CE230" s="95"/>
      <c r="CF230" s="95"/>
      <c r="CG230" s="10"/>
      <c r="CH230" s="10"/>
      <c r="CI230" s="10"/>
      <c r="CJ230" s="10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</row>
    <row r="231" spans="1:161" s="94" customFormat="1" x14ac:dyDescent="0.2">
      <c r="A231" s="150"/>
      <c r="B231" s="151"/>
      <c r="BK231" s="9"/>
      <c r="BL231" s="95"/>
      <c r="BM231" s="95"/>
      <c r="BN231" s="95"/>
      <c r="BO231" s="95"/>
      <c r="BP231" s="95"/>
      <c r="BQ231" s="95"/>
      <c r="BR231" s="96"/>
      <c r="BS231" s="95"/>
      <c r="BT231" s="95"/>
      <c r="BU231" s="95"/>
      <c r="BV231" s="95"/>
      <c r="BW231" s="95"/>
      <c r="BX231" s="95"/>
      <c r="BY231" s="95"/>
      <c r="BZ231" s="97"/>
      <c r="CA231" s="96"/>
      <c r="CB231" s="95"/>
      <c r="CC231" s="95"/>
      <c r="CD231" s="95"/>
      <c r="CE231" s="95"/>
      <c r="CF231" s="95"/>
      <c r="CG231" s="10"/>
      <c r="CH231" s="10"/>
      <c r="CI231" s="10"/>
      <c r="CJ231" s="10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</row>
    <row r="232" spans="1:161" s="94" customFormat="1" x14ac:dyDescent="0.2">
      <c r="A232" s="150"/>
      <c r="B232" s="151"/>
      <c r="BK232" s="9"/>
      <c r="BL232" s="95"/>
      <c r="BM232" s="95"/>
      <c r="BN232" s="95"/>
      <c r="BO232" s="95"/>
      <c r="BP232" s="95"/>
      <c r="BQ232" s="95"/>
      <c r="BR232" s="96"/>
      <c r="BS232" s="95"/>
      <c r="BT232" s="95"/>
      <c r="BU232" s="95"/>
      <c r="BV232" s="95"/>
      <c r="BW232" s="95"/>
      <c r="BX232" s="95"/>
      <c r="BY232" s="95"/>
      <c r="BZ232" s="97"/>
      <c r="CA232" s="96"/>
      <c r="CB232" s="95"/>
      <c r="CC232" s="95"/>
      <c r="CD232" s="95"/>
      <c r="CE232" s="95"/>
      <c r="CF232" s="95"/>
      <c r="CG232" s="10"/>
      <c r="CH232" s="10"/>
      <c r="CI232" s="10"/>
      <c r="CJ232" s="10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</row>
    <row r="233" spans="1:161" s="94" customFormat="1" x14ac:dyDescent="0.2">
      <c r="A233" s="150"/>
      <c r="B233" s="151"/>
      <c r="BK233" s="9"/>
      <c r="BL233" s="95"/>
      <c r="BM233" s="95"/>
      <c r="BN233" s="95"/>
      <c r="BO233" s="95"/>
      <c r="BP233" s="95"/>
      <c r="BQ233" s="95"/>
      <c r="BR233" s="96"/>
      <c r="BS233" s="95"/>
      <c r="BT233" s="95"/>
      <c r="BU233" s="95"/>
      <c r="BV233" s="95"/>
      <c r="BW233" s="95"/>
      <c r="BX233" s="95"/>
      <c r="BY233" s="95"/>
      <c r="BZ233" s="97"/>
      <c r="CA233" s="96"/>
      <c r="CB233" s="95"/>
      <c r="CC233" s="95"/>
      <c r="CD233" s="95"/>
      <c r="CE233" s="95"/>
      <c r="CF233" s="95"/>
      <c r="CG233" s="10"/>
      <c r="CH233" s="10"/>
      <c r="CI233" s="10"/>
      <c r="CJ233" s="10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</row>
    <row r="234" spans="1:161" s="94" customFormat="1" x14ac:dyDescent="0.2">
      <c r="A234" s="150"/>
      <c r="B234" s="151"/>
      <c r="BK234" s="9"/>
      <c r="BL234" s="95"/>
      <c r="BM234" s="95"/>
      <c r="BN234" s="95"/>
      <c r="BO234" s="95"/>
      <c r="BP234" s="95"/>
      <c r="BQ234" s="95"/>
      <c r="BR234" s="96"/>
      <c r="BS234" s="95"/>
      <c r="BT234" s="95"/>
      <c r="BU234" s="95"/>
      <c r="BV234" s="95"/>
      <c r="BW234" s="95"/>
      <c r="BX234" s="95"/>
      <c r="BY234" s="95"/>
      <c r="BZ234" s="97"/>
      <c r="CA234" s="96"/>
      <c r="CB234" s="95"/>
      <c r="CC234" s="95"/>
      <c r="CD234" s="95"/>
      <c r="CE234" s="95"/>
      <c r="CF234" s="95"/>
      <c r="CG234" s="10"/>
      <c r="CH234" s="10"/>
      <c r="CI234" s="10"/>
      <c r="CJ234" s="10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</row>
    <row r="235" spans="1:161" s="94" customFormat="1" x14ac:dyDescent="0.2">
      <c r="A235" s="150"/>
      <c r="B235" s="151"/>
      <c r="BK235" s="9"/>
      <c r="BL235" s="95"/>
      <c r="BM235" s="95"/>
      <c r="BN235" s="95"/>
      <c r="BO235" s="95"/>
      <c r="BP235" s="95"/>
      <c r="BQ235" s="95"/>
      <c r="BR235" s="96"/>
      <c r="BS235" s="95"/>
      <c r="BT235" s="95"/>
      <c r="BU235" s="95"/>
      <c r="BV235" s="95"/>
      <c r="BW235" s="95"/>
      <c r="BX235" s="95"/>
      <c r="BY235" s="95"/>
      <c r="BZ235" s="97"/>
      <c r="CA235" s="96"/>
      <c r="CB235" s="95"/>
      <c r="CC235" s="95"/>
      <c r="CD235" s="95"/>
      <c r="CE235" s="95"/>
      <c r="CF235" s="95"/>
      <c r="CG235" s="10"/>
      <c r="CH235" s="10"/>
      <c r="CI235" s="10"/>
      <c r="CJ235" s="10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</row>
    <row r="236" spans="1:161" s="94" customFormat="1" x14ac:dyDescent="0.2">
      <c r="A236" s="150"/>
      <c r="B236" s="151"/>
      <c r="BK236" s="9"/>
      <c r="BL236" s="95"/>
      <c r="BM236" s="95"/>
      <c r="BN236" s="95"/>
      <c r="BO236" s="95"/>
      <c r="BP236" s="95"/>
      <c r="BQ236" s="95"/>
      <c r="BR236" s="96"/>
      <c r="BS236" s="95"/>
      <c r="BT236" s="95"/>
      <c r="BU236" s="95"/>
      <c r="BV236" s="95"/>
      <c r="BW236" s="95"/>
      <c r="BX236" s="95"/>
      <c r="BY236" s="95"/>
      <c r="BZ236" s="97"/>
      <c r="CA236" s="96"/>
      <c r="CB236" s="95"/>
      <c r="CC236" s="95"/>
      <c r="CD236" s="95"/>
      <c r="CE236" s="95"/>
      <c r="CF236" s="95"/>
      <c r="CG236" s="10"/>
      <c r="CH236" s="10"/>
      <c r="CI236" s="10"/>
      <c r="CJ236" s="10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</row>
    <row r="237" spans="1:161" s="94" customFormat="1" x14ac:dyDescent="0.2">
      <c r="A237" s="150"/>
      <c r="B237" s="151"/>
      <c r="BK237" s="9"/>
      <c r="BL237" s="95"/>
      <c r="BM237" s="95"/>
      <c r="BN237" s="95"/>
      <c r="BO237" s="95"/>
      <c r="BP237" s="95"/>
      <c r="BQ237" s="95"/>
      <c r="BR237" s="96"/>
      <c r="BS237" s="95"/>
      <c r="BT237" s="95"/>
      <c r="BU237" s="95"/>
      <c r="BV237" s="95"/>
      <c r="BW237" s="95"/>
      <c r="BX237" s="95"/>
      <c r="BY237" s="95"/>
      <c r="BZ237" s="97"/>
      <c r="CA237" s="96"/>
      <c r="CB237" s="95"/>
      <c r="CC237" s="95"/>
      <c r="CD237" s="95"/>
      <c r="CE237" s="95"/>
      <c r="CF237" s="95"/>
      <c r="CG237" s="10"/>
      <c r="CH237" s="10"/>
      <c r="CI237" s="10"/>
      <c r="CJ237" s="10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</row>
    <row r="238" spans="1:161" s="94" customFormat="1" x14ac:dyDescent="0.2">
      <c r="A238" s="150"/>
      <c r="B238" s="151"/>
      <c r="BK238" s="9"/>
      <c r="BL238" s="95"/>
      <c r="BM238" s="95"/>
      <c r="BN238" s="95"/>
      <c r="BO238" s="95"/>
      <c r="BP238" s="95"/>
      <c r="BQ238" s="95"/>
      <c r="BR238" s="96"/>
      <c r="BS238" s="95"/>
      <c r="BT238" s="95"/>
      <c r="BU238" s="95"/>
      <c r="BV238" s="95"/>
      <c r="BW238" s="95"/>
      <c r="BX238" s="95"/>
      <c r="BY238" s="95"/>
      <c r="BZ238" s="97"/>
      <c r="CA238" s="96"/>
      <c r="CB238" s="95"/>
      <c r="CC238" s="95"/>
      <c r="CD238" s="95"/>
      <c r="CE238" s="95"/>
      <c r="CF238" s="95"/>
      <c r="CG238" s="10"/>
      <c r="CH238" s="10"/>
      <c r="CI238" s="10"/>
      <c r="CJ238" s="10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</row>
    <row r="239" spans="1:161" s="94" customFormat="1" x14ac:dyDescent="0.2">
      <c r="A239" s="150"/>
      <c r="B239" s="151"/>
      <c r="BK239" s="9"/>
      <c r="BL239" s="95"/>
      <c r="BM239" s="95"/>
      <c r="BN239" s="95"/>
      <c r="BO239" s="95"/>
      <c r="BP239" s="95"/>
      <c r="BQ239" s="95"/>
      <c r="BR239" s="96"/>
      <c r="BS239" s="95"/>
      <c r="BT239" s="95"/>
      <c r="BU239" s="95"/>
      <c r="BV239" s="95"/>
      <c r="BW239" s="95"/>
      <c r="BX239" s="95"/>
      <c r="BY239" s="95"/>
      <c r="BZ239" s="97"/>
      <c r="CA239" s="96"/>
      <c r="CB239" s="95"/>
      <c r="CC239" s="95"/>
      <c r="CD239" s="95"/>
      <c r="CE239" s="95"/>
      <c r="CF239" s="95"/>
      <c r="CG239" s="10"/>
      <c r="CH239" s="10"/>
      <c r="CI239" s="10"/>
      <c r="CJ239" s="10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</row>
    <row r="240" spans="1:161" s="94" customFormat="1" x14ac:dyDescent="0.2">
      <c r="A240" s="150"/>
      <c r="B240" s="151"/>
      <c r="BK240" s="9"/>
      <c r="BL240" s="95"/>
      <c r="BM240" s="95"/>
      <c r="BN240" s="95"/>
      <c r="BO240" s="95"/>
      <c r="BP240" s="95"/>
      <c r="BQ240" s="95"/>
      <c r="BR240" s="96"/>
      <c r="BS240" s="95"/>
      <c r="BT240" s="95"/>
      <c r="BU240" s="95"/>
      <c r="BV240" s="95"/>
      <c r="BW240" s="95"/>
      <c r="BX240" s="95"/>
      <c r="BY240" s="95"/>
      <c r="BZ240" s="97"/>
      <c r="CA240" s="96"/>
      <c r="CB240" s="95"/>
      <c r="CC240" s="95"/>
      <c r="CD240" s="95"/>
      <c r="CE240" s="95"/>
      <c r="CF240" s="95"/>
      <c r="CG240" s="10"/>
      <c r="CH240" s="10"/>
      <c r="CI240" s="10"/>
      <c r="CJ240" s="10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</row>
    <row r="241" spans="1:161" s="94" customFormat="1" x14ac:dyDescent="0.2">
      <c r="A241" s="150"/>
      <c r="B241" s="151"/>
      <c r="BK241" s="9"/>
      <c r="BL241" s="95"/>
      <c r="BM241" s="95"/>
      <c r="BN241" s="95"/>
      <c r="BO241" s="95"/>
      <c r="BP241" s="95"/>
      <c r="BQ241" s="95"/>
      <c r="BR241" s="96"/>
      <c r="BS241" s="95"/>
      <c r="BT241" s="95"/>
      <c r="BU241" s="95"/>
      <c r="BV241" s="95"/>
      <c r="BW241" s="95"/>
      <c r="BX241" s="95"/>
      <c r="BY241" s="95"/>
      <c r="BZ241" s="97"/>
      <c r="CA241" s="96"/>
      <c r="CB241" s="95"/>
      <c r="CC241" s="95"/>
      <c r="CD241" s="95"/>
      <c r="CE241" s="95"/>
      <c r="CF241" s="95"/>
      <c r="CG241" s="10"/>
      <c r="CH241" s="10"/>
      <c r="CI241" s="10"/>
      <c r="CJ241" s="10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</row>
    <row r="242" spans="1:161" x14ac:dyDescent="0.2">
      <c r="BH242" s="9"/>
      <c r="BI242" s="9"/>
      <c r="CK242" s="10"/>
      <c r="CL242" s="10"/>
      <c r="CM242" s="10"/>
      <c r="CN242" s="10"/>
      <c r="CO242" s="10"/>
    </row>
    <row r="243" spans="1:161" x14ac:dyDescent="0.2">
      <c r="BH243" s="9"/>
      <c r="BI243" s="9"/>
      <c r="CK243" s="10"/>
      <c r="CL243" s="10"/>
      <c r="CM243" s="10"/>
      <c r="CN243" s="10"/>
      <c r="CO243" s="10"/>
    </row>
    <row r="244" spans="1:161" x14ac:dyDescent="0.2">
      <c r="BH244" s="9"/>
      <c r="BI244" s="9"/>
      <c r="CK244" s="10"/>
      <c r="CL244" s="10"/>
      <c r="CM244" s="10"/>
      <c r="CN244" s="10"/>
      <c r="CO244" s="10"/>
    </row>
    <row r="245" spans="1:161" x14ac:dyDescent="0.2">
      <c r="BH245" s="9"/>
      <c r="BI245" s="9"/>
      <c r="CK245" s="10"/>
      <c r="CL245" s="10"/>
      <c r="CM245" s="10"/>
      <c r="CN245" s="10"/>
      <c r="CO245" s="10"/>
    </row>
    <row r="246" spans="1:161" x14ac:dyDescent="0.2">
      <c r="BH246" s="9"/>
      <c r="BI246" s="9"/>
      <c r="CK246" s="10"/>
      <c r="CL246" s="10"/>
      <c r="CM246" s="10"/>
      <c r="CN246" s="10"/>
      <c r="CO246" s="10"/>
    </row>
    <row r="247" spans="1:161" x14ac:dyDescent="0.2">
      <c r="BH247" s="9"/>
      <c r="BI247" s="9"/>
      <c r="CK247" s="10"/>
      <c r="CL247" s="10"/>
      <c r="CM247" s="10"/>
      <c r="CN247" s="10"/>
      <c r="CO247" s="10"/>
    </row>
    <row r="248" spans="1:161" x14ac:dyDescent="0.2">
      <c r="BH248" s="9"/>
      <c r="BI248" s="9"/>
      <c r="CK248" s="10"/>
      <c r="CL248" s="10"/>
      <c r="CM248" s="10"/>
      <c r="CN248" s="10"/>
      <c r="CO248" s="10"/>
    </row>
    <row r="249" spans="1:161" x14ac:dyDescent="0.2">
      <c r="BH249" s="9"/>
      <c r="BI249" s="9"/>
      <c r="CK249" s="10"/>
      <c r="CL249" s="10"/>
      <c r="CM249" s="10"/>
      <c r="CN249" s="10"/>
      <c r="CO249" s="10"/>
    </row>
    <row r="250" spans="1:161" x14ac:dyDescent="0.2">
      <c r="BH250" s="9"/>
      <c r="BI250" s="9"/>
      <c r="CK250" s="10"/>
      <c r="CL250" s="10"/>
      <c r="CM250" s="10"/>
      <c r="CN250" s="10"/>
      <c r="CO250" s="10"/>
    </row>
    <row r="251" spans="1:161" x14ac:dyDescent="0.2">
      <c r="BH251" s="9"/>
      <c r="BI251" s="9"/>
      <c r="CK251" s="10"/>
      <c r="CL251" s="10"/>
      <c r="CM251" s="10"/>
      <c r="CN251" s="10"/>
      <c r="CO251" s="10"/>
    </row>
    <row r="252" spans="1:161" x14ac:dyDescent="0.2">
      <c r="BH252" s="9"/>
      <c r="BI252" s="9"/>
      <c r="CK252" s="10"/>
      <c r="CL252" s="10"/>
      <c r="CM252" s="10"/>
      <c r="CN252" s="10"/>
      <c r="CO252" s="10"/>
    </row>
    <row r="253" spans="1:161" x14ac:dyDescent="0.2">
      <c r="BH253" s="9"/>
      <c r="BI253" s="9"/>
      <c r="CK253" s="10"/>
      <c r="CL253" s="10"/>
      <c r="CM253" s="10"/>
      <c r="CN253" s="10"/>
      <c r="CO253" s="10"/>
    </row>
    <row r="254" spans="1:161" x14ac:dyDescent="0.2">
      <c r="BH254" s="9"/>
      <c r="BI254" s="9"/>
      <c r="CK254" s="10"/>
      <c r="CL254" s="10"/>
      <c r="CM254" s="10"/>
      <c r="CN254" s="10"/>
      <c r="CO254" s="10"/>
    </row>
    <row r="255" spans="1:161" x14ac:dyDescent="0.2">
      <c r="BH255" s="9"/>
      <c r="BI255" s="9"/>
      <c r="CK255" s="10"/>
      <c r="CL255" s="10"/>
      <c r="CM255" s="10"/>
      <c r="CN255" s="10"/>
      <c r="CO255" s="10"/>
    </row>
    <row r="256" spans="1:161" x14ac:dyDescent="0.2">
      <c r="BH256" s="9"/>
      <c r="BI256" s="9"/>
      <c r="CK256" s="10"/>
      <c r="CL256" s="10"/>
      <c r="CM256" s="10"/>
      <c r="CN256" s="10"/>
      <c r="CO256" s="10"/>
    </row>
    <row r="257" spans="60:93" x14ac:dyDescent="0.2">
      <c r="BH257" s="9"/>
      <c r="BI257" s="9"/>
      <c r="CK257" s="10"/>
      <c r="CL257" s="10"/>
      <c r="CM257" s="10"/>
      <c r="CN257" s="10"/>
      <c r="CO257" s="10"/>
    </row>
    <row r="258" spans="60:93" x14ac:dyDescent="0.2">
      <c r="BH258" s="9"/>
      <c r="BI258" s="9"/>
      <c r="CK258" s="10"/>
      <c r="CL258" s="10"/>
      <c r="CM258" s="10"/>
      <c r="CN258" s="10"/>
      <c r="CO258" s="10"/>
    </row>
    <row r="259" spans="60:93" x14ac:dyDescent="0.2">
      <c r="BH259" s="9"/>
      <c r="BI259" s="9"/>
      <c r="CK259" s="10"/>
      <c r="CL259" s="10"/>
      <c r="CM259" s="10"/>
      <c r="CN259" s="10"/>
      <c r="CO259" s="10"/>
    </row>
    <row r="260" spans="60:93" x14ac:dyDescent="0.2">
      <c r="BH260" s="9"/>
      <c r="BI260" s="9"/>
      <c r="CK260" s="10"/>
      <c r="CL260" s="10"/>
      <c r="CM260" s="10"/>
      <c r="CN260" s="10"/>
      <c r="CO260" s="10"/>
    </row>
    <row r="261" spans="60:93" x14ac:dyDescent="0.2">
      <c r="BH261" s="9"/>
      <c r="BI261" s="9"/>
      <c r="CK261" s="10"/>
      <c r="CL261" s="10"/>
      <c r="CM261" s="10"/>
      <c r="CN261" s="10"/>
      <c r="CO261" s="10"/>
    </row>
    <row r="262" spans="60:93" x14ac:dyDescent="0.2">
      <c r="BH262" s="9"/>
      <c r="BI262" s="9"/>
      <c r="CK262" s="10"/>
      <c r="CL262" s="10"/>
      <c r="CM262" s="10"/>
      <c r="CN262" s="10"/>
      <c r="CO262" s="10"/>
    </row>
    <row r="263" spans="60:93" x14ac:dyDescent="0.2">
      <c r="BH263" s="9"/>
      <c r="BI263" s="9"/>
      <c r="CK263" s="10"/>
      <c r="CL263" s="10"/>
      <c r="CM263" s="10"/>
      <c r="CN263" s="10"/>
      <c r="CO263" s="10"/>
    </row>
    <row r="264" spans="60:93" x14ac:dyDescent="0.2">
      <c r="BH264" s="9"/>
      <c r="BI264" s="9"/>
      <c r="CK264" s="10"/>
      <c r="CL264" s="10"/>
      <c r="CM264" s="10"/>
      <c r="CN264" s="10"/>
      <c r="CO264" s="10"/>
    </row>
    <row r="265" spans="60:93" x14ac:dyDescent="0.2">
      <c r="BH265" s="9"/>
      <c r="BI265" s="9"/>
      <c r="CK265" s="10"/>
      <c r="CL265" s="10"/>
      <c r="CM265" s="10"/>
      <c r="CN265" s="10"/>
      <c r="CO265" s="10"/>
    </row>
    <row r="266" spans="60:93" x14ac:dyDescent="0.2">
      <c r="BH266" s="9"/>
      <c r="BI266" s="9"/>
      <c r="CK266" s="10"/>
      <c r="CL266" s="10"/>
      <c r="CM266" s="10"/>
      <c r="CN266" s="10"/>
      <c r="CO266" s="10"/>
    </row>
    <row r="267" spans="60:93" x14ac:dyDescent="0.2">
      <c r="BH267" s="9"/>
      <c r="BI267" s="9"/>
      <c r="CK267" s="10"/>
      <c r="CL267" s="10"/>
      <c r="CM267" s="10"/>
      <c r="CN267" s="10"/>
      <c r="CO267" s="10"/>
    </row>
    <row r="268" spans="60:93" x14ac:dyDescent="0.2">
      <c r="BH268" s="9"/>
      <c r="BI268" s="9"/>
      <c r="CK268" s="10"/>
      <c r="CL268" s="10"/>
      <c r="CM268" s="10"/>
      <c r="CN268" s="10"/>
      <c r="CO268" s="10"/>
    </row>
    <row r="269" spans="60:93" x14ac:dyDescent="0.2">
      <c r="BH269" s="9"/>
      <c r="BI269" s="9"/>
      <c r="CK269" s="10"/>
      <c r="CL269" s="10"/>
      <c r="CM269" s="10"/>
      <c r="CN269" s="10"/>
      <c r="CO269" s="10"/>
    </row>
    <row r="270" spans="60:93" x14ac:dyDescent="0.2">
      <c r="BH270" s="9"/>
      <c r="BI270" s="9"/>
      <c r="CK270" s="10"/>
      <c r="CL270" s="10"/>
      <c r="CM270" s="10"/>
      <c r="CN270" s="10"/>
      <c r="CO270" s="10"/>
    </row>
    <row r="271" spans="60:93" x14ac:dyDescent="0.2">
      <c r="BH271" s="9"/>
      <c r="BI271" s="9"/>
      <c r="CK271" s="10"/>
      <c r="CL271" s="10"/>
      <c r="CM271" s="10"/>
      <c r="CN271" s="10"/>
      <c r="CO271" s="10"/>
    </row>
    <row r="272" spans="60:93" x14ac:dyDescent="0.2">
      <c r="BH272" s="9"/>
      <c r="BI272" s="9"/>
      <c r="CK272" s="10"/>
      <c r="CL272" s="10"/>
      <c r="CM272" s="10"/>
      <c r="CN272" s="10"/>
      <c r="CO272" s="10"/>
    </row>
    <row r="273" spans="60:93" x14ac:dyDescent="0.2">
      <c r="BH273" s="9"/>
      <c r="BI273" s="9"/>
      <c r="CK273" s="10"/>
      <c r="CL273" s="10"/>
      <c r="CM273" s="10"/>
      <c r="CN273" s="10"/>
      <c r="CO273" s="10"/>
    </row>
    <row r="274" spans="60:93" x14ac:dyDescent="0.2">
      <c r="BH274" s="9"/>
      <c r="BI274" s="9"/>
      <c r="CK274" s="10"/>
      <c r="CL274" s="10"/>
      <c r="CM274" s="10"/>
      <c r="CN274" s="10"/>
      <c r="CO274" s="10"/>
    </row>
    <row r="275" spans="60:93" x14ac:dyDescent="0.2">
      <c r="BH275" s="9"/>
      <c r="BI275" s="9"/>
      <c r="CK275" s="10"/>
      <c r="CL275" s="10"/>
      <c r="CM275" s="10"/>
      <c r="CN275" s="10"/>
      <c r="CO275" s="10"/>
    </row>
    <row r="276" spans="60:93" x14ac:dyDescent="0.2">
      <c r="BH276" s="9"/>
      <c r="BI276" s="9"/>
      <c r="CK276" s="10"/>
      <c r="CL276" s="10"/>
      <c r="CM276" s="10"/>
      <c r="CN276" s="10"/>
      <c r="CO276" s="10"/>
    </row>
    <row r="277" spans="60:93" x14ac:dyDescent="0.2">
      <c r="BH277" s="9"/>
      <c r="BI277" s="9"/>
      <c r="CK277" s="10"/>
      <c r="CL277" s="10"/>
      <c r="CM277" s="10"/>
      <c r="CN277" s="10"/>
      <c r="CO277" s="10"/>
    </row>
    <row r="278" spans="60:93" x14ac:dyDescent="0.2">
      <c r="BH278" s="9"/>
      <c r="BI278" s="9"/>
      <c r="CK278" s="10"/>
      <c r="CL278" s="10"/>
      <c r="CM278" s="10"/>
      <c r="CN278" s="10"/>
      <c r="CO278" s="10"/>
    </row>
    <row r="279" spans="60:93" x14ac:dyDescent="0.2">
      <c r="BH279" s="9"/>
      <c r="BI279" s="9"/>
      <c r="CK279" s="10"/>
      <c r="CL279" s="10"/>
      <c r="CM279" s="10"/>
      <c r="CN279" s="10"/>
      <c r="CO279" s="10"/>
    </row>
    <row r="280" spans="60:93" x14ac:dyDescent="0.2">
      <c r="BH280" s="9"/>
      <c r="BI280" s="9"/>
      <c r="CK280" s="10"/>
      <c r="CL280" s="10"/>
      <c r="CM280" s="10"/>
      <c r="CN280" s="10"/>
      <c r="CO280" s="10"/>
    </row>
    <row r="281" spans="60:93" x14ac:dyDescent="0.2">
      <c r="BH281" s="9"/>
      <c r="BI281" s="9"/>
      <c r="CK281" s="10"/>
      <c r="CL281" s="10"/>
      <c r="CM281" s="10"/>
      <c r="CN281" s="10"/>
      <c r="CO281" s="10"/>
    </row>
    <row r="282" spans="60:93" x14ac:dyDescent="0.2">
      <c r="BH282" s="9"/>
      <c r="BI282" s="9"/>
      <c r="CK282" s="10"/>
      <c r="CL282" s="10"/>
      <c r="CM282" s="10"/>
      <c r="CN282" s="10"/>
      <c r="CO282" s="10"/>
    </row>
    <row r="283" spans="60:93" x14ac:dyDescent="0.2">
      <c r="BH283" s="9"/>
      <c r="BI283" s="9"/>
      <c r="CK283" s="10"/>
      <c r="CL283" s="10"/>
      <c r="CM283" s="10"/>
      <c r="CN283" s="10"/>
      <c r="CO283" s="10"/>
    </row>
    <row r="284" spans="60:93" x14ac:dyDescent="0.2">
      <c r="BH284" s="9"/>
      <c r="BI284" s="9"/>
      <c r="CK284" s="10"/>
      <c r="CL284" s="10"/>
      <c r="CM284" s="10"/>
      <c r="CN284" s="10"/>
      <c r="CO284" s="10"/>
    </row>
    <row r="285" spans="60:93" x14ac:dyDescent="0.2">
      <c r="BH285" s="9"/>
      <c r="BI285" s="9"/>
      <c r="CK285" s="10"/>
      <c r="CL285" s="10"/>
      <c r="CM285" s="10"/>
      <c r="CN285" s="10"/>
      <c r="CO285" s="10"/>
    </row>
    <row r="286" spans="60:93" x14ac:dyDescent="0.2">
      <c r="BH286" s="9"/>
      <c r="BI286" s="9"/>
      <c r="CK286" s="10"/>
      <c r="CL286" s="10"/>
      <c r="CM286" s="10"/>
      <c r="CN286" s="10"/>
      <c r="CO286" s="10"/>
    </row>
    <row r="287" spans="60:93" x14ac:dyDescent="0.2">
      <c r="BH287" s="9"/>
      <c r="BI287" s="9"/>
      <c r="CK287" s="10"/>
      <c r="CL287" s="10"/>
      <c r="CM287" s="10"/>
      <c r="CN287" s="10"/>
      <c r="CO287" s="10"/>
    </row>
    <row r="288" spans="60:93" x14ac:dyDescent="0.2">
      <c r="BH288" s="9"/>
      <c r="BI288" s="9"/>
      <c r="CK288" s="10"/>
      <c r="CL288" s="10"/>
      <c r="CM288" s="10"/>
      <c r="CN288" s="10"/>
      <c r="CO288" s="10"/>
    </row>
    <row r="289" spans="1:161" x14ac:dyDescent="0.2">
      <c r="BH289" s="9"/>
      <c r="BI289" s="9"/>
      <c r="CK289" s="10"/>
      <c r="CL289" s="10"/>
      <c r="CM289" s="10"/>
      <c r="CN289" s="10"/>
      <c r="CO289" s="10"/>
    </row>
    <row r="290" spans="1:161" x14ac:dyDescent="0.2">
      <c r="BH290" s="9"/>
      <c r="BI290" s="9"/>
      <c r="CK290" s="10"/>
      <c r="CL290" s="10"/>
      <c r="CM290" s="10"/>
      <c r="CN290" s="10"/>
      <c r="CO290" s="10"/>
    </row>
    <row r="291" spans="1:161" x14ac:dyDescent="0.2">
      <c r="BH291" s="9"/>
      <c r="BI291" s="9"/>
      <c r="CK291" s="10"/>
      <c r="CL291" s="10"/>
      <c r="CM291" s="10"/>
      <c r="CN291" s="10"/>
      <c r="CO291" s="10"/>
    </row>
    <row r="292" spans="1:161" x14ac:dyDescent="0.2">
      <c r="BH292" s="9"/>
      <c r="BI292" s="9"/>
      <c r="CK292" s="10"/>
      <c r="CL292" s="10"/>
      <c r="CM292" s="10"/>
      <c r="CN292" s="10"/>
      <c r="CO292" s="10"/>
    </row>
    <row r="293" spans="1:161" x14ac:dyDescent="0.2">
      <c r="BH293" s="9"/>
      <c r="BI293" s="9"/>
      <c r="CK293" s="10"/>
      <c r="CL293" s="10"/>
      <c r="CM293" s="10"/>
      <c r="CN293" s="10"/>
      <c r="CO293" s="10"/>
    </row>
    <row r="294" spans="1:161" s="94" customFormat="1" x14ac:dyDescent="0.2">
      <c r="A294" s="150"/>
      <c r="B294" s="151"/>
      <c r="BK294" s="9"/>
      <c r="BL294" s="95"/>
      <c r="BM294" s="95"/>
      <c r="BN294" s="95"/>
      <c r="BO294" s="95"/>
      <c r="BP294" s="95"/>
      <c r="BQ294" s="95"/>
      <c r="BR294" s="96"/>
      <c r="BS294" s="95"/>
      <c r="BT294" s="95"/>
      <c r="BU294" s="95"/>
      <c r="BV294" s="95"/>
      <c r="BW294" s="95"/>
      <c r="BX294" s="95"/>
      <c r="BY294" s="95"/>
      <c r="BZ294" s="97"/>
      <c r="CA294" s="96"/>
      <c r="CB294" s="95"/>
      <c r="CC294" s="95"/>
      <c r="CD294" s="95"/>
      <c r="CE294" s="95"/>
      <c r="CF294" s="95"/>
      <c r="CG294" s="10"/>
      <c r="CH294" s="10"/>
      <c r="CI294" s="10"/>
      <c r="CJ294" s="10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</row>
    <row r="295" spans="1:161" s="94" customFormat="1" x14ac:dyDescent="0.2">
      <c r="A295" s="150"/>
      <c r="B295" s="151"/>
      <c r="BK295" s="9"/>
      <c r="BL295" s="95"/>
      <c r="BM295" s="95"/>
      <c r="BN295" s="95"/>
      <c r="BO295" s="95"/>
      <c r="BP295" s="95"/>
      <c r="BQ295" s="95"/>
      <c r="BR295" s="96"/>
      <c r="BS295" s="95"/>
      <c r="BT295" s="95"/>
      <c r="BU295" s="95"/>
      <c r="BV295" s="95"/>
      <c r="BW295" s="95"/>
      <c r="BX295" s="95"/>
      <c r="BY295" s="95"/>
      <c r="BZ295" s="97"/>
      <c r="CA295" s="96"/>
      <c r="CB295" s="95"/>
      <c r="CC295" s="95"/>
      <c r="CD295" s="95"/>
      <c r="CE295" s="95"/>
      <c r="CF295" s="95"/>
      <c r="CG295" s="10"/>
      <c r="CH295" s="10"/>
      <c r="CI295" s="10"/>
      <c r="CJ295" s="10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</row>
    <row r="296" spans="1:161" s="94" customFormat="1" x14ac:dyDescent="0.2">
      <c r="A296" s="150"/>
      <c r="B296" s="151"/>
      <c r="BK296" s="9"/>
      <c r="BL296" s="95"/>
      <c r="BM296" s="95"/>
      <c r="BN296" s="95"/>
      <c r="BO296" s="95"/>
      <c r="BP296" s="95"/>
      <c r="BQ296" s="95"/>
      <c r="BR296" s="96"/>
      <c r="BS296" s="95"/>
      <c r="BT296" s="95"/>
      <c r="BU296" s="95"/>
      <c r="BV296" s="95"/>
      <c r="BW296" s="95"/>
      <c r="BX296" s="95"/>
      <c r="BY296" s="95"/>
      <c r="BZ296" s="97"/>
      <c r="CA296" s="96"/>
      <c r="CB296" s="95"/>
      <c r="CC296" s="95"/>
      <c r="CD296" s="95"/>
      <c r="CE296" s="95"/>
      <c r="CF296" s="95"/>
      <c r="CG296" s="10"/>
      <c r="CH296" s="10"/>
      <c r="CI296" s="10"/>
      <c r="CJ296" s="10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</row>
    <row r="297" spans="1:161" s="94" customFormat="1" x14ac:dyDescent="0.2">
      <c r="A297" s="150"/>
      <c r="B297" s="151"/>
      <c r="BK297" s="9"/>
      <c r="BL297" s="95"/>
      <c r="BM297" s="95"/>
      <c r="BN297" s="95"/>
      <c r="BO297" s="95"/>
      <c r="BP297" s="95"/>
      <c r="BQ297" s="95"/>
      <c r="BR297" s="96"/>
      <c r="BS297" s="95"/>
      <c r="BT297" s="95"/>
      <c r="BU297" s="95"/>
      <c r="BV297" s="95"/>
      <c r="BW297" s="95"/>
      <c r="BX297" s="95"/>
      <c r="BY297" s="95"/>
      <c r="BZ297" s="97"/>
      <c r="CA297" s="96"/>
      <c r="CB297" s="95"/>
      <c r="CC297" s="95"/>
      <c r="CD297" s="95"/>
      <c r="CE297" s="95"/>
      <c r="CF297" s="95"/>
      <c r="CG297" s="10"/>
      <c r="CH297" s="10"/>
      <c r="CI297" s="10"/>
      <c r="CJ297" s="10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</row>
    <row r="298" spans="1:161" s="94" customFormat="1" x14ac:dyDescent="0.2">
      <c r="A298" s="150"/>
      <c r="B298" s="151"/>
      <c r="BK298" s="9"/>
      <c r="BL298" s="95"/>
      <c r="BM298" s="95"/>
      <c r="BN298" s="95"/>
      <c r="BO298" s="95"/>
      <c r="BP298" s="95"/>
      <c r="BQ298" s="95"/>
      <c r="BR298" s="96"/>
      <c r="BS298" s="95"/>
      <c r="BT298" s="95"/>
      <c r="BU298" s="95"/>
      <c r="BV298" s="95"/>
      <c r="BW298" s="95"/>
      <c r="BX298" s="95"/>
      <c r="BY298" s="95"/>
      <c r="BZ298" s="97"/>
      <c r="CA298" s="96"/>
      <c r="CB298" s="95"/>
      <c r="CC298" s="95"/>
      <c r="CD298" s="95"/>
      <c r="CE298" s="95"/>
      <c r="CF298" s="95"/>
      <c r="CG298" s="10"/>
      <c r="CH298" s="10"/>
      <c r="CI298" s="10"/>
      <c r="CJ298" s="10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</row>
    <row r="299" spans="1:161" s="94" customFormat="1" x14ac:dyDescent="0.2">
      <c r="A299" s="150"/>
      <c r="B299" s="151"/>
      <c r="BK299" s="9"/>
      <c r="BL299" s="95"/>
      <c r="BM299" s="95"/>
      <c r="BN299" s="95"/>
      <c r="BO299" s="95"/>
      <c r="BP299" s="95"/>
      <c r="BQ299" s="95"/>
      <c r="BR299" s="96"/>
      <c r="BS299" s="95"/>
      <c r="BT299" s="95"/>
      <c r="BU299" s="95"/>
      <c r="BV299" s="95"/>
      <c r="BW299" s="95"/>
      <c r="BX299" s="95"/>
      <c r="BY299" s="95"/>
      <c r="BZ299" s="97"/>
      <c r="CA299" s="96"/>
      <c r="CB299" s="95"/>
      <c r="CC299" s="95"/>
      <c r="CD299" s="95"/>
      <c r="CE299" s="95"/>
      <c r="CF299" s="95"/>
      <c r="CG299" s="10"/>
      <c r="CH299" s="10"/>
      <c r="CI299" s="10"/>
      <c r="CJ299" s="10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</row>
    <row r="300" spans="1:161" s="94" customFormat="1" x14ac:dyDescent="0.2">
      <c r="A300" s="150"/>
      <c r="B300" s="151"/>
      <c r="BK300" s="9"/>
      <c r="BL300" s="95"/>
      <c r="BM300" s="95"/>
      <c r="BN300" s="95"/>
      <c r="BO300" s="95"/>
      <c r="BP300" s="95"/>
      <c r="BQ300" s="95"/>
      <c r="BR300" s="96"/>
      <c r="BS300" s="95"/>
      <c r="BT300" s="95"/>
      <c r="BU300" s="95"/>
      <c r="BV300" s="95"/>
      <c r="BW300" s="95"/>
      <c r="BX300" s="95"/>
      <c r="BY300" s="95"/>
      <c r="BZ300" s="97"/>
      <c r="CA300" s="96"/>
      <c r="CB300" s="95"/>
      <c r="CC300" s="95"/>
      <c r="CD300" s="95"/>
      <c r="CE300" s="95"/>
      <c r="CF300" s="95"/>
      <c r="CG300" s="10"/>
      <c r="CH300" s="10"/>
      <c r="CI300" s="10"/>
      <c r="CJ300" s="10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</row>
    <row r="301" spans="1:161" s="94" customFormat="1" x14ac:dyDescent="0.2">
      <c r="A301" s="150"/>
      <c r="B301" s="151"/>
      <c r="BK301" s="9"/>
      <c r="BL301" s="95"/>
      <c r="BM301" s="95"/>
      <c r="BN301" s="95"/>
      <c r="BO301" s="95"/>
      <c r="BP301" s="95"/>
      <c r="BQ301" s="95"/>
      <c r="BR301" s="96"/>
      <c r="BS301" s="95"/>
      <c r="BT301" s="95"/>
      <c r="BU301" s="95"/>
      <c r="BV301" s="95"/>
      <c r="BW301" s="95"/>
      <c r="BX301" s="95"/>
      <c r="BY301" s="95"/>
      <c r="BZ301" s="97"/>
      <c r="CA301" s="96"/>
      <c r="CB301" s="95"/>
      <c r="CC301" s="95"/>
      <c r="CD301" s="95"/>
      <c r="CE301" s="95"/>
      <c r="CF301" s="95"/>
      <c r="CG301" s="10"/>
      <c r="CH301" s="10"/>
      <c r="CI301" s="10"/>
      <c r="CJ301" s="10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</row>
  </sheetData>
  <mergeCells count="20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154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BO39" sqref="BO39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7109375" style="9" customWidth="1"/>
    <col min="57" max="57" width="21.7109375" style="9" customWidth="1"/>
    <col min="58" max="58" width="18" style="9" customWidth="1"/>
    <col min="59" max="59" width="9.85546875" style="9" customWidth="1"/>
    <col min="60" max="60" width="17.7109375" style="9" customWidth="1"/>
    <col min="61" max="61" width="18.42578125" style="9" customWidth="1"/>
    <col min="62" max="62" width="10.5703125" style="9" customWidth="1"/>
    <col min="63" max="63" width="18.5703125" style="11" customWidth="1"/>
    <col min="64" max="64" width="16.7109375" style="11" customWidth="1"/>
    <col min="65" max="65" width="20.28515625" style="9" customWidth="1"/>
    <col min="66" max="66" width="20.28515625" style="94" customWidth="1"/>
    <col min="67" max="67" width="14.7109375" style="95" customWidth="1"/>
    <col min="68" max="68" width="14.140625" style="95" customWidth="1"/>
    <col min="69" max="69" width="18.5703125" style="95" customWidth="1"/>
    <col min="70" max="70" width="23.42578125" style="95" customWidth="1"/>
    <col min="71" max="72" width="11.7109375" style="95" customWidth="1"/>
    <col min="73" max="73" width="11.7109375" style="96" customWidth="1"/>
    <col min="74" max="74" width="19.5703125" style="95" customWidth="1"/>
    <col min="75" max="75" width="13.85546875" style="95" customWidth="1"/>
    <col min="76" max="80" width="11.7109375" style="95" customWidth="1"/>
    <col min="81" max="81" width="12.5703125" style="97" customWidth="1"/>
    <col min="82" max="82" width="11.7109375" style="96" customWidth="1"/>
    <col min="83" max="92" width="13.28515625" style="95" customWidth="1"/>
    <col min="93" max="164" width="13.28515625" style="10" customWidth="1"/>
    <col min="165" max="16384" width="9.140625" style="9"/>
  </cols>
  <sheetData>
    <row r="1" spans="1:167" x14ac:dyDescent="0.2">
      <c r="B1" s="10"/>
      <c r="BK1" s="9"/>
      <c r="BL1" s="9"/>
      <c r="BO1" s="94"/>
      <c r="BP1" s="94"/>
      <c r="BU1" s="95"/>
      <c r="BW1" s="96"/>
      <c r="CC1" s="95"/>
      <c r="CD1" s="95"/>
      <c r="CE1" s="97"/>
      <c r="CF1" s="96"/>
      <c r="FI1" s="10"/>
      <c r="FJ1" s="10"/>
      <c r="FK1" s="10"/>
    </row>
    <row r="2" spans="1:167" x14ac:dyDescent="0.2">
      <c r="B2" s="10"/>
      <c r="BK2" s="9"/>
      <c r="BL2" s="9"/>
      <c r="BO2" s="94"/>
      <c r="BP2" s="94"/>
      <c r="BU2" s="95"/>
      <c r="BW2" s="96"/>
      <c r="CC2" s="95"/>
      <c r="CD2" s="95"/>
      <c r="CE2" s="97"/>
      <c r="CF2" s="96"/>
      <c r="FI2" s="10"/>
      <c r="FJ2" s="10"/>
      <c r="FK2" s="10"/>
    </row>
    <row r="3" spans="1:16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0"/>
      <c r="BL3" s="20"/>
      <c r="BM3" s="10"/>
      <c r="BN3" s="95"/>
      <c r="BU3" s="95"/>
      <c r="BV3" s="96"/>
    </row>
    <row r="4" spans="1:16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0"/>
      <c r="BL4" s="20"/>
      <c r="BM4" s="10"/>
      <c r="BN4" s="95"/>
      <c r="BU4" s="95"/>
      <c r="BV4" s="96"/>
    </row>
    <row r="5" spans="1:167" x14ac:dyDescent="0.2">
      <c r="A5" s="28"/>
      <c r="B5" s="29" t="s">
        <v>62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30"/>
      <c r="BL5" s="30"/>
      <c r="BM5" s="31"/>
      <c r="BN5" s="99"/>
      <c r="BO5" s="99"/>
      <c r="BP5" s="98"/>
      <c r="BQ5" s="98"/>
      <c r="BR5" s="98"/>
      <c r="BS5" s="98"/>
      <c r="BU5" s="95"/>
      <c r="BV5" s="96"/>
    </row>
    <row r="6" spans="1:167" s="19" customFormat="1" ht="13.5" thickBot="1" x14ac:dyDescent="0.25">
      <c r="A6" s="32" t="s">
        <v>1</v>
      </c>
      <c r="B6" s="33"/>
      <c r="C6" s="169" t="s">
        <v>63</v>
      </c>
      <c r="D6" s="169"/>
      <c r="E6" s="93"/>
      <c r="F6" s="169" t="s">
        <v>64</v>
      </c>
      <c r="G6" s="169"/>
      <c r="H6" s="34"/>
      <c r="I6" s="169" t="s">
        <v>65</v>
      </c>
      <c r="J6" s="169"/>
      <c r="K6" s="34"/>
      <c r="L6" s="169" t="s">
        <v>67</v>
      </c>
      <c r="M6" s="169"/>
      <c r="N6" s="35"/>
      <c r="O6" s="169" t="s">
        <v>68</v>
      </c>
      <c r="P6" s="169"/>
      <c r="Q6" s="93"/>
      <c r="R6" s="169" t="s">
        <v>69</v>
      </c>
      <c r="S6" s="169"/>
      <c r="T6" s="93"/>
      <c r="U6" s="169" t="s">
        <v>70</v>
      </c>
      <c r="V6" s="169"/>
      <c r="W6" s="34"/>
      <c r="X6" s="169" t="s">
        <v>71</v>
      </c>
      <c r="Y6" s="169"/>
      <c r="Z6" s="93"/>
      <c r="AA6" s="169" t="s">
        <v>72</v>
      </c>
      <c r="AB6" s="169"/>
      <c r="AC6" s="34"/>
      <c r="AD6" s="169" t="s">
        <v>73</v>
      </c>
      <c r="AE6" s="169"/>
      <c r="AF6" s="35"/>
      <c r="AG6" s="169" t="s">
        <v>74</v>
      </c>
      <c r="AH6" s="169"/>
      <c r="AI6" s="35"/>
      <c r="AJ6" s="169" t="s">
        <v>75</v>
      </c>
      <c r="AK6" s="169"/>
      <c r="AL6" s="34"/>
      <c r="AM6" s="169" t="s">
        <v>76</v>
      </c>
      <c r="AN6" s="169"/>
      <c r="AO6" s="34"/>
      <c r="AP6" s="169" t="s">
        <v>77</v>
      </c>
      <c r="AQ6" s="169"/>
      <c r="AR6" s="34"/>
      <c r="AS6" s="169" t="s">
        <v>78</v>
      </c>
      <c r="AT6" s="169"/>
      <c r="AU6" s="34"/>
      <c r="AV6" s="169" t="s">
        <v>79</v>
      </c>
      <c r="AW6" s="169"/>
      <c r="AX6" s="93"/>
      <c r="AY6" s="169" t="s">
        <v>80</v>
      </c>
      <c r="AZ6" s="169"/>
      <c r="BA6" s="34"/>
      <c r="BB6" s="169" t="s">
        <v>81</v>
      </c>
      <c r="BC6" s="169"/>
      <c r="BD6" s="34"/>
      <c r="BE6" s="169" t="s">
        <v>66</v>
      </c>
      <c r="BF6" s="169"/>
      <c r="BG6" s="34"/>
      <c r="BH6" s="169" t="s">
        <v>82</v>
      </c>
      <c r="BI6" s="169"/>
      <c r="BJ6" s="34"/>
      <c r="BK6" s="169" t="s">
        <v>2</v>
      </c>
      <c r="BL6" s="169"/>
      <c r="BM6" s="36"/>
      <c r="BN6" s="129"/>
      <c r="BO6" s="130"/>
      <c r="BP6" s="99"/>
      <c r="BQ6" s="99"/>
      <c r="BR6" s="99"/>
      <c r="BS6" s="99"/>
      <c r="BT6" s="99"/>
      <c r="BU6" s="98"/>
      <c r="BV6" s="96"/>
      <c r="BW6" s="95"/>
      <c r="BX6" s="95"/>
      <c r="BY6" s="95"/>
      <c r="BZ6" s="95"/>
      <c r="CA6" s="95"/>
      <c r="CB6" s="95"/>
      <c r="CC6" s="97"/>
      <c r="CD6" s="96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</row>
    <row r="7" spans="1:16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38"/>
      <c r="BL7" s="38"/>
      <c r="BM7" s="39"/>
      <c r="BN7" s="100"/>
      <c r="BO7" s="100"/>
      <c r="BP7" s="98"/>
      <c r="BQ7" s="98"/>
      <c r="BR7" s="98"/>
      <c r="BS7" s="98"/>
      <c r="BT7" s="98"/>
      <c r="BU7" s="98"/>
      <c r="BV7" s="96"/>
    </row>
    <row r="8" spans="1:16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26"/>
      <c r="BK8" s="38"/>
      <c r="BL8" s="38" t="s">
        <v>3</v>
      </c>
      <c r="BM8" s="39"/>
      <c r="BN8" s="100"/>
      <c r="BO8" s="100"/>
      <c r="BP8" s="98"/>
      <c r="BQ8" s="98"/>
      <c r="BR8" s="98"/>
      <c r="BS8" s="98"/>
      <c r="BT8" s="98"/>
      <c r="BU8" s="98"/>
      <c r="BV8" s="96"/>
    </row>
    <row r="9" spans="1:16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9"/>
      <c r="BN9" s="100"/>
      <c r="BO9" s="100"/>
      <c r="BP9" s="100"/>
      <c r="BQ9" s="100"/>
      <c r="BR9" s="100"/>
      <c r="BS9" s="100"/>
      <c r="BT9" s="100"/>
      <c r="BU9" s="100"/>
      <c r="BV9" s="96"/>
    </row>
    <row r="10" spans="1:16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24</v>
      </c>
      <c r="BL10" s="38" t="s">
        <v>21</v>
      </c>
      <c r="BM10" s="39"/>
      <c r="BN10" s="100"/>
      <c r="BO10" s="100"/>
      <c r="BP10" s="100"/>
      <c r="BQ10" s="100"/>
      <c r="BR10" s="100"/>
      <c r="BS10" s="100"/>
      <c r="BT10" s="100"/>
      <c r="BU10" s="100"/>
      <c r="BV10" s="96"/>
    </row>
    <row r="11" spans="1:167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9"/>
      <c r="BN11" s="100"/>
      <c r="BO11" s="100"/>
      <c r="BP11" s="100"/>
      <c r="BQ11" s="100"/>
      <c r="BR11" s="100"/>
      <c r="BS11" s="100"/>
      <c r="BT11" s="100"/>
      <c r="BU11" s="100"/>
      <c r="BV11" s="101"/>
      <c r="BW11" s="102"/>
      <c r="BX11" s="102"/>
      <c r="BY11" s="102"/>
      <c r="BZ11" s="102"/>
      <c r="CA11" s="102"/>
      <c r="CB11" s="102"/>
      <c r="CC11" s="103"/>
      <c r="CD11" s="101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</row>
    <row r="12" spans="1:16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9"/>
      <c r="BN12" s="100"/>
      <c r="BO12" s="100"/>
      <c r="BP12" s="98"/>
      <c r="BQ12" s="100"/>
      <c r="BR12" s="100"/>
      <c r="BS12" s="100"/>
      <c r="BT12" s="100"/>
      <c r="BU12" s="100"/>
      <c r="BV12" s="104"/>
    </row>
    <row r="13" spans="1:167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92"/>
      <c r="BI13" s="92"/>
      <c r="BJ13" s="46"/>
      <c r="BK13" s="46"/>
      <c r="BL13" s="47"/>
      <c r="BM13" s="39"/>
      <c r="BN13" s="100"/>
      <c r="BO13" s="100"/>
      <c r="BP13" s="98"/>
      <c r="BQ13" s="98"/>
      <c r="BR13" s="98"/>
      <c r="BS13" s="98"/>
      <c r="BT13" s="98"/>
      <c r="BU13" s="98"/>
      <c r="BV13" s="96"/>
      <c r="BW13" s="95"/>
      <c r="BX13" s="95"/>
      <c r="BY13" s="95"/>
      <c r="BZ13" s="95"/>
      <c r="CA13" s="95"/>
      <c r="CB13" s="95"/>
      <c r="CC13" s="97"/>
      <c r="CD13" s="96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75"/>
      <c r="BI14" s="75"/>
      <c r="BJ14" s="26"/>
      <c r="BK14" s="50"/>
      <c r="BL14" s="52"/>
      <c r="BM14" s="39"/>
      <c r="BN14" s="100"/>
      <c r="BO14" s="100"/>
      <c r="BP14" s="98"/>
      <c r="BQ14" s="98"/>
      <c r="BR14" s="98"/>
      <c r="BS14" s="98"/>
      <c r="BT14" s="98"/>
      <c r="BU14" s="98"/>
      <c r="BV14" s="96"/>
    </row>
    <row r="15" spans="1:167" x14ac:dyDescent="0.2">
      <c r="A15" s="40">
        <v>1</v>
      </c>
      <c r="B15" s="49" t="s">
        <v>5</v>
      </c>
      <c r="C15" s="50">
        <v>113.34</v>
      </c>
      <c r="D15" s="51">
        <v>111.7</v>
      </c>
      <c r="E15" s="51"/>
      <c r="F15" s="50">
        <v>112.27</v>
      </c>
      <c r="G15" s="51">
        <v>112.57</v>
      </c>
      <c r="H15" s="26"/>
      <c r="I15" s="50">
        <v>113.13</v>
      </c>
      <c r="J15" s="51">
        <v>112.14</v>
      </c>
      <c r="K15" s="26"/>
      <c r="L15" s="50">
        <v>112.56</v>
      </c>
      <c r="M15" s="51">
        <v>112.7</v>
      </c>
      <c r="N15" s="26"/>
      <c r="O15" s="50">
        <v>112.27</v>
      </c>
      <c r="P15" s="51">
        <v>113.62</v>
      </c>
      <c r="Q15" s="51"/>
      <c r="R15" s="50">
        <v>112.3</v>
      </c>
      <c r="S15" s="51">
        <v>113.56</v>
      </c>
      <c r="T15" s="51"/>
      <c r="U15" s="50">
        <v>112.26</v>
      </c>
      <c r="V15" s="51">
        <v>113.05</v>
      </c>
      <c r="W15" s="26"/>
      <c r="X15" s="50">
        <v>113.59</v>
      </c>
      <c r="Y15" s="51">
        <v>112.13</v>
      </c>
      <c r="Z15" s="51"/>
      <c r="AA15" s="50">
        <v>113.71</v>
      </c>
      <c r="AB15" s="51">
        <v>112.05</v>
      </c>
      <c r="AC15" s="26"/>
      <c r="AD15" s="50">
        <v>113.28</v>
      </c>
      <c r="AE15" s="51">
        <v>112.68</v>
      </c>
      <c r="AF15" s="26"/>
      <c r="AG15" s="50">
        <v>114.48</v>
      </c>
      <c r="AH15" s="51">
        <v>112.04</v>
      </c>
      <c r="AI15" s="26"/>
      <c r="AJ15" s="50">
        <v>113.65</v>
      </c>
      <c r="AK15" s="51">
        <v>112.08</v>
      </c>
      <c r="AL15" s="26"/>
      <c r="AM15" s="50">
        <v>112.8</v>
      </c>
      <c r="AN15" s="51">
        <v>112.71</v>
      </c>
      <c r="AO15" s="26"/>
      <c r="AP15" s="50">
        <v>113.18</v>
      </c>
      <c r="AQ15" s="51">
        <v>112.7</v>
      </c>
      <c r="AR15" s="26"/>
      <c r="AS15" s="50">
        <v>113.67</v>
      </c>
      <c r="AT15" s="51">
        <v>112.76</v>
      </c>
      <c r="AU15" s="26"/>
      <c r="AV15" s="50">
        <v>113.04</v>
      </c>
      <c r="AW15" s="51">
        <v>113.61</v>
      </c>
      <c r="AX15" s="51"/>
      <c r="AY15" s="50">
        <v>113.19</v>
      </c>
      <c r="AZ15" s="51">
        <v>112.95</v>
      </c>
      <c r="BA15" s="26"/>
      <c r="BB15" s="50">
        <v>112.32</v>
      </c>
      <c r="BC15" s="51">
        <v>113.52</v>
      </c>
      <c r="BD15" s="26"/>
      <c r="BE15" s="50">
        <v>112.22</v>
      </c>
      <c r="BF15" s="51">
        <v>113.77</v>
      </c>
      <c r="BG15" s="26"/>
      <c r="BH15" s="50">
        <v>112.37</v>
      </c>
      <c r="BI15" s="52">
        <v>113.42</v>
      </c>
      <c r="BJ15" s="26"/>
      <c r="BK15" s="50">
        <f>(C15+F15+I15+L15+O15+R15+U15+X15+AA15+AD15+AG15+AJ15+AM15+AP15+AS15+AV15+AY15+BB15+BE15+BH15)/20</f>
        <v>112.98150000000001</v>
      </c>
      <c r="BL15" s="52">
        <f>(D15+G15+J15+M15+P15+S15+V15+Y15+AB15+AE15+AH15+AK15+AN15+AQ15+AT15+AW15+AZ15+BC15+BF15+BI15)/20</f>
        <v>112.78799999999998</v>
      </c>
      <c r="BM15" s="53"/>
      <c r="BN15" s="122"/>
      <c r="BO15" s="122"/>
      <c r="BP15" s="105"/>
      <c r="BQ15" s="105"/>
      <c r="BR15" s="98"/>
      <c r="BS15" s="106"/>
      <c r="BT15" s="106"/>
      <c r="BU15" s="98"/>
      <c r="BV15" s="96"/>
    </row>
    <row r="16" spans="1:167" s="20" customFormat="1" x14ac:dyDescent="0.2">
      <c r="A16" s="40">
        <v>2</v>
      </c>
      <c r="B16" s="49" t="s">
        <v>6</v>
      </c>
      <c r="C16" s="50">
        <v>0.79279999999999995</v>
      </c>
      <c r="D16" s="51">
        <v>159.68</v>
      </c>
      <c r="E16" s="51"/>
      <c r="F16" s="50">
        <v>0.78900000000000003</v>
      </c>
      <c r="G16" s="51">
        <v>160.19</v>
      </c>
      <c r="H16" s="26"/>
      <c r="I16" s="50">
        <v>0.80059999999999998</v>
      </c>
      <c r="J16" s="51">
        <v>158.46</v>
      </c>
      <c r="K16" s="26"/>
      <c r="L16" s="50">
        <v>0.80089999999999995</v>
      </c>
      <c r="M16" s="51">
        <v>158.4</v>
      </c>
      <c r="N16" s="26"/>
      <c r="O16" s="50">
        <v>0.80840000000000001</v>
      </c>
      <c r="P16" s="51">
        <v>157.79</v>
      </c>
      <c r="Q16" s="51"/>
      <c r="R16" s="50">
        <v>0.80069999999999997</v>
      </c>
      <c r="S16" s="51">
        <v>159.27000000000001</v>
      </c>
      <c r="T16" s="51"/>
      <c r="U16" s="50">
        <v>0.79569999999999996</v>
      </c>
      <c r="V16" s="51">
        <v>159.5</v>
      </c>
      <c r="W16" s="26"/>
      <c r="X16" s="50">
        <v>0.79990000000000006</v>
      </c>
      <c r="Y16" s="51">
        <v>159.22999999999999</v>
      </c>
      <c r="Z16" s="51"/>
      <c r="AA16" s="50">
        <v>0.79890000000000005</v>
      </c>
      <c r="AB16" s="51">
        <v>159.47999999999999</v>
      </c>
      <c r="AC16" s="26"/>
      <c r="AD16" s="50">
        <v>0.80230000000000001</v>
      </c>
      <c r="AE16" s="51">
        <v>159.09</v>
      </c>
      <c r="AF16" s="26"/>
      <c r="AG16" s="50">
        <v>0.80479999999999996</v>
      </c>
      <c r="AH16" s="51">
        <v>159.38</v>
      </c>
      <c r="AI16" s="26"/>
      <c r="AJ16" s="50">
        <v>0.79920000000000002</v>
      </c>
      <c r="AK16" s="51">
        <v>159.38</v>
      </c>
      <c r="AL16" s="26"/>
      <c r="AM16" s="50">
        <v>0.80589999999999995</v>
      </c>
      <c r="AN16" s="51">
        <v>157.77000000000001</v>
      </c>
      <c r="AO16" s="26"/>
      <c r="AP16" s="50">
        <v>0.80259999999999998</v>
      </c>
      <c r="AQ16" s="51">
        <v>158.93</v>
      </c>
      <c r="AR16" s="26"/>
      <c r="AS16" s="50">
        <v>0.80469999999999997</v>
      </c>
      <c r="AT16" s="51">
        <v>159.28</v>
      </c>
      <c r="AU16" s="26"/>
      <c r="AV16" s="50">
        <v>0.80320000000000003</v>
      </c>
      <c r="AW16" s="51">
        <v>159.9</v>
      </c>
      <c r="AX16" s="51"/>
      <c r="AY16" s="50">
        <v>0.80249999999999999</v>
      </c>
      <c r="AZ16" s="51">
        <v>159.31</v>
      </c>
      <c r="BA16" s="26"/>
      <c r="BB16" s="50">
        <v>0.79730000000000001</v>
      </c>
      <c r="BC16" s="51">
        <v>159.91999999999999</v>
      </c>
      <c r="BD16" s="26"/>
      <c r="BE16" s="50">
        <v>0.80510000000000004</v>
      </c>
      <c r="BF16" s="51">
        <v>158.58000000000001</v>
      </c>
      <c r="BG16" s="26"/>
      <c r="BH16" s="50">
        <v>0.80420000000000003</v>
      </c>
      <c r="BI16" s="52">
        <v>158.47</v>
      </c>
      <c r="BJ16" s="26"/>
      <c r="BK16" s="50">
        <f t="shared" ref="BK16:BK29" si="0">(C16+F16+I16+L16+O16+R16+U16+X16+AA16+AD16+AG16+AJ16+AM16+AP16+AS16+AV16+AY16+BB16+BE16+BH16)/20</f>
        <v>0.80093499999999995</v>
      </c>
      <c r="BL16" s="52">
        <f t="shared" ref="BL16:BL29" si="1">(D16+G16+J16+M16+P16+S16+V16+Y16+AB16+AE16+AH16+AK16+AN16+AQ16+AT16+AW16+AZ16+BC16+BF16+BI16)/20</f>
        <v>159.10049999999998</v>
      </c>
      <c r="BM16" s="53"/>
      <c r="BN16" s="122"/>
      <c r="BO16" s="122"/>
      <c r="BP16" s="105"/>
      <c r="BQ16" s="105"/>
      <c r="BR16" s="98"/>
      <c r="BS16" s="106"/>
      <c r="BT16" s="106"/>
      <c r="BU16" s="98"/>
      <c r="BV16" s="96"/>
      <c r="BW16" s="95"/>
      <c r="BX16" s="95"/>
      <c r="BY16" s="95"/>
      <c r="BZ16" s="95"/>
      <c r="CA16" s="95"/>
      <c r="CB16" s="95"/>
      <c r="CC16" s="97"/>
      <c r="CD16" s="96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</row>
    <row r="17" spans="1:164" x14ac:dyDescent="0.2">
      <c r="A17" s="40">
        <v>3</v>
      </c>
      <c r="B17" s="49" t="s">
        <v>7</v>
      </c>
      <c r="C17" s="50">
        <v>0.99029999999999996</v>
      </c>
      <c r="D17" s="51">
        <v>127.84</v>
      </c>
      <c r="E17" s="51"/>
      <c r="F17" s="50">
        <v>0.98719999999999997</v>
      </c>
      <c r="G17" s="51">
        <v>128.02000000000001</v>
      </c>
      <c r="H17" s="26"/>
      <c r="I17" s="50">
        <v>0.99629999999999996</v>
      </c>
      <c r="J17" s="51">
        <v>127.33</v>
      </c>
      <c r="K17" s="26"/>
      <c r="L17" s="50">
        <v>0.99560000000000004</v>
      </c>
      <c r="M17" s="51">
        <v>127.42</v>
      </c>
      <c r="N17" s="26"/>
      <c r="O17" s="50">
        <v>0.99890000000000001</v>
      </c>
      <c r="P17" s="51">
        <v>127.7</v>
      </c>
      <c r="Q17" s="51"/>
      <c r="R17" s="50">
        <v>0.99919999999999998</v>
      </c>
      <c r="S17" s="51">
        <v>127.63</v>
      </c>
      <c r="T17" s="51"/>
      <c r="U17" s="50">
        <v>0.99560000000000004</v>
      </c>
      <c r="V17" s="51">
        <v>127.47</v>
      </c>
      <c r="W17" s="26"/>
      <c r="X17" s="50">
        <v>1.0018</v>
      </c>
      <c r="Y17" s="51">
        <v>127.14</v>
      </c>
      <c r="Z17" s="51"/>
      <c r="AA17" s="50">
        <v>1.0025999999999999</v>
      </c>
      <c r="AB17" s="51">
        <v>127.08</v>
      </c>
      <c r="AC17" s="26"/>
      <c r="AD17" s="50">
        <v>1.0043</v>
      </c>
      <c r="AE17" s="51">
        <v>127.09</v>
      </c>
      <c r="AF17" s="26"/>
      <c r="AG17" s="50">
        <v>1.0088999999999999</v>
      </c>
      <c r="AH17" s="51">
        <v>127.13</v>
      </c>
      <c r="AI17" s="26"/>
      <c r="AJ17" s="50">
        <v>1.0015000000000001</v>
      </c>
      <c r="AK17" s="51">
        <v>127.19</v>
      </c>
      <c r="AL17" s="26"/>
      <c r="AM17" s="50">
        <v>0.999</v>
      </c>
      <c r="AN17" s="51">
        <v>127.27</v>
      </c>
      <c r="AO17" s="26"/>
      <c r="AP17" s="50">
        <v>1.0025999999999999</v>
      </c>
      <c r="AQ17" s="51">
        <v>127.22</v>
      </c>
      <c r="AR17" s="26"/>
      <c r="AS17" s="50">
        <v>1.0098</v>
      </c>
      <c r="AT17" s="51">
        <v>126.93</v>
      </c>
      <c r="AU17" s="26"/>
      <c r="AV17" s="50">
        <v>1.0127999999999999</v>
      </c>
      <c r="AW17" s="51">
        <v>126.81</v>
      </c>
      <c r="AX17" s="51"/>
      <c r="AY17" s="50">
        <v>1.0099</v>
      </c>
      <c r="AZ17" s="51">
        <v>126.6</v>
      </c>
      <c r="BA17" s="26"/>
      <c r="BB17" s="50">
        <v>1.0055000000000001</v>
      </c>
      <c r="BC17" s="51">
        <v>126.81</v>
      </c>
      <c r="BD17" s="26"/>
      <c r="BE17" s="50">
        <v>1.0066999999999999</v>
      </c>
      <c r="BF17" s="51">
        <v>126.82</v>
      </c>
      <c r="BG17" s="26"/>
      <c r="BH17" s="50">
        <v>1.0046999999999999</v>
      </c>
      <c r="BI17" s="52">
        <v>126.85</v>
      </c>
      <c r="BJ17" s="26"/>
      <c r="BK17" s="50">
        <f t="shared" si="0"/>
        <v>1.00166</v>
      </c>
      <c r="BL17" s="52">
        <f t="shared" si="1"/>
        <v>127.2175</v>
      </c>
      <c r="BM17" s="53"/>
      <c r="BN17" s="122"/>
      <c r="BO17" s="122"/>
      <c r="BP17" s="105"/>
      <c r="BQ17" s="105"/>
      <c r="BR17" s="98"/>
      <c r="BS17" s="106"/>
      <c r="BT17" s="106"/>
      <c r="BU17" s="98"/>
      <c r="BV17" s="96"/>
    </row>
    <row r="18" spans="1:164" x14ac:dyDescent="0.2">
      <c r="A18" s="40">
        <v>4</v>
      </c>
      <c r="B18" s="49" t="s">
        <v>8</v>
      </c>
      <c r="C18" s="50">
        <v>0.9274</v>
      </c>
      <c r="D18" s="51">
        <v>136.5</v>
      </c>
      <c r="E18" s="51"/>
      <c r="F18" s="50">
        <v>0.92459999999999998</v>
      </c>
      <c r="G18" s="51">
        <v>136.5</v>
      </c>
      <c r="H18" s="26"/>
      <c r="I18" s="50">
        <v>0.93110000000000004</v>
      </c>
      <c r="J18" s="51">
        <v>136.34</v>
      </c>
      <c r="K18" s="26"/>
      <c r="L18" s="50">
        <v>0.93140000000000001</v>
      </c>
      <c r="M18" s="51">
        <v>136.28</v>
      </c>
      <c r="N18" s="26"/>
      <c r="O18" s="50">
        <v>0.93759999999999999</v>
      </c>
      <c r="P18" s="51">
        <v>136.08000000000001</v>
      </c>
      <c r="Q18" s="51"/>
      <c r="R18" s="50">
        <v>0.93979999999999997</v>
      </c>
      <c r="S18" s="51">
        <v>135.85</v>
      </c>
      <c r="T18" s="51"/>
      <c r="U18" s="50">
        <v>0.9355</v>
      </c>
      <c r="V18" s="51">
        <v>135.72999999999999</v>
      </c>
      <c r="W18" s="26"/>
      <c r="X18" s="50">
        <v>0.9395</v>
      </c>
      <c r="Y18" s="51">
        <v>135.62</v>
      </c>
      <c r="Z18" s="51"/>
      <c r="AA18" s="50">
        <v>0.93989999999999996</v>
      </c>
      <c r="AB18" s="51">
        <v>135.62</v>
      </c>
      <c r="AC18" s="26"/>
      <c r="AD18" s="50">
        <v>0.94210000000000005</v>
      </c>
      <c r="AE18" s="51">
        <v>135.55000000000001</v>
      </c>
      <c r="AF18" s="26"/>
      <c r="AG18" s="50">
        <v>0.94810000000000005</v>
      </c>
      <c r="AH18" s="51">
        <v>135.43</v>
      </c>
      <c r="AI18" s="26"/>
      <c r="AJ18" s="50">
        <v>0.94140000000000001</v>
      </c>
      <c r="AK18" s="51">
        <v>135.34</v>
      </c>
      <c r="AL18" s="26"/>
      <c r="AM18" s="50">
        <v>0.93920000000000003</v>
      </c>
      <c r="AN18" s="51">
        <v>135.37</v>
      </c>
      <c r="AO18" s="26"/>
      <c r="AP18" s="50">
        <v>0.94169999999999998</v>
      </c>
      <c r="AQ18" s="51">
        <v>135.43</v>
      </c>
      <c r="AR18" s="26"/>
      <c r="AS18" s="50">
        <v>0.94940000000000002</v>
      </c>
      <c r="AT18" s="51">
        <v>135.13</v>
      </c>
      <c r="AU18" s="26"/>
      <c r="AV18" s="50">
        <v>0.95250000000000001</v>
      </c>
      <c r="AW18" s="51">
        <v>134.99</v>
      </c>
      <c r="AX18" s="51"/>
      <c r="AY18" s="50">
        <v>0.94830000000000003</v>
      </c>
      <c r="AZ18" s="51">
        <v>134.85</v>
      </c>
      <c r="BA18" s="26"/>
      <c r="BB18" s="50">
        <v>0.94430000000000003</v>
      </c>
      <c r="BC18" s="51">
        <v>135.02000000000001</v>
      </c>
      <c r="BD18" s="26"/>
      <c r="BE18" s="50">
        <v>0.94479999999999997</v>
      </c>
      <c r="BF18" s="51">
        <v>135.06</v>
      </c>
      <c r="BG18" s="26"/>
      <c r="BH18" s="50">
        <v>0.94359999999999999</v>
      </c>
      <c r="BI18" s="52">
        <v>135.08000000000001</v>
      </c>
      <c r="BJ18" s="26"/>
      <c r="BK18" s="50">
        <f t="shared" si="0"/>
        <v>0.94011</v>
      </c>
      <c r="BL18" s="52">
        <f t="shared" si="1"/>
        <v>135.58850000000001</v>
      </c>
      <c r="BM18" s="53"/>
      <c r="BN18" s="122"/>
      <c r="BO18" s="122"/>
      <c r="BP18" s="105"/>
      <c r="BQ18" s="105"/>
      <c r="BR18" s="98"/>
      <c r="BS18" s="106"/>
      <c r="BT18" s="106"/>
      <c r="BU18" s="98"/>
      <c r="BV18" s="96"/>
    </row>
    <row r="19" spans="1:164" x14ac:dyDescent="0.2">
      <c r="A19" s="40">
        <v>5</v>
      </c>
      <c r="B19" s="49" t="s">
        <v>9</v>
      </c>
      <c r="C19" s="50">
        <v>1210.25</v>
      </c>
      <c r="D19" s="54">
        <v>153217.65</v>
      </c>
      <c r="E19" s="54"/>
      <c r="F19" s="55">
        <v>1223.07</v>
      </c>
      <c r="G19" s="54">
        <v>154571.57</v>
      </c>
      <c r="H19" s="26"/>
      <c r="I19" s="50">
        <v>1213.1400000000001</v>
      </c>
      <c r="J19" s="54">
        <v>153898.94</v>
      </c>
      <c r="K19" s="26"/>
      <c r="L19" s="50">
        <v>1222.4100000000001</v>
      </c>
      <c r="M19" s="54">
        <v>155074.93</v>
      </c>
      <c r="N19" s="26"/>
      <c r="O19" s="50">
        <v>1230.73</v>
      </c>
      <c r="P19" s="54">
        <v>156991.92000000001</v>
      </c>
      <c r="Q19" s="54"/>
      <c r="R19" s="55">
        <v>1236.08</v>
      </c>
      <c r="S19" s="54">
        <v>157637.28</v>
      </c>
      <c r="T19" s="54"/>
      <c r="U19" s="55">
        <v>1242.02</v>
      </c>
      <c r="V19" s="54">
        <v>157624.76</v>
      </c>
      <c r="W19" s="26"/>
      <c r="X19" s="50">
        <v>1225.4100000000001</v>
      </c>
      <c r="Y19" s="54">
        <v>156080.47</v>
      </c>
      <c r="Z19" s="54"/>
      <c r="AA19" s="50">
        <v>1229.43</v>
      </c>
      <c r="AB19" s="54">
        <v>156641.69</v>
      </c>
      <c r="AC19" s="26"/>
      <c r="AD19" s="50">
        <v>1228.8699999999999</v>
      </c>
      <c r="AE19" s="54">
        <v>156852.97</v>
      </c>
      <c r="AF19" s="26"/>
      <c r="AG19" s="50">
        <v>1225.95</v>
      </c>
      <c r="AH19" s="54">
        <v>157240.35</v>
      </c>
      <c r="AI19" s="26"/>
      <c r="AJ19" s="50">
        <v>1236.4000000000001</v>
      </c>
      <c r="AK19" s="54">
        <v>157492.63</v>
      </c>
      <c r="AL19" s="26"/>
      <c r="AM19" s="50">
        <v>1242.0999999999999</v>
      </c>
      <c r="AN19" s="54">
        <v>157920.59</v>
      </c>
      <c r="AO19" s="26"/>
      <c r="AP19" s="50">
        <v>1235.4100000000001</v>
      </c>
      <c r="AQ19" s="54">
        <v>157576.54999999999</v>
      </c>
      <c r="AR19" s="26"/>
      <c r="AS19" s="50">
        <v>1228.5</v>
      </c>
      <c r="AT19" s="54">
        <v>157456.85</v>
      </c>
      <c r="AU19" s="26"/>
      <c r="AV19" s="50">
        <v>1237.6199999999999</v>
      </c>
      <c r="AW19" s="54">
        <v>158947.54</v>
      </c>
      <c r="AX19" s="54"/>
      <c r="AY19" s="55">
        <v>1237.05</v>
      </c>
      <c r="AZ19" s="54">
        <v>158156.84</v>
      </c>
      <c r="BA19" s="26"/>
      <c r="BB19" s="50">
        <v>1255.46</v>
      </c>
      <c r="BC19" s="54">
        <v>160083.70000000001</v>
      </c>
      <c r="BD19" s="26"/>
      <c r="BE19" s="50">
        <v>1255.96</v>
      </c>
      <c r="BF19" s="54">
        <v>160348.41</v>
      </c>
      <c r="BG19" s="26"/>
      <c r="BH19" s="50">
        <v>1250.68</v>
      </c>
      <c r="BI19" s="52">
        <v>159399.17000000001</v>
      </c>
      <c r="BJ19" s="26"/>
      <c r="BK19" s="50">
        <f t="shared" si="0"/>
        <v>1233.3269999999998</v>
      </c>
      <c r="BL19" s="52">
        <f t="shared" si="1"/>
        <v>157160.74050000001</v>
      </c>
      <c r="BM19" s="53"/>
      <c r="BN19" s="122"/>
      <c r="BO19" s="122"/>
      <c r="BP19" s="105"/>
      <c r="BQ19" s="105"/>
      <c r="BR19" s="107"/>
      <c r="BS19" s="106"/>
      <c r="BT19" s="106"/>
      <c r="BU19" s="98"/>
      <c r="BV19" s="96"/>
    </row>
    <row r="20" spans="1:164" x14ac:dyDescent="0.2">
      <c r="A20" s="40">
        <v>6</v>
      </c>
      <c r="B20" s="49" t="s">
        <v>10</v>
      </c>
      <c r="C20" s="50">
        <v>17.579999999999998</v>
      </c>
      <c r="D20" s="51">
        <v>2225.63</v>
      </c>
      <c r="E20" s="51"/>
      <c r="F20" s="50">
        <v>17.721</v>
      </c>
      <c r="G20" s="51">
        <v>2239.58</v>
      </c>
      <c r="H20" s="26"/>
      <c r="I20" s="50">
        <v>17.32</v>
      </c>
      <c r="J20" s="51">
        <v>2197.2199999999998</v>
      </c>
      <c r="K20" s="26"/>
      <c r="L20" s="50">
        <v>17.556999999999999</v>
      </c>
      <c r="M20" s="51">
        <v>2227.2800000000002</v>
      </c>
      <c r="N20" s="26"/>
      <c r="O20" s="50">
        <v>17.600000000000001</v>
      </c>
      <c r="P20" s="51">
        <v>2245.06</v>
      </c>
      <c r="Q20" s="51"/>
      <c r="R20" s="50">
        <v>17.71</v>
      </c>
      <c r="S20" s="51">
        <v>2258.56</v>
      </c>
      <c r="T20" s="51"/>
      <c r="U20" s="50">
        <v>17.760000000000002</v>
      </c>
      <c r="V20" s="51">
        <v>2253.92</v>
      </c>
      <c r="W20" s="26"/>
      <c r="X20" s="50">
        <v>17.632000000000001</v>
      </c>
      <c r="Y20" s="51">
        <v>2245.79</v>
      </c>
      <c r="Z20" s="51"/>
      <c r="AA20" s="50">
        <v>17.916</v>
      </c>
      <c r="AB20" s="51">
        <v>2282.6799999999998</v>
      </c>
      <c r="AC20" s="26"/>
      <c r="AD20" s="50">
        <v>17.87</v>
      </c>
      <c r="AE20" s="51">
        <v>2280.9299999999998</v>
      </c>
      <c r="AF20" s="26"/>
      <c r="AG20" s="50">
        <v>17.867999999999999</v>
      </c>
      <c r="AH20" s="51">
        <v>2291.75</v>
      </c>
      <c r="AI20" s="26"/>
      <c r="AJ20" s="50">
        <v>17.989999999999998</v>
      </c>
      <c r="AK20" s="51">
        <v>2291.5700000000002</v>
      </c>
      <c r="AL20" s="26"/>
      <c r="AM20" s="50">
        <v>18.047999999999998</v>
      </c>
      <c r="AN20" s="51">
        <v>2294.62</v>
      </c>
      <c r="AO20" s="26"/>
      <c r="AP20" s="50">
        <v>17.98</v>
      </c>
      <c r="AQ20" s="51">
        <v>2293.35</v>
      </c>
      <c r="AR20" s="26"/>
      <c r="AS20" s="50">
        <v>17.873999999999999</v>
      </c>
      <c r="AT20" s="51">
        <v>2290.91</v>
      </c>
      <c r="AU20" s="26"/>
      <c r="AV20" s="50">
        <v>17.96</v>
      </c>
      <c r="AW20" s="51">
        <v>2306.6</v>
      </c>
      <c r="AX20" s="51"/>
      <c r="AY20" s="50">
        <v>17.96</v>
      </c>
      <c r="AZ20" s="51">
        <v>2296.19</v>
      </c>
      <c r="BA20" s="26"/>
      <c r="BB20" s="50">
        <v>18.23</v>
      </c>
      <c r="BC20" s="51">
        <v>2324.5100000000002</v>
      </c>
      <c r="BD20" s="26"/>
      <c r="BE20" s="50">
        <v>18.393000000000001</v>
      </c>
      <c r="BF20" s="51">
        <v>2348.23</v>
      </c>
      <c r="BG20" s="26"/>
      <c r="BH20" s="50">
        <v>18.22</v>
      </c>
      <c r="BI20" s="52">
        <v>2322.14</v>
      </c>
      <c r="BJ20" s="26"/>
      <c r="BK20" s="50">
        <f t="shared" si="0"/>
        <v>17.859449999999999</v>
      </c>
      <c r="BL20" s="52">
        <f t="shared" si="1"/>
        <v>2275.826</v>
      </c>
      <c r="BM20" s="53"/>
      <c r="BN20" s="122"/>
      <c r="BO20" s="122"/>
      <c r="BP20" s="105"/>
      <c r="BQ20" s="105"/>
      <c r="BR20" s="98"/>
      <c r="BS20" s="106"/>
      <c r="BT20" s="106"/>
      <c r="BU20" s="98"/>
      <c r="BV20" s="96"/>
    </row>
    <row r="21" spans="1:164" x14ac:dyDescent="0.2">
      <c r="A21" s="40">
        <v>7</v>
      </c>
      <c r="B21" s="49" t="s">
        <v>25</v>
      </c>
      <c r="C21" s="50">
        <v>1.3171999999999999</v>
      </c>
      <c r="D21" s="51">
        <v>96.11</v>
      </c>
      <c r="E21" s="51"/>
      <c r="F21" s="50">
        <v>1.3032999999999999</v>
      </c>
      <c r="G21" s="51">
        <v>96.97</v>
      </c>
      <c r="H21" s="26"/>
      <c r="I21" s="50">
        <v>1.3077000000000001</v>
      </c>
      <c r="J21" s="51">
        <v>97.01</v>
      </c>
      <c r="K21" s="26"/>
      <c r="L21" s="50">
        <v>1.3062</v>
      </c>
      <c r="M21" s="51">
        <v>97.12</v>
      </c>
      <c r="N21" s="26"/>
      <c r="O21" s="50">
        <v>1.3127</v>
      </c>
      <c r="P21" s="51">
        <v>97.18</v>
      </c>
      <c r="Q21" s="51"/>
      <c r="R21" s="50">
        <v>1.3104</v>
      </c>
      <c r="S21" s="51">
        <v>97.32</v>
      </c>
      <c r="T21" s="51"/>
      <c r="U21" s="50">
        <v>1.3068</v>
      </c>
      <c r="V21" s="51">
        <v>97.11</v>
      </c>
      <c r="W21" s="26"/>
      <c r="X21" s="50">
        <v>1.3084</v>
      </c>
      <c r="Y21" s="51">
        <v>97.35</v>
      </c>
      <c r="Z21" s="51"/>
      <c r="AA21" s="50">
        <v>1.3032999999999999</v>
      </c>
      <c r="AB21" s="51">
        <v>97.76</v>
      </c>
      <c r="AC21" s="26"/>
      <c r="AD21" s="50">
        <v>1.3013999999999999</v>
      </c>
      <c r="AE21" s="51">
        <v>98.08</v>
      </c>
      <c r="AF21" s="26"/>
      <c r="AG21" s="50">
        <v>1.3028999999999999</v>
      </c>
      <c r="AH21" s="51">
        <v>98.44</v>
      </c>
      <c r="AI21" s="26"/>
      <c r="AJ21" s="50">
        <v>1.3001</v>
      </c>
      <c r="AK21" s="51">
        <v>97.98</v>
      </c>
      <c r="AL21" s="26"/>
      <c r="AM21" s="50">
        <v>1.3043</v>
      </c>
      <c r="AN21" s="51">
        <v>97.48</v>
      </c>
      <c r="AO21" s="26"/>
      <c r="AP21" s="50">
        <v>1.3033999999999999</v>
      </c>
      <c r="AQ21" s="51">
        <v>97.86</v>
      </c>
      <c r="AR21" s="26"/>
      <c r="AS21" s="50">
        <v>1.3058000000000001</v>
      </c>
      <c r="AT21" s="51">
        <v>98.15</v>
      </c>
      <c r="AU21" s="26"/>
      <c r="AV21" s="50">
        <v>1.3007</v>
      </c>
      <c r="AW21" s="51">
        <v>98.74</v>
      </c>
      <c r="AX21" s="51"/>
      <c r="AY21" s="50">
        <v>1.3008999999999999</v>
      </c>
      <c r="AZ21" s="51">
        <v>98.28</v>
      </c>
      <c r="BA21" s="26"/>
      <c r="BB21" s="50">
        <v>1.2982</v>
      </c>
      <c r="BC21" s="51">
        <v>98.22</v>
      </c>
      <c r="BD21" s="26"/>
      <c r="BE21" s="50">
        <v>1.3028999999999999</v>
      </c>
      <c r="BF21" s="51">
        <v>97.99</v>
      </c>
      <c r="BG21" s="26"/>
      <c r="BH21" s="50">
        <v>1.3028999999999999</v>
      </c>
      <c r="BI21" s="52">
        <v>97.82</v>
      </c>
      <c r="BJ21" s="26"/>
      <c r="BK21" s="50">
        <f t="shared" si="0"/>
        <v>1.3049750000000002</v>
      </c>
      <c r="BL21" s="52">
        <f t="shared" si="1"/>
        <v>97.648499999999999</v>
      </c>
      <c r="BM21" s="53"/>
      <c r="BN21" s="122"/>
      <c r="BO21" s="122"/>
      <c r="BP21" s="105"/>
      <c r="BQ21" s="105"/>
      <c r="BR21" s="98"/>
      <c r="BS21" s="106"/>
      <c r="BT21" s="106"/>
      <c r="BU21" s="98"/>
      <c r="BV21" s="96"/>
    </row>
    <row r="22" spans="1:164" x14ac:dyDescent="0.2">
      <c r="A22" s="40">
        <v>8</v>
      </c>
      <c r="B22" s="49" t="s">
        <v>26</v>
      </c>
      <c r="C22" s="50">
        <v>1.3061</v>
      </c>
      <c r="D22" s="51">
        <v>96.93</v>
      </c>
      <c r="E22" s="51"/>
      <c r="F22" s="50">
        <v>1.2981</v>
      </c>
      <c r="G22" s="51">
        <v>97.36</v>
      </c>
      <c r="H22" s="26"/>
      <c r="I22" s="50">
        <v>1.304</v>
      </c>
      <c r="J22" s="51">
        <v>97.29</v>
      </c>
      <c r="K22" s="26"/>
      <c r="L22" s="50">
        <v>1.3013999999999999</v>
      </c>
      <c r="M22" s="51">
        <v>97.48</v>
      </c>
      <c r="N22" s="26"/>
      <c r="O22" s="50">
        <v>1.3191999999999999</v>
      </c>
      <c r="P22" s="51">
        <v>96.69</v>
      </c>
      <c r="Q22" s="51"/>
      <c r="R22" s="50">
        <v>1.3156000000000001</v>
      </c>
      <c r="S22" s="51">
        <v>96.94</v>
      </c>
      <c r="T22" s="51"/>
      <c r="U22" s="50">
        <v>1.3125</v>
      </c>
      <c r="V22" s="51">
        <v>96.69</v>
      </c>
      <c r="W22" s="26"/>
      <c r="X22" s="50">
        <v>1.3145</v>
      </c>
      <c r="Y22" s="51">
        <v>96.9</v>
      </c>
      <c r="Z22" s="51"/>
      <c r="AA22" s="50">
        <v>1.31</v>
      </c>
      <c r="AB22" s="51">
        <v>97.26</v>
      </c>
      <c r="AC22" s="26"/>
      <c r="AD22" s="50">
        <v>1.3048</v>
      </c>
      <c r="AE22" s="51">
        <v>97.82</v>
      </c>
      <c r="AF22" s="26"/>
      <c r="AG22" s="50">
        <v>1.3079000000000001</v>
      </c>
      <c r="AH22" s="51">
        <v>98.07</v>
      </c>
      <c r="AI22" s="26"/>
      <c r="AJ22" s="50">
        <v>1.3047</v>
      </c>
      <c r="AK22" s="51">
        <v>97.63</v>
      </c>
      <c r="AL22" s="26"/>
      <c r="AM22" s="50">
        <v>1.3082</v>
      </c>
      <c r="AN22" s="51">
        <v>97.19</v>
      </c>
      <c r="AO22" s="26"/>
      <c r="AP22" s="50">
        <v>1.3093999999999999</v>
      </c>
      <c r="AQ22" s="51">
        <v>97.41</v>
      </c>
      <c r="AR22" s="26"/>
      <c r="AS22" s="50">
        <v>1.3153999999999999</v>
      </c>
      <c r="AT22" s="51">
        <v>97.44</v>
      </c>
      <c r="AU22" s="26"/>
      <c r="AV22" s="50">
        <v>1.3173999999999999</v>
      </c>
      <c r="AW22" s="51">
        <v>97.49</v>
      </c>
      <c r="AX22" s="51"/>
      <c r="AY22" s="50">
        <v>1.3148</v>
      </c>
      <c r="AZ22" s="51">
        <v>97.24</v>
      </c>
      <c r="BA22" s="26"/>
      <c r="BB22" s="50">
        <v>1.3089999999999999</v>
      </c>
      <c r="BC22" s="51">
        <v>97.41</v>
      </c>
      <c r="BD22" s="26"/>
      <c r="BE22" s="50">
        <v>1.3109999999999999</v>
      </c>
      <c r="BF22" s="51">
        <v>97.38</v>
      </c>
      <c r="BG22" s="26"/>
      <c r="BH22" s="50">
        <v>1.3177000000000001</v>
      </c>
      <c r="BI22" s="52">
        <v>96.72</v>
      </c>
      <c r="BJ22" s="26"/>
      <c r="BK22" s="50">
        <f t="shared" si="0"/>
        <v>1.3100850000000002</v>
      </c>
      <c r="BL22" s="52">
        <f t="shared" si="1"/>
        <v>97.267000000000024</v>
      </c>
      <c r="BM22" s="53"/>
      <c r="BN22" s="122"/>
      <c r="BO22" s="122"/>
      <c r="BP22" s="105"/>
      <c r="BQ22" s="105"/>
      <c r="BR22" s="98"/>
      <c r="BS22" s="106"/>
      <c r="BT22" s="106"/>
      <c r="BU22" s="98"/>
      <c r="BV22" s="96"/>
    </row>
    <row r="23" spans="1:164" x14ac:dyDescent="0.2">
      <c r="A23" s="40">
        <v>9</v>
      </c>
      <c r="B23" s="49" t="s">
        <v>13</v>
      </c>
      <c r="C23" s="50">
        <v>8.7347000000000001</v>
      </c>
      <c r="D23" s="51">
        <v>14.49</v>
      </c>
      <c r="E23" s="51"/>
      <c r="F23" s="50">
        <v>8.7029999999999994</v>
      </c>
      <c r="G23" s="51">
        <v>14.52</v>
      </c>
      <c r="H23" s="26"/>
      <c r="I23" s="50">
        <v>8.7964000000000002</v>
      </c>
      <c r="J23" s="51">
        <v>14.42</v>
      </c>
      <c r="K23" s="26"/>
      <c r="L23" s="50">
        <v>8.8140000000000001</v>
      </c>
      <c r="M23" s="51">
        <v>14.39</v>
      </c>
      <c r="N23" s="26"/>
      <c r="O23" s="50">
        <v>8.8941999999999997</v>
      </c>
      <c r="P23" s="51">
        <v>14.34</v>
      </c>
      <c r="Q23" s="51"/>
      <c r="R23" s="50">
        <v>8.8794000000000004</v>
      </c>
      <c r="S23" s="51">
        <v>14.36</v>
      </c>
      <c r="T23" s="51"/>
      <c r="U23" s="50">
        <v>8.8615999999999993</v>
      </c>
      <c r="V23" s="51">
        <v>14.32</v>
      </c>
      <c r="W23" s="26"/>
      <c r="X23" s="50">
        <v>8.9083000000000006</v>
      </c>
      <c r="Y23" s="51">
        <v>14.3</v>
      </c>
      <c r="Z23" s="51"/>
      <c r="AA23" s="50">
        <v>8.9047999999999998</v>
      </c>
      <c r="AB23" s="51">
        <v>14.31</v>
      </c>
      <c r="AC23" s="26"/>
      <c r="AD23" s="50">
        <v>8.92</v>
      </c>
      <c r="AE23" s="51">
        <v>14.31</v>
      </c>
      <c r="AF23" s="26"/>
      <c r="AG23" s="50">
        <v>8.9720999999999993</v>
      </c>
      <c r="AH23" s="51">
        <v>14.3</v>
      </c>
      <c r="AI23" s="26"/>
      <c r="AJ23" s="50">
        <v>8.9085000000000001</v>
      </c>
      <c r="AK23" s="51">
        <v>14.3</v>
      </c>
      <c r="AL23" s="26"/>
      <c r="AM23" s="50">
        <v>8.8880999999999997</v>
      </c>
      <c r="AN23" s="51">
        <v>14.3</v>
      </c>
      <c r="AO23" s="26"/>
      <c r="AP23" s="50">
        <v>8.9133999999999993</v>
      </c>
      <c r="AQ23" s="51">
        <v>14.31</v>
      </c>
      <c r="AR23" s="26"/>
      <c r="AS23" s="50">
        <v>8.9841999999999995</v>
      </c>
      <c r="AT23" s="51">
        <v>14.27</v>
      </c>
      <c r="AU23" s="26"/>
      <c r="AV23" s="50">
        <v>9.0032999999999994</v>
      </c>
      <c r="AW23" s="51">
        <v>14.26</v>
      </c>
      <c r="AX23" s="51"/>
      <c r="AY23" s="50">
        <v>8.9882000000000009</v>
      </c>
      <c r="AZ23" s="51">
        <v>14.22</v>
      </c>
      <c r="BA23" s="26"/>
      <c r="BB23" s="50">
        <v>8.9715000000000007</v>
      </c>
      <c r="BC23" s="51">
        <v>14.21</v>
      </c>
      <c r="BD23" s="26"/>
      <c r="BE23" s="50">
        <v>9.0230999999999995</v>
      </c>
      <c r="BF23" s="51">
        <v>14.15</v>
      </c>
      <c r="BG23" s="26"/>
      <c r="BH23" s="50">
        <v>9.0164000000000009</v>
      </c>
      <c r="BI23" s="52">
        <v>14.14</v>
      </c>
      <c r="BJ23" s="26"/>
      <c r="BK23" s="50">
        <f t="shared" si="0"/>
        <v>8.9042599999999972</v>
      </c>
      <c r="BL23" s="52">
        <f t="shared" si="1"/>
        <v>14.310999999999998</v>
      </c>
      <c r="BM23" s="53"/>
      <c r="BN23" s="122"/>
      <c r="BO23" s="122"/>
      <c r="BP23" s="105"/>
      <c r="BQ23" s="105"/>
      <c r="BR23" s="98"/>
      <c r="BS23" s="106"/>
      <c r="BT23" s="106"/>
      <c r="BU23" s="98"/>
      <c r="BV23" s="96"/>
    </row>
    <row r="24" spans="1:164" x14ac:dyDescent="0.2">
      <c r="A24" s="40">
        <v>10</v>
      </c>
      <c r="B24" s="49" t="s">
        <v>14</v>
      </c>
      <c r="C24" s="50">
        <v>8.2373999999999992</v>
      </c>
      <c r="D24" s="51">
        <v>15.37</v>
      </c>
      <c r="E24" s="51"/>
      <c r="F24" s="50">
        <v>8.1847999999999992</v>
      </c>
      <c r="G24" s="51">
        <v>15.44</v>
      </c>
      <c r="H24" s="26"/>
      <c r="I24" s="50">
        <v>8.2592999999999996</v>
      </c>
      <c r="J24" s="51">
        <v>15.36</v>
      </c>
      <c r="K24" s="26"/>
      <c r="L24" s="50">
        <v>8.2467000000000006</v>
      </c>
      <c r="M24" s="51">
        <v>15.38</v>
      </c>
      <c r="N24" s="26"/>
      <c r="O24" s="50">
        <v>8.3290000000000006</v>
      </c>
      <c r="P24" s="51">
        <v>15.32</v>
      </c>
      <c r="Q24" s="51"/>
      <c r="R24" s="50">
        <v>8.3318999999999992</v>
      </c>
      <c r="S24" s="51">
        <v>15.31</v>
      </c>
      <c r="T24" s="51"/>
      <c r="U24" s="50">
        <v>8.3050999999999995</v>
      </c>
      <c r="V24" s="51">
        <v>15.28</v>
      </c>
      <c r="W24" s="26"/>
      <c r="X24" s="50">
        <v>8.3706999999999994</v>
      </c>
      <c r="Y24" s="51">
        <v>15.22</v>
      </c>
      <c r="Z24" s="51"/>
      <c r="AA24" s="50">
        <v>8.3657000000000004</v>
      </c>
      <c r="AB24" s="51">
        <v>15.23</v>
      </c>
      <c r="AC24" s="26"/>
      <c r="AD24" s="50">
        <v>8.3626000000000005</v>
      </c>
      <c r="AE24" s="51">
        <v>15.26</v>
      </c>
      <c r="AF24" s="26"/>
      <c r="AG24" s="50">
        <v>8.4018999999999995</v>
      </c>
      <c r="AH24" s="51">
        <v>15.27</v>
      </c>
      <c r="AI24" s="26"/>
      <c r="AJ24" s="50">
        <v>8.3264999999999993</v>
      </c>
      <c r="AK24" s="51">
        <v>15.3</v>
      </c>
      <c r="AL24" s="26"/>
      <c r="AM24" s="50">
        <v>8.3256999999999994</v>
      </c>
      <c r="AN24" s="51">
        <v>15.27</v>
      </c>
      <c r="AO24" s="26"/>
      <c r="AP24" s="50">
        <v>8.3425999999999991</v>
      </c>
      <c r="AQ24" s="51">
        <v>15.29</v>
      </c>
      <c r="AR24" s="26"/>
      <c r="AS24" s="50">
        <v>8.3825000000000003</v>
      </c>
      <c r="AT24" s="51">
        <v>15.29</v>
      </c>
      <c r="AU24" s="26"/>
      <c r="AV24" s="50">
        <v>8.3757000000000001</v>
      </c>
      <c r="AW24" s="51">
        <v>15.33</v>
      </c>
      <c r="AX24" s="51"/>
      <c r="AY24" s="50">
        <v>8.3566000000000003</v>
      </c>
      <c r="AZ24" s="51">
        <v>15.3</v>
      </c>
      <c r="BA24" s="26"/>
      <c r="BB24" s="50">
        <v>8.3291000000000004</v>
      </c>
      <c r="BC24" s="51">
        <v>15.31</v>
      </c>
      <c r="BD24" s="26"/>
      <c r="BE24" s="50">
        <v>8.3544999999999998</v>
      </c>
      <c r="BF24" s="51">
        <v>15.28</v>
      </c>
      <c r="BG24" s="26"/>
      <c r="BH24" s="50">
        <v>8.3672000000000004</v>
      </c>
      <c r="BI24" s="52">
        <v>15.23</v>
      </c>
      <c r="BJ24" s="26"/>
      <c r="BK24" s="50">
        <f t="shared" si="0"/>
        <v>8.3277750000000008</v>
      </c>
      <c r="BL24" s="52">
        <f t="shared" si="1"/>
        <v>15.302000000000001</v>
      </c>
      <c r="BM24" s="53"/>
      <c r="BN24" s="122"/>
      <c r="BO24" s="122"/>
      <c r="BP24" s="105"/>
      <c r="BQ24" s="105"/>
      <c r="BR24" s="98"/>
      <c r="BS24" s="106"/>
      <c r="BT24" s="106"/>
      <c r="BU24" s="98"/>
      <c r="BV24" s="96"/>
    </row>
    <row r="25" spans="1:164" x14ac:dyDescent="0.2">
      <c r="A25" s="40">
        <v>11</v>
      </c>
      <c r="B25" s="49" t="s">
        <v>15</v>
      </c>
      <c r="C25" s="50">
        <v>6.8948999999999998</v>
      </c>
      <c r="D25" s="51">
        <v>18.36</v>
      </c>
      <c r="E25" s="51"/>
      <c r="F25" s="50">
        <v>6.8757999999999999</v>
      </c>
      <c r="G25" s="51">
        <v>18.38</v>
      </c>
      <c r="H25" s="26"/>
      <c r="I25" s="50">
        <v>6.9233000000000002</v>
      </c>
      <c r="J25" s="51">
        <v>18.32</v>
      </c>
      <c r="K25" s="26"/>
      <c r="L25" s="50">
        <v>6.9260000000000002</v>
      </c>
      <c r="M25" s="51">
        <v>18.32</v>
      </c>
      <c r="N25" s="26"/>
      <c r="O25" s="50">
        <v>6.9714</v>
      </c>
      <c r="P25" s="51">
        <v>18.3</v>
      </c>
      <c r="Q25" s="51"/>
      <c r="R25" s="50">
        <v>6.9844999999999997</v>
      </c>
      <c r="S25" s="51">
        <v>18.260000000000002</v>
      </c>
      <c r="T25" s="51"/>
      <c r="U25" s="50">
        <v>6.9527000000000001</v>
      </c>
      <c r="V25" s="51">
        <v>18.25</v>
      </c>
      <c r="W25" s="26"/>
      <c r="X25" s="50">
        <v>6.9827000000000004</v>
      </c>
      <c r="Y25" s="51">
        <v>18.239999999999998</v>
      </c>
      <c r="Z25" s="51"/>
      <c r="AA25" s="50">
        <v>6.9863999999999997</v>
      </c>
      <c r="AB25" s="51">
        <v>18.239999999999998</v>
      </c>
      <c r="AC25" s="26"/>
      <c r="AD25" s="50">
        <v>7.0034000000000001</v>
      </c>
      <c r="AE25" s="51">
        <v>18.23</v>
      </c>
      <c r="AF25" s="26"/>
      <c r="AG25" s="50">
        <v>7.0491999999999999</v>
      </c>
      <c r="AH25" s="51">
        <v>18.190000000000001</v>
      </c>
      <c r="AI25" s="26"/>
      <c r="AJ25" s="50">
        <v>6.9965999999999999</v>
      </c>
      <c r="AK25" s="51">
        <v>18.21</v>
      </c>
      <c r="AL25" s="26"/>
      <c r="AM25" s="50">
        <v>6.9794999999999998</v>
      </c>
      <c r="AN25" s="51">
        <v>18.22</v>
      </c>
      <c r="AO25" s="26"/>
      <c r="AP25" s="50">
        <v>6.9984000000000002</v>
      </c>
      <c r="AQ25" s="51">
        <v>18.23</v>
      </c>
      <c r="AR25" s="26"/>
      <c r="AS25" s="50">
        <v>7.0555000000000003</v>
      </c>
      <c r="AT25" s="51">
        <v>18.170000000000002</v>
      </c>
      <c r="AU25" s="26"/>
      <c r="AV25" s="50">
        <v>7.0789999999999997</v>
      </c>
      <c r="AW25" s="51">
        <v>18.14</v>
      </c>
      <c r="AX25" s="51"/>
      <c r="AY25" s="50">
        <v>7.0475000000000003</v>
      </c>
      <c r="AZ25" s="51">
        <v>18.14</v>
      </c>
      <c r="BA25" s="26"/>
      <c r="BB25" s="50">
        <v>7.0186000000000002</v>
      </c>
      <c r="BC25" s="51">
        <v>18.170000000000002</v>
      </c>
      <c r="BD25" s="26"/>
      <c r="BE25" s="50">
        <v>7.0210999999999997</v>
      </c>
      <c r="BF25" s="51">
        <v>18.18</v>
      </c>
      <c r="BG25" s="26"/>
      <c r="BH25" s="50">
        <v>7.0122</v>
      </c>
      <c r="BI25" s="52">
        <v>18.18</v>
      </c>
      <c r="BJ25" s="26"/>
      <c r="BK25" s="50">
        <f t="shared" si="0"/>
        <v>6.9879350000000002</v>
      </c>
      <c r="BL25" s="52">
        <f t="shared" si="1"/>
        <v>18.236499999999999</v>
      </c>
      <c r="BM25" s="53"/>
      <c r="BN25" s="122"/>
      <c r="BO25" s="122"/>
      <c r="BP25" s="105"/>
      <c r="BQ25" s="105"/>
      <c r="BR25" s="98"/>
      <c r="BS25" s="106"/>
      <c r="BT25" s="106"/>
      <c r="BU25" s="98"/>
      <c r="BV25" s="96"/>
    </row>
    <row r="26" spans="1:164" x14ac:dyDescent="0.2">
      <c r="A26" s="40">
        <v>12</v>
      </c>
      <c r="B26" s="49" t="s">
        <v>27</v>
      </c>
      <c r="C26" s="50">
        <v>0.73592999999999997</v>
      </c>
      <c r="D26" s="51">
        <v>172.03</v>
      </c>
      <c r="E26" s="51"/>
      <c r="F26" s="50">
        <v>0.73368</v>
      </c>
      <c r="G26" s="51">
        <v>172.25</v>
      </c>
      <c r="H26" s="51"/>
      <c r="I26" s="50">
        <v>0.73268999999999995</v>
      </c>
      <c r="J26" s="51">
        <v>173.14</v>
      </c>
      <c r="K26" s="51"/>
      <c r="L26" s="50">
        <v>0.73580999999999996</v>
      </c>
      <c r="M26" s="51">
        <v>172.41</v>
      </c>
      <c r="N26" s="51"/>
      <c r="O26" s="50">
        <v>0.73519000000000001</v>
      </c>
      <c r="P26" s="51">
        <v>173.51</v>
      </c>
      <c r="Q26" s="51"/>
      <c r="R26" s="50">
        <v>0.73731999999999998</v>
      </c>
      <c r="S26" s="51">
        <v>172.96</v>
      </c>
      <c r="T26" s="51"/>
      <c r="U26" s="50">
        <v>0.73741000000000001</v>
      </c>
      <c r="V26" s="51">
        <v>172.1</v>
      </c>
      <c r="W26" s="51"/>
      <c r="X26" s="50">
        <v>0.73643999999999998</v>
      </c>
      <c r="Y26" s="51">
        <v>172.95</v>
      </c>
      <c r="Z26" s="51"/>
      <c r="AA26" s="50">
        <v>0.73853999999999997</v>
      </c>
      <c r="AB26" s="51">
        <v>172.52</v>
      </c>
      <c r="AC26" s="51"/>
      <c r="AD26" s="50">
        <v>0.73834</v>
      </c>
      <c r="AE26" s="51">
        <v>172.87</v>
      </c>
      <c r="AF26" s="51"/>
      <c r="AG26" s="50">
        <v>0.73848000000000003</v>
      </c>
      <c r="AH26" s="51">
        <v>173.68</v>
      </c>
      <c r="AI26" s="51"/>
      <c r="AJ26" s="50">
        <v>0.74078999999999995</v>
      </c>
      <c r="AK26" s="51">
        <v>171.95</v>
      </c>
      <c r="AL26" s="51"/>
      <c r="AM26" s="50">
        <v>0.73831999999999998</v>
      </c>
      <c r="AN26" s="51">
        <v>172.2</v>
      </c>
      <c r="AO26" s="51"/>
      <c r="AP26" s="50">
        <v>0.73807</v>
      </c>
      <c r="AQ26" s="51">
        <v>172.81</v>
      </c>
      <c r="AR26" s="51"/>
      <c r="AS26" s="50">
        <v>0.73807</v>
      </c>
      <c r="AT26" s="51">
        <v>173.65</v>
      </c>
      <c r="AU26" s="51"/>
      <c r="AV26" s="50">
        <v>0.74082999999999999</v>
      </c>
      <c r="AW26" s="51">
        <v>173.36</v>
      </c>
      <c r="AX26" s="51"/>
      <c r="AY26" s="50">
        <v>0.74131000000000002</v>
      </c>
      <c r="AZ26" s="51">
        <v>172.46</v>
      </c>
      <c r="BA26" s="51"/>
      <c r="BB26" s="50">
        <v>0.74000999999999995</v>
      </c>
      <c r="BC26" s="51">
        <v>172.31</v>
      </c>
      <c r="BD26" s="51"/>
      <c r="BE26" s="50">
        <v>0.73802000000000001</v>
      </c>
      <c r="BF26" s="51">
        <v>172.99</v>
      </c>
      <c r="BG26" s="51"/>
      <c r="BH26" s="50">
        <v>0.73924000000000001</v>
      </c>
      <c r="BI26" s="52">
        <v>172.41</v>
      </c>
      <c r="BJ26" s="51"/>
      <c r="BK26" s="50">
        <f t="shared" si="0"/>
        <v>0.73772450000000012</v>
      </c>
      <c r="BL26" s="52">
        <f t="shared" si="1"/>
        <v>172.72799999999998</v>
      </c>
      <c r="BM26" s="53"/>
      <c r="BN26" s="122"/>
      <c r="BO26" s="122"/>
      <c r="BP26" s="105"/>
      <c r="BQ26" s="105"/>
      <c r="BR26" s="98"/>
      <c r="BS26" s="106"/>
      <c r="BT26" s="106"/>
      <c r="BU26" s="98"/>
      <c r="BV26" s="96"/>
    </row>
    <row r="27" spans="1:164" x14ac:dyDescent="0.2">
      <c r="A27" s="40">
        <v>13</v>
      </c>
      <c r="B27" s="49" t="s">
        <v>17</v>
      </c>
      <c r="C27" s="50">
        <v>1</v>
      </c>
      <c r="D27" s="51">
        <v>126.6</v>
      </c>
      <c r="E27" s="51"/>
      <c r="F27" s="50">
        <v>1</v>
      </c>
      <c r="G27" s="51">
        <v>126.38</v>
      </c>
      <c r="H27" s="51"/>
      <c r="I27" s="50">
        <v>1</v>
      </c>
      <c r="J27" s="51">
        <v>126.86</v>
      </c>
      <c r="K27" s="26"/>
      <c r="L27" s="50">
        <v>1</v>
      </c>
      <c r="M27" s="51">
        <v>126.86</v>
      </c>
      <c r="N27" s="26"/>
      <c r="O27" s="50">
        <v>1</v>
      </c>
      <c r="P27" s="51">
        <v>127.56</v>
      </c>
      <c r="Q27" s="51"/>
      <c r="R27" s="50">
        <v>1</v>
      </c>
      <c r="S27" s="51">
        <v>127.53</v>
      </c>
      <c r="T27" s="51"/>
      <c r="U27" s="50">
        <v>1</v>
      </c>
      <c r="V27" s="51">
        <v>126.91</v>
      </c>
      <c r="W27" s="26"/>
      <c r="X27" s="50">
        <v>1</v>
      </c>
      <c r="Y27" s="51">
        <v>127.37</v>
      </c>
      <c r="Z27" s="51"/>
      <c r="AA27" s="50">
        <v>1</v>
      </c>
      <c r="AB27" s="51">
        <v>127.41</v>
      </c>
      <c r="AC27" s="26"/>
      <c r="AD27" s="50">
        <v>1</v>
      </c>
      <c r="AE27" s="51">
        <v>127.64</v>
      </c>
      <c r="AF27" s="51"/>
      <c r="AG27" s="50">
        <v>1</v>
      </c>
      <c r="AH27" s="51">
        <v>128.26</v>
      </c>
      <c r="AI27" s="26"/>
      <c r="AJ27" s="50">
        <v>1</v>
      </c>
      <c r="AK27" s="51">
        <v>127.38</v>
      </c>
      <c r="AL27" s="26"/>
      <c r="AM27" s="50">
        <v>1</v>
      </c>
      <c r="AN27" s="51">
        <v>127.14</v>
      </c>
      <c r="AO27" s="26"/>
      <c r="AP27" s="50">
        <v>1</v>
      </c>
      <c r="AQ27" s="51">
        <v>127.55</v>
      </c>
      <c r="AR27" s="26"/>
      <c r="AS27" s="50">
        <v>1</v>
      </c>
      <c r="AT27" s="51">
        <v>128.16999999999999</v>
      </c>
      <c r="AU27" s="26"/>
      <c r="AV27" s="50">
        <v>1</v>
      </c>
      <c r="AW27" s="51">
        <v>128.43</v>
      </c>
      <c r="AX27" s="51"/>
      <c r="AY27" s="50">
        <v>1</v>
      </c>
      <c r="AZ27" s="51">
        <v>127.85</v>
      </c>
      <c r="BA27" s="26"/>
      <c r="BB27" s="50">
        <v>1</v>
      </c>
      <c r="BC27" s="51">
        <v>127.51</v>
      </c>
      <c r="BD27" s="26"/>
      <c r="BE27" s="50">
        <v>1</v>
      </c>
      <c r="BF27" s="51">
        <v>127.67</v>
      </c>
      <c r="BG27" s="26"/>
      <c r="BH27" s="50">
        <v>1</v>
      </c>
      <c r="BI27" s="52">
        <v>127.45</v>
      </c>
      <c r="BJ27" s="52"/>
      <c r="BK27" s="50">
        <f t="shared" si="0"/>
        <v>1</v>
      </c>
      <c r="BL27" s="52">
        <f t="shared" si="1"/>
        <v>127.42650000000003</v>
      </c>
      <c r="BM27" s="53"/>
      <c r="BN27" s="122"/>
      <c r="BO27" s="122"/>
      <c r="BP27" s="105"/>
      <c r="BQ27" s="105"/>
      <c r="BR27" s="98"/>
      <c r="BS27" s="106"/>
      <c r="BT27" s="106"/>
      <c r="BU27" s="98"/>
      <c r="BV27" s="96"/>
    </row>
    <row r="28" spans="1:164" x14ac:dyDescent="0.2">
      <c r="A28" s="40">
        <v>14</v>
      </c>
      <c r="B28" s="49" t="s">
        <v>32</v>
      </c>
      <c r="C28" s="50">
        <v>6.8948999999999998</v>
      </c>
      <c r="D28" s="51">
        <v>18.36</v>
      </c>
      <c r="E28" s="51"/>
      <c r="F28" s="50">
        <v>6.8757999999999999</v>
      </c>
      <c r="G28" s="51">
        <v>18.38</v>
      </c>
      <c r="H28" s="51"/>
      <c r="I28" s="50">
        <v>6.9233000000000002</v>
      </c>
      <c r="J28" s="51">
        <v>18.32</v>
      </c>
      <c r="K28" s="26"/>
      <c r="L28" s="50">
        <v>6.9260000000000002</v>
      </c>
      <c r="M28" s="51">
        <v>18.32</v>
      </c>
      <c r="N28" s="26"/>
      <c r="O28" s="50">
        <v>6.9714</v>
      </c>
      <c r="P28" s="51">
        <v>18.3</v>
      </c>
      <c r="Q28" s="51"/>
      <c r="R28" s="50">
        <v>6.9844999999999997</v>
      </c>
      <c r="S28" s="51">
        <v>18.260000000000002</v>
      </c>
      <c r="T28" s="51"/>
      <c r="U28" s="50">
        <v>6.9527000000000001</v>
      </c>
      <c r="V28" s="51">
        <v>18.25</v>
      </c>
      <c r="W28" s="26"/>
      <c r="X28" s="50">
        <v>6.9827000000000004</v>
      </c>
      <c r="Y28" s="51">
        <v>18.239999999999998</v>
      </c>
      <c r="Z28" s="51"/>
      <c r="AA28" s="50">
        <v>6.9863999999999997</v>
      </c>
      <c r="AB28" s="51">
        <v>18.239999999999998</v>
      </c>
      <c r="AC28" s="26"/>
      <c r="AD28" s="50">
        <v>7.0034000000000001</v>
      </c>
      <c r="AE28" s="51">
        <v>18.23</v>
      </c>
      <c r="AF28" s="51"/>
      <c r="AG28" s="50">
        <v>7.0491999999999999</v>
      </c>
      <c r="AH28" s="51">
        <v>18.190000000000001</v>
      </c>
      <c r="AI28" s="26"/>
      <c r="AJ28" s="50">
        <v>6.9965999999999999</v>
      </c>
      <c r="AK28" s="51">
        <v>18.21</v>
      </c>
      <c r="AL28" s="26"/>
      <c r="AM28" s="50">
        <v>6.9794999999999998</v>
      </c>
      <c r="AN28" s="51">
        <v>18.22</v>
      </c>
      <c r="AO28" s="26"/>
      <c r="AP28" s="50">
        <v>6.9984000000000002</v>
      </c>
      <c r="AQ28" s="51">
        <v>18.23</v>
      </c>
      <c r="AR28" s="26"/>
      <c r="AS28" s="50">
        <v>7.0555000000000003</v>
      </c>
      <c r="AT28" s="51">
        <v>18.170000000000002</v>
      </c>
      <c r="AU28" s="26"/>
      <c r="AV28" s="50">
        <v>7.0789999999999997</v>
      </c>
      <c r="AW28" s="51">
        <v>18.14</v>
      </c>
      <c r="AX28" s="51"/>
      <c r="AY28" s="50">
        <v>7.0475000000000003</v>
      </c>
      <c r="AZ28" s="51">
        <v>18.14</v>
      </c>
      <c r="BA28" s="26"/>
      <c r="BB28" s="50">
        <v>7.0186000000000002</v>
      </c>
      <c r="BC28" s="51">
        <v>18.170000000000002</v>
      </c>
      <c r="BD28" s="26"/>
      <c r="BE28" s="50">
        <v>7.0210999999999997</v>
      </c>
      <c r="BF28" s="51">
        <v>18.18</v>
      </c>
      <c r="BG28" s="26"/>
      <c r="BH28" s="50">
        <v>7.0122</v>
      </c>
      <c r="BI28" s="52">
        <v>18.18</v>
      </c>
      <c r="BJ28" s="26"/>
      <c r="BK28" s="50">
        <f t="shared" si="0"/>
        <v>6.9879350000000002</v>
      </c>
      <c r="BL28" s="52">
        <f t="shared" si="1"/>
        <v>18.236499999999999</v>
      </c>
      <c r="BM28" s="53"/>
      <c r="BN28" s="122"/>
      <c r="BO28" s="122"/>
      <c r="BP28" s="105"/>
      <c r="BQ28" s="105"/>
      <c r="BR28" s="98"/>
      <c r="BS28" s="106"/>
      <c r="BT28" s="106"/>
      <c r="BU28" s="98"/>
      <c r="BV28" s="96"/>
    </row>
    <row r="29" spans="1:164" s="19" customFormat="1" ht="13.5" thickBot="1" x14ac:dyDescent="0.25">
      <c r="A29" s="56">
        <v>15</v>
      </c>
      <c r="B29" s="57" t="s">
        <v>33</v>
      </c>
      <c r="C29" s="58">
        <v>6.8768000000000002</v>
      </c>
      <c r="D29" s="59">
        <v>18.41</v>
      </c>
      <c r="E29" s="59"/>
      <c r="F29" s="58">
        <v>6.8768000000000002</v>
      </c>
      <c r="G29" s="59">
        <v>18.38</v>
      </c>
      <c r="H29" s="59"/>
      <c r="I29" s="58">
        <v>6.8719999999999999</v>
      </c>
      <c r="J29" s="59">
        <v>18.46</v>
      </c>
      <c r="K29" s="33"/>
      <c r="L29" s="58">
        <v>6.8609</v>
      </c>
      <c r="M29" s="59">
        <v>18.489999999999998</v>
      </c>
      <c r="N29" s="33"/>
      <c r="O29" s="58">
        <v>6.8823999999999996</v>
      </c>
      <c r="P29" s="59">
        <v>18.53</v>
      </c>
      <c r="Q29" s="59"/>
      <c r="R29" s="58">
        <v>6.8700999999999999</v>
      </c>
      <c r="S29" s="59">
        <v>18.559999999999999</v>
      </c>
      <c r="T29" s="59"/>
      <c r="U29" s="58">
        <v>6.8644999999999996</v>
      </c>
      <c r="V29" s="59">
        <v>18.489999999999998</v>
      </c>
      <c r="W29" s="33"/>
      <c r="X29" s="58">
        <v>6.8789999999999996</v>
      </c>
      <c r="Y29" s="59">
        <v>18.52</v>
      </c>
      <c r="Z29" s="59"/>
      <c r="AA29" s="58">
        <v>6.8772000000000002</v>
      </c>
      <c r="AB29" s="59">
        <v>18.53</v>
      </c>
      <c r="AC29" s="33"/>
      <c r="AD29" s="58">
        <v>6.8624999999999998</v>
      </c>
      <c r="AE29" s="59">
        <v>18.600000000000001</v>
      </c>
      <c r="AF29" s="59"/>
      <c r="AG29" s="58">
        <v>6.8682999999999996</v>
      </c>
      <c r="AH29" s="59">
        <v>18.670000000000002</v>
      </c>
      <c r="AI29" s="33"/>
      <c r="AJ29" s="58">
        <v>6.8574999999999999</v>
      </c>
      <c r="AK29" s="59">
        <v>18.579999999999998</v>
      </c>
      <c r="AL29" s="33"/>
      <c r="AM29" s="58">
        <v>6.8639999999999999</v>
      </c>
      <c r="AN29" s="59">
        <v>18.52</v>
      </c>
      <c r="AO29" s="33"/>
      <c r="AP29" s="58">
        <v>6.8769999999999998</v>
      </c>
      <c r="AQ29" s="59">
        <v>18.55</v>
      </c>
      <c r="AR29" s="33"/>
      <c r="AS29" s="58">
        <v>6.8815</v>
      </c>
      <c r="AT29" s="59">
        <v>18.63</v>
      </c>
      <c r="AU29" s="33"/>
      <c r="AV29" s="58">
        <v>6.8775000000000004</v>
      </c>
      <c r="AW29" s="59">
        <v>18.670000000000002</v>
      </c>
      <c r="AX29" s="59"/>
      <c r="AY29" s="58">
        <v>6.8761999999999999</v>
      </c>
      <c r="AZ29" s="59">
        <v>18.59</v>
      </c>
      <c r="BA29" s="33"/>
      <c r="BB29" s="58">
        <v>6.8710000000000004</v>
      </c>
      <c r="BC29" s="59">
        <v>18.559999999999999</v>
      </c>
      <c r="BD29" s="33"/>
      <c r="BE29" s="58">
        <v>6.8691000000000004</v>
      </c>
      <c r="BF29" s="59">
        <v>18.59</v>
      </c>
      <c r="BG29" s="33"/>
      <c r="BH29" s="58">
        <v>6.8680000000000003</v>
      </c>
      <c r="BI29" s="60">
        <v>18.559999999999999</v>
      </c>
      <c r="BJ29" s="33"/>
      <c r="BK29" s="58">
        <f t="shared" si="0"/>
        <v>6.8716150000000003</v>
      </c>
      <c r="BL29" s="60">
        <f t="shared" si="1"/>
        <v>18.544499999999996</v>
      </c>
      <c r="BM29" s="53"/>
      <c r="BN29" s="122"/>
      <c r="BO29" s="122"/>
      <c r="BP29" s="105"/>
      <c r="BQ29" s="105"/>
      <c r="BR29" s="98"/>
      <c r="BS29" s="106"/>
      <c r="BT29" s="106"/>
      <c r="BU29" s="98"/>
      <c r="BV29" s="96"/>
      <c r="BW29" s="95"/>
      <c r="BX29" s="95"/>
      <c r="BY29" s="95"/>
      <c r="BZ29" s="95"/>
      <c r="CA29" s="95"/>
      <c r="CB29" s="95"/>
      <c r="CC29" s="97"/>
      <c r="CD29" s="96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</row>
    <row r="30" spans="1:164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61"/>
      <c r="BI30" s="61"/>
      <c r="BJ30" s="26"/>
      <c r="BK30" s="50"/>
      <c r="BL30" s="26"/>
      <c r="BM30" s="62"/>
      <c r="BN30" s="98"/>
      <c r="BO30" s="98"/>
      <c r="BP30" s="98"/>
      <c r="BQ30" s="98"/>
      <c r="BR30" s="98"/>
      <c r="BS30" s="106"/>
      <c r="BT30" s="106"/>
      <c r="BU30" s="98"/>
      <c r="BV30" s="96"/>
    </row>
    <row r="31" spans="1:164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1"/>
      <c r="BI31" s="61"/>
      <c r="BJ31" s="26"/>
      <c r="BK31" s="63"/>
      <c r="BL31" s="63"/>
      <c r="BM31" s="62"/>
      <c r="BN31" s="98"/>
      <c r="BO31" s="98"/>
      <c r="BP31" s="98"/>
      <c r="BQ31" s="98"/>
      <c r="BR31" s="98"/>
      <c r="BS31" s="106"/>
      <c r="BT31" s="106"/>
      <c r="BU31" s="98"/>
      <c r="BV31" s="96"/>
    </row>
    <row r="32" spans="1:164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O32" s="94"/>
      <c r="BP32" s="108" t="s">
        <v>28</v>
      </c>
      <c r="BQ32" s="108"/>
      <c r="BR32" s="108"/>
      <c r="BS32" s="108"/>
      <c r="BT32" s="108"/>
      <c r="BU32" s="108"/>
      <c r="BV32" s="108"/>
      <c r="BW32" s="109"/>
      <c r="BX32" s="109"/>
      <c r="BY32" s="109"/>
      <c r="BZ32" s="109"/>
      <c r="CA32" s="109"/>
      <c r="CB32" s="109"/>
      <c r="CC32" s="110"/>
      <c r="CD32" s="111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38"/>
    </row>
    <row r="33" spans="1:164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O33" s="94"/>
      <c r="BP33" s="108"/>
      <c r="BQ33" s="108"/>
      <c r="BR33" s="108"/>
      <c r="BS33" s="108"/>
      <c r="BT33" s="108"/>
      <c r="BU33" s="108"/>
      <c r="BV33" s="108"/>
      <c r="BW33" s="109"/>
      <c r="BX33" s="109"/>
      <c r="BY33" s="109"/>
      <c r="BZ33" s="109"/>
      <c r="CA33" s="109"/>
      <c r="CB33" s="109"/>
      <c r="CC33" s="110"/>
      <c r="CD33" s="111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38"/>
    </row>
    <row r="34" spans="1:164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66"/>
      <c r="BL34" s="66"/>
      <c r="BM34" s="66"/>
      <c r="BN34" s="109"/>
      <c r="BO34" s="109"/>
      <c r="BP34" s="108"/>
      <c r="BQ34" s="108"/>
      <c r="BR34" s="98" t="s">
        <v>5</v>
      </c>
      <c r="BS34" s="98" t="s">
        <v>6</v>
      </c>
      <c r="BT34" s="98" t="s">
        <v>7</v>
      </c>
      <c r="BU34" s="98" t="s">
        <v>8</v>
      </c>
      <c r="BV34" s="96" t="s">
        <v>9</v>
      </c>
      <c r="BW34" s="95" t="s">
        <v>10</v>
      </c>
      <c r="BX34" s="95" t="s">
        <v>25</v>
      </c>
      <c r="BY34" s="95" t="s">
        <v>26</v>
      </c>
      <c r="BZ34" s="95" t="s">
        <v>13</v>
      </c>
      <c r="CA34" s="95" t="s">
        <v>14</v>
      </c>
      <c r="CB34" s="95" t="s">
        <v>15</v>
      </c>
      <c r="CC34" s="97" t="s">
        <v>27</v>
      </c>
      <c r="CD34" s="96" t="s">
        <v>17</v>
      </c>
      <c r="CE34" s="112" t="s">
        <v>32</v>
      </c>
      <c r="CF34" s="112" t="s">
        <v>33</v>
      </c>
      <c r="CG34" s="98"/>
      <c r="CH34" s="98"/>
      <c r="CI34" s="98"/>
      <c r="CJ34" s="98"/>
      <c r="CK34" s="98"/>
      <c r="CL34" s="98"/>
      <c r="CM34" s="98"/>
      <c r="CN34" s="98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38"/>
    </row>
    <row r="35" spans="1:164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5"/>
      <c r="BK35" s="69"/>
      <c r="BL35" s="69"/>
      <c r="BM35" s="70"/>
      <c r="BN35" s="131"/>
      <c r="BO35" s="131"/>
      <c r="BP35" s="113">
        <v>1</v>
      </c>
      <c r="BQ35" s="123">
        <v>42767</v>
      </c>
      <c r="BR35" s="114">
        <v>111.7</v>
      </c>
      <c r="BS35" s="114">
        <v>159.68</v>
      </c>
      <c r="BT35" s="114">
        <v>127.84</v>
      </c>
      <c r="BU35" s="114">
        <v>136.5</v>
      </c>
      <c r="BV35" s="114">
        <v>153217.65</v>
      </c>
      <c r="BW35" s="114">
        <v>2225.63</v>
      </c>
      <c r="BX35" s="114">
        <v>96.11</v>
      </c>
      <c r="BY35" s="114">
        <v>96.93</v>
      </c>
      <c r="BZ35" s="114">
        <v>14.49</v>
      </c>
      <c r="CA35" s="114">
        <v>15.37</v>
      </c>
      <c r="CB35" s="114">
        <v>18.36</v>
      </c>
      <c r="CC35" s="114">
        <v>172.03</v>
      </c>
      <c r="CD35" s="114">
        <v>126.6</v>
      </c>
      <c r="CE35" s="114">
        <v>18.36</v>
      </c>
      <c r="CF35" s="114">
        <v>18.41</v>
      </c>
      <c r="CG35" s="115"/>
      <c r="CH35" s="115"/>
      <c r="CI35" s="115"/>
      <c r="CJ35" s="115"/>
      <c r="CK35" s="115"/>
      <c r="CL35" s="115"/>
      <c r="CM35" s="115"/>
      <c r="CN35" s="1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</row>
    <row r="36" spans="1:164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65"/>
      <c r="BK36" s="69"/>
      <c r="BL36" s="69"/>
      <c r="BM36" s="70"/>
      <c r="BN36" s="131"/>
      <c r="BO36" s="131"/>
      <c r="BP36" s="113">
        <v>2</v>
      </c>
      <c r="BQ36" s="123">
        <v>42768</v>
      </c>
      <c r="BR36" s="114">
        <v>112.57</v>
      </c>
      <c r="BS36" s="114">
        <v>160.19</v>
      </c>
      <c r="BT36" s="114">
        <v>128.02000000000001</v>
      </c>
      <c r="BU36" s="114">
        <v>136.5</v>
      </c>
      <c r="BV36" s="114">
        <v>154571.57</v>
      </c>
      <c r="BW36" s="114">
        <v>2239.58</v>
      </c>
      <c r="BX36" s="114">
        <v>96.97</v>
      </c>
      <c r="BY36" s="114">
        <v>97.36</v>
      </c>
      <c r="BZ36" s="114">
        <v>14.52</v>
      </c>
      <c r="CA36" s="114">
        <v>15.44</v>
      </c>
      <c r="CB36" s="114">
        <v>18.38</v>
      </c>
      <c r="CC36" s="114">
        <v>172.25</v>
      </c>
      <c r="CD36" s="114">
        <v>126.38</v>
      </c>
      <c r="CE36" s="114">
        <v>18.38</v>
      </c>
      <c r="CF36" s="114">
        <v>18.38</v>
      </c>
      <c r="CG36" s="115"/>
      <c r="CH36" s="115"/>
      <c r="CI36" s="115"/>
      <c r="CJ36" s="115"/>
      <c r="CK36" s="115"/>
      <c r="CL36" s="115"/>
      <c r="CM36" s="115"/>
      <c r="CN36" s="1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</row>
    <row r="37" spans="1:164" s="15" customFormat="1" x14ac:dyDescent="0.2">
      <c r="A37" s="4"/>
      <c r="B37" s="16"/>
      <c r="C37" s="16"/>
      <c r="BJ37" s="65"/>
      <c r="BK37" s="73"/>
      <c r="BL37" s="73"/>
      <c r="BN37" s="132"/>
      <c r="BO37" s="115"/>
      <c r="BP37" s="113">
        <v>3</v>
      </c>
      <c r="BQ37" s="123">
        <v>42769</v>
      </c>
      <c r="BR37" s="114">
        <v>112.14</v>
      </c>
      <c r="BS37" s="114">
        <v>158.46</v>
      </c>
      <c r="BT37" s="114">
        <v>127.33</v>
      </c>
      <c r="BU37" s="114">
        <v>136.34</v>
      </c>
      <c r="BV37" s="114">
        <v>153898.94</v>
      </c>
      <c r="BW37" s="114">
        <v>2197.2199999999998</v>
      </c>
      <c r="BX37" s="114">
        <v>97.01</v>
      </c>
      <c r="BY37" s="114">
        <v>97.29</v>
      </c>
      <c r="BZ37" s="114">
        <v>14.42</v>
      </c>
      <c r="CA37" s="114">
        <v>15.36</v>
      </c>
      <c r="CB37" s="114">
        <v>18.32</v>
      </c>
      <c r="CC37" s="114">
        <v>173.14</v>
      </c>
      <c r="CD37" s="114">
        <v>126.86</v>
      </c>
      <c r="CE37" s="114">
        <v>18.32</v>
      </c>
      <c r="CF37" s="114">
        <v>18.46</v>
      </c>
      <c r="CG37" s="115"/>
      <c r="CH37" s="115"/>
      <c r="CI37" s="115"/>
      <c r="CJ37" s="115"/>
      <c r="CK37" s="115"/>
      <c r="CL37" s="115"/>
      <c r="CM37" s="115"/>
      <c r="CN37" s="1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</row>
    <row r="38" spans="1:164" s="15" customFormat="1" x14ac:dyDescent="0.2">
      <c r="A38" s="4"/>
      <c r="B38" s="16"/>
      <c r="C38" s="16"/>
      <c r="BJ38" s="65"/>
      <c r="BK38" s="73"/>
      <c r="BL38" s="73"/>
      <c r="BN38" s="132"/>
      <c r="BO38" s="115"/>
      <c r="BP38" s="113">
        <v>4</v>
      </c>
      <c r="BQ38" s="123">
        <v>42772</v>
      </c>
      <c r="BR38" s="114">
        <v>112.7</v>
      </c>
      <c r="BS38" s="114">
        <v>158.4</v>
      </c>
      <c r="BT38" s="114">
        <v>127.42</v>
      </c>
      <c r="BU38" s="114">
        <v>136.28</v>
      </c>
      <c r="BV38" s="114">
        <v>155074.93</v>
      </c>
      <c r="BW38" s="114">
        <v>2227.2800000000002</v>
      </c>
      <c r="BX38" s="114">
        <v>97.12</v>
      </c>
      <c r="BY38" s="114">
        <v>97.48</v>
      </c>
      <c r="BZ38" s="114">
        <v>14.39</v>
      </c>
      <c r="CA38" s="114">
        <v>15.38</v>
      </c>
      <c r="CB38" s="114">
        <v>18.32</v>
      </c>
      <c r="CC38" s="114">
        <v>172.41</v>
      </c>
      <c r="CD38" s="114">
        <v>126.86</v>
      </c>
      <c r="CE38" s="114">
        <v>18.32</v>
      </c>
      <c r="CF38" s="114">
        <v>18.489999999999998</v>
      </c>
      <c r="CG38" s="115"/>
      <c r="CH38" s="115"/>
      <c r="CI38" s="115"/>
      <c r="CJ38" s="115"/>
      <c r="CK38" s="115"/>
      <c r="CL38" s="115"/>
      <c r="CM38" s="115"/>
      <c r="CN38" s="1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</row>
    <row r="39" spans="1:164" s="15" customFormat="1" x14ac:dyDescent="0.2">
      <c r="A39" s="4"/>
      <c r="B39" s="16"/>
      <c r="C39" s="16"/>
      <c r="BJ39" s="65"/>
      <c r="BK39" s="73"/>
      <c r="BL39" s="73"/>
      <c r="BN39" s="132"/>
      <c r="BO39" s="115"/>
      <c r="BP39" s="113">
        <v>5</v>
      </c>
      <c r="BQ39" s="123">
        <v>42773</v>
      </c>
      <c r="BR39" s="114">
        <v>113.62</v>
      </c>
      <c r="BS39" s="114">
        <v>157.79</v>
      </c>
      <c r="BT39" s="114">
        <v>127.7</v>
      </c>
      <c r="BU39" s="114">
        <v>136.08000000000001</v>
      </c>
      <c r="BV39" s="114">
        <v>156991.92000000001</v>
      </c>
      <c r="BW39" s="114">
        <v>2245.06</v>
      </c>
      <c r="BX39" s="114">
        <v>97.18</v>
      </c>
      <c r="BY39" s="114">
        <v>96.69</v>
      </c>
      <c r="BZ39" s="114">
        <v>14.34</v>
      </c>
      <c r="CA39" s="114">
        <v>15.32</v>
      </c>
      <c r="CB39" s="114">
        <v>18.3</v>
      </c>
      <c r="CC39" s="114">
        <v>173.51</v>
      </c>
      <c r="CD39" s="114">
        <v>127.56</v>
      </c>
      <c r="CE39" s="114">
        <v>18.3</v>
      </c>
      <c r="CF39" s="114">
        <v>18.53</v>
      </c>
      <c r="CG39" s="115"/>
      <c r="CH39" s="115"/>
      <c r="CI39" s="115"/>
      <c r="CJ39" s="115"/>
      <c r="CK39" s="115"/>
      <c r="CL39" s="115"/>
      <c r="CM39" s="115"/>
      <c r="CN39" s="1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</row>
    <row r="40" spans="1:164" s="15" customFormat="1" x14ac:dyDescent="0.2">
      <c r="A40" s="4"/>
      <c r="B40" s="16"/>
      <c r="C40" s="16"/>
      <c r="BJ40" s="65"/>
      <c r="BK40" s="73"/>
      <c r="BL40" s="73"/>
      <c r="BN40" s="132"/>
      <c r="BO40" s="115"/>
      <c r="BP40" s="113">
        <v>6</v>
      </c>
      <c r="BQ40" s="123">
        <v>42774</v>
      </c>
      <c r="BR40" s="114">
        <v>113.56</v>
      </c>
      <c r="BS40" s="114">
        <v>159.27000000000001</v>
      </c>
      <c r="BT40" s="114">
        <v>127.63</v>
      </c>
      <c r="BU40" s="114">
        <v>135.85</v>
      </c>
      <c r="BV40" s="114">
        <v>157637.28</v>
      </c>
      <c r="BW40" s="114">
        <v>2258.56</v>
      </c>
      <c r="BX40" s="114">
        <v>97.32</v>
      </c>
      <c r="BY40" s="114">
        <v>96.94</v>
      </c>
      <c r="BZ40" s="114">
        <v>14.36</v>
      </c>
      <c r="CA40" s="114">
        <v>15.31</v>
      </c>
      <c r="CB40" s="114">
        <v>18.260000000000002</v>
      </c>
      <c r="CC40" s="114">
        <v>172.96</v>
      </c>
      <c r="CD40" s="114">
        <v>127.53</v>
      </c>
      <c r="CE40" s="114">
        <v>18.260000000000002</v>
      </c>
      <c r="CF40" s="114">
        <v>18.559999999999999</v>
      </c>
      <c r="CG40" s="115"/>
      <c r="CH40" s="115"/>
      <c r="CI40" s="115"/>
      <c r="CJ40" s="115"/>
      <c r="CK40" s="115"/>
      <c r="CL40" s="115"/>
      <c r="CM40" s="115"/>
      <c r="CN40" s="1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</row>
    <row r="41" spans="1:164" s="15" customFormat="1" x14ac:dyDescent="0.2">
      <c r="A41" s="4"/>
      <c r="B41" s="16"/>
      <c r="C41" s="16"/>
      <c r="BJ41" s="65"/>
      <c r="BK41" s="73"/>
      <c r="BL41" s="73"/>
      <c r="BN41" s="132"/>
      <c r="BO41" s="115"/>
      <c r="BP41" s="113">
        <v>7</v>
      </c>
      <c r="BQ41" s="123">
        <v>42775</v>
      </c>
      <c r="BR41" s="114">
        <v>113.05</v>
      </c>
      <c r="BS41" s="114">
        <v>159.5</v>
      </c>
      <c r="BT41" s="114">
        <v>127.47</v>
      </c>
      <c r="BU41" s="114">
        <v>135.72999999999999</v>
      </c>
      <c r="BV41" s="114">
        <v>157624.76</v>
      </c>
      <c r="BW41" s="114">
        <v>2253.92</v>
      </c>
      <c r="BX41" s="114">
        <v>97.11</v>
      </c>
      <c r="BY41" s="114">
        <v>96.69</v>
      </c>
      <c r="BZ41" s="114">
        <v>14.32</v>
      </c>
      <c r="CA41" s="114">
        <v>15.28</v>
      </c>
      <c r="CB41" s="114">
        <v>18.25</v>
      </c>
      <c r="CC41" s="114">
        <v>172.1</v>
      </c>
      <c r="CD41" s="114">
        <v>126.91</v>
      </c>
      <c r="CE41" s="114">
        <v>18.25</v>
      </c>
      <c r="CF41" s="114">
        <v>18.489999999999998</v>
      </c>
      <c r="CG41" s="115"/>
      <c r="CH41" s="115"/>
      <c r="CI41" s="115"/>
      <c r="CJ41" s="115"/>
      <c r="CK41" s="115"/>
      <c r="CL41" s="115"/>
      <c r="CM41" s="115"/>
      <c r="CN41" s="1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</row>
    <row r="42" spans="1:164" s="15" customFormat="1" x14ac:dyDescent="0.2">
      <c r="A42" s="4"/>
      <c r="B42" s="16"/>
      <c r="C42" s="16"/>
      <c r="BJ42" s="65"/>
      <c r="BK42" s="73"/>
      <c r="BL42" s="73"/>
      <c r="BN42" s="132"/>
      <c r="BO42" s="115"/>
      <c r="BP42" s="113">
        <v>8</v>
      </c>
      <c r="BQ42" s="123">
        <v>42776</v>
      </c>
      <c r="BR42" s="114">
        <v>112.13</v>
      </c>
      <c r="BS42" s="114">
        <v>159.22999999999999</v>
      </c>
      <c r="BT42" s="114">
        <v>127.14</v>
      </c>
      <c r="BU42" s="114">
        <v>135.62</v>
      </c>
      <c r="BV42" s="114">
        <v>156080.47</v>
      </c>
      <c r="BW42" s="114">
        <v>2245.79</v>
      </c>
      <c r="BX42" s="114">
        <v>97.35</v>
      </c>
      <c r="BY42" s="114">
        <v>96.9</v>
      </c>
      <c r="BZ42" s="114">
        <v>14.3</v>
      </c>
      <c r="CA42" s="114">
        <v>15.22</v>
      </c>
      <c r="CB42" s="114">
        <v>18.239999999999998</v>
      </c>
      <c r="CC42" s="114">
        <v>172.95</v>
      </c>
      <c r="CD42" s="114">
        <v>127.37</v>
      </c>
      <c r="CE42" s="114">
        <v>18.239999999999998</v>
      </c>
      <c r="CF42" s="114">
        <v>18.52</v>
      </c>
      <c r="CG42" s="115"/>
      <c r="CH42" s="115"/>
      <c r="CI42" s="115"/>
      <c r="CJ42" s="115"/>
      <c r="CK42" s="115"/>
      <c r="CL42" s="115"/>
      <c r="CM42" s="115"/>
      <c r="CN42" s="1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</row>
    <row r="43" spans="1:164" s="15" customFormat="1" x14ac:dyDescent="0.2">
      <c r="A43" s="4"/>
      <c r="B43" s="16"/>
      <c r="C43" s="16"/>
      <c r="BJ43" s="65"/>
      <c r="BK43" s="73"/>
      <c r="BL43" s="73"/>
      <c r="BN43" s="132"/>
      <c r="BO43" s="115"/>
      <c r="BP43" s="113">
        <v>9</v>
      </c>
      <c r="BQ43" s="123">
        <v>42779</v>
      </c>
      <c r="BR43" s="114">
        <v>112.05</v>
      </c>
      <c r="BS43" s="114">
        <v>159.47999999999999</v>
      </c>
      <c r="BT43" s="114">
        <v>127.08</v>
      </c>
      <c r="BU43" s="114">
        <v>135.62</v>
      </c>
      <c r="BV43" s="114">
        <v>156641.69</v>
      </c>
      <c r="BW43" s="114">
        <v>2282.6799999999998</v>
      </c>
      <c r="BX43" s="114">
        <v>97.76</v>
      </c>
      <c r="BY43" s="114">
        <v>97.26</v>
      </c>
      <c r="BZ43" s="114">
        <v>14.31</v>
      </c>
      <c r="CA43" s="114">
        <v>15.23</v>
      </c>
      <c r="CB43" s="114">
        <v>18.239999999999998</v>
      </c>
      <c r="CC43" s="114">
        <v>172.52</v>
      </c>
      <c r="CD43" s="114">
        <v>127.41</v>
      </c>
      <c r="CE43" s="114">
        <v>18.239999999999998</v>
      </c>
      <c r="CF43" s="114">
        <v>18.53</v>
      </c>
      <c r="CG43" s="115"/>
      <c r="CH43" s="115"/>
      <c r="CI43" s="115"/>
      <c r="CJ43" s="115"/>
      <c r="CK43" s="115"/>
      <c r="CL43" s="115"/>
      <c r="CM43" s="115"/>
      <c r="CN43" s="1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</row>
    <row r="44" spans="1:164" s="15" customFormat="1" x14ac:dyDescent="0.2">
      <c r="A44" s="4"/>
      <c r="BJ44" s="65"/>
      <c r="BK44" s="73"/>
      <c r="BL44" s="73"/>
      <c r="BN44" s="132"/>
      <c r="BO44" s="115"/>
      <c r="BP44" s="113">
        <v>10</v>
      </c>
      <c r="BQ44" s="123">
        <v>42780</v>
      </c>
      <c r="BR44" s="114">
        <v>112.68</v>
      </c>
      <c r="BS44" s="114">
        <v>159.09</v>
      </c>
      <c r="BT44" s="114">
        <v>127.09</v>
      </c>
      <c r="BU44" s="114">
        <v>135.55000000000001</v>
      </c>
      <c r="BV44" s="114">
        <v>156852.97</v>
      </c>
      <c r="BW44" s="114">
        <v>2280.9299999999998</v>
      </c>
      <c r="BX44" s="114">
        <v>98.08</v>
      </c>
      <c r="BY44" s="114">
        <v>97.82</v>
      </c>
      <c r="BZ44" s="114">
        <v>14.31</v>
      </c>
      <c r="CA44" s="114">
        <v>15.26</v>
      </c>
      <c r="CB44" s="114">
        <v>18.23</v>
      </c>
      <c r="CC44" s="114">
        <v>172.87</v>
      </c>
      <c r="CD44" s="114">
        <v>127.64</v>
      </c>
      <c r="CE44" s="114">
        <v>18.23</v>
      </c>
      <c r="CF44" s="114">
        <v>18.600000000000001</v>
      </c>
      <c r="CG44" s="115"/>
      <c r="CH44" s="115"/>
      <c r="CI44" s="115"/>
      <c r="CJ44" s="115"/>
      <c r="CK44" s="115"/>
      <c r="CL44" s="115"/>
      <c r="CM44" s="115"/>
      <c r="CN44" s="1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</row>
    <row r="45" spans="1:164" s="15" customFormat="1" x14ac:dyDescent="0.2">
      <c r="A45" s="4"/>
      <c r="BJ45" s="65"/>
      <c r="BK45" s="17"/>
      <c r="BL45" s="17"/>
      <c r="BN45" s="132"/>
      <c r="BO45" s="115"/>
      <c r="BP45" s="113">
        <v>11</v>
      </c>
      <c r="BQ45" s="123">
        <v>42781</v>
      </c>
      <c r="BR45" s="114">
        <v>112.04</v>
      </c>
      <c r="BS45" s="114">
        <v>159.38</v>
      </c>
      <c r="BT45" s="114">
        <v>127.13</v>
      </c>
      <c r="BU45" s="114">
        <v>135.43</v>
      </c>
      <c r="BV45" s="114">
        <v>157240.35</v>
      </c>
      <c r="BW45" s="114">
        <v>2291.75</v>
      </c>
      <c r="BX45" s="114">
        <v>98.44</v>
      </c>
      <c r="BY45" s="114">
        <v>98.07</v>
      </c>
      <c r="BZ45" s="114">
        <v>14.3</v>
      </c>
      <c r="CA45" s="114">
        <v>15.27</v>
      </c>
      <c r="CB45" s="114">
        <v>18.190000000000001</v>
      </c>
      <c r="CC45" s="114">
        <v>173.68</v>
      </c>
      <c r="CD45" s="114">
        <v>128.26</v>
      </c>
      <c r="CE45" s="114">
        <v>18.190000000000001</v>
      </c>
      <c r="CF45" s="114">
        <v>18.670000000000002</v>
      </c>
      <c r="CG45" s="115"/>
      <c r="CH45" s="115"/>
      <c r="CI45" s="115"/>
      <c r="CJ45" s="115"/>
      <c r="CK45" s="115"/>
      <c r="CL45" s="115"/>
      <c r="CM45" s="115"/>
      <c r="CN45" s="1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</row>
    <row r="46" spans="1:164" s="15" customFormat="1" x14ac:dyDescent="0.2">
      <c r="A46" s="4"/>
      <c r="BJ46" s="65"/>
      <c r="BK46" s="17"/>
      <c r="BL46" s="17"/>
      <c r="BN46" s="132"/>
      <c r="BO46" s="115"/>
      <c r="BP46" s="113">
        <v>12</v>
      </c>
      <c r="BQ46" s="123">
        <v>42782</v>
      </c>
      <c r="BR46" s="114">
        <v>112.08</v>
      </c>
      <c r="BS46" s="114">
        <v>159.38</v>
      </c>
      <c r="BT46" s="114">
        <v>127.19</v>
      </c>
      <c r="BU46" s="114">
        <v>135.34</v>
      </c>
      <c r="BV46" s="114">
        <v>157492.63</v>
      </c>
      <c r="BW46" s="114">
        <v>2291.5700000000002</v>
      </c>
      <c r="BX46" s="114">
        <v>97.98</v>
      </c>
      <c r="BY46" s="114">
        <v>97.63</v>
      </c>
      <c r="BZ46" s="114">
        <v>14.3</v>
      </c>
      <c r="CA46" s="114">
        <v>15.3</v>
      </c>
      <c r="CB46" s="114">
        <v>18.21</v>
      </c>
      <c r="CC46" s="114">
        <v>171.95</v>
      </c>
      <c r="CD46" s="114">
        <v>127.38</v>
      </c>
      <c r="CE46" s="114">
        <v>18.21</v>
      </c>
      <c r="CF46" s="114">
        <v>18.579999999999998</v>
      </c>
      <c r="CG46" s="115"/>
      <c r="CH46" s="115"/>
      <c r="CI46" s="115"/>
      <c r="CJ46" s="115"/>
      <c r="CK46" s="115"/>
      <c r="CL46" s="115"/>
      <c r="CM46" s="115"/>
      <c r="CN46" s="1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</row>
    <row r="47" spans="1:164" s="15" customFormat="1" x14ac:dyDescent="0.2">
      <c r="A47" s="4"/>
      <c r="BK47" s="17"/>
      <c r="BL47" s="17"/>
      <c r="BN47" s="132"/>
      <c r="BO47" s="115"/>
      <c r="BP47" s="113">
        <v>13</v>
      </c>
      <c r="BQ47" s="123">
        <v>42783</v>
      </c>
      <c r="BR47" s="114">
        <v>112.71</v>
      </c>
      <c r="BS47" s="114">
        <v>157.77000000000001</v>
      </c>
      <c r="BT47" s="114">
        <v>127.27</v>
      </c>
      <c r="BU47" s="114">
        <v>135.37</v>
      </c>
      <c r="BV47" s="114">
        <v>157920.59</v>
      </c>
      <c r="BW47" s="114">
        <v>2294.62</v>
      </c>
      <c r="BX47" s="114">
        <v>97.48</v>
      </c>
      <c r="BY47" s="114">
        <v>97.19</v>
      </c>
      <c r="BZ47" s="114">
        <v>14.3</v>
      </c>
      <c r="CA47" s="114">
        <v>15.27</v>
      </c>
      <c r="CB47" s="114">
        <v>18.22</v>
      </c>
      <c r="CC47" s="114">
        <v>172.2</v>
      </c>
      <c r="CD47" s="114">
        <v>127.14</v>
      </c>
      <c r="CE47" s="114">
        <v>18.22</v>
      </c>
      <c r="CF47" s="114">
        <v>18.52</v>
      </c>
      <c r="CG47" s="115"/>
      <c r="CH47" s="115"/>
      <c r="CI47" s="115"/>
      <c r="CJ47" s="115"/>
      <c r="CK47" s="115"/>
      <c r="CL47" s="115"/>
      <c r="CM47" s="115"/>
      <c r="CN47" s="1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</row>
    <row r="48" spans="1:164" s="15" customFormat="1" x14ac:dyDescent="0.2">
      <c r="A48" s="4"/>
      <c r="BK48" s="17"/>
      <c r="BL48" s="17"/>
      <c r="BN48" s="132"/>
      <c r="BO48" s="115"/>
      <c r="BP48" s="113">
        <v>14</v>
      </c>
      <c r="BQ48" s="123">
        <v>42786</v>
      </c>
      <c r="BR48" s="114">
        <v>112.7</v>
      </c>
      <c r="BS48" s="114">
        <v>158.93</v>
      </c>
      <c r="BT48" s="114">
        <v>127.22</v>
      </c>
      <c r="BU48" s="114">
        <v>135.43</v>
      </c>
      <c r="BV48" s="114">
        <v>157576.54999999999</v>
      </c>
      <c r="BW48" s="114">
        <v>2293.35</v>
      </c>
      <c r="BX48" s="114">
        <v>97.86</v>
      </c>
      <c r="BY48" s="114">
        <v>97.41</v>
      </c>
      <c r="BZ48" s="114">
        <v>14.31</v>
      </c>
      <c r="CA48" s="114">
        <v>15.29</v>
      </c>
      <c r="CB48" s="114">
        <v>18.23</v>
      </c>
      <c r="CC48" s="114">
        <v>172.81</v>
      </c>
      <c r="CD48" s="114">
        <v>127.55</v>
      </c>
      <c r="CE48" s="114">
        <v>18.23</v>
      </c>
      <c r="CF48" s="114">
        <v>18.55</v>
      </c>
      <c r="CG48" s="115"/>
      <c r="CH48" s="115"/>
      <c r="CI48" s="115"/>
      <c r="CJ48" s="115"/>
      <c r="CK48" s="115"/>
      <c r="CL48" s="115"/>
      <c r="CM48" s="115"/>
      <c r="CN48" s="1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</row>
    <row r="49" spans="1:164" s="15" customFormat="1" x14ac:dyDescent="0.2">
      <c r="A49" s="4"/>
      <c r="BK49" s="17"/>
      <c r="BL49" s="17"/>
      <c r="BN49" s="132"/>
      <c r="BO49" s="115"/>
      <c r="BP49" s="113">
        <v>15</v>
      </c>
      <c r="BQ49" s="123">
        <v>42787</v>
      </c>
      <c r="BR49" s="114">
        <v>112.76</v>
      </c>
      <c r="BS49" s="114">
        <v>159.28</v>
      </c>
      <c r="BT49" s="114">
        <v>126.93</v>
      </c>
      <c r="BU49" s="114">
        <v>135.13</v>
      </c>
      <c r="BV49" s="114">
        <v>157456.85</v>
      </c>
      <c r="BW49" s="114">
        <v>2290.91</v>
      </c>
      <c r="BX49" s="114">
        <v>98.15</v>
      </c>
      <c r="BY49" s="114">
        <v>97.44</v>
      </c>
      <c r="BZ49" s="114">
        <v>14.27</v>
      </c>
      <c r="CA49" s="114">
        <v>15.29</v>
      </c>
      <c r="CB49" s="114">
        <v>18.170000000000002</v>
      </c>
      <c r="CC49" s="114">
        <v>173.65</v>
      </c>
      <c r="CD49" s="114">
        <v>128.16999999999999</v>
      </c>
      <c r="CE49" s="114">
        <v>18.170000000000002</v>
      </c>
      <c r="CF49" s="114">
        <v>18.63</v>
      </c>
      <c r="CG49" s="115"/>
      <c r="CH49" s="115"/>
      <c r="CI49" s="115"/>
      <c r="CJ49" s="115"/>
      <c r="CK49" s="115"/>
      <c r="CL49" s="115"/>
      <c r="CM49" s="115"/>
      <c r="CN49" s="1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</row>
    <row r="50" spans="1:164" s="15" customFormat="1" x14ac:dyDescent="0.2">
      <c r="A50" s="4"/>
      <c r="BK50" s="17"/>
      <c r="BL50" s="17"/>
      <c r="BN50" s="132"/>
      <c r="BO50" s="115"/>
      <c r="BP50" s="113">
        <v>16</v>
      </c>
      <c r="BQ50" s="123">
        <v>42788</v>
      </c>
      <c r="BR50" s="114">
        <v>113.61</v>
      </c>
      <c r="BS50" s="114">
        <v>159.9</v>
      </c>
      <c r="BT50" s="114">
        <v>126.81</v>
      </c>
      <c r="BU50" s="114">
        <v>134.99</v>
      </c>
      <c r="BV50" s="114">
        <v>158947.54</v>
      </c>
      <c r="BW50" s="114">
        <v>2306.6</v>
      </c>
      <c r="BX50" s="114">
        <v>98.74</v>
      </c>
      <c r="BY50" s="114">
        <v>97.49</v>
      </c>
      <c r="BZ50" s="114">
        <v>14.26</v>
      </c>
      <c r="CA50" s="114">
        <v>15.33</v>
      </c>
      <c r="CB50" s="114">
        <v>18.14</v>
      </c>
      <c r="CC50" s="114">
        <v>173.36</v>
      </c>
      <c r="CD50" s="114">
        <v>128.43</v>
      </c>
      <c r="CE50" s="114">
        <v>18.14</v>
      </c>
      <c r="CF50" s="114">
        <v>18.670000000000002</v>
      </c>
      <c r="CG50" s="115"/>
      <c r="CH50" s="115"/>
      <c r="CI50" s="115"/>
      <c r="CJ50" s="115"/>
      <c r="CK50" s="115"/>
      <c r="CL50" s="115"/>
      <c r="CM50" s="115"/>
      <c r="CN50" s="1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</row>
    <row r="51" spans="1:164" s="15" customFormat="1" x14ac:dyDescent="0.2">
      <c r="A51" s="4"/>
      <c r="BK51" s="17"/>
      <c r="BL51" s="17"/>
      <c r="BN51" s="132"/>
      <c r="BO51" s="115"/>
      <c r="BP51" s="113">
        <v>17</v>
      </c>
      <c r="BQ51" s="123">
        <v>42789</v>
      </c>
      <c r="BR51" s="114">
        <v>112.95</v>
      </c>
      <c r="BS51" s="114">
        <v>159.31</v>
      </c>
      <c r="BT51" s="114">
        <v>126.6</v>
      </c>
      <c r="BU51" s="114">
        <v>134.85</v>
      </c>
      <c r="BV51" s="114">
        <v>158156.84</v>
      </c>
      <c r="BW51" s="114">
        <v>2296.19</v>
      </c>
      <c r="BX51" s="114">
        <v>98.28</v>
      </c>
      <c r="BY51" s="114">
        <v>97.24</v>
      </c>
      <c r="BZ51" s="114">
        <v>14.22</v>
      </c>
      <c r="CA51" s="114">
        <v>15.3</v>
      </c>
      <c r="CB51" s="114">
        <v>18.14</v>
      </c>
      <c r="CC51" s="114">
        <v>172.46</v>
      </c>
      <c r="CD51" s="114">
        <v>127.85</v>
      </c>
      <c r="CE51" s="114">
        <v>18.14</v>
      </c>
      <c r="CF51" s="114">
        <v>18.59</v>
      </c>
      <c r="CG51" s="115"/>
      <c r="CH51" s="115"/>
      <c r="CI51" s="115"/>
      <c r="CJ51" s="115"/>
      <c r="CK51" s="115"/>
      <c r="CL51" s="115"/>
      <c r="CM51" s="115"/>
      <c r="CN51" s="1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</row>
    <row r="52" spans="1:164" s="15" customFormat="1" x14ac:dyDescent="0.2">
      <c r="A52" s="4"/>
      <c r="BK52" s="17"/>
      <c r="BL52" s="17"/>
      <c r="BN52" s="132"/>
      <c r="BO52" s="115"/>
      <c r="BP52" s="113">
        <v>18</v>
      </c>
      <c r="BQ52" s="123">
        <v>42790</v>
      </c>
      <c r="BR52" s="114">
        <v>113.52</v>
      </c>
      <c r="BS52" s="114">
        <v>159.91999999999999</v>
      </c>
      <c r="BT52" s="114">
        <v>126.81</v>
      </c>
      <c r="BU52" s="114">
        <v>135.02000000000001</v>
      </c>
      <c r="BV52" s="114">
        <v>160083.70000000001</v>
      </c>
      <c r="BW52" s="114">
        <v>2324.5100000000002</v>
      </c>
      <c r="BX52" s="114">
        <v>98.22</v>
      </c>
      <c r="BY52" s="114">
        <v>97.41</v>
      </c>
      <c r="BZ52" s="114">
        <v>14.21</v>
      </c>
      <c r="CA52" s="114">
        <v>15.31</v>
      </c>
      <c r="CB52" s="114">
        <v>18.170000000000002</v>
      </c>
      <c r="CC52" s="114">
        <v>172.31</v>
      </c>
      <c r="CD52" s="114">
        <v>127.51</v>
      </c>
      <c r="CE52" s="114">
        <v>18.170000000000002</v>
      </c>
      <c r="CF52" s="114">
        <v>18.559999999999999</v>
      </c>
      <c r="CG52" s="115"/>
      <c r="CH52" s="115"/>
      <c r="CI52" s="115"/>
      <c r="CJ52" s="115"/>
      <c r="CK52" s="115"/>
      <c r="CL52" s="115"/>
      <c r="CM52" s="115"/>
      <c r="CN52" s="1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</row>
    <row r="53" spans="1:164" s="15" customFormat="1" x14ac:dyDescent="0.2">
      <c r="A53" s="4"/>
      <c r="BK53" s="17"/>
      <c r="BL53" s="17"/>
      <c r="BN53" s="132"/>
      <c r="BO53" s="115"/>
      <c r="BP53" s="113">
        <v>19</v>
      </c>
      <c r="BQ53" s="123">
        <v>42793</v>
      </c>
      <c r="BR53" s="114">
        <v>113.77</v>
      </c>
      <c r="BS53" s="114">
        <v>158.58000000000001</v>
      </c>
      <c r="BT53" s="114">
        <v>126.82</v>
      </c>
      <c r="BU53" s="114">
        <v>135.06</v>
      </c>
      <c r="BV53" s="114">
        <v>160348.41</v>
      </c>
      <c r="BW53" s="114">
        <v>2348.23</v>
      </c>
      <c r="BX53" s="114">
        <v>97.99</v>
      </c>
      <c r="BY53" s="114">
        <v>97.38</v>
      </c>
      <c r="BZ53" s="114">
        <v>14.15</v>
      </c>
      <c r="CA53" s="114">
        <v>15.28</v>
      </c>
      <c r="CB53" s="114">
        <v>18.18</v>
      </c>
      <c r="CC53" s="114">
        <v>172.99</v>
      </c>
      <c r="CD53" s="114">
        <v>127.67</v>
      </c>
      <c r="CE53" s="114">
        <v>18.18</v>
      </c>
      <c r="CF53" s="114">
        <v>18.59</v>
      </c>
      <c r="CG53" s="115"/>
      <c r="CH53" s="115"/>
      <c r="CI53" s="115"/>
      <c r="CJ53" s="115"/>
      <c r="CK53" s="115"/>
      <c r="CL53" s="115"/>
      <c r="CM53" s="115"/>
      <c r="CN53" s="1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</row>
    <row r="54" spans="1:164" s="15" customFormat="1" x14ac:dyDescent="0.2">
      <c r="A54" s="4"/>
      <c r="BK54" s="17"/>
      <c r="BL54" s="17"/>
      <c r="BN54" s="132"/>
      <c r="BO54" s="115"/>
      <c r="BP54" s="113">
        <v>20</v>
      </c>
      <c r="BQ54" s="123">
        <v>42794</v>
      </c>
      <c r="BR54" s="114">
        <v>113.42</v>
      </c>
      <c r="BS54" s="114">
        <v>158.47</v>
      </c>
      <c r="BT54" s="114">
        <v>126.85</v>
      </c>
      <c r="BU54" s="114">
        <v>135.08000000000001</v>
      </c>
      <c r="BV54" s="114">
        <v>159399.17000000001</v>
      </c>
      <c r="BW54" s="114">
        <v>2322.14</v>
      </c>
      <c r="BX54" s="114">
        <v>97.82</v>
      </c>
      <c r="BY54" s="114">
        <v>96.72</v>
      </c>
      <c r="BZ54" s="114">
        <v>14.14</v>
      </c>
      <c r="CA54" s="114">
        <v>15.23</v>
      </c>
      <c r="CB54" s="114">
        <v>18.18</v>
      </c>
      <c r="CC54" s="114">
        <v>172.41</v>
      </c>
      <c r="CD54" s="114">
        <v>127.45</v>
      </c>
      <c r="CE54" s="114">
        <v>18.18</v>
      </c>
      <c r="CF54" s="114">
        <v>18.559999999999999</v>
      </c>
      <c r="CG54" s="115"/>
      <c r="CH54" s="115"/>
      <c r="CI54" s="115"/>
      <c r="CJ54" s="115"/>
      <c r="CK54" s="115"/>
      <c r="CL54" s="115"/>
      <c r="CM54" s="115"/>
      <c r="CN54" s="1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</row>
    <row r="55" spans="1:164" s="15" customFormat="1" x14ac:dyDescent="0.2">
      <c r="A55" s="4"/>
      <c r="BK55" s="17"/>
      <c r="BL55" s="17"/>
      <c r="BN55" s="132"/>
      <c r="BO55" s="115"/>
      <c r="BP55" s="113"/>
      <c r="BQ55" s="109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</row>
    <row r="56" spans="1:164" s="8" customFormat="1" x14ac:dyDescent="0.2">
      <c r="B56" s="15"/>
      <c r="C56" s="7"/>
      <c r="BK56" s="74"/>
      <c r="BL56" s="74"/>
      <c r="BN56" s="110"/>
      <c r="BO56" s="110"/>
      <c r="BP56" s="113"/>
      <c r="BQ56" s="109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7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</row>
    <row r="57" spans="1:164" s="3" customFormat="1" x14ac:dyDescent="0.2">
      <c r="B57" s="2"/>
      <c r="C57" s="2"/>
      <c r="BK57" s="78"/>
      <c r="BL57" s="78"/>
      <c r="BN57" s="111"/>
      <c r="BO57" s="111"/>
      <c r="BP57" s="113"/>
      <c r="BQ57" s="109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80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</row>
    <row r="58" spans="1:164" s="3" customFormat="1" x14ac:dyDescent="0.2">
      <c r="B58" s="2"/>
      <c r="C58" s="2"/>
      <c r="BK58" s="78"/>
      <c r="BL58" s="78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80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</row>
    <row r="59" spans="1:164" s="6" customFormat="1" x14ac:dyDescent="0.2">
      <c r="B59" s="5"/>
      <c r="C59" s="5"/>
      <c r="BK59" s="81"/>
      <c r="BL59" s="81"/>
      <c r="BN59" s="116"/>
      <c r="BO59" s="116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4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</row>
    <row r="60" spans="1:164" s="3" customFormat="1" x14ac:dyDescent="0.2">
      <c r="B60" s="85"/>
      <c r="C60" s="5"/>
      <c r="BK60" s="86"/>
      <c r="BL60" s="86"/>
      <c r="BN60" s="111"/>
      <c r="BO60" s="9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</row>
    <row r="61" spans="1:164" s="3" customFormat="1" x14ac:dyDescent="0.2">
      <c r="B61" s="85"/>
      <c r="C61" s="5"/>
      <c r="BK61" s="86"/>
      <c r="BL61" s="86"/>
      <c r="BN61" s="111"/>
      <c r="BO61" s="96"/>
      <c r="BP61" s="104"/>
      <c r="BQ61" s="104"/>
      <c r="BR61" s="104">
        <f>AVERAGE(BR35:BR54)</f>
        <v>112.78799999999998</v>
      </c>
      <c r="BS61" s="104">
        <f t="shared" ref="BS61:CF61" si="2">AVERAGE(BS35:BS54)</f>
        <v>159.10049999999998</v>
      </c>
      <c r="BT61" s="104">
        <f t="shared" si="2"/>
        <v>127.2175</v>
      </c>
      <c r="BU61" s="104">
        <f t="shared" si="2"/>
        <v>135.58850000000001</v>
      </c>
      <c r="BV61" s="104">
        <f t="shared" si="2"/>
        <v>157160.74050000001</v>
      </c>
      <c r="BW61" s="104">
        <f t="shared" si="2"/>
        <v>2275.826</v>
      </c>
      <c r="BX61" s="104">
        <f t="shared" si="2"/>
        <v>97.648499999999999</v>
      </c>
      <c r="BY61" s="104">
        <f t="shared" si="2"/>
        <v>97.267000000000024</v>
      </c>
      <c r="BZ61" s="104">
        <f t="shared" si="2"/>
        <v>14.310999999999998</v>
      </c>
      <c r="CA61" s="104">
        <f t="shared" si="2"/>
        <v>15.302000000000001</v>
      </c>
      <c r="CB61" s="104">
        <f t="shared" si="2"/>
        <v>18.236499999999999</v>
      </c>
      <c r="CC61" s="104">
        <f t="shared" si="2"/>
        <v>172.72799999999998</v>
      </c>
      <c r="CD61" s="104">
        <f t="shared" si="2"/>
        <v>127.42650000000003</v>
      </c>
      <c r="CE61" s="104">
        <f t="shared" si="2"/>
        <v>18.236499999999999</v>
      </c>
      <c r="CF61" s="104">
        <f t="shared" si="2"/>
        <v>18.544499999999996</v>
      </c>
      <c r="CG61" s="96"/>
      <c r="CH61" s="96"/>
      <c r="CI61" s="96"/>
      <c r="CJ61" s="96"/>
      <c r="CK61" s="96"/>
      <c r="CL61" s="96"/>
      <c r="CM61" s="96"/>
      <c r="CN61" s="96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</row>
    <row r="62" spans="1:164" s="3" customFormat="1" x14ac:dyDescent="0.2">
      <c r="B62" s="85"/>
      <c r="C62" s="5"/>
      <c r="BK62" s="86"/>
      <c r="BL62" s="86"/>
      <c r="BN62" s="111"/>
      <c r="BO62" s="96"/>
      <c r="BP62" s="104"/>
      <c r="BQ62" s="104"/>
      <c r="BR62" s="104">
        <v>112.78799999999998</v>
      </c>
      <c r="BS62" s="104">
        <v>159.10049999999998</v>
      </c>
      <c r="BT62" s="104">
        <v>127.2175</v>
      </c>
      <c r="BU62" s="104">
        <v>135.58850000000001</v>
      </c>
      <c r="BV62" s="104">
        <v>157160.74050000001</v>
      </c>
      <c r="BW62" s="104">
        <v>2275.826</v>
      </c>
      <c r="BX62" s="104">
        <v>97.648499999999999</v>
      </c>
      <c r="BY62" s="104">
        <v>97.267000000000024</v>
      </c>
      <c r="BZ62" s="104">
        <v>14.310999999999998</v>
      </c>
      <c r="CA62" s="104">
        <v>15.302000000000001</v>
      </c>
      <c r="CB62" s="104">
        <v>18.236499999999999</v>
      </c>
      <c r="CC62" s="104">
        <v>172.72799999999998</v>
      </c>
      <c r="CD62" s="104">
        <v>127.42650000000003</v>
      </c>
      <c r="CE62" s="104">
        <v>18.236499999999999</v>
      </c>
      <c r="CF62" s="104">
        <v>18.544499999999996</v>
      </c>
      <c r="CG62" s="96"/>
      <c r="CH62" s="96"/>
      <c r="CI62" s="96"/>
      <c r="CJ62" s="96"/>
      <c r="CK62" s="96"/>
      <c r="CL62" s="96"/>
      <c r="CM62" s="96"/>
      <c r="CN62" s="96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</row>
    <row r="63" spans="1:164" s="3" customFormat="1" x14ac:dyDescent="0.2">
      <c r="B63" s="85"/>
      <c r="C63" s="5"/>
      <c r="BK63" s="86"/>
      <c r="BL63" s="86"/>
      <c r="BN63" s="111"/>
      <c r="BO63" s="96"/>
      <c r="BP63" s="105"/>
      <c r="BQ63" s="117"/>
      <c r="BR63" s="117">
        <f>BR62-BR61</f>
        <v>0</v>
      </c>
      <c r="BS63" s="117">
        <f t="shared" ref="BS63:CF63" si="3">BS62-BS61</f>
        <v>0</v>
      </c>
      <c r="BT63" s="117">
        <f t="shared" si="3"/>
        <v>0</v>
      </c>
      <c r="BU63" s="117">
        <f t="shared" si="3"/>
        <v>0</v>
      </c>
      <c r="BV63" s="117">
        <f t="shared" si="3"/>
        <v>0</v>
      </c>
      <c r="BW63" s="117">
        <f t="shared" si="3"/>
        <v>0</v>
      </c>
      <c r="BX63" s="117">
        <f t="shared" si="3"/>
        <v>0</v>
      </c>
      <c r="BY63" s="117">
        <f t="shared" si="3"/>
        <v>0</v>
      </c>
      <c r="BZ63" s="117">
        <f t="shared" si="3"/>
        <v>0</v>
      </c>
      <c r="CA63" s="117">
        <f t="shared" si="3"/>
        <v>0</v>
      </c>
      <c r="CB63" s="117">
        <f t="shared" si="3"/>
        <v>0</v>
      </c>
      <c r="CC63" s="117">
        <f t="shared" si="3"/>
        <v>0</v>
      </c>
      <c r="CD63" s="117">
        <f t="shared" si="3"/>
        <v>0</v>
      </c>
      <c r="CE63" s="117">
        <f t="shared" si="3"/>
        <v>0</v>
      </c>
      <c r="CF63" s="117">
        <f t="shared" si="3"/>
        <v>0</v>
      </c>
      <c r="CG63" s="96"/>
      <c r="CH63" s="96"/>
      <c r="CI63" s="96"/>
      <c r="CJ63" s="96"/>
      <c r="CK63" s="96"/>
      <c r="CL63" s="96"/>
      <c r="CM63" s="96"/>
      <c r="CN63" s="96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</row>
    <row r="64" spans="1:164" s="3" customFormat="1" x14ac:dyDescent="0.2">
      <c r="B64" s="85"/>
      <c r="C64" s="5"/>
      <c r="BK64" s="86"/>
      <c r="BL64" s="86"/>
      <c r="BN64" s="111"/>
      <c r="BO64" s="96"/>
      <c r="BP64" s="96" t="s">
        <v>29</v>
      </c>
      <c r="BQ64" s="96"/>
      <c r="BR64" s="96">
        <f>MAX(BR35:BR54)</f>
        <v>113.77</v>
      </c>
      <c r="BS64" s="96">
        <f t="shared" ref="BS64:CF64" si="4">MAX(BS35:BS54)</f>
        <v>160.19</v>
      </c>
      <c r="BT64" s="96">
        <f t="shared" si="4"/>
        <v>128.02000000000001</v>
      </c>
      <c r="BU64" s="96">
        <f t="shared" si="4"/>
        <v>136.5</v>
      </c>
      <c r="BV64" s="96">
        <f t="shared" si="4"/>
        <v>160348.41</v>
      </c>
      <c r="BW64" s="96">
        <f t="shared" si="4"/>
        <v>2348.23</v>
      </c>
      <c r="BX64" s="96">
        <f t="shared" si="4"/>
        <v>98.74</v>
      </c>
      <c r="BY64" s="96">
        <f t="shared" si="4"/>
        <v>98.07</v>
      </c>
      <c r="BZ64" s="96">
        <f t="shared" si="4"/>
        <v>14.52</v>
      </c>
      <c r="CA64" s="96">
        <f t="shared" si="4"/>
        <v>15.44</v>
      </c>
      <c r="CB64" s="96">
        <f t="shared" si="4"/>
        <v>18.38</v>
      </c>
      <c r="CC64" s="96">
        <f t="shared" si="4"/>
        <v>173.68</v>
      </c>
      <c r="CD64" s="96">
        <f t="shared" si="4"/>
        <v>128.43</v>
      </c>
      <c r="CE64" s="96">
        <f t="shared" si="4"/>
        <v>18.38</v>
      </c>
      <c r="CF64" s="96">
        <f t="shared" si="4"/>
        <v>18.670000000000002</v>
      </c>
      <c r="CG64" s="96"/>
      <c r="CH64" s="96"/>
      <c r="CI64" s="96"/>
      <c r="CJ64" s="96"/>
      <c r="CK64" s="96"/>
      <c r="CL64" s="96"/>
      <c r="CM64" s="96"/>
      <c r="CN64" s="96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</row>
    <row r="65" spans="1:164" x14ac:dyDescent="0.2">
      <c r="C65" s="5"/>
      <c r="BP65" s="96" t="s">
        <v>30</v>
      </c>
      <c r="BQ65" s="96"/>
      <c r="BR65" s="96">
        <f>MIN(BR35:BR54)</f>
        <v>111.7</v>
      </c>
      <c r="BS65" s="96">
        <f t="shared" ref="BS65:CF65" si="5">MIN(BS35:BS54)</f>
        <v>157.77000000000001</v>
      </c>
      <c r="BT65" s="96">
        <f t="shared" si="5"/>
        <v>126.6</v>
      </c>
      <c r="BU65" s="96">
        <f t="shared" si="5"/>
        <v>134.85</v>
      </c>
      <c r="BV65" s="96">
        <f t="shared" si="5"/>
        <v>153217.65</v>
      </c>
      <c r="BW65" s="96">
        <f t="shared" si="5"/>
        <v>2197.2199999999998</v>
      </c>
      <c r="BX65" s="96">
        <f t="shared" si="5"/>
        <v>96.11</v>
      </c>
      <c r="BY65" s="96">
        <f t="shared" si="5"/>
        <v>96.69</v>
      </c>
      <c r="BZ65" s="96">
        <f t="shared" si="5"/>
        <v>14.14</v>
      </c>
      <c r="CA65" s="96">
        <f t="shared" si="5"/>
        <v>15.22</v>
      </c>
      <c r="CB65" s="96">
        <f t="shared" si="5"/>
        <v>18.14</v>
      </c>
      <c r="CC65" s="96">
        <f t="shared" si="5"/>
        <v>171.95</v>
      </c>
      <c r="CD65" s="96">
        <f t="shared" si="5"/>
        <v>126.38</v>
      </c>
      <c r="CE65" s="96">
        <f t="shared" si="5"/>
        <v>18.14</v>
      </c>
      <c r="CF65" s="96">
        <f t="shared" si="5"/>
        <v>18.38</v>
      </c>
    </row>
    <row r="66" spans="1:164" x14ac:dyDescent="0.2">
      <c r="C66" s="5"/>
      <c r="BP66" s="96"/>
      <c r="BQ66" s="96"/>
      <c r="BR66" s="96"/>
      <c r="BS66" s="96"/>
      <c r="BT66" s="96"/>
      <c r="BV66" s="96"/>
      <c r="BW66" s="96"/>
      <c r="BX66" s="96"/>
      <c r="BY66" s="96"/>
      <c r="BZ66" s="96"/>
      <c r="CA66" s="96"/>
      <c r="CB66" s="96"/>
      <c r="CC66" s="96"/>
      <c r="CE66" s="98"/>
    </row>
    <row r="67" spans="1:164" x14ac:dyDescent="0.2">
      <c r="C67" s="5"/>
      <c r="BP67" s="96"/>
      <c r="BQ67" s="96"/>
      <c r="BR67" s="96">
        <f t="shared" ref="BR67:CF67" si="6">BR64-BR65</f>
        <v>2.0699999999999932</v>
      </c>
      <c r="BS67" s="96">
        <f t="shared" si="6"/>
        <v>2.4199999999999875</v>
      </c>
      <c r="BT67" s="96">
        <f t="shared" si="6"/>
        <v>1.4200000000000159</v>
      </c>
      <c r="BU67" s="96">
        <f t="shared" si="6"/>
        <v>1.6500000000000057</v>
      </c>
      <c r="BV67" s="96">
        <f t="shared" si="6"/>
        <v>7130.7600000000093</v>
      </c>
      <c r="BW67" s="96">
        <f t="shared" si="6"/>
        <v>151.01000000000022</v>
      </c>
      <c r="BX67" s="96">
        <f t="shared" si="6"/>
        <v>2.6299999999999955</v>
      </c>
      <c r="BY67" s="96">
        <f t="shared" si="6"/>
        <v>1.3799999999999955</v>
      </c>
      <c r="BZ67" s="96">
        <f t="shared" si="6"/>
        <v>0.37999999999999901</v>
      </c>
      <c r="CA67" s="96">
        <f t="shared" si="6"/>
        <v>0.21999999999999886</v>
      </c>
      <c r="CB67" s="96">
        <f t="shared" si="6"/>
        <v>0.23999999999999844</v>
      </c>
      <c r="CC67" s="96">
        <f t="shared" si="6"/>
        <v>1.7300000000000182</v>
      </c>
      <c r="CD67" s="96">
        <f t="shared" si="6"/>
        <v>2.0500000000000114</v>
      </c>
      <c r="CE67" s="96">
        <f t="shared" si="6"/>
        <v>0.23999999999999844</v>
      </c>
      <c r="CF67" s="96">
        <f t="shared" si="6"/>
        <v>0.2900000000000027</v>
      </c>
    </row>
    <row r="68" spans="1:164" x14ac:dyDescent="0.2">
      <c r="C68" s="5"/>
      <c r="BP68" s="96"/>
      <c r="BQ68" s="96"/>
      <c r="BR68" s="96"/>
      <c r="BS68" s="96"/>
      <c r="BT68" s="96"/>
      <c r="BV68" s="96"/>
      <c r="BW68" s="96"/>
      <c r="BX68" s="96"/>
      <c r="BY68" s="96"/>
      <c r="BZ68" s="96"/>
      <c r="CA68" s="96"/>
      <c r="CB68" s="96"/>
      <c r="CC68" s="96"/>
      <c r="CE68" s="115"/>
    </row>
    <row r="69" spans="1:164" x14ac:dyDescent="0.2">
      <c r="C69" s="5"/>
      <c r="BU69" s="95"/>
      <c r="CC69" s="95"/>
      <c r="CD69" s="95"/>
      <c r="CE69" s="115"/>
    </row>
    <row r="70" spans="1:164" ht="25.5" x14ac:dyDescent="0.2">
      <c r="C70" s="5"/>
      <c r="BP70" s="108" t="s">
        <v>18</v>
      </c>
      <c r="BQ70" s="108"/>
      <c r="BR70" s="98" t="s">
        <v>5</v>
      </c>
      <c r="BS70" s="98" t="s">
        <v>6</v>
      </c>
      <c r="BT70" s="98" t="s">
        <v>7</v>
      </c>
      <c r="BU70" s="98" t="s">
        <v>8</v>
      </c>
      <c r="BV70" s="96" t="s">
        <v>9</v>
      </c>
      <c r="BW70" s="95" t="s">
        <v>10</v>
      </c>
      <c r="BX70" s="95" t="s">
        <v>11</v>
      </c>
      <c r="BY70" s="95" t="s">
        <v>12</v>
      </c>
      <c r="BZ70" s="95" t="s">
        <v>13</v>
      </c>
      <c r="CA70" s="95" t="s">
        <v>14</v>
      </c>
      <c r="CB70" s="95" t="s">
        <v>15</v>
      </c>
      <c r="CC70" s="97" t="s">
        <v>16</v>
      </c>
      <c r="CD70" s="96" t="s">
        <v>17</v>
      </c>
      <c r="CE70" s="112" t="s">
        <v>32</v>
      </c>
      <c r="CF70" s="112" t="s">
        <v>33</v>
      </c>
    </row>
    <row r="71" spans="1:164" x14ac:dyDescent="0.2">
      <c r="C71" s="5"/>
      <c r="BP71" s="113">
        <v>1</v>
      </c>
      <c r="BQ71" s="123">
        <v>42767</v>
      </c>
      <c r="BR71" s="114">
        <v>113.34</v>
      </c>
      <c r="BS71" s="114">
        <v>0.79279999999999995</v>
      </c>
      <c r="BT71" s="114">
        <v>0.99029999999999996</v>
      </c>
      <c r="BU71" s="114">
        <v>0.9274</v>
      </c>
      <c r="BV71" s="114">
        <v>1210.25</v>
      </c>
      <c r="BW71" s="114">
        <v>17.579999999999998</v>
      </c>
      <c r="BX71" s="114">
        <v>1.3171999999999999</v>
      </c>
      <c r="BY71" s="114">
        <v>1.3061</v>
      </c>
      <c r="BZ71" s="114">
        <v>8.7347000000000001</v>
      </c>
      <c r="CA71" s="114">
        <v>8.2373999999999992</v>
      </c>
      <c r="CB71" s="114">
        <v>6.8948999999999998</v>
      </c>
      <c r="CC71" s="118">
        <v>0.73592999999999997</v>
      </c>
      <c r="CD71" s="104">
        <v>1</v>
      </c>
      <c r="CE71" s="115">
        <v>6.8948999999999998</v>
      </c>
      <c r="CF71" s="115">
        <v>6.8768000000000002</v>
      </c>
      <c r="CG71" s="96"/>
    </row>
    <row r="72" spans="1:164" x14ac:dyDescent="0.2">
      <c r="B72" s="9"/>
      <c r="BP72" s="113">
        <v>2</v>
      </c>
      <c r="BQ72" s="123">
        <v>42768</v>
      </c>
      <c r="BR72" s="114">
        <v>112.27</v>
      </c>
      <c r="BS72" s="114">
        <v>0.78900000000000003</v>
      </c>
      <c r="BT72" s="114">
        <v>0.98719999999999997</v>
      </c>
      <c r="BU72" s="114">
        <v>0.92459999999999998</v>
      </c>
      <c r="BV72" s="114">
        <v>1223.07</v>
      </c>
      <c r="BW72" s="114">
        <v>17.721</v>
      </c>
      <c r="BX72" s="114">
        <v>1.3032999999999999</v>
      </c>
      <c r="BY72" s="114">
        <v>1.2981</v>
      </c>
      <c r="BZ72" s="114">
        <v>8.7029999999999994</v>
      </c>
      <c r="CA72" s="114">
        <v>8.1847999999999992</v>
      </c>
      <c r="CB72" s="114">
        <v>6.8757999999999999</v>
      </c>
      <c r="CC72" s="118">
        <v>0.73368</v>
      </c>
      <c r="CD72" s="104">
        <v>1</v>
      </c>
      <c r="CE72" s="115">
        <v>6.8757999999999999</v>
      </c>
      <c r="CF72" s="115">
        <v>6.8768000000000002</v>
      </c>
      <c r="CG72" s="96"/>
    </row>
    <row r="73" spans="1:164" x14ac:dyDescent="0.2">
      <c r="B73" s="9"/>
      <c r="BP73" s="113">
        <v>3</v>
      </c>
      <c r="BQ73" s="123">
        <v>42769</v>
      </c>
      <c r="BR73" s="114">
        <v>113.13</v>
      </c>
      <c r="BS73" s="114">
        <v>0.80059999999999998</v>
      </c>
      <c r="BT73" s="114">
        <v>0.99629999999999996</v>
      </c>
      <c r="BU73" s="114">
        <v>0.93110000000000004</v>
      </c>
      <c r="BV73" s="114">
        <v>1213.1400000000001</v>
      </c>
      <c r="BW73" s="114">
        <v>17.32</v>
      </c>
      <c r="BX73" s="114">
        <v>1.3077000000000001</v>
      </c>
      <c r="BY73" s="114">
        <v>1.304</v>
      </c>
      <c r="BZ73" s="114">
        <v>8.7964000000000002</v>
      </c>
      <c r="CA73" s="114">
        <v>8.2592999999999996</v>
      </c>
      <c r="CB73" s="114">
        <v>6.9233000000000002</v>
      </c>
      <c r="CC73" s="118">
        <v>0.73268999999999995</v>
      </c>
      <c r="CD73" s="104">
        <v>1</v>
      </c>
      <c r="CE73" s="115">
        <v>6.9233000000000002</v>
      </c>
      <c r="CF73" s="115">
        <v>6.8719999999999999</v>
      </c>
      <c r="CG73" s="96"/>
    </row>
    <row r="74" spans="1:164" x14ac:dyDescent="0.2">
      <c r="B74" s="9"/>
      <c r="BP74" s="113">
        <v>4</v>
      </c>
      <c r="BQ74" s="123">
        <v>42772</v>
      </c>
      <c r="BR74" s="114">
        <v>112.56</v>
      </c>
      <c r="BS74" s="114">
        <v>0.80089999999999995</v>
      </c>
      <c r="BT74" s="114">
        <v>0.99560000000000004</v>
      </c>
      <c r="BU74" s="114">
        <v>0.93140000000000001</v>
      </c>
      <c r="BV74" s="114">
        <v>1222.4100000000001</v>
      </c>
      <c r="BW74" s="114">
        <v>17.556999999999999</v>
      </c>
      <c r="BX74" s="114">
        <v>1.3062</v>
      </c>
      <c r="BY74" s="114">
        <v>1.3013999999999999</v>
      </c>
      <c r="BZ74" s="114">
        <v>8.8140000000000001</v>
      </c>
      <c r="CA74" s="114">
        <v>8.2467000000000006</v>
      </c>
      <c r="CB74" s="114">
        <v>6.9260000000000002</v>
      </c>
      <c r="CC74" s="118">
        <v>0.73580999999999996</v>
      </c>
      <c r="CD74" s="104">
        <v>1</v>
      </c>
      <c r="CE74" s="115">
        <v>6.9260000000000002</v>
      </c>
      <c r="CF74" s="115">
        <v>6.8609</v>
      </c>
      <c r="CG74" s="104"/>
    </row>
    <row r="75" spans="1:164" x14ac:dyDescent="0.2">
      <c r="B75" s="9"/>
      <c r="BP75" s="113">
        <v>5</v>
      </c>
      <c r="BQ75" s="123">
        <v>42773</v>
      </c>
      <c r="BR75" s="114">
        <v>112.27</v>
      </c>
      <c r="BS75" s="114">
        <v>0.80840000000000001</v>
      </c>
      <c r="BT75" s="114">
        <v>0.99890000000000001</v>
      </c>
      <c r="BU75" s="114">
        <v>0.93759999999999999</v>
      </c>
      <c r="BV75" s="114">
        <v>1230.73</v>
      </c>
      <c r="BW75" s="114">
        <v>17.600000000000001</v>
      </c>
      <c r="BX75" s="114">
        <v>1.3127</v>
      </c>
      <c r="BY75" s="114">
        <v>1.3191999999999999</v>
      </c>
      <c r="BZ75" s="114">
        <v>8.8941999999999997</v>
      </c>
      <c r="CA75" s="114">
        <v>8.3290000000000006</v>
      </c>
      <c r="CB75" s="114">
        <v>6.9714</v>
      </c>
      <c r="CC75" s="118">
        <v>0.73519000000000001</v>
      </c>
      <c r="CD75" s="104">
        <v>1</v>
      </c>
      <c r="CE75" s="115">
        <v>6.9714</v>
      </c>
      <c r="CF75" s="115">
        <v>6.8823999999999996</v>
      </c>
      <c r="CG75" s="104"/>
    </row>
    <row r="76" spans="1:164" x14ac:dyDescent="0.2">
      <c r="B76" s="9"/>
      <c r="BP76" s="113">
        <v>6</v>
      </c>
      <c r="BQ76" s="123">
        <v>42774</v>
      </c>
      <c r="BR76" s="114">
        <v>112.3</v>
      </c>
      <c r="BS76" s="114">
        <v>0.80069999999999997</v>
      </c>
      <c r="BT76" s="114">
        <v>0.99919999999999998</v>
      </c>
      <c r="BU76" s="114">
        <v>0.93979999999999997</v>
      </c>
      <c r="BV76" s="114">
        <v>1236.08</v>
      </c>
      <c r="BW76" s="114">
        <v>17.71</v>
      </c>
      <c r="BX76" s="114">
        <v>1.3104</v>
      </c>
      <c r="BY76" s="114">
        <v>1.3156000000000001</v>
      </c>
      <c r="BZ76" s="114">
        <v>8.8794000000000004</v>
      </c>
      <c r="CA76" s="114">
        <v>8.3318999999999992</v>
      </c>
      <c r="CB76" s="114">
        <v>6.9844999999999997</v>
      </c>
      <c r="CC76" s="118">
        <v>0.73731999999999998</v>
      </c>
      <c r="CD76" s="104">
        <v>1</v>
      </c>
      <c r="CE76" s="115">
        <v>6.9844999999999997</v>
      </c>
      <c r="CF76" s="115">
        <v>6.8700999999999999</v>
      </c>
      <c r="CG76" s="104"/>
    </row>
    <row r="77" spans="1:164" x14ac:dyDescent="0.2">
      <c r="B77" s="9"/>
      <c r="BP77" s="113">
        <v>7</v>
      </c>
      <c r="BQ77" s="123">
        <v>42775</v>
      </c>
      <c r="BR77" s="114">
        <v>112.26</v>
      </c>
      <c r="BS77" s="114">
        <v>0.79569999999999996</v>
      </c>
      <c r="BT77" s="114">
        <v>0.99560000000000004</v>
      </c>
      <c r="BU77" s="114">
        <v>0.9355</v>
      </c>
      <c r="BV77" s="114">
        <v>1242.02</v>
      </c>
      <c r="BW77" s="114">
        <v>17.760000000000002</v>
      </c>
      <c r="BX77" s="114">
        <v>1.3068</v>
      </c>
      <c r="BY77" s="114">
        <v>1.3125</v>
      </c>
      <c r="BZ77" s="114">
        <v>8.8615999999999993</v>
      </c>
      <c r="CA77" s="114">
        <v>8.3050999999999995</v>
      </c>
      <c r="CB77" s="114">
        <v>6.9527000000000001</v>
      </c>
      <c r="CC77" s="118">
        <v>0.73741000000000001</v>
      </c>
      <c r="CD77" s="104">
        <v>1</v>
      </c>
      <c r="CE77" s="115">
        <v>6.9527000000000001</v>
      </c>
      <c r="CF77" s="115">
        <v>6.8644999999999996</v>
      </c>
      <c r="CG77" s="104"/>
    </row>
    <row r="78" spans="1:164" x14ac:dyDescent="0.2">
      <c r="A78" s="9"/>
      <c r="B78" s="9"/>
      <c r="BK78" s="14"/>
      <c r="BL78" s="14"/>
      <c r="BM78" s="13"/>
      <c r="BN78" s="133"/>
      <c r="BO78" s="94"/>
      <c r="BP78" s="113">
        <v>8</v>
      </c>
      <c r="BQ78" s="123">
        <v>42776</v>
      </c>
      <c r="BR78" s="114">
        <v>113.59</v>
      </c>
      <c r="BS78" s="114">
        <v>0.79990000000000006</v>
      </c>
      <c r="BT78" s="114">
        <v>1.0018</v>
      </c>
      <c r="BU78" s="114">
        <v>0.9395</v>
      </c>
      <c r="BV78" s="114">
        <v>1225.4100000000001</v>
      </c>
      <c r="BW78" s="114">
        <v>17.632000000000001</v>
      </c>
      <c r="BX78" s="114">
        <v>1.3084</v>
      </c>
      <c r="BY78" s="114">
        <v>1.3145</v>
      </c>
      <c r="BZ78" s="114">
        <v>8.9083000000000006</v>
      </c>
      <c r="CA78" s="114">
        <v>8.3706999999999994</v>
      </c>
      <c r="CB78" s="114">
        <v>6.9827000000000004</v>
      </c>
      <c r="CC78" s="118">
        <v>0.73643999999999998</v>
      </c>
      <c r="CD78" s="104">
        <v>1</v>
      </c>
      <c r="CE78" s="115">
        <v>6.9827000000000004</v>
      </c>
      <c r="CF78" s="115">
        <v>6.8789999999999996</v>
      </c>
      <c r="CG78" s="124"/>
      <c r="CH78" s="125"/>
      <c r="CI78" s="125"/>
      <c r="CJ78" s="125"/>
      <c r="CK78" s="125"/>
      <c r="CL78" s="125"/>
      <c r="CM78" s="125"/>
      <c r="CN78" s="125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</row>
    <row r="79" spans="1:164" x14ac:dyDescent="0.2">
      <c r="B79" s="9"/>
      <c r="BP79" s="113">
        <v>9</v>
      </c>
      <c r="BQ79" s="123">
        <v>42779</v>
      </c>
      <c r="BR79" s="114">
        <v>113.71</v>
      </c>
      <c r="BS79" s="114">
        <v>0.79890000000000005</v>
      </c>
      <c r="BT79" s="114">
        <v>1.0025999999999999</v>
      </c>
      <c r="BU79" s="114">
        <v>0.93989999999999996</v>
      </c>
      <c r="BV79" s="114">
        <v>1229.43</v>
      </c>
      <c r="BW79" s="114">
        <v>17.916</v>
      </c>
      <c r="BX79" s="114">
        <v>1.3032999999999999</v>
      </c>
      <c r="BY79" s="114">
        <v>1.31</v>
      </c>
      <c r="BZ79" s="114">
        <v>8.9047999999999998</v>
      </c>
      <c r="CA79" s="114">
        <v>8.3657000000000004</v>
      </c>
      <c r="CB79" s="114">
        <v>6.9863999999999997</v>
      </c>
      <c r="CC79" s="118">
        <v>0.73853999999999997</v>
      </c>
      <c r="CD79" s="104">
        <v>1</v>
      </c>
      <c r="CE79" s="115">
        <v>6.9863999999999997</v>
      </c>
      <c r="CF79" s="115">
        <v>6.8772000000000002</v>
      </c>
      <c r="CG79" s="98"/>
    </row>
    <row r="80" spans="1:164" x14ac:dyDescent="0.2">
      <c r="A80" s="9"/>
      <c r="B80" s="9"/>
      <c r="BK80" s="9"/>
      <c r="BL80" s="9"/>
      <c r="BO80" s="94"/>
      <c r="BP80" s="113">
        <v>10</v>
      </c>
      <c r="BQ80" s="123">
        <v>42780</v>
      </c>
      <c r="BR80" s="119">
        <v>113.28</v>
      </c>
      <c r="BS80" s="114">
        <v>0.80230000000000001</v>
      </c>
      <c r="BT80" s="114">
        <v>1.0043</v>
      </c>
      <c r="BU80" s="114">
        <v>0.94210000000000005</v>
      </c>
      <c r="BV80" s="114">
        <v>1228.8699999999999</v>
      </c>
      <c r="BW80" s="114">
        <v>17.87</v>
      </c>
      <c r="BX80" s="114">
        <v>1.3013999999999999</v>
      </c>
      <c r="BY80" s="114">
        <v>1.3048</v>
      </c>
      <c r="BZ80" s="114">
        <v>8.92</v>
      </c>
      <c r="CA80" s="114">
        <v>8.3626000000000005</v>
      </c>
      <c r="CB80" s="114">
        <v>7.0034000000000001</v>
      </c>
      <c r="CC80" s="118">
        <v>0.73834</v>
      </c>
      <c r="CD80" s="104">
        <v>1</v>
      </c>
      <c r="CE80" s="115">
        <v>7.0034000000000001</v>
      </c>
      <c r="CF80" s="115">
        <v>6.8624999999999998</v>
      </c>
      <c r="CG80" s="98"/>
      <c r="CH80" s="94"/>
      <c r="CI80" s="94"/>
      <c r="CJ80" s="94"/>
      <c r="CK80" s="94"/>
      <c r="CL80" s="94"/>
      <c r="CM80" s="94"/>
      <c r="CN80" s="94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</row>
    <row r="81" spans="1:164" x14ac:dyDescent="0.2">
      <c r="A81" s="9"/>
      <c r="B81" s="9"/>
      <c r="BK81" s="9"/>
      <c r="BL81" s="9"/>
      <c r="BO81" s="94"/>
      <c r="BP81" s="113">
        <v>11</v>
      </c>
      <c r="BQ81" s="123">
        <v>42781</v>
      </c>
      <c r="BR81" s="119">
        <v>114.48</v>
      </c>
      <c r="BS81" s="114">
        <v>0.80479999999999996</v>
      </c>
      <c r="BT81" s="114">
        <v>1.0088999999999999</v>
      </c>
      <c r="BU81" s="114">
        <v>0.94810000000000005</v>
      </c>
      <c r="BV81" s="114">
        <v>1225.95</v>
      </c>
      <c r="BW81" s="114">
        <v>17.867999999999999</v>
      </c>
      <c r="BX81" s="114">
        <v>1.3028999999999999</v>
      </c>
      <c r="BY81" s="114">
        <v>1.3079000000000001</v>
      </c>
      <c r="BZ81" s="114">
        <v>8.9720999999999993</v>
      </c>
      <c r="CA81" s="114">
        <v>8.4018999999999995</v>
      </c>
      <c r="CB81" s="114">
        <v>7.0491999999999999</v>
      </c>
      <c r="CC81" s="118">
        <v>0.73848000000000003</v>
      </c>
      <c r="CD81" s="104">
        <v>1</v>
      </c>
      <c r="CE81" s="115">
        <v>7.0491999999999999</v>
      </c>
      <c r="CF81" s="115">
        <v>6.8682999999999996</v>
      </c>
      <c r="CG81" s="115"/>
      <c r="CH81" s="94"/>
      <c r="CI81" s="94"/>
      <c r="CJ81" s="94"/>
      <c r="CK81" s="94"/>
      <c r="CL81" s="94"/>
      <c r="CM81" s="94"/>
      <c r="CN81" s="94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</row>
    <row r="82" spans="1:164" x14ac:dyDescent="0.2">
      <c r="A82" s="9"/>
      <c r="B82" s="9"/>
      <c r="BK82" s="9"/>
      <c r="BL82" s="9"/>
      <c r="BO82" s="94"/>
      <c r="BP82" s="113">
        <v>12</v>
      </c>
      <c r="BQ82" s="123">
        <v>42782</v>
      </c>
      <c r="BR82" s="119">
        <v>113.65</v>
      </c>
      <c r="BS82" s="114">
        <v>0.79920000000000002</v>
      </c>
      <c r="BT82" s="114">
        <v>1.0015000000000001</v>
      </c>
      <c r="BU82" s="114">
        <v>0.94140000000000001</v>
      </c>
      <c r="BV82" s="114">
        <v>1236.4000000000001</v>
      </c>
      <c r="BW82" s="114">
        <v>17.989999999999998</v>
      </c>
      <c r="BX82" s="114">
        <v>1.3001</v>
      </c>
      <c r="BY82" s="114">
        <v>1.3047</v>
      </c>
      <c r="BZ82" s="114">
        <v>8.9085000000000001</v>
      </c>
      <c r="CA82" s="114">
        <v>8.3264999999999993</v>
      </c>
      <c r="CB82" s="114">
        <v>6.9965999999999999</v>
      </c>
      <c r="CC82" s="118">
        <v>0.74078999999999995</v>
      </c>
      <c r="CD82" s="104">
        <v>1</v>
      </c>
      <c r="CE82" s="115">
        <v>6.9965999999999999</v>
      </c>
      <c r="CF82" s="115">
        <v>6.8574999999999999</v>
      </c>
      <c r="CG82" s="115"/>
      <c r="CH82" s="94"/>
      <c r="CI82" s="94"/>
      <c r="CJ82" s="94"/>
      <c r="CK82" s="94"/>
      <c r="CL82" s="94"/>
      <c r="CM82" s="94"/>
      <c r="CN82" s="94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</row>
    <row r="83" spans="1:164" x14ac:dyDescent="0.2">
      <c r="A83" s="9"/>
      <c r="B83" s="9"/>
      <c r="BK83" s="9"/>
      <c r="BL83" s="9"/>
      <c r="BO83" s="94"/>
      <c r="BP83" s="113">
        <v>13</v>
      </c>
      <c r="BQ83" s="123">
        <v>42783</v>
      </c>
      <c r="BR83" s="119">
        <v>112.8</v>
      </c>
      <c r="BS83" s="119">
        <v>0.80589999999999995</v>
      </c>
      <c r="BT83" s="119">
        <v>0.999</v>
      </c>
      <c r="BU83" s="119">
        <v>0.93920000000000003</v>
      </c>
      <c r="BV83" s="119">
        <v>1242.0999999999999</v>
      </c>
      <c r="BW83" s="119">
        <v>18.047999999999998</v>
      </c>
      <c r="BX83" s="119">
        <v>1.3043</v>
      </c>
      <c r="BY83" s="119">
        <v>1.3082</v>
      </c>
      <c r="BZ83" s="119">
        <v>8.8880999999999997</v>
      </c>
      <c r="CA83" s="119">
        <v>8.3256999999999994</v>
      </c>
      <c r="CB83" s="119">
        <v>6.9794999999999998</v>
      </c>
      <c r="CC83" s="118">
        <v>0.73831999999999998</v>
      </c>
      <c r="CD83" s="104">
        <v>1</v>
      </c>
      <c r="CE83" s="115">
        <v>6.9794999999999998</v>
      </c>
      <c r="CF83" s="115">
        <v>6.8639999999999999</v>
      </c>
      <c r="CG83" s="115"/>
      <c r="CH83" s="94"/>
      <c r="CI83" s="94"/>
      <c r="CJ83" s="94"/>
      <c r="CK83" s="94"/>
      <c r="CL83" s="94"/>
      <c r="CM83" s="94"/>
      <c r="CN83" s="94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</row>
    <row r="84" spans="1:164" x14ac:dyDescent="0.2">
      <c r="A84" s="9"/>
      <c r="B84" s="9"/>
      <c r="BK84" s="9"/>
      <c r="BL84" s="9"/>
      <c r="BO84" s="94"/>
      <c r="BP84" s="113">
        <v>14</v>
      </c>
      <c r="BQ84" s="123">
        <v>42786</v>
      </c>
      <c r="BR84" s="119">
        <v>113.18</v>
      </c>
      <c r="BS84" s="114">
        <v>0.80259999999999998</v>
      </c>
      <c r="BT84" s="114">
        <v>1.0025999999999999</v>
      </c>
      <c r="BU84" s="114">
        <v>0.94169999999999998</v>
      </c>
      <c r="BV84" s="114">
        <v>1235.4100000000001</v>
      </c>
      <c r="BW84" s="114">
        <v>17.98</v>
      </c>
      <c r="BX84" s="114">
        <v>1.3033999999999999</v>
      </c>
      <c r="BY84" s="114">
        <v>1.3093999999999999</v>
      </c>
      <c r="BZ84" s="114">
        <v>8.9133999999999993</v>
      </c>
      <c r="CA84" s="114">
        <v>8.3425999999999991</v>
      </c>
      <c r="CB84" s="114">
        <v>6.9984000000000002</v>
      </c>
      <c r="CC84" s="118">
        <v>0.73807</v>
      </c>
      <c r="CD84" s="104">
        <v>1</v>
      </c>
      <c r="CE84" s="115">
        <v>6.9984000000000002</v>
      </c>
      <c r="CF84" s="115">
        <v>6.8769999999999998</v>
      </c>
      <c r="CG84" s="115"/>
      <c r="CH84" s="94"/>
      <c r="CI84" s="94"/>
      <c r="CJ84" s="94"/>
      <c r="CK84" s="94"/>
      <c r="CL84" s="94"/>
      <c r="CM84" s="94"/>
      <c r="CN84" s="94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</row>
    <row r="85" spans="1:164" x14ac:dyDescent="0.2">
      <c r="A85" s="9"/>
      <c r="B85" s="9"/>
      <c r="BK85" s="9"/>
      <c r="BL85" s="9"/>
      <c r="BO85" s="94"/>
      <c r="BP85" s="113">
        <v>15</v>
      </c>
      <c r="BQ85" s="123">
        <v>42787</v>
      </c>
      <c r="BR85" s="119">
        <v>113.67</v>
      </c>
      <c r="BS85" s="114">
        <v>0.80469999999999997</v>
      </c>
      <c r="BT85" s="114">
        <v>1.0098</v>
      </c>
      <c r="BU85" s="114">
        <v>0.94940000000000002</v>
      </c>
      <c r="BV85" s="114">
        <v>1228.5</v>
      </c>
      <c r="BW85" s="114">
        <v>17.873999999999999</v>
      </c>
      <c r="BX85" s="114">
        <v>1.3058000000000001</v>
      </c>
      <c r="BY85" s="114">
        <v>1.3153999999999999</v>
      </c>
      <c r="BZ85" s="114">
        <v>8.9841999999999995</v>
      </c>
      <c r="CA85" s="114">
        <v>8.3825000000000003</v>
      </c>
      <c r="CB85" s="114">
        <v>7.0555000000000003</v>
      </c>
      <c r="CC85" s="118">
        <v>0.73807</v>
      </c>
      <c r="CD85" s="104">
        <v>1</v>
      </c>
      <c r="CE85" s="115">
        <v>7.0555000000000003</v>
      </c>
      <c r="CF85" s="115">
        <v>6.8815</v>
      </c>
      <c r="CG85" s="115"/>
      <c r="CH85" s="94"/>
      <c r="CI85" s="94"/>
      <c r="CJ85" s="94"/>
      <c r="CK85" s="94"/>
      <c r="CL85" s="94"/>
      <c r="CM85" s="94"/>
      <c r="CN85" s="94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</row>
    <row r="86" spans="1:164" x14ac:dyDescent="0.2">
      <c r="A86" s="9"/>
      <c r="B86" s="9"/>
      <c r="BK86" s="9"/>
      <c r="BL86" s="9"/>
      <c r="BO86" s="94"/>
      <c r="BP86" s="113">
        <v>16</v>
      </c>
      <c r="BQ86" s="123">
        <v>42788</v>
      </c>
      <c r="BR86" s="119">
        <v>113.04</v>
      </c>
      <c r="BS86" s="114">
        <v>0.80320000000000003</v>
      </c>
      <c r="BT86" s="114">
        <v>1.0127999999999999</v>
      </c>
      <c r="BU86" s="114">
        <v>0.95250000000000001</v>
      </c>
      <c r="BV86" s="114">
        <v>1237.6199999999999</v>
      </c>
      <c r="BW86" s="114">
        <v>17.96</v>
      </c>
      <c r="BX86" s="114">
        <v>1.3007</v>
      </c>
      <c r="BY86" s="114">
        <v>1.3173999999999999</v>
      </c>
      <c r="BZ86" s="114">
        <v>9.0032999999999994</v>
      </c>
      <c r="CA86" s="114">
        <v>8.3757000000000001</v>
      </c>
      <c r="CB86" s="114">
        <v>7.0789999999999997</v>
      </c>
      <c r="CC86" s="118">
        <v>0.74082999999999999</v>
      </c>
      <c r="CD86" s="104">
        <v>1</v>
      </c>
      <c r="CE86" s="115">
        <v>7.0789999999999997</v>
      </c>
      <c r="CF86" s="115">
        <v>6.8775000000000004</v>
      </c>
      <c r="CG86" s="115"/>
      <c r="CH86" s="94"/>
      <c r="CI86" s="94"/>
      <c r="CJ86" s="94"/>
      <c r="CK86" s="94"/>
      <c r="CL86" s="94"/>
      <c r="CM86" s="94"/>
      <c r="CN86" s="94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</row>
    <row r="87" spans="1:164" x14ac:dyDescent="0.2">
      <c r="A87" s="9"/>
      <c r="B87" s="9"/>
      <c r="BK87" s="9"/>
      <c r="BL87" s="9"/>
      <c r="BO87" s="94"/>
      <c r="BP87" s="113">
        <v>17</v>
      </c>
      <c r="BQ87" s="123">
        <v>42789</v>
      </c>
      <c r="BR87" s="114">
        <v>113.19</v>
      </c>
      <c r="BS87" s="114">
        <v>0.80249999999999999</v>
      </c>
      <c r="BT87" s="114">
        <v>1.0099</v>
      </c>
      <c r="BU87" s="114">
        <v>0.94830000000000003</v>
      </c>
      <c r="BV87" s="114">
        <v>1237.05</v>
      </c>
      <c r="BW87" s="114">
        <v>17.96</v>
      </c>
      <c r="BX87" s="114">
        <v>1.3008999999999999</v>
      </c>
      <c r="BY87" s="114">
        <v>1.3148</v>
      </c>
      <c r="BZ87" s="114">
        <v>8.9882000000000009</v>
      </c>
      <c r="CA87" s="114">
        <v>8.3566000000000003</v>
      </c>
      <c r="CB87" s="114">
        <v>7.0475000000000003</v>
      </c>
      <c r="CC87" s="118">
        <v>0.74131000000000002</v>
      </c>
      <c r="CD87" s="104">
        <v>1</v>
      </c>
      <c r="CE87" s="115">
        <v>7.0475000000000003</v>
      </c>
      <c r="CF87" s="115">
        <v>6.8761999999999999</v>
      </c>
      <c r="CG87" s="115"/>
      <c r="CH87" s="94"/>
      <c r="CI87" s="94"/>
      <c r="CJ87" s="94"/>
      <c r="CK87" s="94"/>
      <c r="CL87" s="94"/>
      <c r="CM87" s="94"/>
      <c r="CN87" s="94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</row>
    <row r="88" spans="1:164" x14ac:dyDescent="0.2">
      <c r="A88" s="9"/>
      <c r="B88" s="9"/>
      <c r="BK88" s="9"/>
      <c r="BL88" s="9"/>
      <c r="BO88" s="94"/>
      <c r="BP88" s="113">
        <v>18</v>
      </c>
      <c r="BQ88" s="123">
        <v>42790</v>
      </c>
      <c r="BR88" s="114">
        <v>112.32</v>
      </c>
      <c r="BS88" s="114">
        <v>0.79730000000000001</v>
      </c>
      <c r="BT88" s="114">
        <v>1.0055000000000001</v>
      </c>
      <c r="BU88" s="114">
        <v>0.94430000000000003</v>
      </c>
      <c r="BV88" s="114">
        <v>1255.46</v>
      </c>
      <c r="BW88" s="114">
        <v>18.23</v>
      </c>
      <c r="BX88" s="114">
        <v>1.2982</v>
      </c>
      <c r="BY88" s="114">
        <v>1.3089999999999999</v>
      </c>
      <c r="BZ88" s="114">
        <v>8.9715000000000007</v>
      </c>
      <c r="CA88" s="114">
        <v>8.3291000000000004</v>
      </c>
      <c r="CB88" s="114">
        <v>7.0186000000000002</v>
      </c>
      <c r="CC88" s="118">
        <v>0.74000999999999995</v>
      </c>
      <c r="CD88" s="104">
        <v>1</v>
      </c>
      <c r="CE88" s="115">
        <v>7.0186000000000002</v>
      </c>
      <c r="CF88" s="115">
        <v>6.8710000000000004</v>
      </c>
      <c r="CG88" s="104"/>
      <c r="CH88" s="94"/>
      <c r="CI88" s="94"/>
      <c r="CJ88" s="94"/>
      <c r="CK88" s="94"/>
      <c r="CL88" s="94"/>
      <c r="CM88" s="94"/>
      <c r="CN88" s="94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</row>
    <row r="89" spans="1:164" x14ac:dyDescent="0.2">
      <c r="A89" s="9"/>
      <c r="B89" s="9"/>
      <c r="BK89" s="9"/>
      <c r="BL89" s="9"/>
      <c r="BO89" s="94"/>
      <c r="BP89" s="113">
        <v>19</v>
      </c>
      <c r="BQ89" s="123">
        <v>42793</v>
      </c>
      <c r="BR89" s="114">
        <v>112.22</v>
      </c>
      <c r="BS89" s="114">
        <v>0.80510000000000004</v>
      </c>
      <c r="BT89" s="114">
        <v>1.0066999999999999</v>
      </c>
      <c r="BU89" s="114">
        <v>0.94479999999999997</v>
      </c>
      <c r="BV89" s="114">
        <v>1255.96</v>
      </c>
      <c r="BW89" s="114">
        <v>18.393000000000001</v>
      </c>
      <c r="BX89" s="114">
        <v>1.3028999999999999</v>
      </c>
      <c r="BY89" s="114">
        <v>1.3109999999999999</v>
      </c>
      <c r="BZ89" s="114">
        <v>9.0230999999999995</v>
      </c>
      <c r="CA89" s="114">
        <v>8.3544999999999998</v>
      </c>
      <c r="CB89" s="114">
        <v>7.0210999999999997</v>
      </c>
      <c r="CC89" s="118">
        <v>0.73802000000000001</v>
      </c>
      <c r="CD89" s="104">
        <v>1</v>
      </c>
      <c r="CE89" s="115">
        <v>7.0210999999999997</v>
      </c>
      <c r="CF89" s="115">
        <v>6.8691000000000004</v>
      </c>
      <c r="CG89" s="104"/>
      <c r="CH89" s="94"/>
      <c r="CI89" s="94"/>
      <c r="CJ89" s="94"/>
      <c r="CK89" s="94"/>
      <c r="CL89" s="94"/>
      <c r="CM89" s="94"/>
      <c r="CN89" s="94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</row>
    <row r="90" spans="1:164" x14ac:dyDescent="0.2">
      <c r="B90" s="9"/>
      <c r="BP90" s="113">
        <v>20</v>
      </c>
      <c r="BQ90" s="123">
        <v>42794</v>
      </c>
      <c r="BR90" s="114">
        <v>112.37</v>
      </c>
      <c r="BS90" s="114">
        <v>0.80420000000000003</v>
      </c>
      <c r="BT90" s="114">
        <v>1.0046999999999999</v>
      </c>
      <c r="BU90" s="114">
        <v>0.94359999999999999</v>
      </c>
      <c r="BV90" s="114">
        <v>1250.68</v>
      </c>
      <c r="BW90" s="114">
        <v>18.22</v>
      </c>
      <c r="BX90" s="114">
        <v>1.3028999999999999</v>
      </c>
      <c r="BY90" s="114">
        <v>1.3177000000000001</v>
      </c>
      <c r="BZ90" s="114">
        <v>9.0164000000000009</v>
      </c>
      <c r="CA90" s="114">
        <v>8.3672000000000004</v>
      </c>
      <c r="CB90" s="114">
        <v>7.0122</v>
      </c>
      <c r="CC90" s="118">
        <v>0.73924000000000001</v>
      </c>
      <c r="CD90" s="104">
        <v>1</v>
      </c>
      <c r="CE90" s="115">
        <v>7.0122</v>
      </c>
      <c r="CF90" s="115">
        <v>6.8680000000000003</v>
      </c>
    </row>
    <row r="91" spans="1:164" x14ac:dyDescent="0.2">
      <c r="B91" s="9"/>
      <c r="BP91" s="113"/>
      <c r="BQ91" s="109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118"/>
      <c r="CD91" s="104"/>
    </row>
    <row r="92" spans="1:164" s="3" customFormat="1" x14ac:dyDescent="0.2">
      <c r="B92" s="85"/>
      <c r="BK92" s="86"/>
      <c r="BL92" s="86"/>
      <c r="BN92" s="111"/>
      <c r="BO92" s="96"/>
      <c r="BP92" s="113"/>
      <c r="BQ92" s="109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20"/>
      <c r="CD92" s="121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</row>
    <row r="93" spans="1:164" s="3" customFormat="1" x14ac:dyDescent="0.2">
      <c r="B93" s="85"/>
      <c r="BK93" s="86"/>
      <c r="BL93" s="86"/>
      <c r="BN93" s="111"/>
      <c r="BO93" s="96"/>
      <c r="BP93" s="113"/>
      <c r="BQ93" s="109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121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</row>
    <row r="94" spans="1:164" x14ac:dyDescent="0.2"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</row>
    <row r="95" spans="1:164" x14ac:dyDescent="0.2"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</row>
    <row r="97" spans="67:84" x14ac:dyDescent="0.2">
      <c r="BP97" s="104"/>
      <c r="BQ97" s="104"/>
      <c r="BR97" s="122">
        <f>AVERAGE(BR71:BR90)</f>
        <v>112.98150000000001</v>
      </c>
      <c r="BS97" s="122">
        <f t="shared" ref="BS97:CF97" si="7">AVERAGE(BS71:BS90)</f>
        <v>0.80093499999999995</v>
      </c>
      <c r="BT97" s="122">
        <f t="shared" si="7"/>
        <v>1.00166</v>
      </c>
      <c r="BU97" s="122">
        <f t="shared" si="7"/>
        <v>0.94011</v>
      </c>
      <c r="BV97" s="122">
        <f t="shared" si="7"/>
        <v>1233.3269999999998</v>
      </c>
      <c r="BW97" s="122">
        <f t="shared" si="7"/>
        <v>17.859449999999999</v>
      </c>
      <c r="BX97" s="122">
        <f t="shared" si="7"/>
        <v>1.3049750000000002</v>
      </c>
      <c r="BY97" s="122">
        <f t="shared" si="7"/>
        <v>1.3100850000000002</v>
      </c>
      <c r="BZ97" s="122">
        <f t="shared" si="7"/>
        <v>8.9042599999999972</v>
      </c>
      <c r="CA97" s="122">
        <f t="shared" si="7"/>
        <v>8.3277750000000008</v>
      </c>
      <c r="CB97" s="122">
        <f t="shared" si="7"/>
        <v>6.9879350000000002</v>
      </c>
      <c r="CC97" s="122">
        <f t="shared" si="7"/>
        <v>0.73772450000000012</v>
      </c>
      <c r="CD97" s="122">
        <f t="shared" si="7"/>
        <v>1</v>
      </c>
      <c r="CE97" s="122">
        <f t="shared" si="7"/>
        <v>6.9879350000000002</v>
      </c>
      <c r="CF97" s="122">
        <f t="shared" si="7"/>
        <v>6.8716150000000003</v>
      </c>
    </row>
    <row r="98" spans="67:84" x14ac:dyDescent="0.2">
      <c r="BP98" s="104"/>
      <c r="BQ98" s="104"/>
      <c r="BR98" s="122">
        <v>112.98150000000001</v>
      </c>
      <c r="BS98" s="122">
        <v>0.80093499999999995</v>
      </c>
      <c r="BT98" s="122">
        <v>1.00166</v>
      </c>
      <c r="BU98" s="122">
        <v>0.94011</v>
      </c>
      <c r="BV98" s="122">
        <v>1233.3269999999998</v>
      </c>
      <c r="BW98" s="122">
        <v>17.859449999999999</v>
      </c>
      <c r="BX98" s="122">
        <v>1.3049750000000002</v>
      </c>
      <c r="BY98" s="122">
        <v>1.3100850000000002</v>
      </c>
      <c r="BZ98" s="122">
        <v>8.9042599999999972</v>
      </c>
      <c r="CA98" s="122">
        <v>8.3277750000000008</v>
      </c>
      <c r="CB98" s="122">
        <v>6.9879350000000002</v>
      </c>
      <c r="CC98" s="122">
        <v>0.73772450000000012</v>
      </c>
      <c r="CD98" s="104">
        <v>1</v>
      </c>
      <c r="CE98" s="122">
        <v>6.9879350000000002</v>
      </c>
      <c r="CF98" s="122">
        <v>6.8716150000000003</v>
      </c>
    </row>
    <row r="99" spans="67:84" x14ac:dyDescent="0.2">
      <c r="BP99" s="105"/>
      <c r="BQ99" s="117"/>
      <c r="BR99" s="117">
        <f t="shared" ref="BR99:CF99" si="8">BR98-BR97</f>
        <v>0</v>
      </c>
      <c r="BS99" s="117">
        <f t="shared" si="8"/>
        <v>0</v>
      </c>
      <c r="BT99" s="117">
        <f t="shared" si="8"/>
        <v>0</v>
      </c>
      <c r="BU99" s="117">
        <f t="shared" si="8"/>
        <v>0</v>
      </c>
      <c r="BV99" s="117">
        <f t="shared" si="8"/>
        <v>0</v>
      </c>
      <c r="BW99" s="117">
        <f t="shared" si="8"/>
        <v>0</v>
      </c>
      <c r="BX99" s="117">
        <f t="shared" si="8"/>
        <v>0</v>
      </c>
      <c r="BY99" s="117">
        <f t="shared" si="8"/>
        <v>0</v>
      </c>
      <c r="BZ99" s="117">
        <f t="shared" si="8"/>
        <v>0</v>
      </c>
      <c r="CA99" s="117">
        <f t="shared" si="8"/>
        <v>0</v>
      </c>
      <c r="CB99" s="117">
        <f t="shared" si="8"/>
        <v>0</v>
      </c>
      <c r="CC99" s="117">
        <f t="shared" si="8"/>
        <v>0</v>
      </c>
      <c r="CD99" s="117">
        <f t="shared" si="8"/>
        <v>0</v>
      </c>
      <c r="CE99" s="117">
        <f t="shared" si="8"/>
        <v>0</v>
      </c>
      <c r="CF99" s="117">
        <f t="shared" si="8"/>
        <v>0</v>
      </c>
    </row>
    <row r="100" spans="67:84" x14ac:dyDescent="0.2">
      <c r="BP100" s="96" t="s">
        <v>29</v>
      </c>
      <c r="BQ100" s="96"/>
      <c r="BR100" s="122">
        <f>MAX(BR71:BR90)</f>
        <v>114.48</v>
      </c>
      <c r="BS100" s="122">
        <f t="shared" ref="BS100:CF100" si="9">MAX(BS71:BS90)</f>
        <v>0.80840000000000001</v>
      </c>
      <c r="BT100" s="122">
        <f t="shared" si="9"/>
        <v>1.0127999999999999</v>
      </c>
      <c r="BU100" s="122">
        <f t="shared" si="9"/>
        <v>0.95250000000000001</v>
      </c>
      <c r="BV100" s="122">
        <f t="shared" si="9"/>
        <v>1255.96</v>
      </c>
      <c r="BW100" s="122">
        <f t="shared" si="9"/>
        <v>18.393000000000001</v>
      </c>
      <c r="BX100" s="122">
        <f t="shared" si="9"/>
        <v>1.3171999999999999</v>
      </c>
      <c r="BY100" s="122">
        <f t="shared" si="9"/>
        <v>1.3191999999999999</v>
      </c>
      <c r="BZ100" s="122">
        <f t="shared" si="9"/>
        <v>9.0230999999999995</v>
      </c>
      <c r="CA100" s="122">
        <f t="shared" si="9"/>
        <v>8.4018999999999995</v>
      </c>
      <c r="CB100" s="122">
        <f t="shared" si="9"/>
        <v>7.0789999999999997</v>
      </c>
      <c r="CC100" s="122">
        <f t="shared" si="9"/>
        <v>0.74131000000000002</v>
      </c>
      <c r="CD100" s="122">
        <f t="shared" si="9"/>
        <v>1</v>
      </c>
      <c r="CE100" s="122">
        <f t="shared" si="9"/>
        <v>7.0789999999999997</v>
      </c>
      <c r="CF100" s="122">
        <f t="shared" si="9"/>
        <v>6.8823999999999996</v>
      </c>
    </row>
    <row r="101" spans="67:84" x14ac:dyDescent="0.2">
      <c r="BP101" s="96" t="s">
        <v>30</v>
      </c>
      <c r="BQ101" s="96"/>
      <c r="BR101" s="122">
        <f>MIN(BR71:BR90)</f>
        <v>112.22</v>
      </c>
      <c r="BS101" s="122">
        <f t="shared" ref="BS101:CF101" si="10">MIN(BS71:BS90)</f>
        <v>0.78900000000000003</v>
      </c>
      <c r="BT101" s="122">
        <f t="shared" si="10"/>
        <v>0.98719999999999997</v>
      </c>
      <c r="BU101" s="122">
        <f t="shared" si="10"/>
        <v>0.92459999999999998</v>
      </c>
      <c r="BV101" s="122">
        <f t="shared" si="10"/>
        <v>1210.25</v>
      </c>
      <c r="BW101" s="122">
        <f t="shared" si="10"/>
        <v>17.32</v>
      </c>
      <c r="BX101" s="122">
        <f t="shared" si="10"/>
        <v>1.2982</v>
      </c>
      <c r="BY101" s="122">
        <f t="shared" si="10"/>
        <v>1.2981</v>
      </c>
      <c r="BZ101" s="122">
        <f t="shared" si="10"/>
        <v>8.7029999999999994</v>
      </c>
      <c r="CA101" s="122">
        <f t="shared" si="10"/>
        <v>8.1847999999999992</v>
      </c>
      <c r="CB101" s="122">
        <f t="shared" si="10"/>
        <v>6.8757999999999999</v>
      </c>
      <c r="CC101" s="122">
        <f t="shared" si="10"/>
        <v>0.73268999999999995</v>
      </c>
      <c r="CD101" s="122">
        <f t="shared" si="10"/>
        <v>1</v>
      </c>
      <c r="CE101" s="122">
        <f t="shared" si="10"/>
        <v>6.8757999999999999</v>
      </c>
      <c r="CF101" s="122">
        <f t="shared" si="10"/>
        <v>6.8574999999999999</v>
      </c>
    </row>
    <row r="103" spans="67:84" x14ac:dyDescent="0.2">
      <c r="BR103" s="122">
        <f>BR100-BR101</f>
        <v>2.2600000000000051</v>
      </c>
      <c r="BS103" s="122">
        <f t="shared" ref="BS103:CF103" si="11">BS100-BS101</f>
        <v>1.9399999999999973E-2</v>
      </c>
      <c r="BT103" s="122">
        <f t="shared" si="11"/>
        <v>2.5599999999999956E-2</v>
      </c>
      <c r="BU103" s="122">
        <f t="shared" si="11"/>
        <v>2.7900000000000036E-2</v>
      </c>
      <c r="BV103" s="122">
        <f t="shared" si="11"/>
        <v>45.710000000000036</v>
      </c>
      <c r="BW103" s="122">
        <f t="shared" si="11"/>
        <v>1.0730000000000004</v>
      </c>
      <c r="BX103" s="122">
        <f t="shared" si="11"/>
        <v>1.8999999999999906E-2</v>
      </c>
      <c r="BY103" s="122">
        <f t="shared" si="11"/>
        <v>2.1099999999999897E-2</v>
      </c>
      <c r="BZ103" s="122">
        <f t="shared" si="11"/>
        <v>0.32010000000000005</v>
      </c>
      <c r="CA103" s="122">
        <f t="shared" si="11"/>
        <v>0.21710000000000029</v>
      </c>
      <c r="CB103" s="122">
        <f t="shared" si="11"/>
        <v>0.20319999999999983</v>
      </c>
      <c r="CC103" s="122">
        <f t="shared" si="11"/>
        <v>8.620000000000072E-3</v>
      </c>
      <c r="CD103" s="122">
        <f t="shared" si="11"/>
        <v>0</v>
      </c>
      <c r="CE103" s="122">
        <f t="shared" si="11"/>
        <v>0.20319999999999983</v>
      </c>
      <c r="CF103" s="122">
        <f t="shared" si="11"/>
        <v>2.48999999999997E-2</v>
      </c>
    </row>
    <row r="109" spans="67:84" x14ac:dyDescent="0.2">
      <c r="BO109" s="113"/>
    </row>
    <row r="110" spans="67:84" x14ac:dyDescent="0.2">
      <c r="BO110" s="113"/>
    </row>
    <row r="111" spans="67:84" x14ac:dyDescent="0.2">
      <c r="BO111" s="113"/>
    </row>
    <row r="112" spans="67:84" x14ac:dyDescent="0.2">
      <c r="BO112" s="113"/>
      <c r="BP112" s="109"/>
    </row>
    <row r="113" spans="67:68" x14ac:dyDescent="0.2">
      <c r="BO113" s="113"/>
      <c r="BP113" s="109"/>
    </row>
    <row r="114" spans="67:68" x14ac:dyDescent="0.2">
      <c r="BO114" s="113"/>
      <c r="BP114" s="109"/>
    </row>
    <row r="115" spans="67:68" x14ac:dyDescent="0.2">
      <c r="BO115" s="113"/>
      <c r="BP115" s="109"/>
    </row>
    <row r="116" spans="67:68" x14ac:dyDescent="0.2">
      <c r="BO116" s="113"/>
      <c r="BP116" s="109"/>
    </row>
    <row r="117" spans="67:68" x14ac:dyDescent="0.2">
      <c r="BO117" s="113"/>
      <c r="BP117" s="109"/>
    </row>
    <row r="118" spans="67:68" x14ac:dyDescent="0.2">
      <c r="BO118" s="113"/>
      <c r="BP118" s="109"/>
    </row>
    <row r="119" spans="67:68" x14ac:dyDescent="0.2">
      <c r="BO119" s="113"/>
      <c r="BP119" s="109"/>
    </row>
    <row r="120" spans="67:68" x14ac:dyDescent="0.2">
      <c r="BO120" s="113"/>
      <c r="BP120" s="109"/>
    </row>
    <row r="121" spans="67:68" x14ac:dyDescent="0.2">
      <c r="BO121" s="113"/>
      <c r="BP121" s="109"/>
    </row>
    <row r="122" spans="67:68" x14ac:dyDescent="0.2">
      <c r="BO122" s="113"/>
      <c r="BP122" s="109"/>
    </row>
    <row r="123" spans="67:68" x14ac:dyDescent="0.2">
      <c r="BO123" s="113"/>
      <c r="BP123" s="109"/>
    </row>
    <row r="124" spans="67:68" x14ac:dyDescent="0.2">
      <c r="BO124" s="113"/>
      <c r="BP124" s="109"/>
    </row>
    <row r="125" spans="67:68" x14ac:dyDescent="0.2">
      <c r="BO125" s="113"/>
      <c r="BP125" s="109"/>
    </row>
    <row r="126" spans="67:68" x14ac:dyDescent="0.2">
      <c r="BO126" s="113"/>
      <c r="BP126" s="109"/>
    </row>
    <row r="127" spans="67:68" x14ac:dyDescent="0.2">
      <c r="BO127" s="113"/>
      <c r="BP127" s="109"/>
    </row>
    <row r="128" spans="67:68" x14ac:dyDescent="0.2">
      <c r="BP128" s="109"/>
    </row>
    <row r="129" spans="68:83" x14ac:dyDescent="0.2">
      <c r="BP129" s="109"/>
    </row>
    <row r="130" spans="68:83" x14ac:dyDescent="0.2">
      <c r="BP130" s="109"/>
    </row>
    <row r="133" spans="68:83" x14ac:dyDescent="0.2">
      <c r="BP133" s="108"/>
      <c r="BQ133" s="108"/>
      <c r="BR133" s="108"/>
      <c r="BS133" s="108"/>
      <c r="BT133" s="108"/>
      <c r="BU133" s="108"/>
      <c r="BV133" s="108"/>
      <c r="BW133" s="109"/>
      <c r="BX133" s="109"/>
      <c r="BY133" s="109"/>
      <c r="BZ133" s="109"/>
      <c r="CA133" s="109"/>
      <c r="CB133" s="109"/>
      <c r="CC133" s="110"/>
      <c r="CD133" s="111"/>
      <c r="CE133" s="98"/>
    </row>
    <row r="134" spans="68:83" x14ac:dyDescent="0.2">
      <c r="BP134" s="108"/>
      <c r="BQ134" s="108"/>
      <c r="BR134" s="108"/>
      <c r="BS134" s="108"/>
      <c r="BT134" s="108"/>
      <c r="BU134" s="108"/>
      <c r="BV134" s="108"/>
      <c r="BW134" s="109"/>
      <c r="BX134" s="109"/>
      <c r="BY134" s="109"/>
      <c r="BZ134" s="109"/>
      <c r="CA134" s="109"/>
      <c r="CB134" s="109"/>
      <c r="CC134" s="110"/>
      <c r="CD134" s="111"/>
      <c r="CE134" s="98"/>
    </row>
    <row r="135" spans="68:83" x14ac:dyDescent="0.2">
      <c r="BP135" s="108"/>
      <c r="BQ135" s="108"/>
      <c r="BR135" s="98"/>
      <c r="BS135" s="98"/>
      <c r="BT135" s="98"/>
      <c r="BU135" s="98"/>
      <c r="BV135" s="96"/>
      <c r="CE135" s="98"/>
    </row>
    <row r="136" spans="68:83" x14ac:dyDescent="0.2">
      <c r="BP136" s="113"/>
      <c r="BQ136" s="109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5"/>
    </row>
    <row r="137" spans="68:83" x14ac:dyDescent="0.2">
      <c r="BP137" s="113"/>
      <c r="BQ137" s="109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5"/>
    </row>
    <row r="138" spans="68:83" x14ac:dyDescent="0.2">
      <c r="BP138" s="113"/>
      <c r="BQ138" s="109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5"/>
    </row>
    <row r="139" spans="68:83" x14ac:dyDescent="0.2">
      <c r="BP139" s="113"/>
      <c r="BQ139" s="109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5"/>
    </row>
    <row r="140" spans="68:83" x14ac:dyDescent="0.2">
      <c r="BP140" s="113"/>
      <c r="BQ140" s="109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5"/>
    </row>
    <row r="141" spans="68:83" x14ac:dyDescent="0.2">
      <c r="BP141" s="113"/>
      <c r="BQ141" s="109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5"/>
    </row>
    <row r="142" spans="68:83" x14ac:dyDescent="0.2">
      <c r="BP142" s="113"/>
      <c r="BQ142" s="109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5"/>
    </row>
    <row r="143" spans="68:83" x14ac:dyDescent="0.2">
      <c r="BP143" s="113"/>
      <c r="BQ143" s="109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5"/>
    </row>
    <row r="144" spans="68:83" x14ac:dyDescent="0.2">
      <c r="BP144" s="113"/>
      <c r="BQ144" s="109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5"/>
    </row>
    <row r="145" spans="68:83" x14ac:dyDescent="0.2">
      <c r="BP145" s="113"/>
      <c r="BQ145" s="109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5"/>
    </row>
    <row r="146" spans="68:83" x14ac:dyDescent="0.2">
      <c r="BP146" s="113"/>
      <c r="BQ146" s="109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5"/>
    </row>
    <row r="147" spans="68:83" x14ac:dyDescent="0.2">
      <c r="BP147" s="113"/>
      <c r="BQ147" s="109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5"/>
    </row>
    <row r="148" spans="68:83" x14ac:dyDescent="0.2">
      <c r="BP148" s="113"/>
      <c r="BQ148" s="109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5"/>
    </row>
    <row r="149" spans="68:83" x14ac:dyDescent="0.2">
      <c r="BP149" s="113"/>
      <c r="BQ149" s="109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5"/>
    </row>
    <row r="150" spans="68:83" x14ac:dyDescent="0.2">
      <c r="BP150" s="113"/>
      <c r="BQ150" s="109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5"/>
    </row>
    <row r="151" spans="68:83" x14ac:dyDescent="0.2">
      <c r="BP151" s="113"/>
      <c r="BQ151" s="109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5"/>
    </row>
    <row r="152" spans="68:83" x14ac:dyDescent="0.2">
      <c r="BP152" s="113"/>
      <c r="BQ152" s="109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5"/>
    </row>
    <row r="153" spans="68:83" x14ac:dyDescent="0.2">
      <c r="BP153" s="113"/>
      <c r="BQ153" s="109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5"/>
    </row>
    <row r="154" spans="68:83" x14ac:dyDescent="0.2">
      <c r="BP154" s="113"/>
      <c r="BQ154" s="109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5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154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39" sqref="C39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7109375" style="9" customWidth="1"/>
    <col min="57" max="57" width="21.7109375" style="9" customWidth="1"/>
    <col min="58" max="58" width="18" style="9" customWidth="1"/>
    <col min="59" max="59" width="9.85546875" style="9" customWidth="1"/>
    <col min="60" max="60" width="17.7109375" style="9" customWidth="1"/>
    <col min="61" max="61" width="18.42578125" style="9" customWidth="1"/>
    <col min="62" max="62" width="10" style="9" customWidth="1"/>
    <col min="63" max="64" width="18.42578125" style="9" customWidth="1"/>
    <col min="65" max="65" width="10.5703125" style="9" customWidth="1"/>
    <col min="66" max="66" width="18.5703125" style="11" customWidth="1"/>
    <col min="67" max="67" width="16.7109375" style="11" customWidth="1"/>
    <col min="68" max="68" width="20.28515625" style="9" customWidth="1"/>
    <col min="69" max="69" width="20.28515625" style="94" customWidth="1"/>
    <col min="70" max="70" width="14.7109375" style="95" customWidth="1"/>
    <col min="71" max="71" width="14.140625" style="95" customWidth="1"/>
    <col min="72" max="72" width="18.5703125" style="95" customWidth="1"/>
    <col min="73" max="73" width="23.42578125" style="95" customWidth="1"/>
    <col min="74" max="75" width="11.7109375" style="95" customWidth="1"/>
    <col min="76" max="76" width="11.7109375" style="96" customWidth="1"/>
    <col min="77" max="77" width="19.5703125" style="95" customWidth="1"/>
    <col min="78" max="78" width="13.85546875" style="95" customWidth="1"/>
    <col min="79" max="83" width="11.7109375" style="95" customWidth="1"/>
    <col min="84" max="84" width="12.5703125" style="97" customWidth="1"/>
    <col min="85" max="85" width="11.7109375" style="96" customWidth="1"/>
    <col min="86" max="92" width="13.28515625" style="95" customWidth="1"/>
    <col min="93" max="167" width="13.28515625" style="10" customWidth="1"/>
    <col min="168" max="16384" width="9.140625" style="9"/>
  </cols>
  <sheetData>
    <row r="1" spans="1:170" x14ac:dyDescent="0.2">
      <c r="B1" s="10"/>
      <c r="BN1" s="9"/>
      <c r="BO1" s="9"/>
      <c r="BR1" s="94"/>
      <c r="BS1" s="94"/>
      <c r="BX1" s="95"/>
      <c r="BZ1" s="96"/>
      <c r="CF1" s="95"/>
      <c r="CG1" s="95"/>
      <c r="CH1" s="97"/>
      <c r="CI1" s="96"/>
      <c r="FL1" s="10"/>
      <c r="FM1" s="10"/>
      <c r="FN1" s="10"/>
    </row>
    <row r="2" spans="1:170" x14ac:dyDescent="0.2">
      <c r="B2" s="10"/>
      <c r="BN2" s="9"/>
      <c r="BO2" s="9"/>
      <c r="BR2" s="94"/>
      <c r="BS2" s="94"/>
      <c r="BX2" s="95"/>
      <c r="BZ2" s="96"/>
      <c r="CF2" s="95"/>
      <c r="CG2" s="95"/>
      <c r="CH2" s="97"/>
      <c r="CI2" s="96"/>
      <c r="FL2" s="10"/>
      <c r="FM2" s="10"/>
      <c r="FN2" s="10"/>
    </row>
    <row r="3" spans="1:170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0"/>
      <c r="BO3" s="20"/>
      <c r="BP3" s="10"/>
      <c r="BQ3" s="95"/>
      <c r="BX3" s="95"/>
      <c r="BY3" s="96"/>
    </row>
    <row r="4" spans="1:170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0"/>
      <c r="BO4" s="20"/>
      <c r="BP4" s="10"/>
      <c r="BQ4" s="95"/>
      <c r="BX4" s="95"/>
      <c r="BY4" s="96"/>
    </row>
    <row r="5" spans="1:170" x14ac:dyDescent="0.2">
      <c r="A5" s="28"/>
      <c r="B5" s="29" t="s">
        <v>83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0"/>
      <c r="BO5" s="30"/>
      <c r="BP5" s="31"/>
      <c r="BQ5" s="99"/>
      <c r="BR5" s="99"/>
      <c r="BS5" s="98"/>
      <c r="BT5" s="98"/>
      <c r="BU5" s="98"/>
      <c r="BV5" s="98"/>
      <c r="BX5" s="95"/>
      <c r="BY5" s="96"/>
    </row>
    <row r="6" spans="1:170" s="19" customFormat="1" ht="13.5" thickBot="1" x14ac:dyDescent="0.25">
      <c r="A6" s="32" t="s">
        <v>1</v>
      </c>
      <c r="B6" s="33"/>
      <c r="C6" s="169" t="s">
        <v>84</v>
      </c>
      <c r="D6" s="169"/>
      <c r="E6" s="126"/>
      <c r="F6" s="169" t="s">
        <v>85</v>
      </c>
      <c r="G6" s="169"/>
      <c r="H6" s="34"/>
      <c r="I6" s="169" t="s">
        <v>86</v>
      </c>
      <c r="J6" s="169"/>
      <c r="K6" s="34"/>
      <c r="L6" s="169" t="s">
        <v>87</v>
      </c>
      <c r="M6" s="169"/>
      <c r="N6" s="35"/>
      <c r="O6" s="169" t="s">
        <v>88</v>
      </c>
      <c r="P6" s="169"/>
      <c r="Q6" s="126"/>
      <c r="R6" s="169" t="s">
        <v>89</v>
      </c>
      <c r="S6" s="169"/>
      <c r="T6" s="126"/>
      <c r="U6" s="169" t="s">
        <v>90</v>
      </c>
      <c r="V6" s="169"/>
      <c r="W6" s="34"/>
      <c r="X6" s="169" t="s">
        <v>91</v>
      </c>
      <c r="Y6" s="169"/>
      <c r="Z6" s="126"/>
      <c r="AA6" s="169" t="s">
        <v>92</v>
      </c>
      <c r="AB6" s="169"/>
      <c r="AC6" s="34"/>
      <c r="AD6" s="169" t="s">
        <v>101</v>
      </c>
      <c r="AE6" s="169"/>
      <c r="AF6" s="35"/>
      <c r="AG6" s="169" t="s">
        <v>93</v>
      </c>
      <c r="AH6" s="169"/>
      <c r="AI6" s="35"/>
      <c r="AJ6" s="169" t="s">
        <v>94</v>
      </c>
      <c r="AK6" s="169"/>
      <c r="AL6" s="34"/>
      <c r="AM6" s="169" t="s">
        <v>95</v>
      </c>
      <c r="AN6" s="169"/>
      <c r="AO6" s="34"/>
      <c r="AP6" s="169" t="s">
        <v>96</v>
      </c>
      <c r="AQ6" s="169"/>
      <c r="AR6" s="34"/>
      <c r="AS6" s="169" t="s">
        <v>97</v>
      </c>
      <c r="AT6" s="169"/>
      <c r="AU6" s="34"/>
      <c r="AV6" s="169" t="s">
        <v>98</v>
      </c>
      <c r="AW6" s="169"/>
      <c r="AX6" s="126"/>
      <c r="AY6" s="169" t="s">
        <v>99</v>
      </c>
      <c r="AZ6" s="169"/>
      <c r="BA6" s="34"/>
      <c r="BB6" s="169" t="s">
        <v>100</v>
      </c>
      <c r="BC6" s="169"/>
      <c r="BD6" s="34"/>
      <c r="BE6" s="169" t="s">
        <v>102</v>
      </c>
      <c r="BF6" s="169"/>
      <c r="BG6" s="34"/>
      <c r="BH6" s="169" t="s">
        <v>103</v>
      </c>
      <c r="BI6" s="169"/>
      <c r="BJ6" s="127"/>
      <c r="BK6" s="169" t="s">
        <v>104</v>
      </c>
      <c r="BL6" s="169"/>
      <c r="BM6" s="34"/>
      <c r="BN6" s="169" t="s">
        <v>2</v>
      </c>
      <c r="BO6" s="169"/>
      <c r="BP6" s="36"/>
      <c r="BQ6" s="129"/>
      <c r="BR6" s="130"/>
      <c r="BS6" s="99"/>
      <c r="BT6" s="99"/>
      <c r="BU6" s="99"/>
      <c r="BV6" s="99"/>
      <c r="BW6" s="99"/>
      <c r="BX6" s="98"/>
      <c r="BY6" s="96"/>
      <c r="BZ6" s="95"/>
      <c r="CA6" s="95"/>
      <c r="CB6" s="95"/>
      <c r="CC6" s="95"/>
      <c r="CD6" s="95"/>
      <c r="CE6" s="95"/>
      <c r="CF6" s="97"/>
      <c r="CG6" s="96"/>
      <c r="CH6" s="95"/>
      <c r="CI6" s="95"/>
      <c r="CJ6" s="95"/>
      <c r="CK6" s="95"/>
      <c r="CL6" s="95"/>
      <c r="CM6" s="95"/>
      <c r="CN6" s="95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70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38"/>
      <c r="BO7" s="38"/>
      <c r="BP7" s="39"/>
      <c r="BQ7" s="100"/>
      <c r="BR7" s="100"/>
      <c r="BS7" s="98"/>
      <c r="BT7" s="98"/>
      <c r="BU7" s="98"/>
      <c r="BV7" s="98"/>
      <c r="BW7" s="98"/>
      <c r="BX7" s="98"/>
      <c r="BY7" s="96"/>
    </row>
    <row r="8" spans="1:170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38"/>
      <c r="BK8" s="38"/>
      <c r="BL8" s="38" t="s">
        <v>3</v>
      </c>
      <c r="BM8" s="26"/>
      <c r="BN8" s="38"/>
      <c r="BO8" s="38" t="s">
        <v>3</v>
      </c>
      <c r="BP8" s="39"/>
      <c r="BQ8" s="100"/>
      <c r="BR8" s="100"/>
      <c r="BS8" s="98"/>
      <c r="BT8" s="98"/>
      <c r="BU8" s="98"/>
      <c r="BV8" s="98"/>
      <c r="BW8" s="98"/>
      <c r="BX8" s="98"/>
      <c r="BY8" s="96"/>
    </row>
    <row r="9" spans="1:170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9"/>
      <c r="BQ9" s="100"/>
      <c r="BR9" s="100"/>
      <c r="BS9" s="100"/>
      <c r="BT9" s="100"/>
      <c r="BU9" s="100"/>
      <c r="BV9" s="100"/>
      <c r="BW9" s="100"/>
      <c r="BX9" s="100"/>
      <c r="BY9" s="96"/>
    </row>
    <row r="10" spans="1:170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24</v>
      </c>
      <c r="BO10" s="38" t="s">
        <v>21</v>
      </c>
      <c r="BP10" s="39"/>
      <c r="BQ10" s="100"/>
      <c r="BR10" s="100"/>
      <c r="BS10" s="100"/>
      <c r="BT10" s="100"/>
      <c r="BU10" s="100"/>
      <c r="BV10" s="100"/>
      <c r="BW10" s="100"/>
      <c r="BX10" s="100"/>
      <c r="BY10" s="96"/>
    </row>
    <row r="11" spans="1:170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9"/>
      <c r="BQ11" s="100"/>
      <c r="BR11" s="100"/>
      <c r="BS11" s="100"/>
      <c r="BT11" s="100"/>
      <c r="BU11" s="100"/>
      <c r="BV11" s="100"/>
      <c r="BW11" s="100"/>
      <c r="BX11" s="100"/>
      <c r="BY11" s="101"/>
      <c r="BZ11" s="102"/>
      <c r="CA11" s="102"/>
      <c r="CB11" s="102"/>
      <c r="CC11" s="102"/>
      <c r="CD11" s="102"/>
      <c r="CE11" s="102"/>
      <c r="CF11" s="103"/>
      <c r="CG11" s="101"/>
      <c r="CH11" s="102"/>
      <c r="CI11" s="102"/>
      <c r="CJ11" s="102"/>
      <c r="CK11" s="102"/>
      <c r="CL11" s="102"/>
      <c r="CM11" s="102"/>
      <c r="CN11" s="102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70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9"/>
      <c r="BQ12" s="100"/>
      <c r="BR12" s="100"/>
      <c r="BS12" s="98"/>
      <c r="BT12" s="100"/>
      <c r="BU12" s="100"/>
      <c r="BV12" s="100"/>
      <c r="BW12" s="100"/>
      <c r="BX12" s="100"/>
      <c r="BY12" s="104"/>
    </row>
    <row r="13" spans="1:170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92"/>
      <c r="BI13" s="92"/>
      <c r="BJ13" s="92"/>
      <c r="BK13" s="92"/>
      <c r="BL13" s="92"/>
      <c r="BM13" s="46"/>
      <c r="BN13" s="46"/>
      <c r="BO13" s="47"/>
      <c r="BP13" s="39"/>
      <c r="BQ13" s="100"/>
      <c r="BR13" s="100"/>
      <c r="BS13" s="98"/>
      <c r="BT13" s="98"/>
      <c r="BU13" s="98"/>
      <c r="BV13" s="98"/>
      <c r="BW13" s="98"/>
      <c r="BX13" s="98"/>
      <c r="BY13" s="96"/>
      <c r="BZ13" s="95"/>
      <c r="CA13" s="95"/>
      <c r="CB13" s="95"/>
      <c r="CC13" s="95"/>
      <c r="CD13" s="95"/>
      <c r="CE13" s="95"/>
      <c r="CF13" s="97"/>
      <c r="CG13" s="96"/>
      <c r="CH13" s="95"/>
      <c r="CI13" s="95"/>
      <c r="CJ13" s="95"/>
      <c r="CK13" s="95"/>
      <c r="CL13" s="95"/>
      <c r="CM13" s="95"/>
      <c r="CN13" s="95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70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75"/>
      <c r="BI14" s="75"/>
      <c r="BJ14" s="75"/>
      <c r="BK14" s="26"/>
      <c r="BL14" s="26"/>
      <c r="BM14" s="26"/>
      <c r="BN14" s="50"/>
      <c r="BO14" s="52"/>
      <c r="BP14" s="39"/>
      <c r="BQ14" s="100"/>
      <c r="BR14" s="100"/>
      <c r="BS14" s="98"/>
      <c r="BT14" s="98"/>
      <c r="BU14" s="98"/>
      <c r="BV14" s="98"/>
      <c r="BW14" s="98"/>
      <c r="BX14" s="98"/>
      <c r="BY14" s="96"/>
    </row>
    <row r="15" spans="1:170" x14ac:dyDescent="0.2">
      <c r="A15" s="40">
        <v>1</v>
      </c>
      <c r="B15" s="49" t="s">
        <v>5</v>
      </c>
      <c r="C15" s="50">
        <v>113.55</v>
      </c>
      <c r="D15" s="51">
        <v>112.84</v>
      </c>
      <c r="E15" s="51"/>
      <c r="F15" s="50">
        <v>114.18</v>
      </c>
      <c r="G15" s="51">
        <v>112.34</v>
      </c>
      <c r="H15" s="26"/>
      <c r="I15" s="50">
        <v>114.34</v>
      </c>
      <c r="J15" s="51">
        <v>112.25</v>
      </c>
      <c r="K15" s="26"/>
      <c r="L15" s="50">
        <v>113.72</v>
      </c>
      <c r="M15" s="51">
        <v>112.36</v>
      </c>
      <c r="N15" s="26"/>
      <c r="O15" s="50">
        <v>113.95</v>
      </c>
      <c r="P15" s="51">
        <v>112.22</v>
      </c>
      <c r="Q15" s="51"/>
      <c r="R15" s="50">
        <v>114.06</v>
      </c>
      <c r="S15" s="51">
        <v>112.23</v>
      </c>
      <c r="T15" s="51"/>
      <c r="U15" s="50">
        <v>114.71</v>
      </c>
      <c r="V15" s="51">
        <v>111.65</v>
      </c>
      <c r="W15" s="26"/>
      <c r="X15" s="50">
        <v>115.38</v>
      </c>
      <c r="Y15" s="51">
        <v>110.52</v>
      </c>
      <c r="Z15" s="51"/>
      <c r="AA15" s="50">
        <v>114.56</v>
      </c>
      <c r="AB15" s="51">
        <v>110.78</v>
      </c>
      <c r="AC15" s="26"/>
      <c r="AD15" s="50">
        <v>114.68</v>
      </c>
      <c r="AE15" s="51">
        <v>111.18</v>
      </c>
      <c r="AF15" s="26"/>
      <c r="AG15" s="50">
        <v>113.44</v>
      </c>
      <c r="AH15" s="51">
        <v>111.38</v>
      </c>
      <c r="AI15" s="26"/>
      <c r="AJ15" s="50">
        <v>113.21</v>
      </c>
      <c r="AK15" s="51">
        <v>111.15</v>
      </c>
      <c r="AL15" s="26"/>
      <c r="AM15" s="50">
        <v>112.76</v>
      </c>
      <c r="AN15" s="51">
        <v>111.64</v>
      </c>
      <c r="AO15" s="26"/>
      <c r="AP15" s="50">
        <v>112.49</v>
      </c>
      <c r="AQ15" s="51">
        <v>111.51</v>
      </c>
      <c r="AR15" s="26"/>
      <c r="AS15" s="50">
        <v>110.99</v>
      </c>
      <c r="AT15" s="51">
        <v>113.11</v>
      </c>
      <c r="AU15" s="26"/>
      <c r="AV15" s="50">
        <v>111.05</v>
      </c>
      <c r="AW15" s="51">
        <v>112.86</v>
      </c>
      <c r="AX15" s="51"/>
      <c r="AY15" s="50">
        <v>110.37</v>
      </c>
      <c r="AZ15" s="51">
        <v>113.06</v>
      </c>
      <c r="BA15" s="26"/>
      <c r="BB15" s="50">
        <v>110.68</v>
      </c>
      <c r="BC15" s="51">
        <v>112.73</v>
      </c>
      <c r="BD15" s="26"/>
      <c r="BE15" s="50">
        <v>110.94</v>
      </c>
      <c r="BF15" s="51">
        <v>113.21</v>
      </c>
      <c r="BG15" s="26"/>
      <c r="BH15" s="50">
        <v>111.22</v>
      </c>
      <c r="BI15" s="52">
        <v>113.56</v>
      </c>
      <c r="BJ15" s="52"/>
      <c r="BK15" s="50">
        <v>111.97</v>
      </c>
      <c r="BL15" s="51">
        <v>113.73</v>
      </c>
      <c r="BM15" s="26"/>
      <c r="BN15" s="50">
        <f>(C15+F15+I15+L15+O15+R15+U15+X15+AA15+AD15+AG15+AJ15+AM15+AP15+AS15+AV15+AY15+BB15+BE15+BH15+BK15)/21</f>
        <v>112.96428571428571</v>
      </c>
      <c r="BO15" s="52">
        <f>(D15+G15+J15+M15+P15+S15+V15+Y15+AB15+AE15+AH15+AK15+AN15+AQ15+AT15+AW15+AZ15+BC15+BF15+BI15+BL15)/21</f>
        <v>112.20523809523809</v>
      </c>
      <c r="BP15" s="53"/>
      <c r="BQ15" s="122"/>
      <c r="BR15" s="122"/>
      <c r="BS15" s="105"/>
      <c r="BT15" s="105"/>
      <c r="BU15" s="98"/>
      <c r="BV15" s="106"/>
      <c r="BW15" s="106"/>
      <c r="BX15" s="98"/>
      <c r="BY15" s="96"/>
    </row>
    <row r="16" spans="1:170" s="20" customFormat="1" x14ac:dyDescent="0.2">
      <c r="A16" s="40">
        <v>2</v>
      </c>
      <c r="B16" s="49" t="s">
        <v>6</v>
      </c>
      <c r="C16" s="50">
        <v>0.80830000000000002</v>
      </c>
      <c r="D16" s="51">
        <v>158.52000000000001</v>
      </c>
      <c r="E16" s="51"/>
      <c r="F16" s="50">
        <v>0.81479999999999997</v>
      </c>
      <c r="G16" s="51">
        <v>157.43</v>
      </c>
      <c r="H16" s="26"/>
      <c r="I16" s="50">
        <v>0.81830000000000003</v>
      </c>
      <c r="J16" s="51">
        <v>156.84</v>
      </c>
      <c r="K16" s="26"/>
      <c r="L16" s="50">
        <v>0.81620000000000004</v>
      </c>
      <c r="M16" s="51">
        <v>156.56</v>
      </c>
      <c r="N16" s="26"/>
      <c r="O16" s="50">
        <v>0.82030000000000003</v>
      </c>
      <c r="P16" s="51">
        <v>155.9</v>
      </c>
      <c r="Q16" s="51"/>
      <c r="R16" s="50">
        <v>0.82279999999999998</v>
      </c>
      <c r="S16" s="51">
        <v>155.57</v>
      </c>
      <c r="T16" s="51"/>
      <c r="U16" s="50">
        <v>0.82320000000000004</v>
      </c>
      <c r="V16" s="51">
        <v>155.58000000000001</v>
      </c>
      <c r="W16" s="26"/>
      <c r="X16" s="50">
        <v>0.82220000000000004</v>
      </c>
      <c r="Y16" s="51">
        <v>155.1</v>
      </c>
      <c r="Z16" s="51"/>
      <c r="AA16" s="50">
        <v>0.81889999999999996</v>
      </c>
      <c r="AB16" s="51">
        <v>154.97</v>
      </c>
      <c r="AC16" s="26"/>
      <c r="AD16" s="50">
        <v>0.82069999999999999</v>
      </c>
      <c r="AE16" s="51">
        <v>155.36000000000001</v>
      </c>
      <c r="AF16" s="26"/>
      <c r="AG16" s="50">
        <v>0.81530000000000002</v>
      </c>
      <c r="AH16" s="51">
        <v>154.97</v>
      </c>
      <c r="AI16" s="26"/>
      <c r="AJ16" s="50">
        <v>0.80730000000000002</v>
      </c>
      <c r="AK16" s="51">
        <v>155.87</v>
      </c>
      <c r="AL16" s="26"/>
      <c r="AM16" s="50">
        <v>0.80579999999999996</v>
      </c>
      <c r="AN16" s="51">
        <v>156.22999999999999</v>
      </c>
      <c r="AO16" s="26"/>
      <c r="AP16" s="50">
        <v>0.80220000000000002</v>
      </c>
      <c r="AQ16" s="51">
        <v>156.36000000000001</v>
      </c>
      <c r="AR16" s="26"/>
      <c r="AS16" s="50">
        <v>0.79949999999999999</v>
      </c>
      <c r="AT16" s="51">
        <v>157.03</v>
      </c>
      <c r="AU16" s="26"/>
      <c r="AV16" s="50">
        <v>0.80079999999999996</v>
      </c>
      <c r="AW16" s="51">
        <v>156.51</v>
      </c>
      <c r="AX16" s="51"/>
      <c r="AY16" s="50">
        <v>0.79610000000000003</v>
      </c>
      <c r="AZ16" s="51">
        <v>156.74</v>
      </c>
      <c r="BA16" s="26"/>
      <c r="BB16" s="50">
        <v>0.79510000000000003</v>
      </c>
      <c r="BC16" s="51">
        <v>156.91999999999999</v>
      </c>
      <c r="BD16" s="26"/>
      <c r="BE16" s="50">
        <v>0.80459999999999998</v>
      </c>
      <c r="BF16" s="51">
        <v>156.1</v>
      </c>
      <c r="BG16" s="26"/>
      <c r="BH16" s="50">
        <v>0.80459999999999998</v>
      </c>
      <c r="BI16" s="52">
        <v>156.97999999999999</v>
      </c>
      <c r="BJ16" s="52"/>
      <c r="BK16" s="50">
        <v>0.80279999999999996</v>
      </c>
      <c r="BL16" s="51">
        <v>158.63</v>
      </c>
      <c r="BM16" s="26"/>
      <c r="BN16" s="50">
        <f t="shared" ref="BN16:BN29" si="0">(C16+F16+I16+L16+O16+R16+U16+X16+AA16+AD16+AG16+AJ16+AM16+AP16+AS16+AV16+AY16+BB16+BE16+BH16+BK16)/21</f>
        <v>0.81046666666666667</v>
      </c>
      <c r="BO16" s="52">
        <f t="shared" ref="BO16:BO29" si="1">(D16+G16+J16+M16+P16+S16+V16+Y16+AB16+AE16+AH16+AK16+AN16+AQ16+AT16+AW16+AZ16+BC16+BF16+BI16+BL16)/21</f>
        <v>156.38904761904763</v>
      </c>
      <c r="BP16" s="53"/>
      <c r="BQ16" s="122"/>
      <c r="BR16" s="122"/>
      <c r="BS16" s="105"/>
      <c r="BT16" s="105"/>
      <c r="BU16" s="98"/>
      <c r="BV16" s="106"/>
      <c r="BW16" s="106"/>
      <c r="BX16" s="98"/>
      <c r="BY16" s="96"/>
      <c r="BZ16" s="95"/>
      <c r="CA16" s="95"/>
      <c r="CB16" s="95"/>
      <c r="CC16" s="95"/>
      <c r="CD16" s="95"/>
      <c r="CE16" s="95"/>
      <c r="CF16" s="97"/>
      <c r="CG16" s="96"/>
      <c r="CH16" s="95"/>
      <c r="CI16" s="95"/>
      <c r="CJ16" s="95"/>
      <c r="CK16" s="95"/>
      <c r="CL16" s="95"/>
      <c r="CM16" s="95"/>
      <c r="CN16" s="95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67" x14ac:dyDescent="0.2">
      <c r="A17" s="40">
        <v>3</v>
      </c>
      <c r="B17" s="49" t="s">
        <v>7</v>
      </c>
      <c r="C17" s="50">
        <v>1.0098</v>
      </c>
      <c r="D17" s="51">
        <v>126.89</v>
      </c>
      <c r="E17" s="51"/>
      <c r="F17" s="50">
        <v>1.0105999999999999</v>
      </c>
      <c r="G17" s="51">
        <v>126.92</v>
      </c>
      <c r="H17" s="26"/>
      <c r="I17" s="50">
        <v>1.0113000000000001</v>
      </c>
      <c r="J17" s="51">
        <v>126.92</v>
      </c>
      <c r="K17" s="26"/>
      <c r="L17" s="50">
        <v>1.0101</v>
      </c>
      <c r="M17" s="51">
        <v>126.5</v>
      </c>
      <c r="N17" s="26"/>
      <c r="O17" s="50">
        <v>1.0145999999999999</v>
      </c>
      <c r="P17" s="51">
        <v>126.04</v>
      </c>
      <c r="Q17" s="51"/>
      <c r="R17" s="50">
        <v>1.0127999999999999</v>
      </c>
      <c r="S17" s="51">
        <v>126.39</v>
      </c>
      <c r="T17" s="51"/>
      <c r="U17" s="50">
        <v>1.0144</v>
      </c>
      <c r="V17" s="51">
        <v>126.25</v>
      </c>
      <c r="W17" s="26"/>
      <c r="X17" s="50">
        <v>1.0118</v>
      </c>
      <c r="Y17" s="51">
        <v>126.03</v>
      </c>
      <c r="Z17" s="51"/>
      <c r="AA17" s="50">
        <v>1.0081</v>
      </c>
      <c r="AB17" s="51">
        <v>125.89</v>
      </c>
      <c r="AC17" s="26"/>
      <c r="AD17" s="50">
        <v>1.0092000000000001</v>
      </c>
      <c r="AE17" s="51">
        <v>126.34</v>
      </c>
      <c r="AF17" s="26"/>
      <c r="AG17" s="50">
        <v>0.99829999999999997</v>
      </c>
      <c r="AH17" s="51">
        <v>126.57</v>
      </c>
      <c r="AI17" s="26"/>
      <c r="AJ17" s="50">
        <v>0.99460000000000004</v>
      </c>
      <c r="AK17" s="51">
        <v>126.51</v>
      </c>
      <c r="AL17" s="26"/>
      <c r="AM17" s="50">
        <v>0.99819999999999998</v>
      </c>
      <c r="AN17" s="51">
        <v>126.12</v>
      </c>
      <c r="AO17" s="26"/>
      <c r="AP17" s="50">
        <v>0.996</v>
      </c>
      <c r="AQ17" s="51">
        <v>125.94</v>
      </c>
      <c r="AR17" s="26"/>
      <c r="AS17" s="50">
        <v>0.99219999999999997</v>
      </c>
      <c r="AT17" s="51">
        <v>126.53</v>
      </c>
      <c r="AU17" s="26"/>
      <c r="AV17" s="50">
        <v>0.99070000000000003</v>
      </c>
      <c r="AW17" s="51">
        <v>126.51</v>
      </c>
      <c r="AX17" s="51"/>
      <c r="AY17" s="50">
        <v>0.98580000000000001</v>
      </c>
      <c r="AZ17" s="51">
        <v>126.58</v>
      </c>
      <c r="BA17" s="26"/>
      <c r="BB17" s="50">
        <v>0.9849</v>
      </c>
      <c r="BC17" s="51">
        <v>126.68</v>
      </c>
      <c r="BD17" s="26"/>
      <c r="BE17" s="50">
        <v>0.99329999999999996</v>
      </c>
      <c r="BF17" s="51">
        <v>126.45</v>
      </c>
      <c r="BG17" s="26"/>
      <c r="BH17" s="50">
        <v>0.99619999999999997</v>
      </c>
      <c r="BI17" s="52">
        <v>126.78</v>
      </c>
      <c r="BJ17" s="52"/>
      <c r="BK17" s="50">
        <v>1.0005999999999999</v>
      </c>
      <c r="BL17" s="51">
        <v>127.26</v>
      </c>
      <c r="BM17" s="26"/>
      <c r="BN17" s="50">
        <f t="shared" si="0"/>
        <v>1.0020714285714287</v>
      </c>
      <c r="BO17" s="52">
        <f t="shared" si="1"/>
        <v>126.48095238095237</v>
      </c>
      <c r="BP17" s="53"/>
      <c r="BQ17" s="122"/>
      <c r="BR17" s="122"/>
      <c r="BS17" s="105"/>
      <c r="BT17" s="105"/>
      <c r="BU17" s="98"/>
      <c r="BV17" s="106"/>
      <c r="BW17" s="106"/>
      <c r="BX17" s="98"/>
      <c r="BY17" s="96"/>
    </row>
    <row r="18" spans="1:167" x14ac:dyDescent="0.2">
      <c r="A18" s="40">
        <v>4</v>
      </c>
      <c r="B18" s="49" t="s">
        <v>8</v>
      </c>
      <c r="C18" s="50">
        <v>0.94930000000000003</v>
      </c>
      <c r="D18" s="51">
        <v>135.07</v>
      </c>
      <c r="E18" s="51"/>
      <c r="F18" s="50">
        <v>0.95</v>
      </c>
      <c r="G18" s="51">
        <v>135.12</v>
      </c>
      <c r="H18" s="26"/>
      <c r="I18" s="50">
        <v>0.94899999999999995</v>
      </c>
      <c r="J18" s="51">
        <v>135.22999999999999</v>
      </c>
      <c r="K18" s="26"/>
      <c r="L18" s="50">
        <v>0.9446</v>
      </c>
      <c r="M18" s="51">
        <v>135.30000000000001</v>
      </c>
      <c r="N18" s="26"/>
      <c r="O18" s="50">
        <v>0.94630000000000003</v>
      </c>
      <c r="P18" s="51">
        <v>135.24</v>
      </c>
      <c r="Q18" s="51"/>
      <c r="R18" s="50">
        <v>0.94730000000000003</v>
      </c>
      <c r="S18" s="51">
        <v>135.21</v>
      </c>
      <c r="T18" s="51"/>
      <c r="U18" s="50">
        <v>0.94730000000000003</v>
      </c>
      <c r="V18" s="51">
        <v>135.21</v>
      </c>
      <c r="W18" s="26"/>
      <c r="X18" s="50">
        <v>0.9425</v>
      </c>
      <c r="Y18" s="51">
        <v>135.27000000000001</v>
      </c>
      <c r="Z18" s="51"/>
      <c r="AA18" s="50">
        <v>0.93769999999999998</v>
      </c>
      <c r="AB18" s="51">
        <v>135.35</v>
      </c>
      <c r="AC18" s="26"/>
      <c r="AD18" s="50">
        <v>0.94169999999999998</v>
      </c>
      <c r="AE18" s="51">
        <v>135.46</v>
      </c>
      <c r="AF18" s="26"/>
      <c r="AG18" s="50">
        <v>0.93279999999999996</v>
      </c>
      <c r="AH18" s="51">
        <v>135.4</v>
      </c>
      <c r="AI18" s="26"/>
      <c r="AJ18" s="50">
        <v>0.92830000000000001</v>
      </c>
      <c r="AK18" s="51">
        <v>135.41999999999999</v>
      </c>
      <c r="AL18" s="26"/>
      <c r="AM18" s="50">
        <v>0.92979999999999996</v>
      </c>
      <c r="AN18" s="51">
        <v>135.38999999999999</v>
      </c>
      <c r="AO18" s="26"/>
      <c r="AP18" s="50">
        <v>0.92620000000000002</v>
      </c>
      <c r="AQ18" s="51">
        <v>135.38</v>
      </c>
      <c r="AR18" s="26"/>
      <c r="AS18" s="50">
        <v>0.92700000000000005</v>
      </c>
      <c r="AT18" s="51">
        <v>135.38</v>
      </c>
      <c r="AU18" s="26"/>
      <c r="AV18" s="50">
        <v>0.92549999999999999</v>
      </c>
      <c r="AW18" s="51">
        <v>135.38999999999999</v>
      </c>
      <c r="AX18" s="51"/>
      <c r="AY18" s="50">
        <v>0.92110000000000003</v>
      </c>
      <c r="AZ18" s="51">
        <v>135.44</v>
      </c>
      <c r="BA18" s="26"/>
      <c r="BB18" s="50">
        <v>0.92059999999999997</v>
      </c>
      <c r="BC18" s="51">
        <v>135.46</v>
      </c>
      <c r="BD18" s="26"/>
      <c r="BE18" s="50">
        <v>0.92700000000000005</v>
      </c>
      <c r="BF18" s="51">
        <v>135.5</v>
      </c>
      <c r="BG18" s="26"/>
      <c r="BH18" s="50">
        <v>0.93140000000000001</v>
      </c>
      <c r="BI18" s="52">
        <v>135.69999999999999</v>
      </c>
      <c r="BJ18" s="52"/>
      <c r="BK18" s="50">
        <v>0.93620000000000003</v>
      </c>
      <c r="BL18" s="51">
        <v>136.13</v>
      </c>
      <c r="BM18" s="26"/>
      <c r="BN18" s="50">
        <f t="shared" si="0"/>
        <v>0.93626666666666669</v>
      </c>
      <c r="BO18" s="52">
        <f t="shared" si="1"/>
        <v>135.38333333333335</v>
      </c>
      <c r="BP18" s="53"/>
      <c r="BQ18" s="122"/>
      <c r="BR18" s="122"/>
      <c r="BS18" s="105"/>
      <c r="BT18" s="105"/>
      <c r="BU18" s="98"/>
      <c r="BV18" s="106"/>
      <c r="BW18" s="106"/>
      <c r="BX18" s="98"/>
      <c r="BY18" s="96"/>
    </row>
    <row r="19" spans="1:167" x14ac:dyDescent="0.2">
      <c r="A19" s="40">
        <v>5</v>
      </c>
      <c r="B19" s="49" t="s">
        <v>9</v>
      </c>
      <c r="C19" s="50">
        <v>1245.1600000000001</v>
      </c>
      <c r="D19" s="54">
        <v>159542.35</v>
      </c>
      <c r="E19" s="54"/>
      <c r="F19" s="55">
        <v>1243.3399999999999</v>
      </c>
      <c r="G19" s="54">
        <v>159483.22</v>
      </c>
      <c r="H19" s="26"/>
      <c r="I19" s="50">
        <v>1228.94</v>
      </c>
      <c r="J19" s="54">
        <v>157734.44</v>
      </c>
      <c r="K19" s="26"/>
      <c r="L19" s="50">
        <v>1230.8599999999999</v>
      </c>
      <c r="M19" s="54">
        <v>157279.29</v>
      </c>
      <c r="N19" s="26"/>
      <c r="O19" s="50">
        <v>1223.5999999999999</v>
      </c>
      <c r="P19" s="54">
        <v>156473.97</v>
      </c>
      <c r="Q19" s="54"/>
      <c r="R19" s="55">
        <v>1212.77</v>
      </c>
      <c r="S19" s="54">
        <v>155246.69</v>
      </c>
      <c r="T19" s="54"/>
      <c r="U19" s="55">
        <v>1204.56</v>
      </c>
      <c r="V19" s="54">
        <v>154268.01</v>
      </c>
      <c r="W19" s="26"/>
      <c r="X19" s="50">
        <v>1196.73</v>
      </c>
      <c r="Y19" s="54">
        <v>152607.01</v>
      </c>
      <c r="Z19" s="54"/>
      <c r="AA19" s="50">
        <v>1207.9100000000001</v>
      </c>
      <c r="AB19" s="54">
        <v>153295.85999999999</v>
      </c>
      <c r="AC19" s="26"/>
      <c r="AD19" s="50">
        <v>1201.56</v>
      </c>
      <c r="AE19" s="54">
        <v>153198.9</v>
      </c>
      <c r="AF19" s="26"/>
      <c r="AG19" s="50">
        <v>1224.56</v>
      </c>
      <c r="AH19" s="54">
        <v>154723.16</v>
      </c>
      <c r="AI19" s="26"/>
      <c r="AJ19" s="50">
        <v>1228.45</v>
      </c>
      <c r="AK19" s="54">
        <v>154575.85999999999</v>
      </c>
      <c r="AL19" s="26"/>
      <c r="AM19" s="50">
        <v>1232.71</v>
      </c>
      <c r="AN19" s="54">
        <v>155185.85999999999</v>
      </c>
      <c r="AO19" s="26"/>
      <c r="AP19" s="50">
        <v>1232.1300000000001</v>
      </c>
      <c r="AQ19" s="54">
        <v>154558.39000000001</v>
      </c>
      <c r="AR19" s="26"/>
      <c r="AS19" s="50">
        <v>1247.19</v>
      </c>
      <c r="AT19" s="54">
        <v>156572.23000000001</v>
      </c>
      <c r="AU19" s="26"/>
      <c r="AV19" s="50">
        <v>1244.03</v>
      </c>
      <c r="AW19" s="54">
        <v>155914.28</v>
      </c>
      <c r="AX19" s="54"/>
      <c r="AY19" s="55">
        <v>1256.99</v>
      </c>
      <c r="AZ19" s="54">
        <v>156847.21</v>
      </c>
      <c r="BA19" s="26"/>
      <c r="BB19" s="50">
        <v>1252.67</v>
      </c>
      <c r="BC19" s="54">
        <v>156295.64000000001</v>
      </c>
      <c r="BD19" s="26"/>
      <c r="BE19" s="50">
        <v>1252.7</v>
      </c>
      <c r="BF19" s="54">
        <v>157339.12</v>
      </c>
      <c r="BG19" s="26"/>
      <c r="BH19" s="50">
        <v>1249.6099999999999</v>
      </c>
      <c r="BI19" s="52">
        <v>157825.74</v>
      </c>
      <c r="BJ19" s="52"/>
      <c r="BK19" s="50">
        <v>1241.9000000000001</v>
      </c>
      <c r="BL19" s="51">
        <v>158143.54999999999</v>
      </c>
      <c r="BM19" s="26"/>
      <c r="BN19" s="50">
        <f t="shared" si="0"/>
        <v>1231.3509523809523</v>
      </c>
      <c r="BO19" s="52">
        <f t="shared" si="1"/>
        <v>156052.89428571425</v>
      </c>
      <c r="BP19" s="53"/>
      <c r="BQ19" s="122"/>
      <c r="BR19" s="122"/>
      <c r="BS19" s="105"/>
      <c r="BT19" s="105"/>
      <c r="BU19" s="107"/>
      <c r="BV19" s="106"/>
      <c r="BW19" s="106"/>
      <c r="BX19" s="98"/>
      <c r="BY19" s="96"/>
    </row>
    <row r="20" spans="1:167" x14ac:dyDescent="0.2">
      <c r="A20" s="40">
        <v>6</v>
      </c>
      <c r="B20" s="49" t="s">
        <v>10</v>
      </c>
      <c r="C20" s="50">
        <v>18.38</v>
      </c>
      <c r="D20" s="51">
        <v>2355.0300000000002</v>
      </c>
      <c r="E20" s="51"/>
      <c r="F20" s="50">
        <v>18.32</v>
      </c>
      <c r="G20" s="51">
        <v>2349.91</v>
      </c>
      <c r="H20" s="26"/>
      <c r="I20" s="50">
        <v>17.742999999999999</v>
      </c>
      <c r="J20" s="51">
        <v>2277.31</v>
      </c>
      <c r="K20" s="26"/>
      <c r="L20" s="50">
        <v>17.77</v>
      </c>
      <c r="M20" s="51">
        <v>2270.65</v>
      </c>
      <c r="N20" s="26"/>
      <c r="O20" s="50">
        <v>17.66</v>
      </c>
      <c r="P20" s="51">
        <v>2258.36</v>
      </c>
      <c r="Q20" s="51"/>
      <c r="R20" s="50">
        <v>17.37</v>
      </c>
      <c r="S20" s="51">
        <v>2223.5300000000002</v>
      </c>
      <c r="T20" s="51"/>
      <c r="U20" s="50">
        <v>17.14</v>
      </c>
      <c r="V20" s="51">
        <v>2195.12</v>
      </c>
      <c r="W20" s="26"/>
      <c r="X20" s="50">
        <v>16.876000000000001</v>
      </c>
      <c r="Y20" s="51">
        <v>2152.0300000000002</v>
      </c>
      <c r="Z20" s="51"/>
      <c r="AA20" s="50">
        <v>17.059999999999999</v>
      </c>
      <c r="AB20" s="51">
        <v>2165.08</v>
      </c>
      <c r="AC20" s="26"/>
      <c r="AD20" s="50">
        <v>16.88</v>
      </c>
      <c r="AE20" s="51">
        <v>2152.1999999999998</v>
      </c>
      <c r="AF20" s="26"/>
      <c r="AG20" s="50">
        <v>17.39</v>
      </c>
      <c r="AH20" s="51">
        <v>2197.23</v>
      </c>
      <c r="AI20" s="26"/>
      <c r="AJ20" s="50">
        <v>17.34</v>
      </c>
      <c r="AK20" s="51">
        <v>2181.89</v>
      </c>
      <c r="AL20" s="26"/>
      <c r="AM20" s="50">
        <v>17.37</v>
      </c>
      <c r="AN20" s="51">
        <v>2186.71</v>
      </c>
      <c r="AO20" s="26"/>
      <c r="AP20" s="50">
        <v>17.38</v>
      </c>
      <c r="AQ20" s="51">
        <v>2180.15</v>
      </c>
      <c r="AR20" s="26"/>
      <c r="AS20" s="50">
        <v>17.57</v>
      </c>
      <c r="AT20" s="51">
        <v>2205.7399999999998</v>
      </c>
      <c r="AU20" s="26"/>
      <c r="AV20" s="50">
        <v>17.559999999999999</v>
      </c>
      <c r="AW20" s="51">
        <v>2200.79</v>
      </c>
      <c r="AX20" s="51"/>
      <c r="AY20" s="50">
        <v>17.905999999999999</v>
      </c>
      <c r="AZ20" s="51">
        <v>2234.31</v>
      </c>
      <c r="BA20" s="26"/>
      <c r="BB20" s="50">
        <v>18.02</v>
      </c>
      <c r="BC20" s="51">
        <v>2248.36</v>
      </c>
      <c r="BD20" s="26"/>
      <c r="BE20" s="50">
        <v>18.13</v>
      </c>
      <c r="BF20" s="51">
        <v>2277.13</v>
      </c>
      <c r="BG20" s="26"/>
      <c r="BH20" s="50">
        <v>18.143000000000001</v>
      </c>
      <c r="BI20" s="52">
        <v>2291.46</v>
      </c>
      <c r="BJ20" s="52"/>
      <c r="BK20" s="50">
        <v>18.04</v>
      </c>
      <c r="BL20" s="51">
        <v>2297.21</v>
      </c>
      <c r="BM20" s="26"/>
      <c r="BN20" s="50">
        <f t="shared" si="0"/>
        <v>17.621333333333336</v>
      </c>
      <c r="BO20" s="52">
        <f t="shared" si="1"/>
        <v>2233.3428571428567</v>
      </c>
      <c r="BP20" s="53"/>
      <c r="BQ20" s="122"/>
      <c r="BR20" s="122"/>
      <c r="BS20" s="105"/>
      <c r="BT20" s="105"/>
      <c r="BU20" s="98"/>
      <c r="BV20" s="106"/>
      <c r="BW20" s="106"/>
      <c r="BX20" s="98"/>
      <c r="BY20" s="96"/>
    </row>
    <row r="21" spans="1:167" x14ac:dyDescent="0.2">
      <c r="A21" s="40">
        <v>7</v>
      </c>
      <c r="B21" s="49" t="s">
        <v>25</v>
      </c>
      <c r="C21" s="50">
        <v>1.3052999999999999</v>
      </c>
      <c r="D21" s="51">
        <v>98.16</v>
      </c>
      <c r="E21" s="51"/>
      <c r="F21" s="50">
        <v>1.3123</v>
      </c>
      <c r="G21" s="51">
        <v>97.74</v>
      </c>
      <c r="H21" s="26"/>
      <c r="I21" s="50">
        <v>1.3234999999999999</v>
      </c>
      <c r="J21" s="51">
        <v>96.98</v>
      </c>
      <c r="K21" s="26"/>
      <c r="L21" s="50">
        <v>1.3179000000000001</v>
      </c>
      <c r="M21" s="51">
        <v>96.96</v>
      </c>
      <c r="N21" s="26"/>
      <c r="O21" s="50">
        <v>1.3177000000000001</v>
      </c>
      <c r="P21" s="51">
        <v>97.05</v>
      </c>
      <c r="Q21" s="51"/>
      <c r="R21" s="50">
        <v>1.3234999999999999</v>
      </c>
      <c r="S21" s="51">
        <v>96.72</v>
      </c>
      <c r="T21" s="51"/>
      <c r="U21" s="50">
        <v>1.3340000000000001</v>
      </c>
      <c r="V21" s="51">
        <v>96</v>
      </c>
      <c r="W21" s="26"/>
      <c r="X21" s="50">
        <v>1.3301000000000001</v>
      </c>
      <c r="Y21" s="51">
        <v>95.87</v>
      </c>
      <c r="Z21" s="51"/>
      <c r="AA21" s="50">
        <v>1.3203</v>
      </c>
      <c r="AB21" s="51">
        <v>96.12</v>
      </c>
      <c r="AC21" s="26"/>
      <c r="AD21" s="50">
        <v>1.3196000000000001</v>
      </c>
      <c r="AE21" s="51">
        <v>96.62</v>
      </c>
      <c r="AF21" s="26"/>
      <c r="AG21" s="50">
        <v>1.3013999999999999</v>
      </c>
      <c r="AH21" s="51">
        <v>97.09</v>
      </c>
      <c r="AI21" s="26"/>
      <c r="AJ21" s="50">
        <v>1.3004</v>
      </c>
      <c r="AK21" s="51">
        <v>96.76</v>
      </c>
      <c r="AL21" s="26"/>
      <c r="AM21" s="50">
        <v>1.2948</v>
      </c>
      <c r="AN21" s="51">
        <v>97.22</v>
      </c>
      <c r="AO21" s="26"/>
      <c r="AP21" s="50">
        <v>1.2929999999999999</v>
      </c>
      <c r="AQ21" s="51">
        <v>97.02</v>
      </c>
      <c r="AR21" s="26"/>
      <c r="AS21" s="50">
        <v>1.3096000000000001</v>
      </c>
      <c r="AT21" s="51">
        <v>95.86</v>
      </c>
      <c r="AU21" s="26"/>
      <c r="AV21" s="50">
        <v>1.3134999999999999</v>
      </c>
      <c r="AW21" s="51">
        <v>95.41</v>
      </c>
      <c r="AX21" s="51"/>
      <c r="AY21" s="50">
        <v>1.3104</v>
      </c>
      <c r="AZ21" s="51">
        <v>95.22</v>
      </c>
      <c r="BA21" s="26"/>
      <c r="BB21" s="50">
        <v>1.3149</v>
      </c>
      <c r="BC21" s="51">
        <v>94.89</v>
      </c>
      <c r="BD21" s="26"/>
      <c r="BE21" s="50">
        <v>1.3062</v>
      </c>
      <c r="BF21" s="51">
        <v>96.16</v>
      </c>
      <c r="BG21" s="26"/>
      <c r="BH21" s="50">
        <v>1.3049999999999999</v>
      </c>
      <c r="BI21" s="52">
        <v>96.78</v>
      </c>
      <c r="BJ21" s="52"/>
      <c r="BK21" s="50">
        <v>1.3080000000000001</v>
      </c>
      <c r="BL21" s="51">
        <v>97.35</v>
      </c>
      <c r="BM21" s="26"/>
      <c r="BN21" s="50">
        <f t="shared" si="0"/>
        <v>1.3124476190476191</v>
      </c>
      <c r="BO21" s="52">
        <f t="shared" si="1"/>
        <v>96.570476190476185</v>
      </c>
      <c r="BP21" s="53"/>
      <c r="BQ21" s="122"/>
      <c r="BR21" s="122"/>
      <c r="BS21" s="105"/>
      <c r="BT21" s="105"/>
      <c r="BU21" s="98"/>
      <c r="BV21" s="106"/>
      <c r="BW21" s="106"/>
      <c r="BX21" s="98"/>
      <c r="BY21" s="96"/>
    </row>
    <row r="22" spans="1:167" x14ac:dyDescent="0.2">
      <c r="A22" s="40">
        <v>8</v>
      </c>
      <c r="B22" s="49" t="s">
        <v>26</v>
      </c>
      <c r="C22" s="50">
        <v>1.3329</v>
      </c>
      <c r="D22" s="51">
        <v>96.13</v>
      </c>
      <c r="E22" s="51"/>
      <c r="F22" s="50">
        <v>1.337</v>
      </c>
      <c r="G22" s="51">
        <v>95.94</v>
      </c>
      <c r="H22" s="26"/>
      <c r="I22" s="50">
        <v>1.3406</v>
      </c>
      <c r="J22" s="51">
        <v>95.74</v>
      </c>
      <c r="K22" s="26"/>
      <c r="L22" s="50">
        <v>1.3392999999999999</v>
      </c>
      <c r="M22" s="51">
        <v>95.41</v>
      </c>
      <c r="N22" s="26"/>
      <c r="O22" s="50">
        <v>1.3407</v>
      </c>
      <c r="P22" s="51">
        <v>95.38</v>
      </c>
      <c r="Q22" s="51"/>
      <c r="R22" s="50">
        <v>1.3432999999999999</v>
      </c>
      <c r="S22" s="51">
        <v>95.3</v>
      </c>
      <c r="T22" s="51"/>
      <c r="U22" s="50">
        <v>1.3524</v>
      </c>
      <c r="V22" s="51">
        <v>94.7</v>
      </c>
      <c r="W22" s="26"/>
      <c r="X22" s="50">
        <v>1.3498000000000001</v>
      </c>
      <c r="Y22" s="51">
        <v>94.47</v>
      </c>
      <c r="Z22" s="51"/>
      <c r="AA22" s="50">
        <v>1.3451</v>
      </c>
      <c r="AB22" s="51">
        <v>94.35</v>
      </c>
      <c r="AC22" s="26"/>
      <c r="AD22" s="50">
        <v>1.3459000000000001</v>
      </c>
      <c r="AE22" s="51">
        <v>94.73</v>
      </c>
      <c r="AF22" s="26"/>
      <c r="AG22" s="50">
        <v>1.3302</v>
      </c>
      <c r="AH22" s="51">
        <v>94.99</v>
      </c>
      <c r="AI22" s="26"/>
      <c r="AJ22" s="50">
        <v>1.3325</v>
      </c>
      <c r="AK22" s="51">
        <v>94.43</v>
      </c>
      <c r="AL22" s="26"/>
      <c r="AM22" s="50">
        <v>1.3346</v>
      </c>
      <c r="AN22" s="51">
        <v>94.33</v>
      </c>
      <c r="AO22" s="26"/>
      <c r="AP22" s="50">
        <v>1.3322000000000001</v>
      </c>
      <c r="AQ22" s="51">
        <v>94.16</v>
      </c>
      <c r="AR22" s="26"/>
      <c r="AS22" s="50">
        <v>1.3326</v>
      </c>
      <c r="AT22" s="51">
        <v>94.21</v>
      </c>
      <c r="AU22" s="26"/>
      <c r="AV22" s="50">
        <v>1.3362000000000001</v>
      </c>
      <c r="AW22" s="51">
        <v>93.8</v>
      </c>
      <c r="AX22" s="51"/>
      <c r="AY22" s="50">
        <v>1.3331999999999999</v>
      </c>
      <c r="AZ22" s="51">
        <v>93.59</v>
      </c>
      <c r="BA22" s="26"/>
      <c r="BB22" s="50">
        <v>1.3392999999999999</v>
      </c>
      <c r="BC22" s="51">
        <v>93.16</v>
      </c>
      <c r="BD22" s="26"/>
      <c r="BE22" s="50">
        <v>1.3360000000000001</v>
      </c>
      <c r="BF22" s="51">
        <v>94.01</v>
      </c>
      <c r="BG22" s="26"/>
      <c r="BH22" s="50">
        <v>1.3338000000000001</v>
      </c>
      <c r="BI22" s="52">
        <v>94.69</v>
      </c>
      <c r="BJ22" s="52"/>
      <c r="BK22" s="50">
        <v>1.3354999999999999</v>
      </c>
      <c r="BL22" s="51">
        <v>95.35</v>
      </c>
      <c r="BM22" s="26"/>
      <c r="BN22" s="50">
        <f t="shared" si="0"/>
        <v>1.3382428571428573</v>
      </c>
      <c r="BO22" s="52">
        <f t="shared" si="1"/>
        <v>94.70809523809524</v>
      </c>
      <c r="BP22" s="53"/>
      <c r="BQ22" s="122"/>
      <c r="BR22" s="122"/>
      <c r="BS22" s="105"/>
      <c r="BT22" s="105"/>
      <c r="BU22" s="98"/>
      <c r="BV22" s="106"/>
      <c r="BW22" s="106"/>
      <c r="BX22" s="98"/>
      <c r="BY22" s="96"/>
    </row>
    <row r="23" spans="1:167" x14ac:dyDescent="0.2">
      <c r="A23" s="40">
        <v>9</v>
      </c>
      <c r="B23" s="49" t="s">
        <v>13</v>
      </c>
      <c r="C23" s="50">
        <v>9.0475999999999992</v>
      </c>
      <c r="D23" s="51">
        <v>14.16</v>
      </c>
      <c r="E23" s="51"/>
      <c r="F23" s="50">
        <v>9.0526999999999997</v>
      </c>
      <c r="G23" s="51">
        <v>14.17</v>
      </c>
      <c r="H23" s="26"/>
      <c r="I23" s="50">
        <v>9.0370000000000008</v>
      </c>
      <c r="J23" s="51">
        <v>14.2</v>
      </c>
      <c r="K23" s="26"/>
      <c r="L23" s="50">
        <v>8.9997000000000007</v>
      </c>
      <c r="M23" s="51">
        <v>14.2</v>
      </c>
      <c r="N23" s="26"/>
      <c r="O23" s="50">
        <v>9.0084</v>
      </c>
      <c r="P23" s="51">
        <v>14.2</v>
      </c>
      <c r="Q23" s="51"/>
      <c r="R23" s="50">
        <v>9.0077999999999996</v>
      </c>
      <c r="S23" s="51">
        <v>14.21</v>
      </c>
      <c r="T23" s="51"/>
      <c r="U23" s="50">
        <v>9.0508000000000006</v>
      </c>
      <c r="V23" s="51">
        <v>14.15</v>
      </c>
      <c r="W23" s="26"/>
      <c r="X23" s="50">
        <v>9.0147999999999993</v>
      </c>
      <c r="Y23" s="51">
        <v>14.15</v>
      </c>
      <c r="Z23" s="51"/>
      <c r="AA23" s="50">
        <v>8.9710000000000001</v>
      </c>
      <c r="AB23" s="51">
        <v>14.15</v>
      </c>
      <c r="AC23" s="26"/>
      <c r="AD23" s="50">
        <v>8.9908999999999999</v>
      </c>
      <c r="AE23" s="51">
        <v>14.18</v>
      </c>
      <c r="AF23" s="26"/>
      <c r="AG23" s="50">
        <v>8.8719000000000001</v>
      </c>
      <c r="AH23" s="51">
        <v>14.24</v>
      </c>
      <c r="AI23" s="26"/>
      <c r="AJ23" s="50">
        <v>8.7888999999999999</v>
      </c>
      <c r="AK23" s="51">
        <v>14.32</v>
      </c>
      <c r="AL23" s="26"/>
      <c r="AM23" s="50">
        <v>8.8231000000000002</v>
      </c>
      <c r="AN23" s="51">
        <v>14.27</v>
      </c>
      <c r="AO23" s="26"/>
      <c r="AP23" s="50">
        <v>8.7896000000000001</v>
      </c>
      <c r="AQ23" s="51">
        <v>14.27</v>
      </c>
      <c r="AR23" s="26"/>
      <c r="AS23" s="50">
        <v>8.8102999999999998</v>
      </c>
      <c r="AT23" s="51">
        <v>14.25</v>
      </c>
      <c r="AU23" s="26"/>
      <c r="AV23" s="50">
        <v>8.8157999999999994</v>
      </c>
      <c r="AW23" s="51">
        <v>14.22</v>
      </c>
      <c r="AX23" s="51"/>
      <c r="AY23" s="50">
        <v>8.7845999999999993</v>
      </c>
      <c r="AZ23" s="51">
        <v>14.2</v>
      </c>
      <c r="BA23" s="26"/>
      <c r="BB23" s="50">
        <v>8.7734000000000005</v>
      </c>
      <c r="BC23" s="51">
        <v>14.22</v>
      </c>
      <c r="BD23" s="26"/>
      <c r="BE23" s="50">
        <v>8.8673999999999999</v>
      </c>
      <c r="BF23" s="51">
        <v>14.16</v>
      </c>
      <c r="BG23" s="26"/>
      <c r="BH23" s="50">
        <v>8.8966999999999992</v>
      </c>
      <c r="BI23" s="52">
        <v>14.2</v>
      </c>
      <c r="BJ23" s="52"/>
      <c r="BK23" s="50">
        <v>8.9262999999999995</v>
      </c>
      <c r="BL23" s="51">
        <v>14.27</v>
      </c>
      <c r="BM23" s="26"/>
      <c r="BN23" s="50">
        <f t="shared" si="0"/>
        <v>8.920414285714287</v>
      </c>
      <c r="BO23" s="52">
        <f t="shared" si="1"/>
        <v>14.20904761904762</v>
      </c>
      <c r="BP23" s="53"/>
      <c r="BQ23" s="122"/>
      <c r="BR23" s="122"/>
      <c r="BS23" s="105"/>
      <c r="BT23" s="105"/>
      <c r="BU23" s="98"/>
      <c r="BV23" s="106"/>
      <c r="BW23" s="106"/>
      <c r="BX23" s="98"/>
      <c r="BY23" s="96"/>
    </row>
    <row r="24" spans="1:167" x14ac:dyDescent="0.2">
      <c r="A24" s="40">
        <v>10</v>
      </c>
      <c r="B24" s="49" t="s">
        <v>14</v>
      </c>
      <c r="C24" s="50">
        <v>8.4168000000000003</v>
      </c>
      <c r="D24" s="51">
        <v>15.22</v>
      </c>
      <c r="E24" s="51"/>
      <c r="F24" s="50">
        <v>8.4375</v>
      </c>
      <c r="G24" s="51">
        <v>15.2</v>
      </c>
      <c r="H24" s="26"/>
      <c r="I24" s="50">
        <v>8.4702000000000002</v>
      </c>
      <c r="J24" s="51">
        <v>15.15</v>
      </c>
      <c r="K24" s="26"/>
      <c r="L24" s="50">
        <v>8.452</v>
      </c>
      <c r="M24" s="51">
        <v>15.12</v>
      </c>
      <c r="N24" s="26"/>
      <c r="O24" s="50">
        <v>8.4558</v>
      </c>
      <c r="P24" s="51">
        <v>15.12</v>
      </c>
      <c r="Q24" s="51"/>
      <c r="R24" s="50">
        <v>8.4656000000000002</v>
      </c>
      <c r="S24" s="51">
        <v>15.12</v>
      </c>
      <c r="T24" s="51"/>
      <c r="U24" s="50">
        <v>8.5809999999999995</v>
      </c>
      <c r="V24" s="51">
        <v>14.92</v>
      </c>
      <c r="W24" s="26"/>
      <c r="X24" s="50">
        <v>8.6045999999999996</v>
      </c>
      <c r="Y24" s="51">
        <v>14.82</v>
      </c>
      <c r="Z24" s="51"/>
      <c r="AA24" s="50">
        <v>8.5729000000000006</v>
      </c>
      <c r="AB24" s="51">
        <v>14.8</v>
      </c>
      <c r="AC24" s="26"/>
      <c r="AD24" s="50">
        <v>8.6098999999999997</v>
      </c>
      <c r="AE24" s="51">
        <v>14.81</v>
      </c>
      <c r="AF24" s="26"/>
      <c r="AG24" s="50">
        <v>8.5481999999999996</v>
      </c>
      <c r="AH24" s="51">
        <v>14.78</v>
      </c>
      <c r="AI24" s="26"/>
      <c r="AJ24" s="50">
        <v>8.4489999999999998</v>
      </c>
      <c r="AK24" s="51">
        <v>14.89</v>
      </c>
      <c r="AL24" s="26"/>
      <c r="AM24" s="50">
        <v>8.4664999999999999</v>
      </c>
      <c r="AN24" s="51">
        <v>14.87</v>
      </c>
      <c r="AO24" s="26"/>
      <c r="AP24" s="50">
        <v>8.4405999999999999</v>
      </c>
      <c r="AQ24" s="51">
        <v>14.86</v>
      </c>
      <c r="AR24" s="26"/>
      <c r="AS24" s="50">
        <v>8.4783000000000008</v>
      </c>
      <c r="AT24" s="51">
        <v>14.81</v>
      </c>
      <c r="AU24" s="26"/>
      <c r="AV24" s="50">
        <v>8.4830000000000005</v>
      </c>
      <c r="AW24" s="51">
        <v>14.77</v>
      </c>
      <c r="AX24" s="51"/>
      <c r="AY24" s="50">
        <v>8.4388000000000005</v>
      </c>
      <c r="AZ24" s="51">
        <v>14.79</v>
      </c>
      <c r="BA24" s="26"/>
      <c r="BB24" s="50">
        <v>8.4984000000000002</v>
      </c>
      <c r="BC24" s="51">
        <v>14.68</v>
      </c>
      <c r="BD24" s="26"/>
      <c r="BE24" s="50">
        <v>8.5317000000000007</v>
      </c>
      <c r="BF24" s="51">
        <v>14.72</v>
      </c>
      <c r="BG24" s="26"/>
      <c r="BH24" s="50">
        <v>8.5274000000000001</v>
      </c>
      <c r="BI24" s="52">
        <v>14.81</v>
      </c>
      <c r="BJ24" s="52"/>
      <c r="BK24" s="50">
        <v>8.5817999999999994</v>
      </c>
      <c r="BL24" s="51">
        <v>14.84</v>
      </c>
      <c r="BM24" s="26"/>
      <c r="BN24" s="50">
        <f t="shared" si="0"/>
        <v>8.5004761904761903</v>
      </c>
      <c r="BO24" s="52">
        <f t="shared" si="1"/>
        <v>14.909523809523813</v>
      </c>
      <c r="BP24" s="53"/>
      <c r="BQ24" s="122"/>
      <c r="BR24" s="122"/>
      <c r="BS24" s="105"/>
      <c r="BT24" s="105"/>
      <c r="BU24" s="98"/>
      <c r="BV24" s="106"/>
      <c r="BW24" s="106"/>
      <c r="BX24" s="98"/>
      <c r="BY24" s="96"/>
    </row>
    <row r="25" spans="1:167" x14ac:dyDescent="0.2">
      <c r="A25" s="40">
        <v>11</v>
      </c>
      <c r="B25" s="49" t="s">
        <v>15</v>
      </c>
      <c r="C25" s="50">
        <v>7.0552999999999999</v>
      </c>
      <c r="D25" s="51">
        <v>18.16</v>
      </c>
      <c r="E25" s="51"/>
      <c r="F25" s="50">
        <v>7.0602999999999998</v>
      </c>
      <c r="G25" s="51">
        <v>18.170000000000002</v>
      </c>
      <c r="H25" s="26"/>
      <c r="I25" s="50">
        <v>7.0530999999999997</v>
      </c>
      <c r="J25" s="51">
        <v>18.2</v>
      </c>
      <c r="K25" s="26"/>
      <c r="L25" s="50">
        <v>7.0208000000000004</v>
      </c>
      <c r="M25" s="51">
        <v>18.2</v>
      </c>
      <c r="N25" s="26"/>
      <c r="O25" s="50">
        <v>7.0340999999999996</v>
      </c>
      <c r="P25" s="51">
        <v>18.18</v>
      </c>
      <c r="Q25" s="51"/>
      <c r="R25" s="50">
        <v>7.0396000000000001</v>
      </c>
      <c r="S25" s="51">
        <v>18.18</v>
      </c>
      <c r="T25" s="51"/>
      <c r="U25" s="50">
        <v>7.0414000000000003</v>
      </c>
      <c r="V25" s="51">
        <v>18.190000000000001</v>
      </c>
      <c r="W25" s="26"/>
      <c r="X25" s="50">
        <v>7.0056000000000003</v>
      </c>
      <c r="Y25" s="51">
        <v>18.2</v>
      </c>
      <c r="Z25" s="51"/>
      <c r="AA25" s="50">
        <v>6.9683999999999999</v>
      </c>
      <c r="AB25" s="51">
        <v>18.21</v>
      </c>
      <c r="AC25" s="26"/>
      <c r="AD25" s="50">
        <v>7.0000999999999998</v>
      </c>
      <c r="AE25" s="51">
        <v>18.21</v>
      </c>
      <c r="AF25" s="26"/>
      <c r="AG25" s="50">
        <v>6.9343000000000004</v>
      </c>
      <c r="AH25" s="51">
        <v>18.22</v>
      </c>
      <c r="AI25" s="26"/>
      <c r="AJ25" s="50">
        <v>6.9005000000000001</v>
      </c>
      <c r="AK25" s="51">
        <v>18.23</v>
      </c>
      <c r="AL25" s="26"/>
      <c r="AM25" s="50">
        <v>6.9108999999999998</v>
      </c>
      <c r="AN25" s="51">
        <v>18.22</v>
      </c>
      <c r="AO25" s="26"/>
      <c r="AP25" s="50">
        <v>6.8844000000000003</v>
      </c>
      <c r="AQ25" s="51">
        <v>18.22</v>
      </c>
      <c r="AR25" s="26"/>
      <c r="AS25" s="50">
        <v>6.8909000000000002</v>
      </c>
      <c r="AT25" s="51">
        <v>18.22</v>
      </c>
      <c r="AU25" s="26"/>
      <c r="AV25" s="50">
        <v>6.8822000000000001</v>
      </c>
      <c r="AW25" s="51">
        <v>18.21</v>
      </c>
      <c r="AX25" s="51"/>
      <c r="AY25" s="50">
        <v>6.8529</v>
      </c>
      <c r="AZ25" s="51">
        <v>18.21</v>
      </c>
      <c r="BA25" s="26"/>
      <c r="BB25" s="50">
        <v>6.8464</v>
      </c>
      <c r="BC25" s="51">
        <v>18.22</v>
      </c>
      <c r="BD25" s="26"/>
      <c r="BE25" s="50">
        <v>6.8956999999999997</v>
      </c>
      <c r="BF25" s="51">
        <v>18.21</v>
      </c>
      <c r="BG25" s="26"/>
      <c r="BH25" s="50">
        <v>6.9280999999999997</v>
      </c>
      <c r="BI25" s="52">
        <v>18.23</v>
      </c>
      <c r="BJ25" s="52"/>
      <c r="BK25" s="50">
        <v>6.9603999999999999</v>
      </c>
      <c r="BL25" s="51">
        <v>18.29</v>
      </c>
      <c r="BM25" s="26"/>
      <c r="BN25" s="50">
        <f t="shared" si="0"/>
        <v>6.9602571428571434</v>
      </c>
      <c r="BO25" s="52">
        <f t="shared" si="1"/>
        <v>18.208571428571428</v>
      </c>
      <c r="BP25" s="53"/>
      <c r="BQ25" s="122"/>
      <c r="BR25" s="122"/>
      <c r="BS25" s="105"/>
      <c r="BT25" s="105"/>
      <c r="BU25" s="98"/>
      <c r="BV25" s="106"/>
      <c r="BW25" s="106"/>
      <c r="BX25" s="98"/>
      <c r="BY25" s="96"/>
    </row>
    <row r="26" spans="1:167" x14ac:dyDescent="0.2">
      <c r="A26" s="40">
        <v>12</v>
      </c>
      <c r="B26" s="49" t="s">
        <v>27</v>
      </c>
      <c r="C26" s="50">
        <v>0.73860999999999999</v>
      </c>
      <c r="D26" s="51">
        <v>173.47</v>
      </c>
      <c r="E26" s="51"/>
      <c r="F26" s="50">
        <v>0.74158999999999997</v>
      </c>
      <c r="G26" s="51">
        <v>172.97</v>
      </c>
      <c r="H26" s="51"/>
      <c r="I26" s="50">
        <v>0.74241999999999997</v>
      </c>
      <c r="J26" s="51">
        <v>172.88</v>
      </c>
      <c r="K26" s="51"/>
      <c r="L26" s="50">
        <v>0.74270000000000003</v>
      </c>
      <c r="M26" s="51">
        <v>172.05</v>
      </c>
      <c r="N26" s="51"/>
      <c r="O26" s="50">
        <v>0.74119999999999997</v>
      </c>
      <c r="P26" s="51">
        <v>172.53</v>
      </c>
      <c r="Q26" s="51"/>
      <c r="R26" s="50">
        <v>0.74175999999999997</v>
      </c>
      <c r="S26" s="51">
        <v>172.58</v>
      </c>
      <c r="T26" s="51"/>
      <c r="U26" s="50">
        <v>0.74251999999999996</v>
      </c>
      <c r="V26" s="51">
        <v>172.48</v>
      </c>
      <c r="W26" s="51"/>
      <c r="X26" s="50">
        <v>0.74263999999999997</v>
      </c>
      <c r="Y26" s="51">
        <v>171.71</v>
      </c>
      <c r="Z26" s="51"/>
      <c r="AA26" s="50">
        <v>0.74212</v>
      </c>
      <c r="AB26" s="51">
        <v>171.01</v>
      </c>
      <c r="AC26" s="51"/>
      <c r="AD26" s="50">
        <v>0.74141999999999997</v>
      </c>
      <c r="AE26" s="51">
        <v>171.97</v>
      </c>
      <c r="AF26" s="51"/>
      <c r="AG26" s="50">
        <v>0.74095999999999995</v>
      </c>
      <c r="AH26" s="51">
        <v>170.52</v>
      </c>
      <c r="AI26" s="51"/>
      <c r="AJ26" s="50">
        <v>0.73743000000000003</v>
      </c>
      <c r="AK26" s="51">
        <v>170.63</v>
      </c>
      <c r="AL26" s="51"/>
      <c r="AM26" s="50">
        <v>0.73702000000000001</v>
      </c>
      <c r="AN26" s="51">
        <v>170.81</v>
      </c>
      <c r="AO26" s="51"/>
      <c r="AP26" s="50">
        <v>0.73655000000000004</v>
      </c>
      <c r="AQ26" s="51">
        <v>170.31</v>
      </c>
      <c r="AR26" s="51"/>
      <c r="AS26" s="50">
        <v>0.73434999999999995</v>
      </c>
      <c r="AT26" s="51">
        <v>170.95</v>
      </c>
      <c r="AU26" s="51"/>
      <c r="AV26" s="50">
        <v>0.73409000000000002</v>
      </c>
      <c r="AW26" s="51">
        <v>170.73</v>
      </c>
      <c r="AX26" s="51"/>
      <c r="AY26" s="50">
        <v>0.73362000000000005</v>
      </c>
      <c r="AZ26" s="51">
        <v>170.09</v>
      </c>
      <c r="BA26" s="51"/>
      <c r="BB26" s="50">
        <v>0.73148000000000002</v>
      </c>
      <c r="BC26" s="51">
        <v>170.57</v>
      </c>
      <c r="BD26" s="51"/>
      <c r="BE26" s="50">
        <v>0.73211999999999999</v>
      </c>
      <c r="BF26" s="51">
        <v>171.56</v>
      </c>
      <c r="BG26" s="51"/>
      <c r="BH26" s="50">
        <v>0.73428000000000004</v>
      </c>
      <c r="BI26" s="52">
        <v>172</v>
      </c>
      <c r="BJ26" s="52"/>
      <c r="BK26" s="50">
        <v>0.73533999999999999</v>
      </c>
      <c r="BL26" s="51">
        <v>173.17</v>
      </c>
      <c r="BM26" s="51"/>
      <c r="BN26" s="50">
        <f t="shared" si="0"/>
        <v>0.73829619047619044</v>
      </c>
      <c r="BO26" s="52">
        <f t="shared" si="1"/>
        <v>171.66619047619048</v>
      </c>
      <c r="BP26" s="53"/>
      <c r="BQ26" s="122"/>
      <c r="BR26" s="122"/>
      <c r="BS26" s="105"/>
      <c r="BT26" s="105"/>
      <c r="BU26" s="98"/>
      <c r="BV26" s="106"/>
      <c r="BW26" s="106"/>
      <c r="BX26" s="98"/>
      <c r="BY26" s="96"/>
    </row>
    <row r="27" spans="1:167" x14ac:dyDescent="0.2">
      <c r="A27" s="40">
        <v>13</v>
      </c>
      <c r="B27" s="49" t="s">
        <v>17</v>
      </c>
      <c r="C27" s="50">
        <v>1</v>
      </c>
      <c r="D27" s="51">
        <v>128.13</v>
      </c>
      <c r="E27" s="51"/>
      <c r="F27" s="50">
        <v>1</v>
      </c>
      <c r="G27" s="51">
        <v>128.27000000000001</v>
      </c>
      <c r="H27" s="51"/>
      <c r="I27" s="50">
        <v>1</v>
      </c>
      <c r="J27" s="51">
        <v>128.35</v>
      </c>
      <c r="K27" s="26"/>
      <c r="L27" s="50">
        <v>1</v>
      </c>
      <c r="M27" s="51">
        <v>127.78</v>
      </c>
      <c r="N27" s="26"/>
      <c r="O27" s="50">
        <v>1</v>
      </c>
      <c r="P27" s="51">
        <v>127.88</v>
      </c>
      <c r="Q27" s="51"/>
      <c r="R27" s="50">
        <v>1</v>
      </c>
      <c r="S27" s="51">
        <v>128.01</v>
      </c>
      <c r="T27" s="51"/>
      <c r="U27" s="50">
        <v>1</v>
      </c>
      <c r="V27" s="51">
        <v>128.07</v>
      </c>
      <c r="W27" s="26"/>
      <c r="X27" s="50">
        <v>1</v>
      </c>
      <c r="Y27" s="51">
        <v>127.52</v>
      </c>
      <c r="Z27" s="51"/>
      <c r="AA27" s="50">
        <v>1</v>
      </c>
      <c r="AB27" s="51">
        <v>126.91</v>
      </c>
      <c r="AC27" s="26"/>
      <c r="AD27" s="50">
        <v>1</v>
      </c>
      <c r="AE27" s="51">
        <v>127.5</v>
      </c>
      <c r="AF27" s="51"/>
      <c r="AG27" s="50">
        <v>1</v>
      </c>
      <c r="AH27" s="51">
        <v>126.35</v>
      </c>
      <c r="AI27" s="26"/>
      <c r="AJ27" s="50">
        <v>1</v>
      </c>
      <c r="AK27" s="51">
        <v>125.83</v>
      </c>
      <c r="AL27" s="26"/>
      <c r="AM27" s="50">
        <v>1</v>
      </c>
      <c r="AN27" s="51">
        <v>125.89</v>
      </c>
      <c r="AO27" s="26"/>
      <c r="AP27" s="50">
        <v>1</v>
      </c>
      <c r="AQ27" s="51">
        <v>125.44</v>
      </c>
      <c r="AR27" s="26"/>
      <c r="AS27" s="50">
        <v>1</v>
      </c>
      <c r="AT27" s="51">
        <v>125.54</v>
      </c>
      <c r="AU27" s="26"/>
      <c r="AV27" s="50">
        <v>1</v>
      </c>
      <c r="AW27" s="51">
        <v>125.33</v>
      </c>
      <c r="AX27" s="51"/>
      <c r="AY27" s="50">
        <v>1</v>
      </c>
      <c r="AZ27" s="51">
        <v>124.78</v>
      </c>
      <c r="BA27" s="26"/>
      <c r="BB27" s="50">
        <v>1</v>
      </c>
      <c r="BC27" s="51">
        <v>124.77</v>
      </c>
      <c r="BD27" s="26"/>
      <c r="BE27" s="50">
        <v>1</v>
      </c>
      <c r="BF27" s="51">
        <v>125.6</v>
      </c>
      <c r="BG27" s="26"/>
      <c r="BH27" s="50">
        <v>1</v>
      </c>
      <c r="BI27" s="52">
        <v>126.3</v>
      </c>
      <c r="BJ27" s="52"/>
      <c r="BK27" s="50">
        <v>1</v>
      </c>
      <c r="BL27" s="51">
        <v>127.34</v>
      </c>
      <c r="BM27" s="51"/>
      <c r="BN27" s="50">
        <f t="shared" si="0"/>
        <v>1</v>
      </c>
      <c r="BO27" s="52">
        <f t="shared" si="1"/>
        <v>126.74238095238096</v>
      </c>
      <c r="BP27" s="53"/>
      <c r="BQ27" s="122"/>
      <c r="BR27" s="122"/>
      <c r="BS27" s="105"/>
      <c r="BT27" s="105"/>
      <c r="BU27" s="98"/>
      <c r="BV27" s="106"/>
      <c r="BW27" s="106"/>
      <c r="BX27" s="98"/>
      <c r="BY27" s="96"/>
    </row>
    <row r="28" spans="1:167" x14ac:dyDescent="0.2">
      <c r="A28" s="40">
        <v>14</v>
      </c>
      <c r="B28" s="49" t="s">
        <v>32</v>
      </c>
      <c r="C28" s="50">
        <v>7.0552999999999999</v>
      </c>
      <c r="D28" s="51">
        <v>18.16</v>
      </c>
      <c r="E28" s="51"/>
      <c r="F28" s="50">
        <v>7.0602999999999998</v>
      </c>
      <c r="G28" s="51">
        <v>18.170000000000002</v>
      </c>
      <c r="H28" s="51"/>
      <c r="I28" s="50">
        <v>7.0530999999999997</v>
      </c>
      <c r="J28" s="51">
        <v>18.2</v>
      </c>
      <c r="K28" s="26"/>
      <c r="L28" s="50">
        <v>7.0208000000000004</v>
      </c>
      <c r="M28" s="51">
        <v>18.2</v>
      </c>
      <c r="N28" s="26"/>
      <c r="O28" s="50">
        <v>7.0340999999999996</v>
      </c>
      <c r="P28" s="51">
        <v>18.18</v>
      </c>
      <c r="Q28" s="51"/>
      <c r="R28" s="50">
        <v>7.0396000000000001</v>
      </c>
      <c r="S28" s="51">
        <v>18.18</v>
      </c>
      <c r="T28" s="51"/>
      <c r="U28" s="50">
        <v>7.0414000000000003</v>
      </c>
      <c r="V28" s="51">
        <v>18.190000000000001</v>
      </c>
      <c r="W28" s="26"/>
      <c r="X28" s="50">
        <v>7.0056000000000003</v>
      </c>
      <c r="Y28" s="51">
        <v>18.2</v>
      </c>
      <c r="Z28" s="51"/>
      <c r="AA28" s="50">
        <v>6.9683999999999999</v>
      </c>
      <c r="AB28" s="51">
        <v>18.21</v>
      </c>
      <c r="AC28" s="26"/>
      <c r="AD28" s="50">
        <v>7.0000999999999998</v>
      </c>
      <c r="AE28" s="51">
        <v>18.21</v>
      </c>
      <c r="AF28" s="51"/>
      <c r="AG28" s="50">
        <v>6.9343000000000004</v>
      </c>
      <c r="AH28" s="51">
        <v>18.22</v>
      </c>
      <c r="AI28" s="26"/>
      <c r="AJ28" s="50">
        <v>6.9005000000000001</v>
      </c>
      <c r="AK28" s="51">
        <v>18.23</v>
      </c>
      <c r="AL28" s="26"/>
      <c r="AM28" s="50">
        <v>6.9108999999999998</v>
      </c>
      <c r="AN28" s="51">
        <v>18.22</v>
      </c>
      <c r="AO28" s="26"/>
      <c r="AP28" s="50">
        <v>6.8844000000000003</v>
      </c>
      <c r="AQ28" s="51">
        <v>18.22</v>
      </c>
      <c r="AR28" s="26"/>
      <c r="AS28" s="50">
        <v>6.8909000000000002</v>
      </c>
      <c r="AT28" s="51">
        <v>18.22</v>
      </c>
      <c r="AU28" s="26"/>
      <c r="AV28" s="50">
        <v>6.8822000000000001</v>
      </c>
      <c r="AW28" s="51">
        <v>18.21</v>
      </c>
      <c r="AX28" s="51"/>
      <c r="AY28" s="50">
        <v>6.8529</v>
      </c>
      <c r="AZ28" s="51">
        <v>18.21</v>
      </c>
      <c r="BA28" s="26"/>
      <c r="BB28" s="50">
        <v>6.8464</v>
      </c>
      <c r="BC28" s="51">
        <v>18.22</v>
      </c>
      <c r="BD28" s="26"/>
      <c r="BE28" s="50">
        <v>6.8956999999999997</v>
      </c>
      <c r="BF28" s="51">
        <v>18.21</v>
      </c>
      <c r="BG28" s="26"/>
      <c r="BH28" s="50">
        <v>6.9280999999999997</v>
      </c>
      <c r="BI28" s="52">
        <v>18.23</v>
      </c>
      <c r="BJ28" s="52"/>
      <c r="BK28" s="50">
        <v>6.9603999999999999</v>
      </c>
      <c r="BL28" s="51">
        <v>18.29</v>
      </c>
      <c r="BM28" s="26"/>
      <c r="BN28" s="50">
        <f t="shared" si="0"/>
        <v>6.9602571428571434</v>
      </c>
      <c r="BO28" s="52">
        <f t="shared" si="1"/>
        <v>18.208571428571428</v>
      </c>
      <c r="BP28" s="53"/>
      <c r="BQ28" s="122"/>
      <c r="BR28" s="122"/>
      <c r="BS28" s="105"/>
      <c r="BT28" s="105"/>
      <c r="BU28" s="98"/>
      <c r="BV28" s="106"/>
      <c r="BW28" s="106"/>
      <c r="BX28" s="98"/>
      <c r="BY28" s="96"/>
    </row>
    <row r="29" spans="1:167" s="19" customFormat="1" ht="13.5" thickBot="1" x14ac:dyDescent="0.25">
      <c r="A29" s="56">
        <v>15</v>
      </c>
      <c r="B29" s="57" t="s">
        <v>33</v>
      </c>
      <c r="C29" s="58">
        <v>6.8769999999999998</v>
      </c>
      <c r="D29" s="59">
        <v>18.63</v>
      </c>
      <c r="E29" s="59"/>
      <c r="F29" s="58">
        <v>6.8837000000000002</v>
      </c>
      <c r="G29" s="59">
        <v>18.63</v>
      </c>
      <c r="H29" s="59"/>
      <c r="I29" s="58">
        <v>6.8970000000000002</v>
      </c>
      <c r="J29" s="59">
        <v>18.61</v>
      </c>
      <c r="K29" s="33"/>
      <c r="L29" s="58">
        <v>6.8944999999999999</v>
      </c>
      <c r="M29" s="59">
        <v>18.53</v>
      </c>
      <c r="N29" s="33"/>
      <c r="O29" s="58">
        <v>6.8978000000000002</v>
      </c>
      <c r="P29" s="59">
        <v>18.54</v>
      </c>
      <c r="Q29" s="59"/>
      <c r="R29" s="58">
        <v>6.9077000000000002</v>
      </c>
      <c r="S29" s="59">
        <v>18.53</v>
      </c>
      <c r="T29" s="59"/>
      <c r="U29" s="58">
        <v>6.9080000000000004</v>
      </c>
      <c r="V29" s="59">
        <v>18.54</v>
      </c>
      <c r="W29" s="33"/>
      <c r="X29" s="58">
        <v>6.9135</v>
      </c>
      <c r="Y29" s="59">
        <v>18.45</v>
      </c>
      <c r="Z29" s="59"/>
      <c r="AA29" s="58">
        <v>6.9088000000000003</v>
      </c>
      <c r="AB29" s="59">
        <v>18.37</v>
      </c>
      <c r="AC29" s="33"/>
      <c r="AD29" s="58">
        <v>6.9115000000000002</v>
      </c>
      <c r="AE29" s="59">
        <v>18.45</v>
      </c>
      <c r="AF29" s="59"/>
      <c r="AG29" s="58">
        <v>6.9004000000000003</v>
      </c>
      <c r="AH29" s="59">
        <v>18.309999999999999</v>
      </c>
      <c r="AI29" s="33"/>
      <c r="AJ29" s="58">
        <v>6.9029999999999996</v>
      </c>
      <c r="AK29" s="59">
        <v>18.23</v>
      </c>
      <c r="AL29" s="33"/>
      <c r="AM29" s="58">
        <v>6.9053000000000004</v>
      </c>
      <c r="AN29" s="59">
        <v>18.23</v>
      </c>
      <c r="AO29" s="33"/>
      <c r="AP29" s="58">
        <v>6.8864999999999998</v>
      </c>
      <c r="AQ29" s="59">
        <v>18.22</v>
      </c>
      <c r="AR29" s="33"/>
      <c r="AS29" s="58">
        <v>6.8860999999999999</v>
      </c>
      <c r="AT29" s="59">
        <v>18.23</v>
      </c>
      <c r="AU29" s="33"/>
      <c r="AV29" s="58">
        <v>6.8840000000000003</v>
      </c>
      <c r="AW29" s="59">
        <v>18.21</v>
      </c>
      <c r="AX29" s="59"/>
      <c r="AY29" s="58">
        <v>6.8762999999999996</v>
      </c>
      <c r="AZ29" s="59">
        <v>18.149999999999999</v>
      </c>
      <c r="BA29" s="33"/>
      <c r="BB29" s="58">
        <v>6.8837999999999999</v>
      </c>
      <c r="BC29" s="59">
        <v>18.13</v>
      </c>
      <c r="BD29" s="33"/>
      <c r="BE29" s="58">
        <v>6.8905000000000003</v>
      </c>
      <c r="BF29" s="59">
        <v>18.23</v>
      </c>
      <c r="BG29" s="33"/>
      <c r="BH29" s="58">
        <v>6.8880999999999997</v>
      </c>
      <c r="BI29" s="60">
        <v>18.34</v>
      </c>
      <c r="BJ29" s="60"/>
      <c r="BK29" s="58">
        <v>6.8912000000000004</v>
      </c>
      <c r="BL29" s="59">
        <v>18.48</v>
      </c>
      <c r="BM29" s="33"/>
      <c r="BN29" s="58">
        <f t="shared" si="0"/>
        <v>6.8949857142857143</v>
      </c>
      <c r="BO29" s="59">
        <f t="shared" si="1"/>
        <v>18.382857142857141</v>
      </c>
      <c r="BP29" s="53"/>
      <c r="BQ29" s="122"/>
      <c r="BR29" s="122"/>
      <c r="BS29" s="105"/>
      <c r="BT29" s="105"/>
      <c r="BU29" s="98"/>
      <c r="BV29" s="106"/>
      <c r="BW29" s="106"/>
      <c r="BX29" s="98"/>
      <c r="BY29" s="96"/>
      <c r="BZ29" s="95"/>
      <c r="CA29" s="95"/>
      <c r="CB29" s="95"/>
      <c r="CC29" s="95"/>
      <c r="CD29" s="95"/>
      <c r="CE29" s="95"/>
      <c r="CF29" s="97"/>
      <c r="CG29" s="96"/>
      <c r="CH29" s="95"/>
      <c r="CI29" s="95"/>
      <c r="CJ29" s="95"/>
      <c r="CK29" s="95"/>
      <c r="CL29" s="95"/>
      <c r="CM29" s="95"/>
      <c r="CN29" s="95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  <row r="30" spans="1:167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61"/>
      <c r="BI30" s="61"/>
      <c r="BJ30" s="61"/>
      <c r="BK30" s="61"/>
      <c r="BL30" s="61"/>
      <c r="BM30" s="26"/>
      <c r="BN30" s="50"/>
      <c r="BO30" s="26"/>
      <c r="BP30" s="62"/>
      <c r="BQ30" s="98"/>
      <c r="BR30" s="98"/>
      <c r="BS30" s="98"/>
      <c r="BT30" s="98"/>
      <c r="BU30" s="98"/>
      <c r="BV30" s="106"/>
      <c r="BW30" s="106"/>
      <c r="BX30" s="98"/>
      <c r="BY30" s="96"/>
    </row>
    <row r="31" spans="1:167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1"/>
      <c r="BI31" s="61"/>
      <c r="BJ31" s="61"/>
      <c r="BK31" s="61"/>
      <c r="BL31" s="61"/>
      <c r="BM31" s="26"/>
      <c r="BN31" s="63"/>
      <c r="BO31" s="63"/>
      <c r="BP31" s="62"/>
      <c r="BQ31" s="98"/>
      <c r="BR31" s="98"/>
      <c r="BS31" s="98"/>
      <c r="BT31" s="98"/>
      <c r="BU31" s="98"/>
      <c r="BV31" s="106"/>
      <c r="BW31" s="106"/>
      <c r="BX31" s="98"/>
      <c r="BY31" s="96"/>
    </row>
    <row r="32" spans="1:167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R32" s="94"/>
      <c r="BS32" s="108" t="s">
        <v>28</v>
      </c>
      <c r="BT32" s="108"/>
      <c r="BU32" s="108"/>
      <c r="BV32" s="108"/>
      <c r="BW32" s="108"/>
      <c r="BX32" s="108"/>
      <c r="BY32" s="108"/>
      <c r="BZ32" s="109"/>
      <c r="CA32" s="109"/>
      <c r="CB32" s="109"/>
      <c r="CC32" s="109"/>
      <c r="CD32" s="109"/>
      <c r="CE32" s="109"/>
      <c r="CF32" s="110"/>
      <c r="CG32" s="111"/>
      <c r="CH32" s="98"/>
      <c r="CI32" s="98"/>
      <c r="CJ32" s="98"/>
      <c r="CK32" s="98"/>
      <c r="CL32" s="98"/>
      <c r="CM32" s="98"/>
      <c r="CN32" s="98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38"/>
    </row>
    <row r="33" spans="1:167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R33" s="94"/>
      <c r="BS33" s="108"/>
      <c r="BT33" s="108"/>
      <c r="BU33" s="108"/>
      <c r="BV33" s="108"/>
      <c r="BW33" s="108"/>
      <c r="BX33" s="108"/>
      <c r="BY33" s="108"/>
      <c r="BZ33" s="109"/>
      <c r="CA33" s="109"/>
      <c r="CB33" s="109"/>
      <c r="CC33" s="109"/>
      <c r="CD33" s="109"/>
      <c r="CE33" s="109"/>
      <c r="CF33" s="110"/>
      <c r="CG33" s="111"/>
      <c r="CH33" s="98"/>
      <c r="CI33" s="98"/>
      <c r="CJ33" s="98"/>
      <c r="CK33" s="98"/>
      <c r="CL33" s="98"/>
      <c r="CM33" s="98"/>
      <c r="CN33" s="98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38"/>
    </row>
    <row r="34" spans="1:167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5"/>
      <c r="BN34" s="66"/>
      <c r="BO34" s="66"/>
      <c r="BP34" s="66"/>
      <c r="BQ34" s="109"/>
      <c r="BR34" s="109"/>
      <c r="BS34" s="108"/>
      <c r="BT34" s="108"/>
      <c r="BU34" s="98" t="s">
        <v>5</v>
      </c>
      <c r="BV34" s="98" t="s">
        <v>6</v>
      </c>
      <c r="BW34" s="98" t="s">
        <v>7</v>
      </c>
      <c r="BX34" s="98" t="s">
        <v>8</v>
      </c>
      <c r="BY34" s="96" t="s">
        <v>9</v>
      </c>
      <c r="BZ34" s="95" t="s">
        <v>10</v>
      </c>
      <c r="CA34" s="95" t="s">
        <v>25</v>
      </c>
      <c r="CB34" s="95" t="s">
        <v>26</v>
      </c>
      <c r="CC34" s="95" t="s">
        <v>13</v>
      </c>
      <c r="CD34" s="95" t="s">
        <v>14</v>
      </c>
      <c r="CE34" s="95" t="s">
        <v>15</v>
      </c>
      <c r="CF34" s="97" t="s">
        <v>27</v>
      </c>
      <c r="CG34" s="96" t="s">
        <v>17</v>
      </c>
      <c r="CH34" s="112" t="s">
        <v>32</v>
      </c>
      <c r="CI34" s="112" t="s">
        <v>33</v>
      </c>
      <c r="CJ34" s="98"/>
      <c r="CK34" s="98"/>
      <c r="CL34" s="98"/>
      <c r="CM34" s="98"/>
      <c r="CN34" s="98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38"/>
    </row>
    <row r="35" spans="1:167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5"/>
      <c r="BN35" s="69"/>
      <c r="BO35" s="69"/>
      <c r="BP35" s="70"/>
      <c r="BQ35" s="131"/>
      <c r="BR35" s="131"/>
      <c r="BS35" s="113">
        <v>1</v>
      </c>
      <c r="BT35" s="123">
        <v>42795</v>
      </c>
      <c r="BU35" s="114">
        <v>112.84</v>
      </c>
      <c r="BV35" s="114">
        <v>158.52000000000001</v>
      </c>
      <c r="BW35" s="114">
        <v>126.89</v>
      </c>
      <c r="BX35" s="114">
        <v>135.07</v>
      </c>
      <c r="BY35" s="114">
        <v>159542.35</v>
      </c>
      <c r="BZ35" s="114">
        <v>2355.0300000000002</v>
      </c>
      <c r="CA35" s="114">
        <v>98.16</v>
      </c>
      <c r="CB35" s="114">
        <v>96.13</v>
      </c>
      <c r="CC35" s="114">
        <v>14.16</v>
      </c>
      <c r="CD35" s="114">
        <v>15.22</v>
      </c>
      <c r="CE35" s="114">
        <v>18.16</v>
      </c>
      <c r="CF35" s="114">
        <v>173.47</v>
      </c>
      <c r="CG35" s="114">
        <v>128.13</v>
      </c>
      <c r="CH35" s="114">
        <v>18.16</v>
      </c>
      <c r="CI35" s="114">
        <v>18.63</v>
      </c>
      <c r="CJ35" s="115"/>
      <c r="CK35" s="115"/>
      <c r="CL35" s="115"/>
      <c r="CM35" s="115"/>
      <c r="CN35" s="115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</row>
    <row r="36" spans="1:167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65"/>
      <c r="BN36" s="69"/>
      <c r="BO36" s="69"/>
      <c r="BP36" s="70"/>
      <c r="BQ36" s="131"/>
      <c r="BR36" s="131"/>
      <c r="BS36" s="113">
        <v>2</v>
      </c>
      <c r="BT36" s="123">
        <v>42796</v>
      </c>
      <c r="BU36" s="114">
        <v>112.34</v>
      </c>
      <c r="BV36" s="114">
        <v>157.43</v>
      </c>
      <c r="BW36" s="114">
        <v>126.92</v>
      </c>
      <c r="BX36" s="114">
        <v>135.12</v>
      </c>
      <c r="BY36" s="114">
        <v>159483.22</v>
      </c>
      <c r="BZ36" s="114">
        <v>2349.91</v>
      </c>
      <c r="CA36" s="114">
        <v>97.74</v>
      </c>
      <c r="CB36" s="114">
        <v>95.94</v>
      </c>
      <c r="CC36" s="114">
        <v>14.17</v>
      </c>
      <c r="CD36" s="114">
        <v>15.2</v>
      </c>
      <c r="CE36" s="114">
        <v>18.170000000000002</v>
      </c>
      <c r="CF36" s="114">
        <v>172.97</v>
      </c>
      <c r="CG36" s="114">
        <v>128.27000000000001</v>
      </c>
      <c r="CH36" s="114">
        <v>18.170000000000002</v>
      </c>
      <c r="CI36" s="114">
        <v>18.63</v>
      </c>
      <c r="CJ36" s="115"/>
      <c r="CK36" s="115"/>
      <c r="CL36" s="115"/>
      <c r="CM36" s="115"/>
      <c r="CN36" s="115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</row>
    <row r="37" spans="1:167" s="15" customFormat="1" x14ac:dyDescent="0.2">
      <c r="A37" s="4"/>
      <c r="B37" s="16"/>
      <c r="C37" s="16"/>
      <c r="BM37" s="65"/>
      <c r="BN37" s="73"/>
      <c r="BO37" s="73"/>
      <c r="BQ37" s="132"/>
      <c r="BR37" s="115"/>
      <c r="BS37" s="113">
        <v>3</v>
      </c>
      <c r="BT37" s="123">
        <v>42797</v>
      </c>
      <c r="BU37" s="114">
        <v>112.25</v>
      </c>
      <c r="BV37" s="114">
        <v>156.84</v>
      </c>
      <c r="BW37" s="114">
        <v>126.92</v>
      </c>
      <c r="BX37" s="114">
        <v>135.22999999999999</v>
      </c>
      <c r="BY37" s="114">
        <v>157734.44</v>
      </c>
      <c r="BZ37" s="114">
        <v>2277.31</v>
      </c>
      <c r="CA37" s="114">
        <v>96.98</v>
      </c>
      <c r="CB37" s="114">
        <v>95.74</v>
      </c>
      <c r="CC37" s="114">
        <v>14.2</v>
      </c>
      <c r="CD37" s="114">
        <v>15.15</v>
      </c>
      <c r="CE37" s="114">
        <v>18.2</v>
      </c>
      <c r="CF37" s="114">
        <v>172.88</v>
      </c>
      <c r="CG37" s="114">
        <v>128.35</v>
      </c>
      <c r="CH37" s="114">
        <v>18.2</v>
      </c>
      <c r="CI37" s="114">
        <v>18.61</v>
      </c>
      <c r="CJ37" s="115"/>
      <c r="CK37" s="115"/>
      <c r="CL37" s="115"/>
      <c r="CM37" s="115"/>
      <c r="CN37" s="115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</row>
    <row r="38" spans="1:167" s="15" customFormat="1" x14ac:dyDescent="0.2">
      <c r="A38" s="4"/>
      <c r="B38" s="16"/>
      <c r="C38" s="16"/>
      <c r="BM38" s="65"/>
      <c r="BN38" s="73"/>
      <c r="BO38" s="73"/>
      <c r="BQ38" s="132"/>
      <c r="BR38" s="115"/>
      <c r="BS38" s="113">
        <v>4</v>
      </c>
      <c r="BT38" s="123">
        <v>42800</v>
      </c>
      <c r="BU38" s="114">
        <v>112.36</v>
      </c>
      <c r="BV38" s="114">
        <v>156.56</v>
      </c>
      <c r="BW38" s="114">
        <v>126.5</v>
      </c>
      <c r="BX38" s="114">
        <v>135.30000000000001</v>
      </c>
      <c r="BY38" s="114">
        <v>157279.29</v>
      </c>
      <c r="BZ38" s="114">
        <v>2270.65</v>
      </c>
      <c r="CA38" s="114">
        <v>96.96</v>
      </c>
      <c r="CB38" s="114">
        <v>95.41</v>
      </c>
      <c r="CC38" s="114">
        <v>14.2</v>
      </c>
      <c r="CD38" s="114">
        <v>15.12</v>
      </c>
      <c r="CE38" s="114">
        <v>18.2</v>
      </c>
      <c r="CF38" s="114">
        <v>172.05</v>
      </c>
      <c r="CG38" s="114">
        <v>127.78</v>
      </c>
      <c r="CH38" s="114">
        <v>18.2</v>
      </c>
      <c r="CI38" s="114">
        <v>18.53</v>
      </c>
      <c r="CJ38" s="115"/>
      <c r="CK38" s="115"/>
      <c r="CL38" s="115"/>
      <c r="CM38" s="115"/>
      <c r="CN38" s="115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</row>
    <row r="39" spans="1:167" s="15" customFormat="1" x14ac:dyDescent="0.2">
      <c r="A39" s="4"/>
      <c r="B39" s="16"/>
      <c r="C39" s="16"/>
      <c r="BM39" s="65"/>
      <c r="BN39" s="73"/>
      <c r="BO39" s="73"/>
      <c r="BQ39" s="132"/>
      <c r="BR39" s="115"/>
      <c r="BS39" s="113">
        <v>5</v>
      </c>
      <c r="BT39" s="123">
        <v>42801</v>
      </c>
      <c r="BU39" s="114">
        <v>112.22</v>
      </c>
      <c r="BV39" s="114">
        <v>155.9</v>
      </c>
      <c r="BW39" s="114">
        <v>126.04</v>
      </c>
      <c r="BX39" s="114">
        <v>135.24</v>
      </c>
      <c r="BY39" s="114">
        <v>156473.97</v>
      </c>
      <c r="BZ39" s="114">
        <v>2258.36</v>
      </c>
      <c r="CA39" s="114">
        <v>97.05</v>
      </c>
      <c r="CB39" s="114">
        <v>95.38</v>
      </c>
      <c r="CC39" s="114">
        <v>14.2</v>
      </c>
      <c r="CD39" s="114">
        <v>15.12</v>
      </c>
      <c r="CE39" s="114">
        <v>18.18</v>
      </c>
      <c r="CF39" s="114">
        <v>172.53</v>
      </c>
      <c r="CG39" s="114">
        <v>127.88</v>
      </c>
      <c r="CH39" s="114">
        <v>18.18</v>
      </c>
      <c r="CI39" s="114">
        <v>18.54</v>
      </c>
      <c r="CJ39" s="115"/>
      <c r="CK39" s="115"/>
      <c r="CL39" s="115"/>
      <c r="CM39" s="115"/>
      <c r="CN39" s="115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</row>
    <row r="40" spans="1:167" s="15" customFormat="1" x14ac:dyDescent="0.2">
      <c r="A40" s="4"/>
      <c r="B40" s="16"/>
      <c r="C40" s="16"/>
      <c r="BM40" s="65"/>
      <c r="BN40" s="73"/>
      <c r="BO40" s="73"/>
      <c r="BQ40" s="132"/>
      <c r="BR40" s="115"/>
      <c r="BS40" s="113">
        <v>6</v>
      </c>
      <c r="BT40" s="123">
        <v>42802</v>
      </c>
      <c r="BU40" s="114">
        <v>112.23</v>
      </c>
      <c r="BV40" s="114">
        <v>155.57</v>
      </c>
      <c r="BW40" s="114">
        <v>126.39</v>
      </c>
      <c r="BX40" s="114">
        <v>135.21</v>
      </c>
      <c r="BY40" s="114">
        <v>155246.69</v>
      </c>
      <c r="BZ40" s="114">
        <v>2223.5300000000002</v>
      </c>
      <c r="CA40" s="114">
        <v>96.72</v>
      </c>
      <c r="CB40" s="114">
        <v>95.3</v>
      </c>
      <c r="CC40" s="114">
        <v>14.21</v>
      </c>
      <c r="CD40" s="114">
        <v>15.12</v>
      </c>
      <c r="CE40" s="114">
        <v>18.18</v>
      </c>
      <c r="CF40" s="114">
        <v>172.58</v>
      </c>
      <c r="CG40" s="114">
        <v>128.01</v>
      </c>
      <c r="CH40" s="114">
        <v>18.18</v>
      </c>
      <c r="CI40" s="114">
        <v>18.53</v>
      </c>
      <c r="CJ40" s="115"/>
      <c r="CK40" s="115"/>
      <c r="CL40" s="115"/>
      <c r="CM40" s="115"/>
      <c r="CN40" s="115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</row>
    <row r="41" spans="1:167" s="15" customFormat="1" x14ac:dyDescent="0.2">
      <c r="A41" s="4"/>
      <c r="B41" s="16"/>
      <c r="C41" s="16"/>
      <c r="BM41" s="65"/>
      <c r="BN41" s="73"/>
      <c r="BO41" s="73"/>
      <c r="BQ41" s="132"/>
      <c r="BR41" s="115"/>
      <c r="BS41" s="113">
        <v>7</v>
      </c>
      <c r="BT41" s="123">
        <v>42803</v>
      </c>
      <c r="BU41" s="114">
        <v>111.65</v>
      </c>
      <c r="BV41" s="114">
        <v>155.58000000000001</v>
      </c>
      <c r="BW41" s="114">
        <v>126.25</v>
      </c>
      <c r="BX41" s="114">
        <v>135.21</v>
      </c>
      <c r="BY41" s="114">
        <v>154268.01</v>
      </c>
      <c r="BZ41" s="114">
        <v>2195.12</v>
      </c>
      <c r="CA41" s="114">
        <v>96</v>
      </c>
      <c r="CB41" s="114">
        <v>94.7</v>
      </c>
      <c r="CC41" s="114">
        <v>14.15</v>
      </c>
      <c r="CD41" s="114">
        <v>14.92</v>
      </c>
      <c r="CE41" s="114">
        <v>18.190000000000001</v>
      </c>
      <c r="CF41" s="114">
        <v>172.48</v>
      </c>
      <c r="CG41" s="114">
        <v>128.07</v>
      </c>
      <c r="CH41" s="114">
        <v>18.190000000000001</v>
      </c>
      <c r="CI41" s="114">
        <v>18.54</v>
      </c>
      <c r="CJ41" s="115"/>
      <c r="CK41" s="115"/>
      <c r="CL41" s="115"/>
      <c r="CM41" s="115"/>
      <c r="CN41" s="115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</row>
    <row r="42" spans="1:167" s="15" customFormat="1" x14ac:dyDescent="0.2">
      <c r="A42" s="4"/>
      <c r="B42" s="16"/>
      <c r="C42" s="16"/>
      <c r="BM42" s="65"/>
      <c r="BN42" s="73"/>
      <c r="BO42" s="73"/>
      <c r="BQ42" s="132"/>
      <c r="BR42" s="115"/>
      <c r="BS42" s="113">
        <v>8</v>
      </c>
      <c r="BT42" s="123">
        <v>42804</v>
      </c>
      <c r="BU42" s="114">
        <v>110.52</v>
      </c>
      <c r="BV42" s="114">
        <v>155.1</v>
      </c>
      <c r="BW42" s="114">
        <v>126.03</v>
      </c>
      <c r="BX42" s="114">
        <v>135.27000000000001</v>
      </c>
      <c r="BY42" s="114">
        <v>152607.01</v>
      </c>
      <c r="BZ42" s="114">
        <v>2152.0300000000002</v>
      </c>
      <c r="CA42" s="114">
        <v>95.87</v>
      </c>
      <c r="CB42" s="114">
        <v>94.47</v>
      </c>
      <c r="CC42" s="114">
        <v>14.15</v>
      </c>
      <c r="CD42" s="114">
        <v>14.82</v>
      </c>
      <c r="CE42" s="114">
        <v>18.2</v>
      </c>
      <c r="CF42" s="114">
        <v>171.71</v>
      </c>
      <c r="CG42" s="114">
        <v>127.52</v>
      </c>
      <c r="CH42" s="114">
        <v>18.2</v>
      </c>
      <c r="CI42" s="114">
        <v>18.45</v>
      </c>
      <c r="CJ42" s="115"/>
      <c r="CK42" s="115"/>
      <c r="CL42" s="115"/>
      <c r="CM42" s="115"/>
      <c r="CN42" s="115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</row>
    <row r="43" spans="1:167" s="15" customFormat="1" x14ac:dyDescent="0.2">
      <c r="A43" s="4"/>
      <c r="B43" s="16"/>
      <c r="C43" s="16"/>
      <c r="BM43" s="65"/>
      <c r="BN43" s="73"/>
      <c r="BO43" s="73"/>
      <c r="BQ43" s="132"/>
      <c r="BR43" s="115"/>
      <c r="BS43" s="113">
        <v>9</v>
      </c>
      <c r="BT43" s="123">
        <v>42807</v>
      </c>
      <c r="BU43" s="114">
        <v>110.78</v>
      </c>
      <c r="BV43" s="114">
        <v>154.97</v>
      </c>
      <c r="BW43" s="114">
        <v>125.89</v>
      </c>
      <c r="BX43" s="114">
        <v>135.35</v>
      </c>
      <c r="BY43" s="114">
        <v>153295.85999999999</v>
      </c>
      <c r="BZ43" s="114">
        <v>2165.08</v>
      </c>
      <c r="CA43" s="114">
        <v>96.12</v>
      </c>
      <c r="CB43" s="114">
        <v>94.35</v>
      </c>
      <c r="CC43" s="114">
        <v>14.15</v>
      </c>
      <c r="CD43" s="114">
        <v>14.8</v>
      </c>
      <c r="CE43" s="114">
        <v>18.21</v>
      </c>
      <c r="CF43" s="114">
        <v>171.01</v>
      </c>
      <c r="CG43" s="114">
        <v>126.91</v>
      </c>
      <c r="CH43" s="114">
        <v>18.21</v>
      </c>
      <c r="CI43" s="114">
        <v>18.37</v>
      </c>
      <c r="CJ43" s="115"/>
      <c r="CK43" s="115"/>
      <c r="CL43" s="115"/>
      <c r="CM43" s="115"/>
      <c r="CN43" s="115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</row>
    <row r="44" spans="1:167" s="15" customFormat="1" x14ac:dyDescent="0.2">
      <c r="A44" s="4"/>
      <c r="BM44" s="65"/>
      <c r="BN44" s="73"/>
      <c r="BO44" s="73"/>
      <c r="BQ44" s="132"/>
      <c r="BR44" s="115"/>
      <c r="BS44" s="113">
        <v>10</v>
      </c>
      <c r="BT44" s="123">
        <v>42809</v>
      </c>
      <c r="BU44" s="114">
        <v>111.18</v>
      </c>
      <c r="BV44" s="114">
        <v>155.36000000000001</v>
      </c>
      <c r="BW44" s="114">
        <v>126.34</v>
      </c>
      <c r="BX44" s="114">
        <v>135.46</v>
      </c>
      <c r="BY44" s="114">
        <v>153198.9</v>
      </c>
      <c r="BZ44" s="114">
        <v>2152.1999999999998</v>
      </c>
      <c r="CA44" s="114">
        <v>96.62</v>
      </c>
      <c r="CB44" s="114">
        <v>94.73</v>
      </c>
      <c r="CC44" s="114">
        <v>14.18</v>
      </c>
      <c r="CD44" s="114">
        <v>14.81</v>
      </c>
      <c r="CE44" s="114">
        <v>18.21</v>
      </c>
      <c r="CF44" s="114">
        <v>171.97</v>
      </c>
      <c r="CG44" s="114">
        <v>127.5</v>
      </c>
      <c r="CH44" s="114">
        <v>18.21</v>
      </c>
      <c r="CI44" s="114">
        <v>18.45</v>
      </c>
      <c r="CJ44" s="115"/>
      <c r="CK44" s="115"/>
      <c r="CL44" s="115"/>
      <c r="CM44" s="115"/>
      <c r="CN44" s="115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</row>
    <row r="45" spans="1:167" s="15" customFormat="1" x14ac:dyDescent="0.2">
      <c r="A45" s="4"/>
      <c r="BM45" s="65"/>
      <c r="BN45" s="17"/>
      <c r="BO45" s="17"/>
      <c r="BQ45" s="132"/>
      <c r="BR45" s="115"/>
      <c r="BS45" s="113">
        <v>11</v>
      </c>
      <c r="BT45" s="123">
        <v>42810</v>
      </c>
      <c r="BU45" s="114">
        <v>111.38</v>
      </c>
      <c r="BV45" s="114">
        <v>154.97</v>
      </c>
      <c r="BW45" s="114">
        <v>126.57</v>
      </c>
      <c r="BX45" s="114">
        <v>135.4</v>
      </c>
      <c r="BY45" s="114">
        <v>154723.16</v>
      </c>
      <c r="BZ45" s="114">
        <v>2197.23</v>
      </c>
      <c r="CA45" s="114">
        <v>97.09</v>
      </c>
      <c r="CB45" s="114">
        <v>94.99</v>
      </c>
      <c r="CC45" s="114">
        <v>14.24</v>
      </c>
      <c r="CD45" s="114">
        <v>14.78</v>
      </c>
      <c r="CE45" s="114">
        <v>18.22</v>
      </c>
      <c r="CF45" s="114">
        <v>170.52</v>
      </c>
      <c r="CG45" s="114">
        <v>126.35</v>
      </c>
      <c r="CH45" s="114">
        <v>18.22</v>
      </c>
      <c r="CI45" s="114">
        <v>18.309999999999999</v>
      </c>
      <c r="CJ45" s="115"/>
      <c r="CK45" s="115"/>
      <c r="CL45" s="115"/>
      <c r="CM45" s="115"/>
      <c r="CN45" s="115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</row>
    <row r="46" spans="1:167" s="15" customFormat="1" x14ac:dyDescent="0.2">
      <c r="A46" s="4"/>
      <c r="BM46" s="65"/>
      <c r="BN46" s="17"/>
      <c r="BO46" s="17"/>
      <c r="BQ46" s="132"/>
      <c r="BR46" s="115"/>
      <c r="BS46" s="113">
        <v>12</v>
      </c>
      <c r="BT46" s="123">
        <v>42811</v>
      </c>
      <c r="BU46" s="114">
        <v>111.15</v>
      </c>
      <c r="BV46" s="114">
        <v>155.87</v>
      </c>
      <c r="BW46" s="114">
        <v>126.51</v>
      </c>
      <c r="BX46" s="114">
        <v>135.41999999999999</v>
      </c>
      <c r="BY46" s="114">
        <v>154575.85999999999</v>
      </c>
      <c r="BZ46" s="114">
        <v>2181.89</v>
      </c>
      <c r="CA46" s="114">
        <v>96.76</v>
      </c>
      <c r="CB46" s="114">
        <v>94.43</v>
      </c>
      <c r="CC46" s="114">
        <v>14.32</v>
      </c>
      <c r="CD46" s="114">
        <v>14.89</v>
      </c>
      <c r="CE46" s="114">
        <v>18.23</v>
      </c>
      <c r="CF46" s="114">
        <v>170.63</v>
      </c>
      <c r="CG46" s="114">
        <v>125.83</v>
      </c>
      <c r="CH46" s="114">
        <v>18.23</v>
      </c>
      <c r="CI46" s="114">
        <v>18.23</v>
      </c>
      <c r="CJ46" s="115"/>
      <c r="CK46" s="115"/>
      <c r="CL46" s="115"/>
      <c r="CM46" s="115"/>
      <c r="CN46" s="115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</row>
    <row r="47" spans="1:167" s="15" customFormat="1" x14ac:dyDescent="0.2">
      <c r="A47" s="4"/>
      <c r="BN47" s="17"/>
      <c r="BO47" s="17"/>
      <c r="BQ47" s="132"/>
      <c r="BR47" s="115"/>
      <c r="BS47" s="113">
        <v>13</v>
      </c>
      <c r="BT47" s="123">
        <v>42814</v>
      </c>
      <c r="BU47" s="114">
        <v>111.64</v>
      </c>
      <c r="BV47" s="114">
        <v>156.22999999999999</v>
      </c>
      <c r="BW47" s="114">
        <v>126.12</v>
      </c>
      <c r="BX47" s="114">
        <v>135.38999999999999</v>
      </c>
      <c r="BY47" s="114">
        <v>155185.85999999999</v>
      </c>
      <c r="BZ47" s="114">
        <v>2186.71</v>
      </c>
      <c r="CA47" s="114">
        <v>97.22</v>
      </c>
      <c r="CB47" s="114">
        <v>94.33</v>
      </c>
      <c r="CC47" s="114">
        <v>14.27</v>
      </c>
      <c r="CD47" s="114">
        <v>14.87</v>
      </c>
      <c r="CE47" s="114">
        <v>18.22</v>
      </c>
      <c r="CF47" s="114">
        <v>170.81</v>
      </c>
      <c r="CG47" s="114">
        <v>125.89</v>
      </c>
      <c r="CH47" s="114">
        <v>18.22</v>
      </c>
      <c r="CI47" s="114">
        <v>18.23</v>
      </c>
      <c r="CJ47" s="115"/>
      <c r="CK47" s="115"/>
      <c r="CL47" s="115"/>
      <c r="CM47" s="115"/>
      <c r="CN47" s="115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</row>
    <row r="48" spans="1:167" s="15" customFormat="1" x14ac:dyDescent="0.2">
      <c r="A48" s="4"/>
      <c r="BN48" s="17"/>
      <c r="BO48" s="17"/>
      <c r="BQ48" s="132"/>
      <c r="BR48" s="115"/>
      <c r="BS48" s="113">
        <v>14</v>
      </c>
      <c r="BT48" s="123">
        <v>42815</v>
      </c>
      <c r="BU48" s="114">
        <v>111.51</v>
      </c>
      <c r="BV48" s="114">
        <v>156.36000000000001</v>
      </c>
      <c r="BW48" s="114">
        <v>125.94</v>
      </c>
      <c r="BX48" s="114">
        <v>135.38</v>
      </c>
      <c r="BY48" s="114">
        <v>154558.39000000001</v>
      </c>
      <c r="BZ48" s="114">
        <v>2180.15</v>
      </c>
      <c r="CA48" s="114">
        <v>97.02</v>
      </c>
      <c r="CB48" s="114">
        <v>94.16</v>
      </c>
      <c r="CC48" s="114">
        <v>14.27</v>
      </c>
      <c r="CD48" s="114">
        <v>14.86</v>
      </c>
      <c r="CE48" s="114">
        <v>18.22</v>
      </c>
      <c r="CF48" s="114">
        <v>170.31</v>
      </c>
      <c r="CG48" s="114">
        <v>125.44</v>
      </c>
      <c r="CH48" s="114">
        <v>18.22</v>
      </c>
      <c r="CI48" s="114">
        <v>18.22</v>
      </c>
      <c r="CJ48" s="115"/>
      <c r="CK48" s="115"/>
      <c r="CL48" s="115"/>
      <c r="CM48" s="115"/>
      <c r="CN48" s="115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</row>
    <row r="49" spans="1:167" s="15" customFormat="1" x14ac:dyDescent="0.2">
      <c r="A49" s="4"/>
      <c r="BN49" s="17"/>
      <c r="BO49" s="17"/>
      <c r="BQ49" s="132"/>
      <c r="BR49" s="115"/>
      <c r="BS49" s="113">
        <v>15</v>
      </c>
      <c r="BT49" s="123">
        <v>42817</v>
      </c>
      <c r="BU49" s="114">
        <v>113.11</v>
      </c>
      <c r="BV49" s="114">
        <v>157.03</v>
      </c>
      <c r="BW49" s="114">
        <v>126.53</v>
      </c>
      <c r="BX49" s="114">
        <v>135.38</v>
      </c>
      <c r="BY49" s="114">
        <v>156572.23000000001</v>
      </c>
      <c r="BZ49" s="114">
        <v>2205.7399999999998</v>
      </c>
      <c r="CA49" s="114">
        <v>95.86</v>
      </c>
      <c r="CB49" s="114">
        <v>94.21</v>
      </c>
      <c r="CC49" s="114">
        <v>14.25</v>
      </c>
      <c r="CD49" s="114">
        <v>14.81</v>
      </c>
      <c r="CE49" s="114">
        <v>18.22</v>
      </c>
      <c r="CF49" s="114">
        <v>170.95</v>
      </c>
      <c r="CG49" s="114">
        <v>125.54</v>
      </c>
      <c r="CH49" s="114">
        <v>18.22</v>
      </c>
      <c r="CI49" s="114">
        <v>18.23</v>
      </c>
      <c r="CJ49" s="115"/>
      <c r="CK49" s="115"/>
      <c r="CL49" s="115"/>
      <c r="CM49" s="115"/>
      <c r="CN49" s="115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</row>
    <row r="50" spans="1:167" s="15" customFormat="1" x14ac:dyDescent="0.2">
      <c r="A50" s="4"/>
      <c r="BN50" s="17"/>
      <c r="BO50" s="17"/>
      <c r="BQ50" s="132"/>
      <c r="BR50" s="115"/>
      <c r="BS50" s="113">
        <v>16</v>
      </c>
      <c r="BT50" s="123">
        <v>42818</v>
      </c>
      <c r="BU50" s="114">
        <v>112.86</v>
      </c>
      <c r="BV50" s="114">
        <v>156.51</v>
      </c>
      <c r="BW50" s="114">
        <v>126.51</v>
      </c>
      <c r="BX50" s="114">
        <v>135.38999999999999</v>
      </c>
      <c r="BY50" s="114">
        <v>155914.28</v>
      </c>
      <c r="BZ50" s="114">
        <v>2200.79</v>
      </c>
      <c r="CA50" s="114">
        <v>95.41</v>
      </c>
      <c r="CB50" s="114">
        <v>93.8</v>
      </c>
      <c r="CC50" s="114">
        <v>14.22</v>
      </c>
      <c r="CD50" s="114">
        <v>14.77</v>
      </c>
      <c r="CE50" s="114">
        <v>18.21</v>
      </c>
      <c r="CF50" s="114">
        <v>170.73</v>
      </c>
      <c r="CG50" s="114">
        <v>125.33</v>
      </c>
      <c r="CH50" s="114">
        <v>18.21</v>
      </c>
      <c r="CI50" s="114">
        <v>18.21</v>
      </c>
      <c r="CJ50" s="115"/>
      <c r="CK50" s="115"/>
      <c r="CL50" s="115"/>
      <c r="CM50" s="115"/>
      <c r="CN50" s="115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</row>
    <row r="51" spans="1:167" s="15" customFormat="1" x14ac:dyDescent="0.2">
      <c r="A51" s="4"/>
      <c r="BN51" s="17"/>
      <c r="BO51" s="17"/>
      <c r="BQ51" s="132"/>
      <c r="BR51" s="115"/>
      <c r="BS51" s="113">
        <v>17</v>
      </c>
      <c r="BT51" s="123">
        <v>42821</v>
      </c>
      <c r="BU51" s="114">
        <v>113.06</v>
      </c>
      <c r="BV51" s="114">
        <v>156.74</v>
      </c>
      <c r="BW51" s="114">
        <v>126.58</v>
      </c>
      <c r="BX51" s="114">
        <v>135.44</v>
      </c>
      <c r="BY51" s="114">
        <v>156847.21</v>
      </c>
      <c r="BZ51" s="114">
        <v>2234.31</v>
      </c>
      <c r="CA51" s="114">
        <v>95.22</v>
      </c>
      <c r="CB51" s="114">
        <v>93.59</v>
      </c>
      <c r="CC51" s="114">
        <v>14.2</v>
      </c>
      <c r="CD51" s="114">
        <v>14.79</v>
      </c>
      <c r="CE51" s="114">
        <v>18.21</v>
      </c>
      <c r="CF51" s="114">
        <v>170.09</v>
      </c>
      <c r="CG51" s="114">
        <v>124.78</v>
      </c>
      <c r="CH51" s="114">
        <v>18.21</v>
      </c>
      <c r="CI51" s="114">
        <v>18.149999999999999</v>
      </c>
      <c r="CJ51" s="115"/>
      <c r="CK51" s="115"/>
      <c r="CL51" s="115"/>
      <c r="CM51" s="115"/>
      <c r="CN51" s="115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</row>
    <row r="52" spans="1:167" s="15" customFormat="1" x14ac:dyDescent="0.2">
      <c r="A52" s="4"/>
      <c r="BN52" s="17"/>
      <c r="BO52" s="17"/>
      <c r="BQ52" s="132"/>
      <c r="BR52" s="115"/>
      <c r="BS52" s="113">
        <v>18</v>
      </c>
      <c r="BT52" s="123">
        <v>42822</v>
      </c>
      <c r="BU52" s="114">
        <v>112.73</v>
      </c>
      <c r="BV52" s="114">
        <v>156.91999999999999</v>
      </c>
      <c r="BW52" s="114">
        <v>126.68</v>
      </c>
      <c r="BX52" s="114">
        <v>135.46</v>
      </c>
      <c r="BY52" s="114">
        <v>156295.64000000001</v>
      </c>
      <c r="BZ52" s="114">
        <v>2248.36</v>
      </c>
      <c r="CA52" s="114">
        <v>94.89</v>
      </c>
      <c r="CB52" s="114">
        <v>93.16</v>
      </c>
      <c r="CC52" s="114">
        <v>14.22</v>
      </c>
      <c r="CD52" s="114">
        <v>14.68</v>
      </c>
      <c r="CE52" s="114">
        <v>18.22</v>
      </c>
      <c r="CF52" s="114">
        <v>170.57</v>
      </c>
      <c r="CG52" s="114">
        <v>124.77</v>
      </c>
      <c r="CH52" s="114">
        <v>18.22</v>
      </c>
      <c r="CI52" s="114">
        <v>18.13</v>
      </c>
      <c r="CJ52" s="115"/>
      <c r="CK52" s="115"/>
      <c r="CL52" s="115"/>
      <c r="CM52" s="115"/>
      <c r="CN52" s="115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</row>
    <row r="53" spans="1:167" s="15" customFormat="1" x14ac:dyDescent="0.2">
      <c r="A53" s="4"/>
      <c r="BN53" s="17"/>
      <c r="BO53" s="17"/>
      <c r="BQ53" s="132"/>
      <c r="BR53" s="115"/>
      <c r="BS53" s="113">
        <v>19</v>
      </c>
      <c r="BT53" s="123">
        <v>42823</v>
      </c>
      <c r="BU53" s="114">
        <v>113.21</v>
      </c>
      <c r="BV53" s="114">
        <v>156.1</v>
      </c>
      <c r="BW53" s="114">
        <v>126.45</v>
      </c>
      <c r="BX53" s="114">
        <v>135.5</v>
      </c>
      <c r="BY53" s="114">
        <v>157339.12</v>
      </c>
      <c r="BZ53" s="114">
        <v>2277.13</v>
      </c>
      <c r="CA53" s="114">
        <v>96.16</v>
      </c>
      <c r="CB53" s="114">
        <v>94.01</v>
      </c>
      <c r="CC53" s="114">
        <v>14.16</v>
      </c>
      <c r="CD53" s="114">
        <v>14.72</v>
      </c>
      <c r="CE53" s="114">
        <v>18.21</v>
      </c>
      <c r="CF53" s="114">
        <v>171.56</v>
      </c>
      <c r="CG53" s="114">
        <v>125.6</v>
      </c>
      <c r="CH53" s="114">
        <v>18.21</v>
      </c>
      <c r="CI53" s="114">
        <v>18.23</v>
      </c>
      <c r="CJ53" s="115"/>
      <c r="CK53" s="115"/>
      <c r="CL53" s="115"/>
      <c r="CM53" s="115"/>
      <c r="CN53" s="115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</row>
    <row r="54" spans="1:167" s="15" customFormat="1" x14ac:dyDescent="0.2">
      <c r="A54" s="4"/>
      <c r="BN54" s="17"/>
      <c r="BO54" s="17"/>
      <c r="BQ54" s="132"/>
      <c r="BR54" s="115"/>
      <c r="BS54" s="113">
        <v>20</v>
      </c>
      <c r="BT54" s="123">
        <v>42824</v>
      </c>
      <c r="BU54" s="114">
        <v>113.56</v>
      </c>
      <c r="BV54" s="114">
        <v>156.97999999999999</v>
      </c>
      <c r="BW54" s="114">
        <v>126.78</v>
      </c>
      <c r="BX54" s="114">
        <v>135.69999999999999</v>
      </c>
      <c r="BY54" s="114">
        <v>157825.74</v>
      </c>
      <c r="BZ54" s="114">
        <v>2291.46</v>
      </c>
      <c r="CA54" s="114">
        <v>96.78</v>
      </c>
      <c r="CB54" s="114">
        <v>94.69</v>
      </c>
      <c r="CC54" s="114">
        <v>14.2</v>
      </c>
      <c r="CD54" s="114">
        <v>14.81</v>
      </c>
      <c r="CE54" s="114">
        <v>18.23</v>
      </c>
      <c r="CF54" s="114">
        <v>172</v>
      </c>
      <c r="CG54" s="114">
        <v>126.3</v>
      </c>
      <c r="CH54" s="114">
        <v>18.23</v>
      </c>
      <c r="CI54" s="114">
        <v>18.34</v>
      </c>
      <c r="CJ54" s="115"/>
      <c r="CK54" s="115"/>
      <c r="CL54" s="115"/>
      <c r="CM54" s="115"/>
      <c r="CN54" s="115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</row>
    <row r="55" spans="1:167" s="15" customFormat="1" x14ac:dyDescent="0.2">
      <c r="A55" s="4"/>
      <c r="BN55" s="17"/>
      <c r="BO55" s="17"/>
      <c r="BQ55" s="132"/>
      <c r="BR55" s="115"/>
      <c r="BS55" s="113">
        <v>21</v>
      </c>
      <c r="BT55" s="123">
        <v>42825</v>
      </c>
      <c r="BU55" s="114">
        <v>113.73</v>
      </c>
      <c r="BV55" s="114">
        <v>158.63</v>
      </c>
      <c r="BW55" s="114">
        <v>127.26</v>
      </c>
      <c r="BX55" s="114">
        <v>136.13</v>
      </c>
      <c r="BY55" s="114">
        <v>158143.54999999999</v>
      </c>
      <c r="BZ55" s="114">
        <v>2297.21</v>
      </c>
      <c r="CA55" s="114">
        <v>97.35</v>
      </c>
      <c r="CB55" s="114">
        <v>95.35</v>
      </c>
      <c r="CC55" s="114">
        <v>14.27</v>
      </c>
      <c r="CD55" s="114">
        <v>14.84</v>
      </c>
      <c r="CE55" s="114">
        <v>18.29</v>
      </c>
      <c r="CF55" s="114">
        <v>173.17</v>
      </c>
      <c r="CG55" s="114">
        <v>127.34</v>
      </c>
      <c r="CH55" s="114">
        <v>18.29</v>
      </c>
      <c r="CI55" s="114">
        <v>18.48</v>
      </c>
      <c r="CJ55" s="115"/>
      <c r="CK55" s="115"/>
      <c r="CL55" s="115"/>
      <c r="CM55" s="115"/>
      <c r="CN55" s="115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</row>
    <row r="56" spans="1:167" s="8" customFormat="1" x14ac:dyDescent="0.2">
      <c r="B56" s="15"/>
      <c r="C56" s="7"/>
      <c r="BN56" s="74"/>
      <c r="BO56" s="74"/>
      <c r="BQ56" s="110"/>
      <c r="BR56" s="110"/>
      <c r="BS56" s="113"/>
      <c r="BT56" s="109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75"/>
      <c r="CI56" s="75"/>
      <c r="CJ56" s="75"/>
      <c r="CK56" s="75"/>
      <c r="CL56" s="75"/>
      <c r="CM56" s="75"/>
      <c r="CN56" s="75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7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</row>
    <row r="57" spans="1:167" s="3" customFormat="1" x14ac:dyDescent="0.2">
      <c r="B57" s="2"/>
      <c r="C57" s="2"/>
      <c r="BN57" s="78"/>
      <c r="BO57" s="78"/>
      <c r="BQ57" s="111"/>
      <c r="BR57" s="111"/>
      <c r="BS57" s="113"/>
      <c r="BT57" s="109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104"/>
      <c r="CI57" s="104"/>
      <c r="CJ57" s="104"/>
      <c r="CK57" s="104"/>
      <c r="CL57" s="104"/>
      <c r="CM57" s="104"/>
      <c r="CN57" s="104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80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</row>
    <row r="58" spans="1:167" s="3" customFormat="1" x14ac:dyDescent="0.2">
      <c r="B58" s="2"/>
      <c r="C58" s="2"/>
      <c r="BN58" s="78"/>
      <c r="BO58" s="78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04"/>
      <c r="CI58" s="104"/>
      <c r="CJ58" s="104"/>
      <c r="CK58" s="104"/>
      <c r="CL58" s="104"/>
      <c r="CM58" s="104"/>
      <c r="CN58" s="104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80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</row>
    <row r="59" spans="1:167" s="6" customFormat="1" x14ac:dyDescent="0.2">
      <c r="B59" s="5"/>
      <c r="C59" s="5"/>
      <c r="BN59" s="81"/>
      <c r="BO59" s="81"/>
      <c r="BQ59" s="116"/>
      <c r="BR59" s="116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05"/>
      <c r="CI59" s="105"/>
      <c r="CJ59" s="105"/>
      <c r="CK59" s="105"/>
      <c r="CL59" s="105"/>
      <c r="CM59" s="105"/>
      <c r="CN59" s="105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4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</row>
    <row r="60" spans="1:167" s="3" customFormat="1" x14ac:dyDescent="0.2">
      <c r="B60" s="85"/>
      <c r="C60" s="5"/>
      <c r="BN60" s="86"/>
      <c r="BO60" s="86"/>
      <c r="BQ60" s="111"/>
      <c r="BR60" s="9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96"/>
      <c r="CI60" s="96"/>
      <c r="CJ60" s="96"/>
      <c r="CK60" s="96"/>
      <c r="CL60" s="96"/>
      <c r="CM60" s="96"/>
      <c r="CN60" s="96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</row>
    <row r="61" spans="1:167" s="3" customFormat="1" x14ac:dyDescent="0.2">
      <c r="B61" s="85"/>
      <c r="C61" s="5"/>
      <c r="BN61" s="86"/>
      <c r="BO61" s="86"/>
      <c r="BQ61" s="111"/>
      <c r="BR61" s="96"/>
      <c r="BS61" s="104"/>
      <c r="BT61" s="104"/>
      <c r="BU61" s="104">
        <f>AVERAGE(BU35:BU55)</f>
        <v>112.20523809523809</v>
      </c>
      <c r="BV61" s="104">
        <f t="shared" ref="BV61:CI61" si="2">AVERAGE(BV35:BV55)</f>
        <v>156.38904761904763</v>
      </c>
      <c r="BW61" s="104">
        <f t="shared" si="2"/>
        <v>126.48095238095237</v>
      </c>
      <c r="BX61" s="104">
        <f t="shared" si="2"/>
        <v>135.38333333333335</v>
      </c>
      <c r="BY61" s="104">
        <f t="shared" si="2"/>
        <v>156052.89428571425</v>
      </c>
      <c r="BZ61" s="104">
        <f t="shared" si="2"/>
        <v>2233.3428571428567</v>
      </c>
      <c r="CA61" s="104">
        <f t="shared" si="2"/>
        <v>96.570476190476185</v>
      </c>
      <c r="CB61" s="104">
        <f t="shared" si="2"/>
        <v>94.70809523809524</v>
      </c>
      <c r="CC61" s="104">
        <f t="shared" si="2"/>
        <v>14.20904761904762</v>
      </c>
      <c r="CD61" s="104">
        <f t="shared" si="2"/>
        <v>14.909523809523813</v>
      </c>
      <c r="CE61" s="104">
        <f t="shared" si="2"/>
        <v>18.208571428571428</v>
      </c>
      <c r="CF61" s="104">
        <f t="shared" si="2"/>
        <v>171.66619047619048</v>
      </c>
      <c r="CG61" s="104">
        <f t="shared" si="2"/>
        <v>126.74238095238096</v>
      </c>
      <c r="CH61" s="104">
        <f t="shared" si="2"/>
        <v>18.208571428571428</v>
      </c>
      <c r="CI61" s="104">
        <f t="shared" si="2"/>
        <v>18.382857142857141</v>
      </c>
      <c r="CJ61" s="96"/>
      <c r="CK61" s="96"/>
      <c r="CL61" s="96"/>
      <c r="CM61" s="96"/>
      <c r="CN61" s="96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</row>
    <row r="62" spans="1:167" s="3" customFormat="1" x14ac:dyDescent="0.2">
      <c r="B62" s="85"/>
      <c r="C62" s="5"/>
      <c r="BN62" s="86"/>
      <c r="BO62" s="86"/>
      <c r="BQ62" s="111"/>
      <c r="BR62" s="96"/>
      <c r="BS62" s="104"/>
      <c r="BT62" s="104"/>
      <c r="BU62" s="104">
        <v>112.20523809523809</v>
      </c>
      <c r="BV62" s="104">
        <v>156.38904761904763</v>
      </c>
      <c r="BW62" s="104">
        <v>126.48095238095237</v>
      </c>
      <c r="BX62" s="104">
        <v>135.38333333333335</v>
      </c>
      <c r="BY62" s="104">
        <v>156052.89428571425</v>
      </c>
      <c r="BZ62" s="104">
        <v>2233.3428571428567</v>
      </c>
      <c r="CA62" s="104">
        <v>96.570476190476185</v>
      </c>
      <c r="CB62" s="104">
        <v>94.70809523809524</v>
      </c>
      <c r="CC62" s="104">
        <v>14.20904761904762</v>
      </c>
      <c r="CD62" s="104">
        <v>14.909523809523813</v>
      </c>
      <c r="CE62" s="104">
        <v>18.208571428571428</v>
      </c>
      <c r="CF62" s="104">
        <v>171.66619047619048</v>
      </c>
      <c r="CG62" s="104">
        <v>126.74238095238096</v>
      </c>
      <c r="CH62" s="104">
        <v>18.208571428571428</v>
      </c>
      <c r="CI62" s="104">
        <v>18.382857142857141</v>
      </c>
      <c r="CJ62" s="96"/>
      <c r="CK62" s="96"/>
      <c r="CL62" s="96"/>
      <c r="CM62" s="96"/>
      <c r="CN62" s="96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</row>
    <row r="63" spans="1:167" s="3" customFormat="1" x14ac:dyDescent="0.2">
      <c r="B63" s="85"/>
      <c r="C63" s="5"/>
      <c r="BN63" s="86"/>
      <c r="BO63" s="86"/>
      <c r="BQ63" s="111"/>
      <c r="BR63" s="96"/>
      <c r="BS63" s="105"/>
      <c r="BT63" s="117"/>
      <c r="BU63" s="117">
        <f>BU62-BU61</f>
        <v>0</v>
      </c>
      <c r="BV63" s="117">
        <f t="shared" ref="BV63:CI63" si="3">BV62-BV61</f>
        <v>0</v>
      </c>
      <c r="BW63" s="117">
        <f t="shared" si="3"/>
        <v>0</v>
      </c>
      <c r="BX63" s="117">
        <f t="shared" si="3"/>
        <v>0</v>
      </c>
      <c r="BY63" s="117">
        <f t="shared" si="3"/>
        <v>0</v>
      </c>
      <c r="BZ63" s="117">
        <f t="shared" si="3"/>
        <v>0</v>
      </c>
      <c r="CA63" s="117">
        <f t="shared" si="3"/>
        <v>0</v>
      </c>
      <c r="CB63" s="117">
        <f t="shared" si="3"/>
        <v>0</v>
      </c>
      <c r="CC63" s="117">
        <f t="shared" si="3"/>
        <v>0</v>
      </c>
      <c r="CD63" s="117">
        <f t="shared" si="3"/>
        <v>0</v>
      </c>
      <c r="CE63" s="117">
        <f t="shared" si="3"/>
        <v>0</v>
      </c>
      <c r="CF63" s="117">
        <f t="shared" si="3"/>
        <v>0</v>
      </c>
      <c r="CG63" s="117">
        <f t="shared" si="3"/>
        <v>0</v>
      </c>
      <c r="CH63" s="117">
        <f t="shared" si="3"/>
        <v>0</v>
      </c>
      <c r="CI63" s="117">
        <f t="shared" si="3"/>
        <v>0</v>
      </c>
      <c r="CJ63" s="96"/>
      <c r="CK63" s="96"/>
      <c r="CL63" s="96"/>
      <c r="CM63" s="96"/>
      <c r="CN63" s="96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</row>
    <row r="64" spans="1:167" s="3" customFormat="1" x14ac:dyDescent="0.2">
      <c r="B64" s="85"/>
      <c r="C64" s="5"/>
      <c r="BN64" s="86"/>
      <c r="BO64" s="86"/>
      <c r="BQ64" s="111"/>
      <c r="BR64" s="96"/>
      <c r="BS64" s="96" t="s">
        <v>29</v>
      </c>
      <c r="BT64" s="96"/>
      <c r="BU64" s="96">
        <f>MAX(BU35:BU55)</f>
        <v>113.73</v>
      </c>
      <c r="BV64" s="96">
        <f t="shared" ref="BV64:CI64" si="4">MAX(BV35:BV55)</f>
        <v>158.63</v>
      </c>
      <c r="BW64" s="96">
        <f t="shared" si="4"/>
        <v>127.26</v>
      </c>
      <c r="BX64" s="96">
        <f t="shared" si="4"/>
        <v>136.13</v>
      </c>
      <c r="BY64" s="96">
        <f t="shared" si="4"/>
        <v>159542.35</v>
      </c>
      <c r="BZ64" s="96">
        <f t="shared" si="4"/>
        <v>2355.0300000000002</v>
      </c>
      <c r="CA64" s="96">
        <f t="shared" si="4"/>
        <v>98.16</v>
      </c>
      <c r="CB64" s="96">
        <f t="shared" si="4"/>
        <v>96.13</v>
      </c>
      <c r="CC64" s="96">
        <f t="shared" si="4"/>
        <v>14.32</v>
      </c>
      <c r="CD64" s="96">
        <f t="shared" si="4"/>
        <v>15.22</v>
      </c>
      <c r="CE64" s="96">
        <f t="shared" si="4"/>
        <v>18.29</v>
      </c>
      <c r="CF64" s="96">
        <f t="shared" si="4"/>
        <v>173.47</v>
      </c>
      <c r="CG64" s="96">
        <f t="shared" si="4"/>
        <v>128.35</v>
      </c>
      <c r="CH64" s="96">
        <f t="shared" si="4"/>
        <v>18.29</v>
      </c>
      <c r="CI64" s="96">
        <f t="shared" si="4"/>
        <v>18.63</v>
      </c>
      <c r="CJ64" s="96"/>
      <c r="CK64" s="96"/>
      <c r="CL64" s="96"/>
      <c r="CM64" s="96"/>
      <c r="CN64" s="96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</row>
    <row r="65" spans="1:167" x14ac:dyDescent="0.2">
      <c r="C65" s="5"/>
      <c r="BS65" s="96" t="s">
        <v>30</v>
      </c>
      <c r="BT65" s="96"/>
      <c r="BU65" s="96">
        <f>MIN(BU35:BU55)</f>
        <v>110.52</v>
      </c>
      <c r="BV65" s="96">
        <f t="shared" ref="BV65:CI65" si="5">MIN(BV35:BV55)</f>
        <v>154.97</v>
      </c>
      <c r="BW65" s="96">
        <f t="shared" si="5"/>
        <v>125.89</v>
      </c>
      <c r="BX65" s="96">
        <f t="shared" si="5"/>
        <v>135.07</v>
      </c>
      <c r="BY65" s="96">
        <f t="shared" si="5"/>
        <v>152607.01</v>
      </c>
      <c r="BZ65" s="96">
        <f t="shared" si="5"/>
        <v>2152.0300000000002</v>
      </c>
      <c r="CA65" s="96">
        <f t="shared" si="5"/>
        <v>94.89</v>
      </c>
      <c r="CB65" s="96">
        <f t="shared" si="5"/>
        <v>93.16</v>
      </c>
      <c r="CC65" s="96">
        <f t="shared" si="5"/>
        <v>14.15</v>
      </c>
      <c r="CD65" s="96">
        <f t="shared" si="5"/>
        <v>14.68</v>
      </c>
      <c r="CE65" s="96">
        <f t="shared" si="5"/>
        <v>18.16</v>
      </c>
      <c r="CF65" s="96">
        <f t="shared" si="5"/>
        <v>170.09</v>
      </c>
      <c r="CG65" s="96">
        <f t="shared" si="5"/>
        <v>124.77</v>
      </c>
      <c r="CH65" s="96">
        <f t="shared" si="5"/>
        <v>18.16</v>
      </c>
      <c r="CI65" s="96">
        <f t="shared" si="5"/>
        <v>18.13</v>
      </c>
    </row>
    <row r="66" spans="1:167" x14ac:dyDescent="0.2">
      <c r="C66" s="5"/>
      <c r="BS66" s="96"/>
      <c r="BT66" s="96"/>
      <c r="BU66" s="96"/>
      <c r="BV66" s="96"/>
      <c r="BW66" s="96"/>
      <c r="BY66" s="96"/>
      <c r="BZ66" s="96"/>
      <c r="CA66" s="96"/>
      <c r="CB66" s="96"/>
      <c r="CC66" s="96"/>
      <c r="CD66" s="96"/>
      <c r="CE66" s="96"/>
      <c r="CF66" s="96"/>
      <c r="CH66" s="98"/>
    </row>
    <row r="67" spans="1:167" x14ac:dyDescent="0.2">
      <c r="C67" s="5"/>
      <c r="BS67" s="96"/>
      <c r="BT67" s="96"/>
      <c r="BU67" s="96">
        <f t="shared" ref="BU67:CI67" si="6">BU64-BU65</f>
        <v>3.210000000000008</v>
      </c>
      <c r="BV67" s="96">
        <f t="shared" si="6"/>
        <v>3.6599999999999966</v>
      </c>
      <c r="BW67" s="96">
        <f t="shared" si="6"/>
        <v>1.3700000000000045</v>
      </c>
      <c r="BX67" s="96">
        <f t="shared" si="6"/>
        <v>1.0600000000000023</v>
      </c>
      <c r="BY67" s="96">
        <f t="shared" si="6"/>
        <v>6935.3399999999965</v>
      </c>
      <c r="BZ67" s="96">
        <f t="shared" si="6"/>
        <v>203</v>
      </c>
      <c r="CA67" s="96">
        <f t="shared" si="6"/>
        <v>3.269999999999996</v>
      </c>
      <c r="CB67" s="96">
        <f t="shared" si="6"/>
        <v>2.9699999999999989</v>
      </c>
      <c r="CC67" s="96">
        <f t="shared" si="6"/>
        <v>0.16999999999999993</v>
      </c>
      <c r="CD67" s="96">
        <f t="shared" si="6"/>
        <v>0.54000000000000092</v>
      </c>
      <c r="CE67" s="96">
        <f t="shared" si="6"/>
        <v>0.12999999999999901</v>
      </c>
      <c r="CF67" s="96">
        <f t="shared" si="6"/>
        <v>3.3799999999999955</v>
      </c>
      <c r="CG67" s="96">
        <f t="shared" si="6"/>
        <v>3.5799999999999983</v>
      </c>
      <c r="CH67" s="96">
        <f t="shared" si="6"/>
        <v>0.12999999999999901</v>
      </c>
      <c r="CI67" s="96">
        <f t="shared" si="6"/>
        <v>0.5</v>
      </c>
    </row>
    <row r="68" spans="1:167" x14ac:dyDescent="0.2">
      <c r="C68" s="5"/>
      <c r="BS68" s="96"/>
      <c r="BT68" s="96"/>
      <c r="BU68" s="96"/>
      <c r="BV68" s="96"/>
      <c r="BW68" s="96"/>
      <c r="BY68" s="96"/>
      <c r="BZ68" s="96"/>
      <c r="CA68" s="96"/>
      <c r="CB68" s="96"/>
      <c r="CC68" s="96"/>
      <c r="CD68" s="96"/>
      <c r="CE68" s="96"/>
      <c r="CF68" s="96"/>
      <c r="CH68" s="115"/>
    </row>
    <row r="69" spans="1:167" x14ac:dyDescent="0.2">
      <c r="C69" s="5"/>
      <c r="BX69" s="95"/>
      <c r="CF69" s="95"/>
      <c r="CG69" s="95"/>
      <c r="CH69" s="115"/>
    </row>
    <row r="70" spans="1:167" ht="25.5" x14ac:dyDescent="0.2">
      <c r="C70" s="5"/>
      <c r="BS70" s="108" t="s">
        <v>18</v>
      </c>
      <c r="BT70" s="108"/>
      <c r="BU70" s="98" t="s">
        <v>5</v>
      </c>
      <c r="BV70" s="98" t="s">
        <v>6</v>
      </c>
      <c r="BW70" s="98" t="s">
        <v>7</v>
      </c>
      <c r="BX70" s="98" t="s">
        <v>8</v>
      </c>
      <c r="BY70" s="96" t="s">
        <v>9</v>
      </c>
      <c r="BZ70" s="95" t="s">
        <v>10</v>
      </c>
      <c r="CA70" s="95" t="s">
        <v>11</v>
      </c>
      <c r="CB70" s="95" t="s">
        <v>12</v>
      </c>
      <c r="CC70" s="95" t="s">
        <v>13</v>
      </c>
      <c r="CD70" s="95" t="s">
        <v>14</v>
      </c>
      <c r="CE70" s="95" t="s">
        <v>15</v>
      </c>
      <c r="CF70" s="97" t="s">
        <v>16</v>
      </c>
      <c r="CG70" s="96" t="s">
        <v>17</v>
      </c>
      <c r="CH70" s="112" t="s">
        <v>32</v>
      </c>
      <c r="CI70" s="112" t="s">
        <v>33</v>
      </c>
    </row>
    <row r="71" spans="1:167" x14ac:dyDescent="0.2">
      <c r="C71" s="5"/>
      <c r="BS71" s="113">
        <v>1</v>
      </c>
      <c r="BT71" s="123">
        <f>BT35</f>
        <v>42795</v>
      </c>
      <c r="BU71" s="114">
        <v>113.55</v>
      </c>
      <c r="BV71" s="114">
        <v>0.80830000000000002</v>
      </c>
      <c r="BW71" s="114">
        <v>1.0098</v>
      </c>
      <c r="BX71" s="114">
        <v>0.94930000000000003</v>
      </c>
      <c r="BY71" s="114">
        <v>1245.1600000000001</v>
      </c>
      <c r="BZ71" s="114">
        <v>18.38</v>
      </c>
      <c r="CA71" s="114">
        <v>1.3052999999999999</v>
      </c>
      <c r="CB71" s="114">
        <v>1.3329</v>
      </c>
      <c r="CC71" s="114">
        <v>9.0475999999999992</v>
      </c>
      <c r="CD71" s="114">
        <v>8.4168000000000003</v>
      </c>
      <c r="CE71" s="114">
        <v>7.0552999999999999</v>
      </c>
      <c r="CF71" s="118">
        <v>0.73860999999999999</v>
      </c>
      <c r="CG71" s="104">
        <v>1</v>
      </c>
      <c r="CH71" s="115">
        <v>7.0552999999999999</v>
      </c>
      <c r="CI71" s="115">
        <v>6.8769999999999998</v>
      </c>
      <c r="CJ71" s="96"/>
    </row>
    <row r="72" spans="1:167" x14ac:dyDescent="0.2">
      <c r="B72" s="9"/>
      <c r="BS72" s="113">
        <v>2</v>
      </c>
      <c r="BT72" s="123">
        <f t="shared" ref="BT72:BT91" si="7">BT36</f>
        <v>42796</v>
      </c>
      <c r="BU72" s="114">
        <v>114.18</v>
      </c>
      <c r="BV72" s="114">
        <v>0.81479999999999997</v>
      </c>
      <c r="BW72" s="114">
        <v>1.0105999999999999</v>
      </c>
      <c r="BX72" s="114">
        <v>0.95</v>
      </c>
      <c r="BY72" s="114">
        <v>1243.3399999999999</v>
      </c>
      <c r="BZ72" s="114">
        <v>18.32</v>
      </c>
      <c r="CA72" s="114">
        <v>1.3123</v>
      </c>
      <c r="CB72" s="114">
        <v>1.337</v>
      </c>
      <c r="CC72" s="114">
        <v>9.0526999999999997</v>
      </c>
      <c r="CD72" s="114">
        <v>8.4375</v>
      </c>
      <c r="CE72" s="114">
        <v>7.0602999999999998</v>
      </c>
      <c r="CF72" s="118">
        <v>0.74158999999999997</v>
      </c>
      <c r="CG72" s="104">
        <v>1</v>
      </c>
      <c r="CH72" s="115">
        <v>7.0602999999999998</v>
      </c>
      <c r="CI72" s="115">
        <v>6.8837000000000002</v>
      </c>
      <c r="CJ72" s="96"/>
    </row>
    <row r="73" spans="1:167" x14ac:dyDescent="0.2">
      <c r="B73" s="9"/>
      <c r="BS73" s="113">
        <v>3</v>
      </c>
      <c r="BT73" s="123">
        <f t="shared" si="7"/>
        <v>42797</v>
      </c>
      <c r="BU73" s="114">
        <v>114.34</v>
      </c>
      <c r="BV73" s="114">
        <v>0.81830000000000003</v>
      </c>
      <c r="BW73" s="114">
        <v>1.0113000000000001</v>
      </c>
      <c r="BX73" s="114">
        <v>0.94899999999999995</v>
      </c>
      <c r="BY73" s="114">
        <v>1228.94</v>
      </c>
      <c r="BZ73" s="114">
        <v>17.742999999999999</v>
      </c>
      <c r="CA73" s="114">
        <v>1.3234999999999999</v>
      </c>
      <c r="CB73" s="114">
        <v>1.3406</v>
      </c>
      <c r="CC73" s="114">
        <v>9.0370000000000008</v>
      </c>
      <c r="CD73" s="114">
        <v>8.4702000000000002</v>
      </c>
      <c r="CE73" s="114">
        <v>7.0530999999999997</v>
      </c>
      <c r="CF73" s="118">
        <v>0.74241999999999997</v>
      </c>
      <c r="CG73" s="104">
        <v>1</v>
      </c>
      <c r="CH73" s="115">
        <v>7.0530999999999997</v>
      </c>
      <c r="CI73" s="115">
        <v>6.8970000000000002</v>
      </c>
      <c r="CJ73" s="96"/>
    </row>
    <row r="74" spans="1:167" x14ac:dyDescent="0.2">
      <c r="B74" s="9"/>
      <c r="BS74" s="113">
        <v>4</v>
      </c>
      <c r="BT74" s="123">
        <f t="shared" si="7"/>
        <v>42800</v>
      </c>
      <c r="BU74" s="114">
        <v>113.72</v>
      </c>
      <c r="BV74" s="114">
        <v>0.81620000000000004</v>
      </c>
      <c r="BW74" s="114">
        <v>1.0101</v>
      </c>
      <c r="BX74" s="114">
        <v>0.9446</v>
      </c>
      <c r="BY74" s="114">
        <v>1230.8599999999999</v>
      </c>
      <c r="BZ74" s="114">
        <v>17.77</v>
      </c>
      <c r="CA74" s="114">
        <v>1.3179000000000001</v>
      </c>
      <c r="CB74" s="114">
        <v>1.3392999999999999</v>
      </c>
      <c r="CC74" s="114">
        <v>8.9997000000000007</v>
      </c>
      <c r="CD74" s="114">
        <v>8.452</v>
      </c>
      <c r="CE74" s="114">
        <v>7.0208000000000004</v>
      </c>
      <c r="CF74" s="118">
        <v>0.74270000000000003</v>
      </c>
      <c r="CG74" s="104">
        <v>1</v>
      </c>
      <c r="CH74" s="115">
        <v>7.0208000000000004</v>
      </c>
      <c r="CI74" s="115">
        <v>6.8944999999999999</v>
      </c>
      <c r="CJ74" s="104"/>
    </row>
    <row r="75" spans="1:167" x14ac:dyDescent="0.2">
      <c r="B75" s="9"/>
      <c r="BS75" s="113">
        <v>5</v>
      </c>
      <c r="BT75" s="123">
        <f t="shared" si="7"/>
        <v>42801</v>
      </c>
      <c r="BU75" s="114">
        <v>113.95</v>
      </c>
      <c r="BV75" s="114">
        <v>0.82030000000000003</v>
      </c>
      <c r="BW75" s="114">
        <v>1.0145999999999999</v>
      </c>
      <c r="BX75" s="114">
        <v>0.94630000000000003</v>
      </c>
      <c r="BY75" s="114">
        <v>1223.5999999999999</v>
      </c>
      <c r="BZ75" s="114">
        <v>17.66</v>
      </c>
      <c r="CA75" s="114">
        <v>1.3177000000000001</v>
      </c>
      <c r="CB75" s="114">
        <v>1.3407</v>
      </c>
      <c r="CC75" s="114">
        <v>9.0084</v>
      </c>
      <c r="CD75" s="114">
        <v>8.4558</v>
      </c>
      <c r="CE75" s="114">
        <v>7.0340999999999996</v>
      </c>
      <c r="CF75" s="118">
        <v>0.74119999999999997</v>
      </c>
      <c r="CG75" s="104">
        <v>1</v>
      </c>
      <c r="CH75" s="115">
        <v>7.0340999999999996</v>
      </c>
      <c r="CI75" s="115">
        <v>6.8978000000000002</v>
      </c>
      <c r="CJ75" s="104"/>
    </row>
    <row r="76" spans="1:167" x14ac:dyDescent="0.2">
      <c r="B76" s="9"/>
      <c r="BS76" s="113">
        <v>6</v>
      </c>
      <c r="BT76" s="123">
        <f t="shared" si="7"/>
        <v>42802</v>
      </c>
      <c r="BU76" s="114">
        <v>114.06</v>
      </c>
      <c r="BV76" s="114">
        <v>0.82279999999999998</v>
      </c>
      <c r="BW76" s="114">
        <v>1.0127999999999999</v>
      </c>
      <c r="BX76" s="114">
        <v>0.94730000000000003</v>
      </c>
      <c r="BY76" s="114">
        <v>1212.77</v>
      </c>
      <c r="BZ76" s="114">
        <v>17.37</v>
      </c>
      <c r="CA76" s="114">
        <v>1.3234999999999999</v>
      </c>
      <c r="CB76" s="114">
        <v>1.3432999999999999</v>
      </c>
      <c r="CC76" s="114">
        <v>9.0077999999999996</v>
      </c>
      <c r="CD76" s="114">
        <v>8.4656000000000002</v>
      </c>
      <c r="CE76" s="114">
        <v>7.0396000000000001</v>
      </c>
      <c r="CF76" s="118">
        <v>0.74175999999999997</v>
      </c>
      <c r="CG76" s="104">
        <v>1</v>
      </c>
      <c r="CH76" s="115">
        <v>7.0396000000000001</v>
      </c>
      <c r="CI76" s="115">
        <v>6.9077000000000002</v>
      </c>
      <c r="CJ76" s="104"/>
    </row>
    <row r="77" spans="1:167" x14ac:dyDescent="0.2">
      <c r="B77" s="9"/>
      <c r="BS77" s="113">
        <v>7</v>
      </c>
      <c r="BT77" s="123">
        <f t="shared" si="7"/>
        <v>42803</v>
      </c>
      <c r="BU77" s="114">
        <v>114.71</v>
      </c>
      <c r="BV77" s="114">
        <v>0.82320000000000004</v>
      </c>
      <c r="BW77" s="114">
        <v>1.0144</v>
      </c>
      <c r="BX77" s="114">
        <v>0.94730000000000003</v>
      </c>
      <c r="BY77" s="114">
        <v>1204.56</v>
      </c>
      <c r="BZ77" s="114">
        <v>17.14</v>
      </c>
      <c r="CA77" s="114">
        <v>1.3340000000000001</v>
      </c>
      <c r="CB77" s="114">
        <v>1.3524</v>
      </c>
      <c r="CC77" s="114">
        <v>9.0508000000000006</v>
      </c>
      <c r="CD77" s="114">
        <v>8.5809999999999995</v>
      </c>
      <c r="CE77" s="114">
        <v>7.0414000000000003</v>
      </c>
      <c r="CF77" s="118">
        <v>0.74251999999999996</v>
      </c>
      <c r="CG77" s="104">
        <v>1</v>
      </c>
      <c r="CH77" s="115">
        <v>7.0414000000000003</v>
      </c>
      <c r="CI77" s="115">
        <v>6.9080000000000004</v>
      </c>
      <c r="CJ77" s="104"/>
    </row>
    <row r="78" spans="1:167" x14ac:dyDescent="0.2">
      <c r="A78" s="9"/>
      <c r="B78" s="9"/>
      <c r="BN78" s="14"/>
      <c r="BO78" s="14"/>
      <c r="BP78" s="13"/>
      <c r="BQ78" s="133"/>
      <c r="BR78" s="94"/>
      <c r="BS78" s="113">
        <v>8</v>
      </c>
      <c r="BT78" s="123">
        <f t="shared" si="7"/>
        <v>42804</v>
      </c>
      <c r="BU78" s="114">
        <v>115.38</v>
      </c>
      <c r="BV78" s="114">
        <v>0.82220000000000004</v>
      </c>
      <c r="BW78" s="114">
        <v>1.0118</v>
      </c>
      <c r="BX78" s="114">
        <v>0.9425</v>
      </c>
      <c r="BY78" s="114">
        <v>1196.73</v>
      </c>
      <c r="BZ78" s="114">
        <v>16.876000000000001</v>
      </c>
      <c r="CA78" s="114">
        <v>1.3301000000000001</v>
      </c>
      <c r="CB78" s="114">
        <v>1.3498000000000001</v>
      </c>
      <c r="CC78" s="114">
        <v>9.0147999999999993</v>
      </c>
      <c r="CD78" s="114">
        <v>8.6045999999999996</v>
      </c>
      <c r="CE78" s="114">
        <v>7.0056000000000003</v>
      </c>
      <c r="CF78" s="118">
        <v>0.74263999999999997</v>
      </c>
      <c r="CG78" s="104">
        <v>1</v>
      </c>
      <c r="CH78" s="115">
        <v>7.0056000000000003</v>
      </c>
      <c r="CI78" s="115">
        <v>6.9135</v>
      </c>
      <c r="CJ78" s="124"/>
      <c r="CK78" s="125"/>
      <c r="CL78" s="125"/>
      <c r="CM78" s="125"/>
      <c r="CN78" s="125"/>
      <c r="CO78" s="91"/>
      <c r="CP78" s="91"/>
      <c r="CQ78" s="91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</row>
    <row r="79" spans="1:167" x14ac:dyDescent="0.2">
      <c r="B79" s="9"/>
      <c r="BS79" s="113">
        <v>9</v>
      </c>
      <c r="BT79" s="123">
        <f t="shared" si="7"/>
        <v>42807</v>
      </c>
      <c r="BU79" s="114">
        <v>114.56</v>
      </c>
      <c r="BV79" s="114">
        <v>0.81889999999999996</v>
      </c>
      <c r="BW79" s="114">
        <v>1.0081</v>
      </c>
      <c r="BX79" s="114">
        <v>0.93769999999999998</v>
      </c>
      <c r="BY79" s="114">
        <v>1207.9100000000001</v>
      </c>
      <c r="BZ79" s="114">
        <v>17.059999999999999</v>
      </c>
      <c r="CA79" s="114">
        <v>1.3203</v>
      </c>
      <c r="CB79" s="114">
        <v>1.3451</v>
      </c>
      <c r="CC79" s="114">
        <v>8.9710000000000001</v>
      </c>
      <c r="CD79" s="114">
        <v>8.5729000000000006</v>
      </c>
      <c r="CE79" s="114">
        <v>6.9683999999999999</v>
      </c>
      <c r="CF79" s="118">
        <v>0.74212</v>
      </c>
      <c r="CG79" s="104">
        <v>1</v>
      </c>
      <c r="CH79" s="115">
        <v>6.9683999999999999</v>
      </c>
      <c r="CI79" s="115">
        <v>6.9088000000000003</v>
      </c>
      <c r="CJ79" s="98"/>
    </row>
    <row r="80" spans="1:167" x14ac:dyDescent="0.2">
      <c r="A80" s="9"/>
      <c r="B80" s="9"/>
      <c r="BN80" s="9"/>
      <c r="BO80" s="9"/>
      <c r="BR80" s="94"/>
      <c r="BS80" s="113">
        <v>10</v>
      </c>
      <c r="BT80" s="123">
        <f t="shared" si="7"/>
        <v>42809</v>
      </c>
      <c r="BU80" s="119">
        <v>114.68</v>
      </c>
      <c r="BV80" s="114">
        <v>0.82069999999999999</v>
      </c>
      <c r="BW80" s="114">
        <v>1.0092000000000001</v>
      </c>
      <c r="BX80" s="114">
        <v>0.94169999999999998</v>
      </c>
      <c r="BY80" s="114">
        <v>1201.56</v>
      </c>
      <c r="BZ80" s="114">
        <v>16.88</v>
      </c>
      <c r="CA80" s="114">
        <v>1.3196000000000001</v>
      </c>
      <c r="CB80" s="114">
        <v>1.3459000000000001</v>
      </c>
      <c r="CC80" s="114">
        <v>8.9908999999999999</v>
      </c>
      <c r="CD80" s="114">
        <v>8.6098999999999997</v>
      </c>
      <c r="CE80" s="114">
        <v>7.0000999999999998</v>
      </c>
      <c r="CF80" s="118">
        <v>0.74141999999999997</v>
      </c>
      <c r="CG80" s="104">
        <v>1</v>
      </c>
      <c r="CH80" s="115">
        <v>7.0000999999999998</v>
      </c>
      <c r="CI80" s="115">
        <v>6.9115000000000002</v>
      </c>
      <c r="CJ80" s="98"/>
      <c r="CK80" s="94"/>
      <c r="CL80" s="94"/>
      <c r="CM80" s="94"/>
      <c r="CN80" s="94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</row>
    <row r="81" spans="1:167" x14ac:dyDescent="0.2">
      <c r="A81" s="9"/>
      <c r="B81" s="9"/>
      <c r="BN81" s="9"/>
      <c r="BO81" s="9"/>
      <c r="BR81" s="94"/>
      <c r="BS81" s="113">
        <v>11</v>
      </c>
      <c r="BT81" s="123">
        <f t="shared" si="7"/>
        <v>42810</v>
      </c>
      <c r="BU81" s="119">
        <v>113.44</v>
      </c>
      <c r="BV81" s="114">
        <v>0.81530000000000002</v>
      </c>
      <c r="BW81" s="114">
        <v>0.99829999999999997</v>
      </c>
      <c r="BX81" s="114">
        <v>0.93279999999999996</v>
      </c>
      <c r="BY81" s="114">
        <v>1224.56</v>
      </c>
      <c r="BZ81" s="114">
        <v>17.39</v>
      </c>
      <c r="CA81" s="114">
        <v>1.3013999999999999</v>
      </c>
      <c r="CB81" s="114">
        <v>1.3302</v>
      </c>
      <c r="CC81" s="114">
        <v>8.8719000000000001</v>
      </c>
      <c r="CD81" s="114">
        <v>8.5481999999999996</v>
      </c>
      <c r="CE81" s="114">
        <v>6.9343000000000004</v>
      </c>
      <c r="CF81" s="118">
        <v>0.74095999999999995</v>
      </c>
      <c r="CG81" s="104">
        <v>1</v>
      </c>
      <c r="CH81" s="115">
        <v>6.9343000000000004</v>
      </c>
      <c r="CI81" s="115">
        <v>6.9004000000000003</v>
      </c>
      <c r="CJ81" s="115"/>
      <c r="CK81" s="94"/>
      <c r="CL81" s="94"/>
      <c r="CM81" s="94"/>
      <c r="CN81" s="94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</row>
    <row r="82" spans="1:167" x14ac:dyDescent="0.2">
      <c r="A82" s="9"/>
      <c r="B82" s="9"/>
      <c r="BN82" s="9"/>
      <c r="BO82" s="9"/>
      <c r="BR82" s="94"/>
      <c r="BS82" s="113">
        <v>12</v>
      </c>
      <c r="BT82" s="123">
        <f t="shared" si="7"/>
        <v>42811</v>
      </c>
      <c r="BU82" s="119">
        <v>113.21</v>
      </c>
      <c r="BV82" s="114">
        <v>0.80730000000000002</v>
      </c>
      <c r="BW82" s="114">
        <v>0.99460000000000004</v>
      </c>
      <c r="BX82" s="114">
        <v>0.92830000000000001</v>
      </c>
      <c r="BY82" s="114">
        <v>1228.45</v>
      </c>
      <c r="BZ82" s="114">
        <v>17.34</v>
      </c>
      <c r="CA82" s="114">
        <v>1.3004</v>
      </c>
      <c r="CB82" s="114">
        <v>1.3325</v>
      </c>
      <c r="CC82" s="114">
        <v>8.7888999999999999</v>
      </c>
      <c r="CD82" s="114">
        <v>8.4489999999999998</v>
      </c>
      <c r="CE82" s="114">
        <v>6.9005000000000001</v>
      </c>
      <c r="CF82" s="118">
        <v>0.73743000000000003</v>
      </c>
      <c r="CG82" s="104">
        <v>1</v>
      </c>
      <c r="CH82" s="115">
        <v>6.9005000000000001</v>
      </c>
      <c r="CI82" s="115">
        <v>6.9029999999999996</v>
      </c>
      <c r="CJ82" s="115"/>
      <c r="CK82" s="94"/>
      <c r="CL82" s="94"/>
      <c r="CM82" s="94"/>
      <c r="CN82" s="94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</row>
    <row r="83" spans="1:167" x14ac:dyDescent="0.2">
      <c r="A83" s="9"/>
      <c r="B83" s="9"/>
      <c r="BN83" s="9"/>
      <c r="BO83" s="9"/>
      <c r="BR83" s="94"/>
      <c r="BS83" s="113">
        <v>13</v>
      </c>
      <c r="BT83" s="123">
        <f t="shared" si="7"/>
        <v>42814</v>
      </c>
      <c r="BU83" s="119">
        <v>112.76</v>
      </c>
      <c r="BV83" s="119">
        <v>0.80579999999999996</v>
      </c>
      <c r="BW83" s="119">
        <v>0.99819999999999998</v>
      </c>
      <c r="BX83" s="119">
        <v>0.92979999999999996</v>
      </c>
      <c r="BY83" s="119">
        <v>1232.71</v>
      </c>
      <c r="BZ83" s="119">
        <v>17.37</v>
      </c>
      <c r="CA83" s="119">
        <v>1.2948</v>
      </c>
      <c r="CB83" s="119">
        <v>1.3346</v>
      </c>
      <c r="CC83" s="119">
        <v>8.8231000000000002</v>
      </c>
      <c r="CD83" s="119">
        <v>8.4664999999999999</v>
      </c>
      <c r="CE83" s="119">
        <v>6.9108999999999998</v>
      </c>
      <c r="CF83" s="118">
        <v>0.73702000000000001</v>
      </c>
      <c r="CG83" s="104">
        <v>1</v>
      </c>
      <c r="CH83" s="115">
        <v>6.9108999999999998</v>
      </c>
      <c r="CI83" s="115">
        <v>6.9053000000000004</v>
      </c>
      <c r="CJ83" s="115"/>
      <c r="CK83" s="94"/>
      <c r="CL83" s="94"/>
      <c r="CM83" s="94"/>
      <c r="CN83" s="94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</row>
    <row r="84" spans="1:167" x14ac:dyDescent="0.2">
      <c r="A84" s="9"/>
      <c r="B84" s="9"/>
      <c r="BN84" s="9"/>
      <c r="BO84" s="9"/>
      <c r="BR84" s="94"/>
      <c r="BS84" s="113">
        <v>14</v>
      </c>
      <c r="BT84" s="123">
        <f t="shared" si="7"/>
        <v>42815</v>
      </c>
      <c r="BU84" s="119">
        <v>112.49</v>
      </c>
      <c r="BV84" s="114">
        <v>0.80220000000000002</v>
      </c>
      <c r="BW84" s="114">
        <v>0.996</v>
      </c>
      <c r="BX84" s="114">
        <v>0.92620000000000002</v>
      </c>
      <c r="BY84" s="114">
        <v>1232.1300000000001</v>
      </c>
      <c r="BZ84" s="114">
        <v>17.38</v>
      </c>
      <c r="CA84" s="114">
        <v>1.2929999999999999</v>
      </c>
      <c r="CB84" s="114">
        <v>1.3322000000000001</v>
      </c>
      <c r="CC84" s="114">
        <v>8.7896000000000001</v>
      </c>
      <c r="CD84" s="114">
        <v>8.4405999999999999</v>
      </c>
      <c r="CE84" s="114">
        <v>6.8844000000000003</v>
      </c>
      <c r="CF84" s="118">
        <v>0.73655000000000004</v>
      </c>
      <c r="CG84" s="104">
        <v>1</v>
      </c>
      <c r="CH84" s="115">
        <v>6.8844000000000003</v>
      </c>
      <c r="CI84" s="115">
        <v>6.8864999999999998</v>
      </c>
      <c r="CJ84" s="115"/>
      <c r="CK84" s="94"/>
      <c r="CL84" s="94"/>
      <c r="CM84" s="94"/>
      <c r="CN84" s="94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</row>
    <row r="85" spans="1:167" x14ac:dyDescent="0.2">
      <c r="A85" s="9"/>
      <c r="B85" s="9"/>
      <c r="BN85" s="9"/>
      <c r="BO85" s="9"/>
      <c r="BR85" s="94"/>
      <c r="BS85" s="113">
        <v>15</v>
      </c>
      <c r="BT85" s="123">
        <f t="shared" si="7"/>
        <v>42817</v>
      </c>
      <c r="BU85" s="119">
        <v>110.99</v>
      </c>
      <c r="BV85" s="114">
        <v>0.79949999999999999</v>
      </c>
      <c r="BW85" s="114">
        <v>0.99219999999999997</v>
      </c>
      <c r="BX85" s="114">
        <v>0.92700000000000005</v>
      </c>
      <c r="BY85" s="114">
        <v>1247.19</v>
      </c>
      <c r="BZ85" s="114">
        <v>17.57</v>
      </c>
      <c r="CA85" s="114">
        <v>1.3096000000000001</v>
      </c>
      <c r="CB85" s="114">
        <v>1.3326</v>
      </c>
      <c r="CC85" s="114">
        <v>8.8102999999999998</v>
      </c>
      <c r="CD85" s="114">
        <v>8.4783000000000008</v>
      </c>
      <c r="CE85" s="114">
        <v>6.8909000000000002</v>
      </c>
      <c r="CF85" s="118">
        <v>0.73434999999999995</v>
      </c>
      <c r="CG85" s="104">
        <v>1</v>
      </c>
      <c r="CH85" s="115">
        <v>6.8909000000000002</v>
      </c>
      <c r="CI85" s="115">
        <v>6.8860999999999999</v>
      </c>
      <c r="CJ85" s="115"/>
      <c r="CK85" s="94"/>
      <c r="CL85" s="94"/>
      <c r="CM85" s="94"/>
      <c r="CN85" s="94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</row>
    <row r="86" spans="1:167" x14ac:dyDescent="0.2">
      <c r="A86" s="9"/>
      <c r="B86" s="9"/>
      <c r="BN86" s="9"/>
      <c r="BO86" s="9"/>
      <c r="BR86" s="94"/>
      <c r="BS86" s="113">
        <v>16</v>
      </c>
      <c r="BT86" s="123">
        <f t="shared" si="7"/>
        <v>42818</v>
      </c>
      <c r="BU86" s="119">
        <v>111.05</v>
      </c>
      <c r="BV86" s="114">
        <v>0.80079999999999996</v>
      </c>
      <c r="BW86" s="114">
        <v>0.99070000000000003</v>
      </c>
      <c r="BX86" s="114">
        <v>0.92549999999999999</v>
      </c>
      <c r="BY86" s="114">
        <v>1244.03</v>
      </c>
      <c r="BZ86" s="114">
        <v>17.559999999999999</v>
      </c>
      <c r="CA86" s="114">
        <v>1.3134999999999999</v>
      </c>
      <c r="CB86" s="114">
        <v>1.3362000000000001</v>
      </c>
      <c r="CC86" s="114">
        <v>8.8157999999999994</v>
      </c>
      <c r="CD86" s="114">
        <v>8.4830000000000005</v>
      </c>
      <c r="CE86" s="114">
        <v>6.8822000000000001</v>
      </c>
      <c r="CF86" s="118">
        <v>0.73409000000000002</v>
      </c>
      <c r="CG86" s="104">
        <v>1</v>
      </c>
      <c r="CH86" s="115">
        <v>6.8822000000000001</v>
      </c>
      <c r="CI86" s="115">
        <v>6.8840000000000003</v>
      </c>
      <c r="CJ86" s="115"/>
      <c r="CK86" s="94"/>
      <c r="CL86" s="94"/>
      <c r="CM86" s="94"/>
      <c r="CN86" s="94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</row>
    <row r="87" spans="1:167" x14ac:dyDescent="0.2">
      <c r="A87" s="9"/>
      <c r="B87" s="9"/>
      <c r="BN87" s="9"/>
      <c r="BO87" s="9"/>
      <c r="BR87" s="94"/>
      <c r="BS87" s="113">
        <v>17</v>
      </c>
      <c r="BT87" s="123">
        <f t="shared" si="7"/>
        <v>42821</v>
      </c>
      <c r="BU87" s="114">
        <v>110.37</v>
      </c>
      <c r="BV87" s="114">
        <v>0.79610000000000003</v>
      </c>
      <c r="BW87" s="114">
        <v>0.98580000000000001</v>
      </c>
      <c r="BX87" s="114">
        <v>0.92110000000000003</v>
      </c>
      <c r="BY87" s="114">
        <v>1256.99</v>
      </c>
      <c r="BZ87" s="114">
        <v>17.905999999999999</v>
      </c>
      <c r="CA87" s="114">
        <v>1.3104</v>
      </c>
      <c r="CB87" s="114">
        <v>1.3331999999999999</v>
      </c>
      <c r="CC87" s="114">
        <v>8.7845999999999993</v>
      </c>
      <c r="CD87" s="114">
        <v>8.4388000000000005</v>
      </c>
      <c r="CE87" s="114">
        <v>6.8529</v>
      </c>
      <c r="CF87" s="118">
        <v>0.73362000000000005</v>
      </c>
      <c r="CG87" s="104">
        <v>1</v>
      </c>
      <c r="CH87" s="115">
        <v>6.8529</v>
      </c>
      <c r="CI87" s="115">
        <v>6.8762999999999996</v>
      </c>
      <c r="CJ87" s="115"/>
      <c r="CK87" s="94"/>
      <c r="CL87" s="94"/>
      <c r="CM87" s="94"/>
      <c r="CN87" s="94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</row>
    <row r="88" spans="1:167" x14ac:dyDescent="0.2">
      <c r="A88" s="9"/>
      <c r="B88" s="9"/>
      <c r="BN88" s="9"/>
      <c r="BO88" s="9"/>
      <c r="BR88" s="94"/>
      <c r="BS88" s="113">
        <v>18</v>
      </c>
      <c r="BT88" s="123">
        <f t="shared" si="7"/>
        <v>42822</v>
      </c>
      <c r="BU88" s="114">
        <v>110.68</v>
      </c>
      <c r="BV88" s="114">
        <v>0.79510000000000003</v>
      </c>
      <c r="BW88" s="114">
        <v>0.9849</v>
      </c>
      <c r="BX88" s="114">
        <v>0.92059999999999997</v>
      </c>
      <c r="BY88" s="114">
        <v>1252.67</v>
      </c>
      <c r="BZ88" s="114">
        <v>18.02</v>
      </c>
      <c r="CA88" s="114">
        <v>1.3149</v>
      </c>
      <c r="CB88" s="114">
        <v>1.3392999999999999</v>
      </c>
      <c r="CC88" s="114">
        <v>8.7734000000000005</v>
      </c>
      <c r="CD88" s="114">
        <v>8.4984000000000002</v>
      </c>
      <c r="CE88" s="114">
        <v>6.8464</v>
      </c>
      <c r="CF88" s="118">
        <v>0.73148000000000002</v>
      </c>
      <c r="CG88" s="104">
        <v>1</v>
      </c>
      <c r="CH88" s="115">
        <v>6.8464</v>
      </c>
      <c r="CI88" s="115">
        <v>6.8837999999999999</v>
      </c>
      <c r="CJ88" s="104"/>
      <c r="CK88" s="94"/>
      <c r="CL88" s="94"/>
      <c r="CM88" s="94"/>
      <c r="CN88" s="94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</row>
    <row r="89" spans="1:167" x14ac:dyDescent="0.2">
      <c r="A89" s="9"/>
      <c r="B89" s="9"/>
      <c r="BN89" s="9"/>
      <c r="BO89" s="9"/>
      <c r="BR89" s="94"/>
      <c r="BS89" s="113">
        <v>19</v>
      </c>
      <c r="BT89" s="123">
        <f t="shared" si="7"/>
        <v>42823</v>
      </c>
      <c r="BU89" s="114">
        <v>110.94</v>
      </c>
      <c r="BV89" s="114">
        <v>0.80459999999999998</v>
      </c>
      <c r="BW89" s="114">
        <v>0.99329999999999996</v>
      </c>
      <c r="BX89" s="114">
        <v>0.92700000000000005</v>
      </c>
      <c r="BY89" s="114">
        <v>1252.7</v>
      </c>
      <c r="BZ89" s="114">
        <v>18.13</v>
      </c>
      <c r="CA89" s="114">
        <v>1.3062</v>
      </c>
      <c r="CB89" s="114">
        <v>1.3360000000000001</v>
      </c>
      <c r="CC89" s="114">
        <v>8.8673999999999999</v>
      </c>
      <c r="CD89" s="114">
        <v>8.5317000000000007</v>
      </c>
      <c r="CE89" s="114">
        <v>6.8956999999999997</v>
      </c>
      <c r="CF89" s="118">
        <v>0.73211999999999999</v>
      </c>
      <c r="CG89" s="104">
        <v>1</v>
      </c>
      <c r="CH89" s="115">
        <v>6.8956999999999997</v>
      </c>
      <c r="CI89" s="115">
        <v>6.8905000000000003</v>
      </c>
      <c r="CJ89" s="104"/>
      <c r="CK89" s="94"/>
      <c r="CL89" s="94"/>
      <c r="CM89" s="94"/>
      <c r="CN89" s="94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</row>
    <row r="90" spans="1:167" x14ac:dyDescent="0.2">
      <c r="B90" s="9"/>
      <c r="BS90" s="113">
        <v>20</v>
      </c>
      <c r="BT90" s="123">
        <f t="shared" si="7"/>
        <v>42824</v>
      </c>
      <c r="BU90" s="114">
        <v>111.22</v>
      </c>
      <c r="BV90" s="114">
        <v>0.80459999999999998</v>
      </c>
      <c r="BW90" s="114">
        <v>0.99619999999999997</v>
      </c>
      <c r="BX90" s="114">
        <v>0.93140000000000001</v>
      </c>
      <c r="BY90" s="114">
        <v>1249.6099999999999</v>
      </c>
      <c r="BZ90" s="114">
        <v>18.143000000000001</v>
      </c>
      <c r="CA90" s="114">
        <v>1.3049999999999999</v>
      </c>
      <c r="CB90" s="114">
        <v>1.3338000000000001</v>
      </c>
      <c r="CC90" s="114">
        <v>8.8966999999999992</v>
      </c>
      <c r="CD90" s="114">
        <v>8.5274000000000001</v>
      </c>
      <c r="CE90" s="114">
        <v>6.9280999999999997</v>
      </c>
      <c r="CF90" s="118">
        <v>0.73428000000000004</v>
      </c>
      <c r="CG90" s="104">
        <v>1</v>
      </c>
      <c r="CH90" s="115">
        <v>6.9280999999999997</v>
      </c>
      <c r="CI90" s="115">
        <v>6.8880999999999997</v>
      </c>
    </row>
    <row r="91" spans="1:167" x14ac:dyDescent="0.2">
      <c r="B91" s="9"/>
      <c r="BS91" s="113">
        <v>21</v>
      </c>
      <c r="BT91" s="123">
        <f t="shared" si="7"/>
        <v>42825</v>
      </c>
      <c r="BU91" s="75">
        <v>111.97</v>
      </c>
      <c r="BV91" s="75">
        <v>0.80279999999999996</v>
      </c>
      <c r="BW91" s="75">
        <v>1.0005999999999999</v>
      </c>
      <c r="BX91" s="75">
        <v>0.93620000000000003</v>
      </c>
      <c r="BY91" s="75">
        <v>1241.9000000000001</v>
      </c>
      <c r="BZ91" s="75">
        <v>18.04</v>
      </c>
      <c r="CA91" s="75">
        <v>1.3080000000000001</v>
      </c>
      <c r="CB91" s="75">
        <v>1.3354999999999999</v>
      </c>
      <c r="CC91" s="75">
        <v>8.9262999999999995</v>
      </c>
      <c r="CD91" s="75">
        <v>8.5817999999999994</v>
      </c>
      <c r="CE91" s="75">
        <v>6.9603999999999999</v>
      </c>
      <c r="CF91" s="118">
        <v>0.73533999999999999</v>
      </c>
      <c r="CG91" s="104">
        <v>1</v>
      </c>
      <c r="CH91" s="115">
        <v>6.9603999999999999</v>
      </c>
      <c r="CI91" s="115">
        <v>6.8912000000000004</v>
      </c>
    </row>
    <row r="92" spans="1:167" s="3" customFormat="1" x14ac:dyDescent="0.2">
      <c r="B92" s="85"/>
      <c r="BN92" s="86"/>
      <c r="BO92" s="86"/>
      <c r="BQ92" s="111"/>
      <c r="BR92" s="96"/>
      <c r="BS92" s="113"/>
      <c r="BT92" s="109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20"/>
      <c r="CG92" s="121"/>
      <c r="CH92" s="96"/>
      <c r="CI92" s="96"/>
      <c r="CJ92" s="96"/>
      <c r="CK92" s="96"/>
      <c r="CL92" s="96"/>
      <c r="CM92" s="96"/>
      <c r="CN92" s="96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</row>
    <row r="93" spans="1:167" s="3" customFormat="1" x14ac:dyDescent="0.2">
      <c r="B93" s="85"/>
      <c r="BN93" s="86"/>
      <c r="BO93" s="86"/>
      <c r="BQ93" s="111"/>
      <c r="BR93" s="96"/>
      <c r="BS93" s="113"/>
      <c r="BT93" s="109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121"/>
      <c r="CH93" s="96"/>
      <c r="CI93" s="96"/>
      <c r="CJ93" s="96"/>
      <c r="CK93" s="96"/>
      <c r="CL93" s="96"/>
      <c r="CM93" s="96"/>
      <c r="CN93" s="96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</row>
    <row r="94" spans="1:167" x14ac:dyDescent="0.2"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</row>
    <row r="95" spans="1:167" x14ac:dyDescent="0.2"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</row>
    <row r="97" spans="70:87" x14ac:dyDescent="0.2">
      <c r="BS97" s="104"/>
      <c r="BT97" s="104"/>
      <c r="BU97" s="122">
        <f>AVERAGE(BU71:BU91)</f>
        <v>112.96428571428571</v>
      </c>
      <c r="BV97" s="122">
        <f t="shared" ref="BV97:CI97" si="8">AVERAGE(BV71:BV91)</f>
        <v>0.81046666666666667</v>
      </c>
      <c r="BW97" s="122">
        <f t="shared" si="8"/>
        <v>1.0020714285714287</v>
      </c>
      <c r="BX97" s="122">
        <f t="shared" si="8"/>
        <v>0.93626666666666669</v>
      </c>
      <c r="BY97" s="122">
        <f t="shared" si="8"/>
        <v>1231.3509523809523</v>
      </c>
      <c r="BZ97" s="122">
        <f t="shared" si="8"/>
        <v>17.621333333333336</v>
      </c>
      <c r="CA97" s="122">
        <f t="shared" si="8"/>
        <v>1.3124476190476191</v>
      </c>
      <c r="CB97" s="122">
        <f t="shared" si="8"/>
        <v>1.3382428571428573</v>
      </c>
      <c r="CC97" s="122">
        <f t="shared" si="8"/>
        <v>8.920414285714287</v>
      </c>
      <c r="CD97" s="122">
        <f t="shared" si="8"/>
        <v>8.5004761904761903</v>
      </c>
      <c r="CE97" s="122">
        <f t="shared" si="8"/>
        <v>6.9602571428571434</v>
      </c>
      <c r="CF97" s="122">
        <f t="shared" si="8"/>
        <v>0.73829619047619044</v>
      </c>
      <c r="CG97" s="122">
        <f t="shared" si="8"/>
        <v>1</v>
      </c>
      <c r="CH97" s="122">
        <f t="shared" si="8"/>
        <v>6.9602571428571434</v>
      </c>
      <c r="CI97" s="122">
        <f t="shared" si="8"/>
        <v>6.8949857142857143</v>
      </c>
    </row>
    <row r="98" spans="70:87" x14ac:dyDescent="0.2">
      <c r="BS98" s="104"/>
      <c r="BT98" s="104"/>
      <c r="BU98" s="122">
        <v>112.96428571428571</v>
      </c>
      <c r="BV98" s="122">
        <v>0.81046666666666667</v>
      </c>
      <c r="BW98" s="122">
        <v>1.0020714285714287</v>
      </c>
      <c r="BX98" s="122">
        <v>0.93626666666666669</v>
      </c>
      <c r="BY98" s="122">
        <v>1231.3509523809523</v>
      </c>
      <c r="BZ98" s="122">
        <v>17.621333333333336</v>
      </c>
      <c r="CA98" s="122">
        <v>1.3124476190476191</v>
      </c>
      <c r="CB98" s="122">
        <v>1.3382428571428573</v>
      </c>
      <c r="CC98" s="122">
        <v>8.920414285714287</v>
      </c>
      <c r="CD98" s="122">
        <v>8.5004761904761903</v>
      </c>
      <c r="CE98" s="122">
        <v>6.9602571428571434</v>
      </c>
      <c r="CF98" s="122">
        <v>0.73829619047619044</v>
      </c>
      <c r="CG98" s="104">
        <v>1</v>
      </c>
      <c r="CH98" s="122">
        <v>6.9602571428571434</v>
      </c>
      <c r="CI98" s="122">
        <v>6.8949857142857143</v>
      </c>
    </row>
    <row r="99" spans="70:87" x14ac:dyDescent="0.2">
      <c r="BS99" s="105"/>
      <c r="BT99" s="117"/>
      <c r="BU99" s="117">
        <f t="shared" ref="BU99:CI99" si="9">BU98-BU97</f>
        <v>0</v>
      </c>
      <c r="BV99" s="117">
        <f t="shared" si="9"/>
        <v>0</v>
      </c>
      <c r="BW99" s="117">
        <f t="shared" si="9"/>
        <v>0</v>
      </c>
      <c r="BX99" s="117">
        <f t="shared" si="9"/>
        <v>0</v>
      </c>
      <c r="BY99" s="117">
        <f t="shared" si="9"/>
        <v>0</v>
      </c>
      <c r="BZ99" s="117">
        <f t="shared" si="9"/>
        <v>0</v>
      </c>
      <c r="CA99" s="117">
        <f t="shared" si="9"/>
        <v>0</v>
      </c>
      <c r="CB99" s="117">
        <f t="shared" si="9"/>
        <v>0</v>
      </c>
      <c r="CC99" s="117">
        <f t="shared" si="9"/>
        <v>0</v>
      </c>
      <c r="CD99" s="117">
        <f t="shared" si="9"/>
        <v>0</v>
      </c>
      <c r="CE99" s="117">
        <f t="shared" si="9"/>
        <v>0</v>
      </c>
      <c r="CF99" s="117">
        <f t="shared" si="9"/>
        <v>0</v>
      </c>
      <c r="CG99" s="117">
        <f t="shared" si="9"/>
        <v>0</v>
      </c>
      <c r="CH99" s="117">
        <f t="shared" si="9"/>
        <v>0</v>
      </c>
      <c r="CI99" s="117">
        <f t="shared" si="9"/>
        <v>0</v>
      </c>
    </row>
    <row r="100" spans="70:87" x14ac:dyDescent="0.2">
      <c r="BS100" s="96" t="s">
        <v>29</v>
      </c>
      <c r="BT100" s="96"/>
      <c r="BU100" s="122">
        <f>MAX(BU71:BU91)</f>
        <v>115.38</v>
      </c>
      <c r="BV100" s="122">
        <f t="shared" ref="BV100:CI100" si="10">MAX(BV71:BV91)</f>
        <v>0.82320000000000004</v>
      </c>
      <c r="BW100" s="122">
        <f t="shared" si="10"/>
        <v>1.0145999999999999</v>
      </c>
      <c r="BX100" s="122">
        <f t="shared" si="10"/>
        <v>0.95</v>
      </c>
      <c r="BY100" s="122">
        <f t="shared" si="10"/>
        <v>1256.99</v>
      </c>
      <c r="BZ100" s="122">
        <f t="shared" si="10"/>
        <v>18.38</v>
      </c>
      <c r="CA100" s="122">
        <f t="shared" si="10"/>
        <v>1.3340000000000001</v>
      </c>
      <c r="CB100" s="122">
        <f t="shared" si="10"/>
        <v>1.3524</v>
      </c>
      <c r="CC100" s="122">
        <f t="shared" si="10"/>
        <v>9.0526999999999997</v>
      </c>
      <c r="CD100" s="122">
        <f t="shared" si="10"/>
        <v>8.6098999999999997</v>
      </c>
      <c r="CE100" s="122">
        <f t="shared" si="10"/>
        <v>7.0602999999999998</v>
      </c>
      <c r="CF100" s="122">
        <f t="shared" si="10"/>
        <v>0.74270000000000003</v>
      </c>
      <c r="CG100" s="122">
        <f t="shared" si="10"/>
        <v>1</v>
      </c>
      <c r="CH100" s="122">
        <f t="shared" si="10"/>
        <v>7.0602999999999998</v>
      </c>
      <c r="CI100" s="122">
        <f t="shared" si="10"/>
        <v>6.9135</v>
      </c>
    </row>
    <row r="101" spans="70:87" x14ac:dyDescent="0.2">
      <c r="BS101" s="96" t="s">
        <v>30</v>
      </c>
      <c r="BT101" s="96"/>
      <c r="BU101" s="122">
        <f>MIN(BU71:BU91)</f>
        <v>110.37</v>
      </c>
      <c r="BV101" s="122">
        <f t="shared" ref="BV101:CI101" si="11">MIN(BV71:BV91)</f>
        <v>0.79510000000000003</v>
      </c>
      <c r="BW101" s="122">
        <f t="shared" si="11"/>
        <v>0.9849</v>
      </c>
      <c r="BX101" s="122">
        <f t="shared" si="11"/>
        <v>0.92059999999999997</v>
      </c>
      <c r="BY101" s="122">
        <f t="shared" si="11"/>
        <v>1196.73</v>
      </c>
      <c r="BZ101" s="122">
        <f t="shared" si="11"/>
        <v>16.876000000000001</v>
      </c>
      <c r="CA101" s="122">
        <f t="shared" si="11"/>
        <v>1.2929999999999999</v>
      </c>
      <c r="CB101" s="122">
        <f t="shared" si="11"/>
        <v>1.3302</v>
      </c>
      <c r="CC101" s="122">
        <f t="shared" si="11"/>
        <v>8.7734000000000005</v>
      </c>
      <c r="CD101" s="122">
        <f t="shared" si="11"/>
        <v>8.4168000000000003</v>
      </c>
      <c r="CE101" s="122">
        <f t="shared" si="11"/>
        <v>6.8464</v>
      </c>
      <c r="CF101" s="122">
        <f t="shared" si="11"/>
        <v>0.73148000000000002</v>
      </c>
      <c r="CG101" s="122">
        <f t="shared" si="11"/>
        <v>1</v>
      </c>
      <c r="CH101" s="122">
        <f t="shared" si="11"/>
        <v>6.8464</v>
      </c>
      <c r="CI101" s="122">
        <f t="shared" si="11"/>
        <v>6.8762999999999996</v>
      </c>
    </row>
    <row r="103" spans="70:87" x14ac:dyDescent="0.2">
      <c r="BU103" s="122">
        <f>BU100-BU101</f>
        <v>5.0099999999999909</v>
      </c>
      <c r="BV103" s="122">
        <f t="shared" ref="BV103:CI103" si="12">BV100-BV101</f>
        <v>2.8100000000000014E-2</v>
      </c>
      <c r="BW103" s="122">
        <f t="shared" si="12"/>
        <v>2.9699999999999949E-2</v>
      </c>
      <c r="BX103" s="122">
        <f t="shared" si="12"/>
        <v>2.9399999999999982E-2</v>
      </c>
      <c r="BY103" s="122">
        <f t="shared" si="12"/>
        <v>60.259999999999991</v>
      </c>
      <c r="BZ103" s="122">
        <f t="shared" si="12"/>
        <v>1.5039999999999978</v>
      </c>
      <c r="CA103" s="122">
        <f t="shared" si="12"/>
        <v>4.1000000000000147E-2</v>
      </c>
      <c r="CB103" s="122">
        <f t="shared" si="12"/>
        <v>2.2199999999999998E-2</v>
      </c>
      <c r="CC103" s="122">
        <f t="shared" si="12"/>
        <v>0.27929999999999922</v>
      </c>
      <c r="CD103" s="122">
        <f t="shared" si="12"/>
        <v>0.19309999999999938</v>
      </c>
      <c r="CE103" s="122">
        <f t="shared" si="12"/>
        <v>0.21389999999999976</v>
      </c>
      <c r="CF103" s="122">
        <f t="shared" si="12"/>
        <v>1.1220000000000008E-2</v>
      </c>
      <c r="CG103" s="122">
        <f t="shared" si="12"/>
        <v>0</v>
      </c>
      <c r="CH103" s="122">
        <f t="shared" si="12"/>
        <v>0.21389999999999976</v>
      </c>
      <c r="CI103" s="122">
        <f t="shared" si="12"/>
        <v>3.7200000000000344E-2</v>
      </c>
    </row>
    <row r="109" spans="70:87" x14ac:dyDescent="0.2">
      <c r="BR109" s="113"/>
    </row>
    <row r="110" spans="70:87" x14ac:dyDescent="0.2">
      <c r="BR110" s="113"/>
    </row>
    <row r="111" spans="70:87" x14ac:dyDescent="0.2">
      <c r="BR111" s="113"/>
    </row>
    <row r="112" spans="70:87" x14ac:dyDescent="0.2">
      <c r="BR112" s="113"/>
      <c r="BS112" s="109"/>
    </row>
    <row r="113" spans="70:71" x14ac:dyDescent="0.2">
      <c r="BR113" s="113"/>
      <c r="BS113" s="109"/>
    </row>
    <row r="114" spans="70:71" x14ac:dyDescent="0.2">
      <c r="BR114" s="113"/>
      <c r="BS114" s="109"/>
    </row>
    <row r="115" spans="70:71" x14ac:dyDescent="0.2">
      <c r="BR115" s="113"/>
      <c r="BS115" s="109"/>
    </row>
    <row r="116" spans="70:71" x14ac:dyDescent="0.2">
      <c r="BR116" s="113"/>
      <c r="BS116" s="109"/>
    </row>
    <row r="117" spans="70:71" x14ac:dyDescent="0.2">
      <c r="BR117" s="113"/>
      <c r="BS117" s="109"/>
    </row>
    <row r="118" spans="70:71" x14ac:dyDescent="0.2">
      <c r="BR118" s="113"/>
      <c r="BS118" s="109"/>
    </row>
    <row r="119" spans="70:71" x14ac:dyDescent="0.2">
      <c r="BR119" s="113"/>
      <c r="BS119" s="109"/>
    </row>
    <row r="120" spans="70:71" x14ac:dyDescent="0.2">
      <c r="BR120" s="113"/>
      <c r="BS120" s="109"/>
    </row>
    <row r="121" spans="70:71" x14ac:dyDescent="0.2">
      <c r="BR121" s="113"/>
      <c r="BS121" s="109"/>
    </row>
    <row r="122" spans="70:71" x14ac:dyDescent="0.2">
      <c r="BR122" s="113"/>
      <c r="BS122" s="109"/>
    </row>
    <row r="123" spans="70:71" x14ac:dyDescent="0.2">
      <c r="BR123" s="113"/>
      <c r="BS123" s="109"/>
    </row>
    <row r="124" spans="70:71" x14ac:dyDescent="0.2">
      <c r="BR124" s="113"/>
      <c r="BS124" s="109"/>
    </row>
    <row r="125" spans="70:71" x14ac:dyDescent="0.2">
      <c r="BR125" s="113"/>
      <c r="BS125" s="109"/>
    </row>
    <row r="126" spans="70:71" x14ac:dyDescent="0.2">
      <c r="BR126" s="113"/>
      <c r="BS126" s="109"/>
    </row>
    <row r="127" spans="70:71" x14ac:dyDescent="0.2">
      <c r="BR127" s="113"/>
      <c r="BS127" s="109"/>
    </row>
    <row r="128" spans="70:71" x14ac:dyDescent="0.2">
      <c r="BS128" s="109"/>
    </row>
    <row r="129" spans="71:86" x14ac:dyDescent="0.2">
      <c r="BS129" s="109"/>
    </row>
    <row r="130" spans="71:86" x14ac:dyDescent="0.2">
      <c r="BS130" s="109"/>
    </row>
    <row r="133" spans="71:86" x14ac:dyDescent="0.2">
      <c r="BS133" s="108"/>
      <c r="BT133" s="108"/>
      <c r="BU133" s="108"/>
      <c r="BV133" s="108"/>
      <c r="BW133" s="108"/>
      <c r="BX133" s="108"/>
      <c r="BY133" s="108"/>
      <c r="BZ133" s="109"/>
      <c r="CA133" s="109"/>
      <c r="CB133" s="109"/>
      <c r="CC133" s="109"/>
      <c r="CD133" s="109"/>
      <c r="CE133" s="109"/>
      <c r="CF133" s="110"/>
      <c r="CG133" s="111"/>
      <c r="CH133" s="98"/>
    </row>
    <row r="134" spans="71:86" x14ac:dyDescent="0.2">
      <c r="BS134" s="108"/>
      <c r="BT134" s="108"/>
      <c r="BU134" s="108"/>
      <c r="BV134" s="108"/>
      <c r="BW134" s="108"/>
      <c r="BX134" s="108"/>
      <c r="BY134" s="108"/>
      <c r="BZ134" s="109"/>
      <c r="CA134" s="109"/>
      <c r="CB134" s="109"/>
      <c r="CC134" s="109"/>
      <c r="CD134" s="109"/>
      <c r="CE134" s="109"/>
      <c r="CF134" s="110"/>
      <c r="CG134" s="111"/>
      <c r="CH134" s="98"/>
    </row>
    <row r="135" spans="71:86" x14ac:dyDescent="0.2">
      <c r="BS135" s="108"/>
      <c r="BT135" s="108"/>
      <c r="BU135" s="98"/>
      <c r="BV135" s="98"/>
      <c r="BW135" s="98"/>
      <c r="BX135" s="98"/>
      <c r="BY135" s="96"/>
      <c r="CH135" s="98"/>
    </row>
    <row r="136" spans="71:86" x14ac:dyDescent="0.2">
      <c r="BS136" s="113"/>
      <c r="BT136" s="109"/>
      <c r="BU136" s="114"/>
      <c r="BV136" s="114"/>
      <c r="BW136" s="114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5"/>
    </row>
    <row r="137" spans="71:86" x14ac:dyDescent="0.2">
      <c r="BS137" s="113"/>
      <c r="BT137" s="109"/>
      <c r="BU137" s="114"/>
      <c r="BV137" s="114"/>
      <c r="BW137" s="114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5"/>
    </row>
    <row r="138" spans="71:86" x14ac:dyDescent="0.2">
      <c r="BS138" s="113"/>
      <c r="BT138" s="109"/>
      <c r="BU138" s="114"/>
      <c r="BV138" s="114"/>
      <c r="BW138" s="114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5"/>
    </row>
    <row r="139" spans="71:86" x14ac:dyDescent="0.2">
      <c r="BS139" s="113"/>
      <c r="BT139" s="109"/>
      <c r="BU139" s="114"/>
      <c r="BV139" s="114"/>
      <c r="BW139" s="114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5"/>
    </row>
    <row r="140" spans="71:86" x14ac:dyDescent="0.2">
      <c r="BS140" s="113"/>
      <c r="BT140" s="109"/>
      <c r="BU140" s="114"/>
      <c r="BV140" s="114"/>
      <c r="BW140" s="114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5"/>
    </row>
    <row r="141" spans="71:86" x14ac:dyDescent="0.2">
      <c r="BS141" s="113"/>
      <c r="BT141" s="109"/>
      <c r="BU141" s="114"/>
      <c r="BV141" s="114"/>
      <c r="BW141" s="114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5"/>
    </row>
    <row r="142" spans="71:86" x14ac:dyDescent="0.2">
      <c r="BS142" s="113"/>
      <c r="BT142" s="109"/>
      <c r="BU142" s="114"/>
      <c r="BV142" s="114"/>
      <c r="BW142" s="114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5"/>
    </row>
    <row r="143" spans="71:86" x14ac:dyDescent="0.2">
      <c r="BS143" s="113"/>
      <c r="BT143" s="109"/>
      <c r="BU143" s="114"/>
      <c r="BV143" s="114"/>
      <c r="BW143" s="114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5"/>
    </row>
    <row r="144" spans="71:86" x14ac:dyDescent="0.2">
      <c r="BS144" s="113"/>
      <c r="BT144" s="109"/>
      <c r="BU144" s="114"/>
      <c r="BV144" s="114"/>
      <c r="BW144" s="114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5"/>
    </row>
    <row r="145" spans="71:86" x14ac:dyDescent="0.2">
      <c r="BS145" s="113"/>
      <c r="BT145" s="109"/>
      <c r="BU145" s="114"/>
      <c r="BV145" s="114"/>
      <c r="BW145" s="114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5"/>
    </row>
    <row r="146" spans="71:86" x14ac:dyDescent="0.2">
      <c r="BS146" s="113"/>
      <c r="BT146" s="109"/>
      <c r="BU146" s="114"/>
      <c r="BV146" s="114"/>
      <c r="BW146" s="114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5"/>
    </row>
    <row r="147" spans="71:86" x14ac:dyDescent="0.2">
      <c r="BS147" s="113"/>
      <c r="BT147" s="109"/>
      <c r="BU147" s="114"/>
      <c r="BV147" s="114"/>
      <c r="BW147" s="114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5"/>
    </row>
    <row r="148" spans="71:86" x14ac:dyDescent="0.2">
      <c r="BS148" s="113"/>
      <c r="BT148" s="109"/>
      <c r="BU148" s="114"/>
      <c r="BV148" s="114"/>
      <c r="BW148" s="114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5"/>
    </row>
    <row r="149" spans="71:86" x14ac:dyDescent="0.2">
      <c r="BS149" s="113"/>
      <c r="BT149" s="109"/>
      <c r="BU149" s="114"/>
      <c r="BV149" s="114"/>
      <c r="BW149" s="114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5"/>
    </row>
    <row r="150" spans="71:86" x14ac:dyDescent="0.2">
      <c r="BS150" s="113"/>
      <c r="BT150" s="109"/>
      <c r="BU150" s="114"/>
      <c r="BV150" s="114"/>
      <c r="BW150" s="114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5"/>
    </row>
    <row r="151" spans="71:86" x14ac:dyDescent="0.2">
      <c r="BS151" s="113"/>
      <c r="BT151" s="109"/>
      <c r="BU151" s="114"/>
      <c r="BV151" s="114"/>
      <c r="BW151" s="114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5"/>
    </row>
    <row r="152" spans="71:86" x14ac:dyDescent="0.2">
      <c r="BS152" s="113"/>
      <c r="BT152" s="109"/>
      <c r="BU152" s="114"/>
      <c r="BV152" s="114"/>
      <c r="BW152" s="114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5"/>
    </row>
    <row r="153" spans="71:86" x14ac:dyDescent="0.2">
      <c r="BS153" s="113"/>
      <c r="BT153" s="109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5"/>
    </row>
    <row r="154" spans="71:86" x14ac:dyDescent="0.2">
      <c r="BS154" s="113"/>
      <c r="BT154" s="109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5"/>
    </row>
  </sheetData>
  <mergeCells count="22">
    <mergeCell ref="BE6:BF6"/>
    <mergeCell ref="BH6:BI6"/>
    <mergeCell ref="BN6:BO6"/>
    <mergeCell ref="AM6:AN6"/>
    <mergeCell ref="AP6:AQ6"/>
    <mergeCell ref="AS6:AT6"/>
    <mergeCell ref="AV6:AW6"/>
    <mergeCell ref="AY6:AZ6"/>
    <mergeCell ref="BB6:BC6"/>
    <mergeCell ref="BK6:BL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154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F47" sqref="F47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8.7109375" style="9" customWidth="1"/>
    <col min="57" max="57" width="21.7109375" style="9" customWidth="1"/>
    <col min="58" max="58" width="18" style="9" customWidth="1"/>
    <col min="59" max="59" width="9.85546875" style="9" customWidth="1"/>
    <col min="60" max="60" width="18.5703125" style="11" customWidth="1"/>
    <col min="61" max="61" width="16.7109375" style="11" customWidth="1"/>
    <col min="62" max="63" width="20.28515625" style="9" customWidth="1"/>
    <col min="64" max="64" width="14.7109375" style="95" customWidth="1"/>
    <col min="65" max="65" width="14.140625" style="95" customWidth="1"/>
    <col min="66" max="66" width="18.5703125" style="95" customWidth="1"/>
    <col min="67" max="67" width="23.42578125" style="95" customWidth="1"/>
    <col min="68" max="69" width="11.7109375" style="95" customWidth="1"/>
    <col min="70" max="70" width="11.7109375" style="96" customWidth="1"/>
    <col min="71" max="71" width="19.5703125" style="95" customWidth="1"/>
    <col min="72" max="72" width="13.85546875" style="95" customWidth="1"/>
    <col min="73" max="77" width="11.7109375" style="95" customWidth="1"/>
    <col min="78" max="78" width="12.5703125" style="97" customWidth="1"/>
    <col min="79" max="79" width="11.7109375" style="96" customWidth="1"/>
    <col min="80" max="93" width="13.28515625" style="95" customWidth="1"/>
    <col min="94" max="161" width="13.28515625" style="10" customWidth="1"/>
    <col min="162" max="16384" width="9.140625" style="9"/>
  </cols>
  <sheetData>
    <row r="1" spans="1:164" x14ac:dyDescent="0.2">
      <c r="B1" s="10"/>
      <c r="BH1" s="9"/>
      <c r="BI1" s="9"/>
      <c r="BL1" s="94"/>
      <c r="BM1" s="94"/>
      <c r="BR1" s="95"/>
      <c r="BT1" s="96"/>
      <c r="BZ1" s="95"/>
      <c r="CA1" s="95"/>
      <c r="CB1" s="97"/>
      <c r="CC1" s="96"/>
      <c r="FF1" s="10"/>
      <c r="FG1" s="10"/>
      <c r="FH1" s="10"/>
    </row>
    <row r="2" spans="1:164" x14ac:dyDescent="0.2">
      <c r="B2" s="10"/>
      <c r="BH2" s="9"/>
      <c r="BI2" s="9"/>
      <c r="BL2" s="94"/>
      <c r="BM2" s="94"/>
      <c r="BR2" s="95"/>
      <c r="BT2" s="96"/>
      <c r="BZ2" s="95"/>
      <c r="CA2" s="95"/>
      <c r="CB2" s="97"/>
      <c r="CC2" s="96"/>
      <c r="FF2" s="10"/>
      <c r="FG2" s="10"/>
      <c r="FH2" s="10"/>
    </row>
    <row r="3" spans="1:164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0"/>
      <c r="BI3" s="20"/>
      <c r="BJ3" s="10"/>
      <c r="BK3" s="10"/>
      <c r="BR3" s="95"/>
      <c r="BS3" s="96"/>
    </row>
    <row r="4" spans="1:164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0"/>
      <c r="BI4" s="20"/>
      <c r="BJ4" s="10"/>
      <c r="BK4" s="10"/>
      <c r="BR4" s="95"/>
      <c r="BS4" s="96"/>
    </row>
    <row r="5" spans="1:164" x14ac:dyDescent="0.2">
      <c r="A5" s="28"/>
      <c r="B5" s="29" t="s">
        <v>105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30"/>
      <c r="BI5" s="30"/>
      <c r="BJ5" s="31"/>
      <c r="BK5" s="31"/>
      <c r="BL5" s="99"/>
      <c r="BM5" s="98"/>
      <c r="BN5" s="98"/>
      <c r="BO5" s="98"/>
      <c r="BP5" s="98"/>
      <c r="BR5" s="95"/>
      <c r="BS5" s="96"/>
    </row>
    <row r="6" spans="1:164" s="19" customFormat="1" ht="13.5" thickBot="1" x14ac:dyDescent="0.25">
      <c r="A6" s="32" t="s">
        <v>1</v>
      </c>
      <c r="B6" s="33"/>
      <c r="C6" s="169" t="s">
        <v>106</v>
      </c>
      <c r="D6" s="169"/>
      <c r="E6" s="128"/>
      <c r="F6" s="169" t="s">
        <v>114</v>
      </c>
      <c r="G6" s="169"/>
      <c r="H6" s="34"/>
      <c r="I6" s="169" t="s">
        <v>115</v>
      </c>
      <c r="J6" s="169"/>
      <c r="K6" s="34"/>
      <c r="L6" s="169" t="s">
        <v>107</v>
      </c>
      <c r="M6" s="169"/>
      <c r="N6" s="35"/>
      <c r="O6" s="169" t="s">
        <v>108</v>
      </c>
      <c r="P6" s="169"/>
      <c r="Q6" s="128"/>
      <c r="R6" s="169" t="s">
        <v>109</v>
      </c>
      <c r="S6" s="169"/>
      <c r="T6" s="128"/>
      <c r="U6" s="169" t="s">
        <v>116</v>
      </c>
      <c r="V6" s="169"/>
      <c r="W6" s="34"/>
      <c r="X6" s="169" t="s">
        <v>117</v>
      </c>
      <c r="Y6" s="169"/>
      <c r="Z6" s="128"/>
      <c r="AA6" s="169" t="s">
        <v>110</v>
      </c>
      <c r="AB6" s="169"/>
      <c r="AC6" s="34"/>
      <c r="AD6" s="169" t="s">
        <v>118</v>
      </c>
      <c r="AE6" s="169"/>
      <c r="AF6" s="35"/>
      <c r="AG6" s="169" t="s">
        <v>119</v>
      </c>
      <c r="AH6" s="169"/>
      <c r="AI6" s="35"/>
      <c r="AJ6" s="169" t="s">
        <v>120</v>
      </c>
      <c r="AK6" s="169"/>
      <c r="AL6" s="34"/>
      <c r="AM6" s="169" t="s">
        <v>111</v>
      </c>
      <c r="AN6" s="169"/>
      <c r="AO6" s="34"/>
      <c r="AP6" s="169" t="s">
        <v>112</v>
      </c>
      <c r="AQ6" s="169"/>
      <c r="AR6" s="34"/>
      <c r="AS6" s="169" t="s">
        <v>113</v>
      </c>
      <c r="AT6" s="169"/>
      <c r="AU6" s="34"/>
      <c r="AV6" s="169" t="s">
        <v>121</v>
      </c>
      <c r="AW6" s="169"/>
      <c r="AX6" s="128"/>
      <c r="AY6" s="169" t="s">
        <v>122</v>
      </c>
      <c r="AZ6" s="169"/>
      <c r="BA6" s="34"/>
      <c r="BB6" s="169" t="s">
        <v>123</v>
      </c>
      <c r="BC6" s="169"/>
      <c r="BD6" s="34"/>
      <c r="BE6" s="169" t="s">
        <v>124</v>
      </c>
      <c r="BF6" s="169"/>
      <c r="BG6" s="34"/>
      <c r="BH6" s="169" t="s">
        <v>2</v>
      </c>
      <c r="BI6" s="169"/>
      <c r="BJ6" s="36"/>
      <c r="BK6" s="36"/>
      <c r="BL6" s="130"/>
      <c r="BM6" s="99"/>
      <c r="BN6" s="99"/>
      <c r="BO6" s="99"/>
      <c r="BP6" s="99"/>
      <c r="BQ6" s="99"/>
      <c r="BR6" s="98"/>
      <c r="BS6" s="96"/>
      <c r="BT6" s="95"/>
      <c r="BU6" s="95"/>
      <c r="BV6" s="95"/>
      <c r="BW6" s="95"/>
      <c r="BX6" s="95"/>
      <c r="BY6" s="95"/>
      <c r="BZ6" s="97"/>
      <c r="CA6" s="96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</row>
    <row r="7" spans="1:164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38"/>
      <c r="BI7" s="38"/>
      <c r="BJ7" s="39"/>
      <c r="BK7" s="39"/>
      <c r="BL7" s="100"/>
      <c r="BM7" s="98"/>
      <c r="BN7" s="98"/>
      <c r="BO7" s="98"/>
      <c r="BP7" s="98"/>
      <c r="BQ7" s="98"/>
      <c r="BR7" s="98"/>
      <c r="BS7" s="96"/>
    </row>
    <row r="8" spans="1:164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26"/>
      <c r="BE8" s="38"/>
      <c r="BF8" s="38" t="s">
        <v>3</v>
      </c>
      <c r="BG8" s="26"/>
      <c r="BH8" s="38"/>
      <c r="BI8" s="38" t="s">
        <v>3</v>
      </c>
      <c r="BJ8" s="39"/>
      <c r="BK8" s="39"/>
      <c r="BL8" s="100"/>
      <c r="BM8" s="98"/>
      <c r="BN8" s="98"/>
      <c r="BO8" s="98"/>
      <c r="BP8" s="98"/>
      <c r="BQ8" s="98"/>
      <c r="BR8" s="98"/>
      <c r="BS8" s="96"/>
    </row>
    <row r="9" spans="1:164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9"/>
      <c r="BK9" s="39"/>
      <c r="BL9" s="100"/>
      <c r="BM9" s="100"/>
      <c r="BN9" s="100"/>
      <c r="BO9" s="100"/>
      <c r="BP9" s="100"/>
      <c r="BQ9" s="100"/>
      <c r="BR9" s="100"/>
      <c r="BS9" s="96"/>
    </row>
    <row r="10" spans="1:164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24</v>
      </c>
      <c r="BI10" s="38" t="s">
        <v>21</v>
      </c>
      <c r="BJ10" s="39"/>
      <c r="BK10" s="39"/>
      <c r="BL10" s="100"/>
      <c r="BM10" s="100"/>
      <c r="BN10" s="100"/>
      <c r="BO10" s="100"/>
      <c r="BP10" s="100"/>
      <c r="BQ10" s="100"/>
      <c r="BR10" s="100"/>
      <c r="BS10" s="96"/>
    </row>
    <row r="11" spans="1:164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9"/>
      <c r="BK11" s="39"/>
      <c r="BL11" s="100"/>
      <c r="BM11" s="100"/>
      <c r="BN11" s="100"/>
      <c r="BO11" s="100"/>
      <c r="BP11" s="100"/>
      <c r="BQ11" s="100"/>
      <c r="BR11" s="100"/>
      <c r="BS11" s="101"/>
      <c r="BT11" s="102"/>
      <c r="BU11" s="102"/>
      <c r="BV11" s="102"/>
      <c r="BW11" s="102"/>
      <c r="BX11" s="102"/>
      <c r="BY11" s="102"/>
      <c r="BZ11" s="103"/>
      <c r="CA11" s="101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</row>
    <row r="12" spans="1:164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9"/>
      <c r="BK12" s="39"/>
      <c r="BL12" s="100"/>
      <c r="BM12" s="98"/>
      <c r="BN12" s="100"/>
      <c r="BO12" s="100"/>
      <c r="BP12" s="100"/>
      <c r="BQ12" s="100"/>
      <c r="BR12" s="100"/>
      <c r="BS12" s="104"/>
    </row>
    <row r="13" spans="1:164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50"/>
      <c r="BF13" s="50"/>
      <c r="BG13" s="46"/>
      <c r="BH13" s="46"/>
      <c r="BI13" s="47"/>
      <c r="BJ13" s="39"/>
      <c r="BK13" s="39"/>
      <c r="BL13" s="100"/>
      <c r="BM13" s="98"/>
      <c r="BN13" s="98"/>
      <c r="BO13" s="98"/>
      <c r="BP13" s="98"/>
      <c r="BQ13" s="98"/>
      <c r="BR13" s="98"/>
      <c r="BS13" s="96"/>
      <c r="BT13" s="95"/>
      <c r="BU13" s="95"/>
      <c r="BV13" s="95"/>
      <c r="BW13" s="95"/>
      <c r="BX13" s="95"/>
      <c r="BY13" s="95"/>
      <c r="BZ13" s="97"/>
      <c r="CA13" s="96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</row>
    <row r="14" spans="1:164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50"/>
      <c r="BF14" s="50"/>
      <c r="BG14" s="26"/>
      <c r="BH14" s="50"/>
      <c r="BI14" s="52"/>
      <c r="BJ14" s="39"/>
      <c r="BK14" s="39"/>
      <c r="BL14" s="100"/>
      <c r="BM14" s="98"/>
      <c r="BN14" s="98"/>
      <c r="BO14" s="98"/>
      <c r="BP14" s="98"/>
      <c r="BQ14" s="98"/>
      <c r="BR14" s="98"/>
      <c r="BS14" s="96"/>
    </row>
    <row r="15" spans="1:164" x14ac:dyDescent="0.2">
      <c r="A15" s="40">
        <v>1</v>
      </c>
      <c r="B15" s="49" t="s">
        <v>5</v>
      </c>
      <c r="C15" s="50">
        <v>111.3</v>
      </c>
      <c r="D15" s="51">
        <v>114.4</v>
      </c>
      <c r="E15" s="51"/>
      <c r="F15" s="50">
        <v>110.47</v>
      </c>
      <c r="G15" s="51">
        <v>115.31</v>
      </c>
      <c r="H15" s="26"/>
      <c r="I15" s="50">
        <v>110.92</v>
      </c>
      <c r="J15" s="51">
        <v>114.73</v>
      </c>
      <c r="K15" s="26"/>
      <c r="L15" s="50">
        <v>110.74</v>
      </c>
      <c r="M15" s="51">
        <v>114.93</v>
      </c>
      <c r="N15" s="26"/>
      <c r="O15" s="50">
        <v>110.62</v>
      </c>
      <c r="P15" s="51">
        <v>115.31</v>
      </c>
      <c r="Q15" s="51"/>
      <c r="R15" s="50">
        <v>111.25</v>
      </c>
      <c r="S15" s="51">
        <v>115.24</v>
      </c>
      <c r="T15" s="51"/>
      <c r="U15" s="50">
        <v>110.62</v>
      </c>
      <c r="V15" s="51">
        <v>115.63</v>
      </c>
      <c r="W15" s="26"/>
      <c r="X15" s="50">
        <v>109.71</v>
      </c>
      <c r="Y15" s="51">
        <v>116.4</v>
      </c>
      <c r="Z15" s="51"/>
      <c r="AA15" s="50">
        <v>108.98</v>
      </c>
      <c r="AB15" s="51">
        <v>116.8</v>
      </c>
      <c r="AC15" s="26"/>
      <c r="AD15" s="50">
        <v>108.88</v>
      </c>
      <c r="AE15" s="51">
        <v>117.04</v>
      </c>
      <c r="AF15" s="26"/>
      <c r="AG15" s="50">
        <v>108.71</v>
      </c>
      <c r="AH15" s="51">
        <v>116.83</v>
      </c>
      <c r="AI15" s="26"/>
      <c r="AJ15" s="50">
        <v>108.88</v>
      </c>
      <c r="AK15" s="51">
        <v>115.96</v>
      </c>
      <c r="AL15" s="26"/>
      <c r="AM15" s="50">
        <v>108.98</v>
      </c>
      <c r="AN15" s="51">
        <v>115.24</v>
      </c>
      <c r="AO15" s="26"/>
      <c r="AP15" s="50">
        <v>109.12</v>
      </c>
      <c r="AQ15" s="51">
        <v>115.47</v>
      </c>
      <c r="AR15" s="26"/>
      <c r="AS15" s="50">
        <v>110.2</v>
      </c>
      <c r="AT15" s="51">
        <v>112.75</v>
      </c>
      <c r="AU15" s="26"/>
      <c r="AV15" s="50">
        <v>110.45</v>
      </c>
      <c r="AW15" s="51">
        <v>112.3</v>
      </c>
      <c r="AX15" s="51"/>
      <c r="AY15" s="50">
        <v>111.24</v>
      </c>
      <c r="AZ15" s="51">
        <v>111.54</v>
      </c>
      <c r="BA15" s="26"/>
      <c r="BB15" s="50">
        <v>111.29</v>
      </c>
      <c r="BC15" s="51">
        <v>111.5</v>
      </c>
      <c r="BD15" s="26"/>
      <c r="BE15" s="50">
        <v>111.45</v>
      </c>
      <c r="BF15" s="51">
        <v>110.86</v>
      </c>
      <c r="BG15" s="26"/>
      <c r="BH15" s="50">
        <f>(C15+F15+I15+L15+O15+R15+U15+X15+AA15+AD15+AG15+AJ15+AM15+AP15+AS15+AV15+AY15+BB15+BE15)/19</f>
        <v>110.20052631578947</v>
      </c>
      <c r="BI15" s="52">
        <f>(D15+G15+J15+M15+P15+S15+V15+Y15+AB15+AE15+AH15+AK15+AN15+AQ15+AT15+AW15+AZ15+BC15+BF15)/19</f>
        <v>114.6442105263158</v>
      </c>
      <c r="BJ15" s="53"/>
      <c r="BK15" s="53"/>
      <c r="BL15" s="122"/>
      <c r="BM15" s="105"/>
      <c r="BN15" s="105"/>
      <c r="BO15" s="98"/>
      <c r="BP15" s="106"/>
      <c r="BQ15" s="106"/>
      <c r="BR15" s="98"/>
      <c r="BS15" s="96"/>
    </row>
    <row r="16" spans="1:164" s="20" customFormat="1" x14ac:dyDescent="0.2">
      <c r="A16" s="40">
        <v>2</v>
      </c>
      <c r="B16" s="49" t="s">
        <v>6</v>
      </c>
      <c r="C16" s="50">
        <v>0.79969999999999997</v>
      </c>
      <c r="D16" s="51">
        <v>159.21</v>
      </c>
      <c r="E16" s="51"/>
      <c r="F16" s="50">
        <v>0.80300000000000005</v>
      </c>
      <c r="G16" s="51">
        <v>158.63999999999999</v>
      </c>
      <c r="H16" s="26"/>
      <c r="I16" s="50">
        <v>0.8014</v>
      </c>
      <c r="J16" s="51">
        <v>158.80000000000001</v>
      </c>
      <c r="K16" s="26"/>
      <c r="L16" s="50">
        <v>0.80179999999999996</v>
      </c>
      <c r="M16" s="51">
        <v>158.72999999999999</v>
      </c>
      <c r="N16" s="26"/>
      <c r="O16" s="50">
        <v>0.80510000000000004</v>
      </c>
      <c r="P16" s="51">
        <v>158.44</v>
      </c>
      <c r="Q16" s="51"/>
      <c r="R16" s="50">
        <v>0.80679999999999996</v>
      </c>
      <c r="S16" s="51">
        <v>158.91999999999999</v>
      </c>
      <c r="T16" s="51"/>
      <c r="U16" s="50">
        <v>0.80559999999999998</v>
      </c>
      <c r="V16" s="51">
        <v>158.77000000000001</v>
      </c>
      <c r="W16" s="26"/>
      <c r="X16" s="50">
        <v>0.80020000000000002</v>
      </c>
      <c r="Y16" s="51">
        <v>159.59</v>
      </c>
      <c r="Z16" s="51"/>
      <c r="AA16" s="50">
        <v>0.79730000000000001</v>
      </c>
      <c r="AB16" s="51">
        <v>159.66</v>
      </c>
      <c r="AC16" s="26"/>
      <c r="AD16" s="50">
        <v>0.79920000000000002</v>
      </c>
      <c r="AE16" s="51">
        <v>159.44</v>
      </c>
      <c r="AF16" s="26"/>
      <c r="AG16" s="50">
        <v>0.7954</v>
      </c>
      <c r="AH16" s="51">
        <v>159.69</v>
      </c>
      <c r="AI16" s="26"/>
      <c r="AJ16" s="50">
        <v>0.78</v>
      </c>
      <c r="AK16" s="51">
        <v>161.88</v>
      </c>
      <c r="AL16" s="26"/>
      <c r="AM16" s="50">
        <v>0.77910000000000001</v>
      </c>
      <c r="AN16" s="51">
        <v>161.19</v>
      </c>
      <c r="AO16" s="26"/>
      <c r="AP16" s="50">
        <v>0.78169999999999995</v>
      </c>
      <c r="AQ16" s="51">
        <v>161.18</v>
      </c>
      <c r="AR16" s="26"/>
      <c r="AS16" s="50">
        <v>0.77980000000000005</v>
      </c>
      <c r="AT16" s="51">
        <v>159.33000000000001</v>
      </c>
      <c r="AU16" s="26"/>
      <c r="AV16" s="50">
        <v>0.78</v>
      </c>
      <c r="AW16" s="51">
        <v>159.02000000000001</v>
      </c>
      <c r="AX16" s="51"/>
      <c r="AY16" s="50">
        <v>0.77990000000000004</v>
      </c>
      <c r="AZ16" s="51">
        <v>159.1</v>
      </c>
      <c r="BA16" s="26"/>
      <c r="BB16" s="50">
        <v>0.77510000000000001</v>
      </c>
      <c r="BC16" s="51">
        <v>160.09</v>
      </c>
      <c r="BD16" s="26"/>
      <c r="BE16" s="50">
        <v>0.77339999999999998</v>
      </c>
      <c r="BF16" s="51">
        <v>159.75</v>
      </c>
      <c r="BG16" s="26"/>
      <c r="BH16" s="50">
        <f t="shared" ref="BH16:BH29" si="0">(C16+F16+I16+L16+O16+R16+U16+X16+AA16+AD16+AG16+AJ16+AM16+AP16+AS16+AV16+AY16+BB16+BE16)/19</f>
        <v>0.79181578947368425</v>
      </c>
      <c r="BI16" s="52">
        <f t="shared" ref="BI16:BI29" si="1">(D16+G16+J16+M16+P16+S16+V16+Y16+AB16+AE16+AH16+AK16+AN16+AQ16+AT16+AW16+AZ16+BC16+BF16)/19</f>
        <v>159.54894736842104</v>
      </c>
      <c r="BJ16" s="53"/>
      <c r="BK16" s="53"/>
      <c r="BL16" s="122"/>
      <c r="BM16" s="105"/>
      <c r="BN16" s="105"/>
      <c r="BO16" s="98"/>
      <c r="BP16" s="106"/>
      <c r="BQ16" s="106"/>
      <c r="BR16" s="98"/>
      <c r="BS16" s="96"/>
      <c r="BT16" s="95"/>
      <c r="BU16" s="95"/>
      <c r="BV16" s="95"/>
      <c r="BW16" s="95"/>
      <c r="BX16" s="95"/>
      <c r="BY16" s="95"/>
      <c r="BZ16" s="97"/>
      <c r="CA16" s="96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</row>
    <row r="17" spans="1:161" x14ac:dyDescent="0.2">
      <c r="A17" s="40">
        <v>3</v>
      </c>
      <c r="B17" s="49" t="s">
        <v>7</v>
      </c>
      <c r="C17" s="50">
        <v>1.0018</v>
      </c>
      <c r="D17" s="51">
        <v>127.1</v>
      </c>
      <c r="E17" s="51"/>
      <c r="F17" s="50">
        <v>1.0022</v>
      </c>
      <c r="G17" s="51">
        <v>127.1</v>
      </c>
      <c r="H17" s="26"/>
      <c r="I17" s="50">
        <v>1.0023</v>
      </c>
      <c r="J17" s="51">
        <v>126.97</v>
      </c>
      <c r="K17" s="26"/>
      <c r="L17" s="50">
        <v>1.0044</v>
      </c>
      <c r="M17" s="51">
        <v>126.71</v>
      </c>
      <c r="N17" s="26"/>
      <c r="O17" s="50">
        <v>1.0057</v>
      </c>
      <c r="P17" s="51">
        <v>126.84</v>
      </c>
      <c r="Q17" s="51"/>
      <c r="R17" s="50">
        <v>1.0097</v>
      </c>
      <c r="S17" s="51">
        <v>126.98</v>
      </c>
      <c r="T17" s="51"/>
      <c r="U17" s="50">
        <v>1.0065999999999999</v>
      </c>
      <c r="V17" s="51">
        <v>127.07</v>
      </c>
      <c r="W17" s="26"/>
      <c r="X17" s="50">
        <v>1.0064</v>
      </c>
      <c r="Y17" s="51">
        <v>126.89</v>
      </c>
      <c r="Z17" s="51"/>
      <c r="AA17" s="50">
        <v>1.0038</v>
      </c>
      <c r="AB17" s="51">
        <v>126.81</v>
      </c>
      <c r="AC17" s="26"/>
      <c r="AD17" s="50">
        <v>1.0044</v>
      </c>
      <c r="AE17" s="51">
        <v>126.87</v>
      </c>
      <c r="AF17" s="26"/>
      <c r="AG17" s="50">
        <v>1.0034000000000001</v>
      </c>
      <c r="AH17" s="51">
        <v>126.58</v>
      </c>
      <c r="AI17" s="26"/>
      <c r="AJ17" s="50">
        <v>0.99629999999999996</v>
      </c>
      <c r="AK17" s="51">
        <v>126.73</v>
      </c>
      <c r="AL17" s="26"/>
      <c r="AM17" s="50">
        <v>0.99470000000000003</v>
      </c>
      <c r="AN17" s="51">
        <v>126.26</v>
      </c>
      <c r="AO17" s="26"/>
      <c r="AP17" s="50">
        <v>0.99850000000000005</v>
      </c>
      <c r="AQ17" s="51">
        <v>126.19</v>
      </c>
      <c r="AR17" s="26"/>
      <c r="AS17" s="50">
        <v>0.99409999999999998</v>
      </c>
      <c r="AT17" s="51">
        <v>124.99</v>
      </c>
      <c r="AU17" s="26"/>
      <c r="AV17" s="50">
        <v>0.99519999999999997</v>
      </c>
      <c r="AW17" s="51">
        <v>124.63</v>
      </c>
      <c r="AX17" s="51"/>
      <c r="AY17" s="50">
        <v>0.99470000000000003</v>
      </c>
      <c r="AZ17" s="51">
        <v>124.74</v>
      </c>
      <c r="BA17" s="26"/>
      <c r="BB17" s="50">
        <v>0.99299999999999999</v>
      </c>
      <c r="BC17" s="51">
        <v>124.96</v>
      </c>
      <c r="BD17" s="26"/>
      <c r="BE17" s="50">
        <v>0.9909</v>
      </c>
      <c r="BF17" s="51">
        <v>124.68</v>
      </c>
      <c r="BG17" s="26"/>
      <c r="BH17" s="50">
        <f t="shared" si="0"/>
        <v>1.0004263157894737</v>
      </c>
      <c r="BI17" s="52">
        <f t="shared" si="1"/>
        <v>126.26842105263158</v>
      </c>
      <c r="BJ17" s="53"/>
      <c r="BK17" s="53"/>
      <c r="BL17" s="122"/>
      <c r="BM17" s="105"/>
      <c r="BN17" s="105"/>
      <c r="BO17" s="98"/>
      <c r="BP17" s="106"/>
      <c r="BQ17" s="106"/>
      <c r="BR17" s="98"/>
      <c r="BS17" s="96"/>
    </row>
    <row r="18" spans="1:161" x14ac:dyDescent="0.2">
      <c r="A18" s="40">
        <v>4</v>
      </c>
      <c r="B18" s="49" t="s">
        <v>8</v>
      </c>
      <c r="C18" s="50">
        <v>0.93759999999999999</v>
      </c>
      <c r="D18" s="51">
        <v>135.86000000000001</v>
      </c>
      <c r="E18" s="51"/>
      <c r="F18" s="50">
        <v>0.9385</v>
      </c>
      <c r="G18" s="51">
        <v>135.81</v>
      </c>
      <c r="H18" s="26"/>
      <c r="I18" s="50">
        <v>0.9375</v>
      </c>
      <c r="J18" s="51">
        <v>135.84</v>
      </c>
      <c r="K18" s="26"/>
      <c r="L18" s="50">
        <v>0.9375</v>
      </c>
      <c r="M18" s="51">
        <v>135.75</v>
      </c>
      <c r="N18" s="26"/>
      <c r="O18" s="50">
        <v>0.94040000000000001</v>
      </c>
      <c r="P18" s="51">
        <v>135.76</v>
      </c>
      <c r="Q18" s="51"/>
      <c r="R18" s="50">
        <v>0.94530000000000003</v>
      </c>
      <c r="S18" s="51">
        <v>135.76</v>
      </c>
      <c r="T18" s="51"/>
      <c r="U18" s="50">
        <v>0.94299999999999995</v>
      </c>
      <c r="V18" s="51">
        <v>135.66</v>
      </c>
      <c r="W18" s="26"/>
      <c r="X18" s="50">
        <v>0.94240000000000002</v>
      </c>
      <c r="Y18" s="51">
        <v>135.58000000000001</v>
      </c>
      <c r="Z18" s="51"/>
      <c r="AA18" s="50">
        <v>0.93969999999999998</v>
      </c>
      <c r="AB18" s="51">
        <v>135.53</v>
      </c>
      <c r="AC18" s="26"/>
      <c r="AD18" s="50">
        <v>0.9415</v>
      </c>
      <c r="AE18" s="51">
        <v>135.41999999999999</v>
      </c>
      <c r="AF18" s="26"/>
      <c r="AG18" s="50">
        <v>0.93889999999999996</v>
      </c>
      <c r="AH18" s="51">
        <v>135.28</v>
      </c>
      <c r="AI18" s="26"/>
      <c r="AJ18" s="50">
        <v>0.93320000000000003</v>
      </c>
      <c r="AK18" s="51">
        <v>135.30000000000001</v>
      </c>
      <c r="AL18" s="26"/>
      <c r="AM18" s="50">
        <v>0.92879999999999996</v>
      </c>
      <c r="AN18" s="51">
        <v>135.19999999999999</v>
      </c>
      <c r="AO18" s="26"/>
      <c r="AP18" s="50">
        <v>0.93430000000000002</v>
      </c>
      <c r="AQ18" s="51">
        <v>134.93</v>
      </c>
      <c r="AR18" s="26"/>
      <c r="AS18" s="50">
        <v>0.92</v>
      </c>
      <c r="AT18" s="51">
        <v>134.91</v>
      </c>
      <c r="AU18" s="26"/>
      <c r="AV18" s="50">
        <v>0.91830000000000001</v>
      </c>
      <c r="AW18" s="51">
        <v>135.01</v>
      </c>
      <c r="AX18" s="51"/>
      <c r="AY18" s="50">
        <v>0.91790000000000005</v>
      </c>
      <c r="AZ18" s="51">
        <v>135.19999999999999</v>
      </c>
      <c r="BA18" s="26"/>
      <c r="BB18" s="50">
        <v>0.91790000000000005</v>
      </c>
      <c r="BC18" s="51">
        <v>135.24</v>
      </c>
      <c r="BD18" s="26"/>
      <c r="BE18" s="50">
        <v>0.91469999999999996</v>
      </c>
      <c r="BF18" s="51">
        <v>135.03</v>
      </c>
      <c r="BG18" s="26"/>
      <c r="BH18" s="50">
        <f t="shared" si="0"/>
        <v>0.93302105263157886</v>
      </c>
      <c r="BI18" s="52">
        <f t="shared" si="1"/>
        <v>135.42473684210526</v>
      </c>
      <c r="BJ18" s="53"/>
      <c r="BK18" s="53"/>
      <c r="BL18" s="122"/>
      <c r="BM18" s="105"/>
      <c r="BN18" s="105"/>
      <c r="BO18" s="98"/>
      <c r="BP18" s="106"/>
      <c r="BQ18" s="106"/>
      <c r="BR18" s="98"/>
      <c r="BS18" s="96"/>
    </row>
    <row r="19" spans="1:161" x14ac:dyDescent="0.2">
      <c r="A19" s="40">
        <v>5</v>
      </c>
      <c r="B19" s="49" t="s">
        <v>9</v>
      </c>
      <c r="C19" s="50">
        <v>1246.92</v>
      </c>
      <c r="D19" s="54">
        <v>158770.32</v>
      </c>
      <c r="E19" s="54"/>
      <c r="F19" s="55">
        <v>1258.81</v>
      </c>
      <c r="G19" s="54">
        <v>160347.23000000001</v>
      </c>
      <c r="H19" s="26"/>
      <c r="I19" s="50">
        <v>1252.9000000000001</v>
      </c>
      <c r="J19" s="54">
        <v>159444.04999999999</v>
      </c>
      <c r="K19" s="26"/>
      <c r="L19" s="50">
        <v>1254.05</v>
      </c>
      <c r="M19" s="54">
        <v>159602.94</v>
      </c>
      <c r="N19" s="26"/>
      <c r="O19" s="50">
        <v>1263.96</v>
      </c>
      <c r="P19" s="54">
        <v>161230.74</v>
      </c>
      <c r="Q19" s="54"/>
      <c r="R19" s="55">
        <v>1253.4100000000001</v>
      </c>
      <c r="S19" s="54">
        <v>160699.70000000001</v>
      </c>
      <c r="T19" s="54"/>
      <c r="U19" s="55">
        <v>1256.81</v>
      </c>
      <c r="V19" s="54">
        <v>160758.57</v>
      </c>
      <c r="W19" s="26"/>
      <c r="X19" s="50">
        <v>1273.0999999999999</v>
      </c>
      <c r="Y19" s="54">
        <v>162574.87</v>
      </c>
      <c r="Z19" s="54"/>
      <c r="AA19" s="50">
        <v>1286.96</v>
      </c>
      <c r="AB19" s="54">
        <v>163817.14000000001</v>
      </c>
      <c r="AC19" s="26"/>
      <c r="AD19" s="50">
        <v>1286.25</v>
      </c>
      <c r="AE19" s="54">
        <v>163906.84</v>
      </c>
      <c r="AF19" s="26"/>
      <c r="AG19" s="50">
        <v>1285.8599999999999</v>
      </c>
      <c r="AH19" s="54">
        <v>163317.07999999999</v>
      </c>
      <c r="AI19" s="26"/>
      <c r="AJ19" s="50">
        <v>1281.68</v>
      </c>
      <c r="AK19" s="54">
        <v>161824.92000000001</v>
      </c>
      <c r="AL19" s="26"/>
      <c r="AM19" s="50">
        <v>1279.7</v>
      </c>
      <c r="AN19" s="54">
        <v>160717.51999999999</v>
      </c>
      <c r="AO19" s="26"/>
      <c r="AP19" s="50">
        <v>1280.94</v>
      </c>
      <c r="AQ19" s="54">
        <v>161398.43</v>
      </c>
      <c r="AR19" s="26"/>
      <c r="AS19" s="50">
        <v>1271.75</v>
      </c>
      <c r="AT19" s="54">
        <v>158014.94</v>
      </c>
      <c r="AU19" s="26"/>
      <c r="AV19" s="50">
        <v>1270.6099999999999</v>
      </c>
      <c r="AW19" s="54">
        <v>157593.76</v>
      </c>
      <c r="AX19" s="54"/>
      <c r="AY19" s="55">
        <v>1264.94</v>
      </c>
      <c r="AZ19" s="54">
        <v>156953.74</v>
      </c>
      <c r="BA19" s="26"/>
      <c r="BB19" s="50">
        <v>1264.3</v>
      </c>
      <c r="BC19" s="54">
        <v>156886.99</v>
      </c>
      <c r="BD19" s="26"/>
      <c r="BE19" s="50">
        <v>1266.2</v>
      </c>
      <c r="BF19" s="51">
        <v>156439.01</v>
      </c>
      <c r="BG19" s="26"/>
      <c r="BH19" s="50">
        <f t="shared" si="0"/>
        <v>1268.3763157894737</v>
      </c>
      <c r="BI19" s="52">
        <f t="shared" si="1"/>
        <v>160226.25210526315</v>
      </c>
      <c r="BJ19" s="53"/>
      <c r="BK19" s="53"/>
      <c r="BL19" s="122"/>
      <c r="BM19" s="105"/>
      <c r="BN19" s="105"/>
      <c r="BO19" s="107"/>
      <c r="BP19" s="106"/>
      <c r="BQ19" s="106"/>
      <c r="BR19" s="98"/>
      <c r="BS19" s="96"/>
    </row>
    <row r="20" spans="1:161" x14ac:dyDescent="0.2">
      <c r="A20" s="40">
        <v>6</v>
      </c>
      <c r="B20" s="49" t="s">
        <v>10</v>
      </c>
      <c r="C20" s="50">
        <v>18.14</v>
      </c>
      <c r="D20" s="51">
        <v>2309.77</v>
      </c>
      <c r="E20" s="51"/>
      <c r="F20" s="50">
        <v>18.366</v>
      </c>
      <c r="G20" s="51">
        <v>2339.46</v>
      </c>
      <c r="H20" s="26"/>
      <c r="I20" s="50">
        <v>18.248000000000001</v>
      </c>
      <c r="J20" s="51">
        <v>2322.2399999999998</v>
      </c>
      <c r="K20" s="26"/>
      <c r="L20" s="50">
        <v>18.2</v>
      </c>
      <c r="M20" s="51">
        <v>2316.31</v>
      </c>
      <c r="N20" s="26"/>
      <c r="O20" s="50">
        <v>18.408999999999999</v>
      </c>
      <c r="P20" s="51">
        <v>2348.25</v>
      </c>
      <c r="Q20" s="51"/>
      <c r="R20" s="50">
        <v>17.931000000000001</v>
      </c>
      <c r="S20" s="51">
        <v>2298.9299999999998</v>
      </c>
      <c r="T20" s="51"/>
      <c r="U20" s="50">
        <v>17.89</v>
      </c>
      <c r="V20" s="51">
        <v>2288.31</v>
      </c>
      <c r="W20" s="26"/>
      <c r="X20" s="50">
        <v>18.260000000000002</v>
      </c>
      <c r="Y20" s="51">
        <v>2331.8000000000002</v>
      </c>
      <c r="Z20" s="51"/>
      <c r="AA20" s="50">
        <v>18.564</v>
      </c>
      <c r="AB20" s="51">
        <v>2363.0100000000002</v>
      </c>
      <c r="AC20" s="26"/>
      <c r="AD20" s="50">
        <v>18.52</v>
      </c>
      <c r="AE20" s="51">
        <v>2360</v>
      </c>
      <c r="AF20" s="26"/>
      <c r="AG20" s="50">
        <v>18.37</v>
      </c>
      <c r="AH20" s="51">
        <v>2333.17</v>
      </c>
      <c r="AI20" s="26"/>
      <c r="AJ20" s="50">
        <v>18.149999999999999</v>
      </c>
      <c r="AK20" s="51">
        <v>2291.62</v>
      </c>
      <c r="AL20" s="26"/>
      <c r="AM20" s="50">
        <v>18.16</v>
      </c>
      <c r="AN20" s="51">
        <v>2280.71</v>
      </c>
      <c r="AO20" s="26"/>
      <c r="AP20" s="50">
        <v>17.946999999999999</v>
      </c>
      <c r="AQ20" s="51">
        <v>2261.3200000000002</v>
      </c>
      <c r="AR20" s="26"/>
      <c r="AS20" s="50">
        <v>17.821000000000002</v>
      </c>
      <c r="AT20" s="51">
        <v>2214.2600000000002</v>
      </c>
      <c r="AU20" s="26"/>
      <c r="AV20" s="50">
        <v>17.809999999999999</v>
      </c>
      <c r="AW20" s="51">
        <v>2208.9699999999998</v>
      </c>
      <c r="AX20" s="51"/>
      <c r="AY20" s="50">
        <v>17.55</v>
      </c>
      <c r="AZ20" s="51">
        <v>2177.6</v>
      </c>
      <c r="BA20" s="26"/>
      <c r="BB20" s="50">
        <v>17.43</v>
      </c>
      <c r="BC20" s="51">
        <v>2162.89</v>
      </c>
      <c r="BD20" s="26"/>
      <c r="BE20" s="50">
        <v>17.38</v>
      </c>
      <c r="BF20" s="51">
        <v>2147.3000000000002</v>
      </c>
      <c r="BG20" s="26"/>
      <c r="BH20" s="50">
        <f t="shared" si="0"/>
        <v>18.060315789473684</v>
      </c>
      <c r="BI20" s="52">
        <f t="shared" si="1"/>
        <v>2281.8905263157894</v>
      </c>
      <c r="BJ20" s="53"/>
      <c r="BK20" s="53"/>
      <c r="BL20" s="122"/>
      <c r="BM20" s="105"/>
      <c r="BN20" s="105"/>
      <c r="BO20" s="98"/>
      <c r="BP20" s="106"/>
      <c r="BQ20" s="106"/>
      <c r="BR20" s="98"/>
      <c r="BS20" s="96"/>
    </row>
    <row r="21" spans="1:161" x14ac:dyDescent="0.2">
      <c r="A21" s="40">
        <v>7</v>
      </c>
      <c r="B21" s="49" t="s">
        <v>25</v>
      </c>
      <c r="C21" s="50">
        <v>1.3152999999999999</v>
      </c>
      <c r="D21" s="51">
        <v>96.81</v>
      </c>
      <c r="E21" s="51"/>
      <c r="F21" s="50">
        <v>1.3236000000000001</v>
      </c>
      <c r="G21" s="51">
        <v>96.24</v>
      </c>
      <c r="H21" s="26"/>
      <c r="I21" s="50">
        <v>1.3211999999999999</v>
      </c>
      <c r="J21" s="51">
        <v>96.32</v>
      </c>
      <c r="K21" s="26"/>
      <c r="L21" s="50">
        <v>1.3242</v>
      </c>
      <c r="M21" s="51">
        <v>96.11</v>
      </c>
      <c r="N21" s="26"/>
      <c r="O21" s="50">
        <v>1.3289</v>
      </c>
      <c r="P21" s="51">
        <v>95.99</v>
      </c>
      <c r="Q21" s="51"/>
      <c r="R21" s="50">
        <v>1.3360000000000001</v>
      </c>
      <c r="S21" s="51">
        <v>95.97</v>
      </c>
      <c r="T21" s="51"/>
      <c r="U21" s="50">
        <v>1.3331999999999999</v>
      </c>
      <c r="V21" s="51">
        <v>95.95</v>
      </c>
      <c r="W21" s="26"/>
      <c r="X21" s="50">
        <v>1.3340000000000001</v>
      </c>
      <c r="Y21" s="51">
        <v>95.72</v>
      </c>
      <c r="Z21" s="51"/>
      <c r="AA21" s="50">
        <v>1.3192999999999999</v>
      </c>
      <c r="AB21" s="51">
        <v>96.49</v>
      </c>
      <c r="AC21" s="26"/>
      <c r="AD21" s="50">
        <v>1.3208</v>
      </c>
      <c r="AE21" s="51">
        <v>96.48</v>
      </c>
      <c r="AF21" s="26"/>
      <c r="AG21" s="50">
        <v>1.3266</v>
      </c>
      <c r="AH21" s="51">
        <v>95.74</v>
      </c>
      <c r="AI21" s="26"/>
      <c r="AJ21" s="50">
        <v>1.3307</v>
      </c>
      <c r="AK21" s="51">
        <v>94.88</v>
      </c>
      <c r="AL21" s="26"/>
      <c r="AM21" s="50">
        <v>1.3301000000000001</v>
      </c>
      <c r="AN21" s="51">
        <v>94.42</v>
      </c>
      <c r="AO21" s="26"/>
      <c r="AP21" s="50">
        <v>1.3282</v>
      </c>
      <c r="AQ21" s="51">
        <v>94.87</v>
      </c>
      <c r="AR21" s="26"/>
      <c r="AS21" s="50">
        <v>1.3201000000000001</v>
      </c>
      <c r="AT21" s="51">
        <v>94.12</v>
      </c>
      <c r="AU21" s="26"/>
      <c r="AV21" s="50">
        <v>1.3292999999999999</v>
      </c>
      <c r="AW21" s="51">
        <v>93.31</v>
      </c>
      <c r="AX21" s="51"/>
      <c r="AY21" s="50">
        <v>1.3339000000000001</v>
      </c>
      <c r="AZ21" s="51">
        <v>93.02</v>
      </c>
      <c r="BA21" s="26"/>
      <c r="BB21" s="50">
        <v>1.3385</v>
      </c>
      <c r="BC21" s="51">
        <v>92.71</v>
      </c>
      <c r="BD21" s="26"/>
      <c r="BE21" s="50">
        <v>1.3373999999999999</v>
      </c>
      <c r="BF21" s="51">
        <v>92.38</v>
      </c>
      <c r="BG21" s="26"/>
      <c r="BH21" s="50">
        <f t="shared" si="0"/>
        <v>1.3279631578947368</v>
      </c>
      <c r="BI21" s="52">
        <f t="shared" si="1"/>
        <v>95.133157894736854</v>
      </c>
      <c r="BJ21" s="53"/>
      <c r="BK21" s="53"/>
      <c r="BL21" s="122"/>
      <c r="BM21" s="105"/>
      <c r="BN21" s="105"/>
      <c r="BO21" s="98"/>
      <c r="BP21" s="106"/>
      <c r="BQ21" s="106"/>
      <c r="BR21" s="98"/>
      <c r="BS21" s="96"/>
    </row>
    <row r="22" spans="1:161" x14ac:dyDescent="0.2">
      <c r="A22" s="40">
        <v>8</v>
      </c>
      <c r="B22" s="49" t="s">
        <v>26</v>
      </c>
      <c r="C22" s="50">
        <v>1.3332999999999999</v>
      </c>
      <c r="D22" s="51">
        <v>95.5</v>
      </c>
      <c r="E22" s="51"/>
      <c r="F22" s="50">
        <v>1.3428</v>
      </c>
      <c r="G22" s="51">
        <v>94.86</v>
      </c>
      <c r="H22" s="26"/>
      <c r="I22" s="50">
        <v>1.3393999999999999</v>
      </c>
      <c r="J22" s="51">
        <v>95.01</v>
      </c>
      <c r="K22" s="26"/>
      <c r="L22" s="50">
        <v>1.3442000000000001</v>
      </c>
      <c r="M22" s="51">
        <v>94.68</v>
      </c>
      <c r="N22" s="26"/>
      <c r="O22" s="50">
        <v>1.339</v>
      </c>
      <c r="P22" s="51">
        <v>95.27</v>
      </c>
      <c r="Q22" s="51"/>
      <c r="R22" s="50">
        <v>1.3391</v>
      </c>
      <c r="S22" s="51">
        <v>95.74</v>
      </c>
      <c r="T22" s="51"/>
      <c r="U22" s="50">
        <v>1.3327</v>
      </c>
      <c r="V22" s="51">
        <v>95.98</v>
      </c>
      <c r="W22" s="26"/>
      <c r="X22" s="50">
        <v>1.3313999999999999</v>
      </c>
      <c r="Y22" s="51">
        <v>95.91</v>
      </c>
      <c r="Z22" s="51"/>
      <c r="AA22" s="50">
        <v>1.3236000000000001</v>
      </c>
      <c r="AB22" s="51">
        <v>96.17</v>
      </c>
      <c r="AC22" s="26"/>
      <c r="AD22" s="50">
        <v>1.3321000000000001</v>
      </c>
      <c r="AE22" s="51">
        <v>95.66</v>
      </c>
      <c r="AF22" s="26"/>
      <c r="AG22" s="50">
        <v>1.3364</v>
      </c>
      <c r="AH22" s="51">
        <v>95.04</v>
      </c>
      <c r="AI22" s="26"/>
      <c r="AJ22" s="50">
        <v>1.3432999999999999</v>
      </c>
      <c r="AK22" s="51">
        <v>93.99</v>
      </c>
      <c r="AL22" s="26"/>
      <c r="AM22" s="50">
        <v>1.3485</v>
      </c>
      <c r="AN22" s="51">
        <v>93.13</v>
      </c>
      <c r="AO22" s="26"/>
      <c r="AP22" s="50">
        <v>1.3464</v>
      </c>
      <c r="AQ22" s="51">
        <v>93.58</v>
      </c>
      <c r="AR22" s="26"/>
      <c r="AS22" s="50">
        <v>1.3431</v>
      </c>
      <c r="AT22" s="51">
        <v>92.51</v>
      </c>
      <c r="AU22" s="26"/>
      <c r="AV22" s="50">
        <v>1.3563000000000001</v>
      </c>
      <c r="AW22" s="51">
        <v>91.45</v>
      </c>
      <c r="AX22" s="51"/>
      <c r="AY22" s="50">
        <v>1.3569</v>
      </c>
      <c r="AZ22" s="51">
        <v>91.44</v>
      </c>
      <c r="BA22" s="26"/>
      <c r="BB22" s="50">
        <v>1.3572</v>
      </c>
      <c r="BC22" s="51">
        <v>91.43</v>
      </c>
      <c r="BD22" s="26"/>
      <c r="BE22" s="50">
        <v>1.3645</v>
      </c>
      <c r="BF22" s="51">
        <v>90.55</v>
      </c>
      <c r="BG22" s="26"/>
      <c r="BH22" s="50">
        <f t="shared" si="0"/>
        <v>1.3426421052631579</v>
      </c>
      <c r="BI22" s="52">
        <f t="shared" si="1"/>
        <v>94.100000000000009</v>
      </c>
      <c r="BJ22" s="53"/>
      <c r="BK22" s="53"/>
      <c r="BL22" s="122"/>
      <c r="BM22" s="105"/>
      <c r="BN22" s="105"/>
      <c r="BO22" s="98"/>
      <c r="BP22" s="106"/>
      <c r="BQ22" s="106"/>
      <c r="BR22" s="98"/>
      <c r="BS22" s="96"/>
    </row>
    <row r="23" spans="1:161" x14ac:dyDescent="0.2">
      <c r="A23" s="40">
        <v>9</v>
      </c>
      <c r="B23" s="49" t="s">
        <v>13</v>
      </c>
      <c r="C23" s="50">
        <v>8.9191000000000003</v>
      </c>
      <c r="D23" s="51">
        <v>14.28</v>
      </c>
      <c r="E23" s="51"/>
      <c r="F23" s="50">
        <v>8.9894999999999996</v>
      </c>
      <c r="G23" s="51">
        <v>14.17</v>
      </c>
      <c r="H23" s="26"/>
      <c r="I23" s="50">
        <v>8.9765999999999995</v>
      </c>
      <c r="J23" s="51">
        <v>14.18</v>
      </c>
      <c r="K23" s="26"/>
      <c r="L23" s="50">
        <v>8.9956999999999994</v>
      </c>
      <c r="M23" s="51">
        <v>14.15</v>
      </c>
      <c r="N23" s="26"/>
      <c r="O23" s="50">
        <v>9.0242000000000004</v>
      </c>
      <c r="P23" s="51">
        <v>14.14</v>
      </c>
      <c r="Q23" s="51"/>
      <c r="R23" s="50">
        <v>9.0724</v>
      </c>
      <c r="S23" s="51">
        <v>14.13</v>
      </c>
      <c r="T23" s="51"/>
      <c r="U23" s="50">
        <v>9.0485000000000007</v>
      </c>
      <c r="V23" s="51">
        <v>14.14</v>
      </c>
      <c r="W23" s="26"/>
      <c r="X23" s="50">
        <v>9.0183999999999997</v>
      </c>
      <c r="Y23" s="51">
        <v>14.16</v>
      </c>
      <c r="Z23" s="51"/>
      <c r="AA23" s="50">
        <v>8.9990000000000006</v>
      </c>
      <c r="AB23" s="51">
        <v>14.14</v>
      </c>
      <c r="AC23" s="26"/>
      <c r="AD23" s="50">
        <v>9.0327000000000002</v>
      </c>
      <c r="AE23" s="51">
        <v>14.11</v>
      </c>
      <c r="AF23" s="26"/>
      <c r="AG23" s="50">
        <v>8.9985999999999997</v>
      </c>
      <c r="AH23" s="51">
        <v>14.11</v>
      </c>
      <c r="AI23" s="26"/>
      <c r="AJ23" s="50">
        <v>8.9578000000000007</v>
      </c>
      <c r="AK23" s="51">
        <v>14.09</v>
      </c>
      <c r="AL23" s="26"/>
      <c r="AM23" s="50">
        <v>8.9291</v>
      </c>
      <c r="AN23" s="51">
        <v>14.07</v>
      </c>
      <c r="AO23" s="26"/>
      <c r="AP23" s="50">
        <v>8.9918999999999993</v>
      </c>
      <c r="AQ23" s="51">
        <v>14.01</v>
      </c>
      <c r="AR23" s="26"/>
      <c r="AS23" s="50">
        <v>8.8087</v>
      </c>
      <c r="AT23" s="51">
        <v>14.11</v>
      </c>
      <c r="AU23" s="26"/>
      <c r="AV23" s="50">
        <v>8.8114000000000008</v>
      </c>
      <c r="AW23" s="51">
        <v>14.08</v>
      </c>
      <c r="AX23" s="51"/>
      <c r="AY23" s="50">
        <v>8.7716999999999992</v>
      </c>
      <c r="AZ23" s="51">
        <v>14.15</v>
      </c>
      <c r="BA23" s="26"/>
      <c r="BB23" s="50">
        <v>8.8354999999999997</v>
      </c>
      <c r="BC23" s="51">
        <v>14.04</v>
      </c>
      <c r="BD23" s="26"/>
      <c r="BE23" s="50">
        <v>8.8120999999999992</v>
      </c>
      <c r="BF23" s="51">
        <v>14.02</v>
      </c>
      <c r="BG23" s="26"/>
      <c r="BH23" s="50">
        <f t="shared" si="0"/>
        <v>8.9469947368421057</v>
      </c>
      <c r="BI23" s="52">
        <f t="shared" si="1"/>
        <v>14.12</v>
      </c>
      <c r="BJ23" s="53"/>
      <c r="BK23" s="53"/>
      <c r="BL23" s="122"/>
      <c r="BM23" s="105"/>
      <c r="BN23" s="105"/>
      <c r="BO23" s="98"/>
      <c r="BP23" s="106"/>
      <c r="BQ23" s="106"/>
      <c r="BR23" s="98"/>
      <c r="BS23" s="96"/>
    </row>
    <row r="24" spans="1:161" x14ac:dyDescent="0.2">
      <c r="A24" s="40">
        <v>10</v>
      </c>
      <c r="B24" s="49" t="s">
        <v>14</v>
      </c>
      <c r="C24" s="50">
        <v>8.5738000000000003</v>
      </c>
      <c r="D24" s="51">
        <v>14.85</v>
      </c>
      <c r="E24" s="51"/>
      <c r="F24" s="50">
        <v>8.6165000000000003</v>
      </c>
      <c r="G24" s="51">
        <v>14.78</v>
      </c>
      <c r="H24" s="26"/>
      <c r="I24" s="50">
        <v>8.5866000000000007</v>
      </c>
      <c r="J24" s="51">
        <v>14.82</v>
      </c>
      <c r="K24" s="26"/>
      <c r="L24" s="50">
        <v>8.5916999999999994</v>
      </c>
      <c r="M24" s="51">
        <v>14.81</v>
      </c>
      <c r="N24" s="26"/>
      <c r="O24" s="50">
        <v>8.6196999999999999</v>
      </c>
      <c r="P24" s="51">
        <v>14.8</v>
      </c>
      <c r="Q24" s="51"/>
      <c r="R24" s="50">
        <v>8.6517999999999997</v>
      </c>
      <c r="S24" s="51">
        <v>14.82</v>
      </c>
      <c r="T24" s="51"/>
      <c r="U24" s="50">
        <v>8.5991</v>
      </c>
      <c r="V24" s="51">
        <v>14.87</v>
      </c>
      <c r="W24" s="26"/>
      <c r="X24" s="50">
        <v>8.5808</v>
      </c>
      <c r="Y24" s="51">
        <v>14.88</v>
      </c>
      <c r="Z24" s="51"/>
      <c r="AA24" s="50">
        <v>8.5526</v>
      </c>
      <c r="AB24" s="51">
        <v>14.88</v>
      </c>
      <c r="AC24" s="26"/>
      <c r="AD24" s="50">
        <v>8.5740999999999996</v>
      </c>
      <c r="AE24" s="51">
        <v>14.86</v>
      </c>
      <c r="AF24" s="26"/>
      <c r="AG24" s="50">
        <v>8.5404999999999998</v>
      </c>
      <c r="AH24" s="51">
        <v>14.87</v>
      </c>
      <c r="AI24" s="26"/>
      <c r="AJ24" s="50">
        <v>8.5273000000000003</v>
      </c>
      <c r="AK24" s="51">
        <v>14.81</v>
      </c>
      <c r="AL24" s="26"/>
      <c r="AM24" s="50">
        <v>8.5631000000000004</v>
      </c>
      <c r="AN24" s="51">
        <v>14.67</v>
      </c>
      <c r="AO24" s="26"/>
      <c r="AP24" s="50">
        <v>8.6323000000000008</v>
      </c>
      <c r="AQ24" s="51">
        <v>14.6</v>
      </c>
      <c r="AR24" s="26"/>
      <c r="AS24" s="50">
        <v>8.5091000000000001</v>
      </c>
      <c r="AT24" s="51">
        <v>14.6</v>
      </c>
      <c r="AU24" s="26"/>
      <c r="AV24" s="50">
        <v>8.5624000000000002</v>
      </c>
      <c r="AW24" s="51">
        <v>14.49</v>
      </c>
      <c r="AX24" s="51"/>
      <c r="AY24" s="50">
        <v>8.5611999999999995</v>
      </c>
      <c r="AZ24" s="51">
        <v>14.49</v>
      </c>
      <c r="BA24" s="26"/>
      <c r="BB24" s="50">
        <v>8.5604999999999993</v>
      </c>
      <c r="BC24" s="51">
        <v>14.5</v>
      </c>
      <c r="BD24" s="26"/>
      <c r="BE24" s="50">
        <v>8.5268999999999995</v>
      </c>
      <c r="BF24" s="51">
        <v>14.49</v>
      </c>
      <c r="BG24" s="26"/>
      <c r="BH24" s="50">
        <f t="shared" si="0"/>
        <v>8.5752631578947369</v>
      </c>
      <c r="BI24" s="52">
        <f t="shared" si="1"/>
        <v>14.731052631578947</v>
      </c>
      <c r="BJ24" s="53"/>
      <c r="BK24" s="53"/>
      <c r="BL24" s="122"/>
      <c r="BM24" s="105"/>
      <c r="BN24" s="105"/>
      <c r="BO24" s="98"/>
      <c r="BP24" s="106"/>
      <c r="BQ24" s="106"/>
      <c r="BR24" s="98"/>
      <c r="BS24" s="96"/>
    </row>
    <row r="25" spans="1:161" x14ac:dyDescent="0.2">
      <c r="A25" s="40">
        <v>11</v>
      </c>
      <c r="B25" s="49" t="s">
        <v>15</v>
      </c>
      <c r="C25" s="50">
        <v>6.9721000000000002</v>
      </c>
      <c r="D25" s="51">
        <v>18.260000000000002</v>
      </c>
      <c r="E25" s="51"/>
      <c r="F25" s="50">
        <v>6.9795999999999996</v>
      </c>
      <c r="G25" s="51">
        <v>18.25</v>
      </c>
      <c r="H25" s="26"/>
      <c r="I25" s="50">
        <v>6.9694000000000003</v>
      </c>
      <c r="J25" s="51">
        <v>18.260000000000002</v>
      </c>
      <c r="K25" s="26"/>
      <c r="L25" s="50">
        <v>6.9688999999999997</v>
      </c>
      <c r="M25" s="51">
        <v>18.260000000000002</v>
      </c>
      <c r="N25" s="26"/>
      <c r="O25" s="50">
        <v>6.9912000000000001</v>
      </c>
      <c r="P25" s="51">
        <v>18.25</v>
      </c>
      <c r="Q25" s="51"/>
      <c r="R25" s="50">
        <v>7.0278999999999998</v>
      </c>
      <c r="S25" s="51">
        <v>18.239999999999998</v>
      </c>
      <c r="T25" s="51"/>
      <c r="U25" s="50">
        <v>7.0102000000000002</v>
      </c>
      <c r="V25" s="51">
        <v>18.25</v>
      </c>
      <c r="W25" s="26"/>
      <c r="X25" s="50">
        <v>7.0072999999999999</v>
      </c>
      <c r="Y25" s="51">
        <v>18.22</v>
      </c>
      <c r="Z25" s="51"/>
      <c r="AA25" s="50">
        <v>6.9878999999999998</v>
      </c>
      <c r="AB25" s="51">
        <v>18.22</v>
      </c>
      <c r="AC25" s="26"/>
      <c r="AD25" s="50">
        <v>7.0018000000000002</v>
      </c>
      <c r="AE25" s="51">
        <v>18.2</v>
      </c>
      <c r="AF25" s="26"/>
      <c r="AG25" s="50">
        <v>6.9823000000000004</v>
      </c>
      <c r="AH25" s="51">
        <v>18.190000000000001</v>
      </c>
      <c r="AI25" s="26"/>
      <c r="AJ25" s="50">
        <v>6.9397000000000002</v>
      </c>
      <c r="AK25" s="51">
        <v>18.190000000000001</v>
      </c>
      <c r="AL25" s="26"/>
      <c r="AM25" s="50">
        <v>6.9062000000000001</v>
      </c>
      <c r="AN25" s="51">
        <v>18.190000000000001</v>
      </c>
      <c r="AO25" s="26"/>
      <c r="AP25" s="50">
        <v>6.9473000000000003</v>
      </c>
      <c r="AQ25" s="51">
        <v>18.14</v>
      </c>
      <c r="AR25" s="26"/>
      <c r="AS25" s="50">
        <v>6.8422000000000001</v>
      </c>
      <c r="AT25" s="51">
        <v>18.16</v>
      </c>
      <c r="AU25" s="26"/>
      <c r="AV25" s="50">
        <v>6.8296000000000001</v>
      </c>
      <c r="AW25" s="51">
        <v>18.16</v>
      </c>
      <c r="AX25" s="51"/>
      <c r="AY25" s="50">
        <v>6.8266</v>
      </c>
      <c r="AZ25" s="51">
        <v>18.18</v>
      </c>
      <c r="BA25" s="26"/>
      <c r="BB25" s="50">
        <v>6.8273999999999999</v>
      </c>
      <c r="BC25" s="51">
        <v>18.18</v>
      </c>
      <c r="BD25" s="26"/>
      <c r="BE25" s="50">
        <v>6.8023999999999996</v>
      </c>
      <c r="BF25" s="51">
        <v>18.16</v>
      </c>
      <c r="BG25" s="26"/>
      <c r="BH25" s="50">
        <f t="shared" si="0"/>
        <v>6.9378947368421047</v>
      </c>
      <c r="BI25" s="52">
        <f t="shared" si="1"/>
        <v>18.208421052631582</v>
      </c>
      <c r="BJ25" s="53"/>
      <c r="BK25" s="53"/>
      <c r="BL25" s="122"/>
      <c r="BM25" s="105"/>
      <c r="BN25" s="105"/>
      <c r="BO25" s="98"/>
      <c r="BP25" s="106"/>
      <c r="BQ25" s="106"/>
      <c r="BR25" s="98"/>
      <c r="BS25" s="96"/>
    </row>
    <row r="26" spans="1:161" x14ac:dyDescent="0.2">
      <c r="A26" s="40">
        <v>12</v>
      </c>
      <c r="B26" s="49" t="s">
        <v>27</v>
      </c>
      <c r="C26" s="50">
        <v>0.73699999999999999</v>
      </c>
      <c r="D26" s="51">
        <v>172.77</v>
      </c>
      <c r="E26" s="51"/>
      <c r="F26" s="50">
        <v>0.73702999999999996</v>
      </c>
      <c r="G26" s="51">
        <v>172.83</v>
      </c>
      <c r="H26" s="51"/>
      <c r="I26" s="50">
        <v>0.73709000000000002</v>
      </c>
      <c r="J26" s="51">
        <v>172.65</v>
      </c>
      <c r="K26" s="51"/>
      <c r="L26" s="50">
        <v>0.73663000000000001</v>
      </c>
      <c r="M26" s="51">
        <v>172.77</v>
      </c>
      <c r="N26" s="51"/>
      <c r="O26" s="50">
        <v>0.73694999999999999</v>
      </c>
      <c r="P26" s="51">
        <v>173.09</v>
      </c>
      <c r="Q26" s="51"/>
      <c r="R26" s="50">
        <v>0.73773999999999995</v>
      </c>
      <c r="S26" s="51">
        <v>173.79</v>
      </c>
      <c r="T26" s="51"/>
      <c r="U26" s="50">
        <v>0.73936999999999997</v>
      </c>
      <c r="V26" s="51">
        <v>173</v>
      </c>
      <c r="W26" s="51"/>
      <c r="X26" s="50">
        <v>0.73821000000000003</v>
      </c>
      <c r="Y26" s="51">
        <v>172.98</v>
      </c>
      <c r="Z26" s="51"/>
      <c r="AA26" s="50">
        <v>0.73748000000000002</v>
      </c>
      <c r="AB26" s="51">
        <v>172.6</v>
      </c>
      <c r="AC26" s="51"/>
      <c r="AD26" s="50">
        <v>0.73606000000000005</v>
      </c>
      <c r="AE26" s="51">
        <v>173.13</v>
      </c>
      <c r="AF26" s="51"/>
      <c r="AG26" s="50">
        <v>0.73570999999999998</v>
      </c>
      <c r="AH26" s="51">
        <v>172.64</v>
      </c>
      <c r="AI26" s="51"/>
      <c r="AJ26" s="50">
        <v>0.73475999999999997</v>
      </c>
      <c r="AK26" s="51">
        <v>171.84</v>
      </c>
      <c r="AL26" s="51"/>
      <c r="AM26" s="50">
        <v>0.73268</v>
      </c>
      <c r="AN26" s="51">
        <v>171.41</v>
      </c>
      <c r="AO26" s="51"/>
      <c r="AP26" s="50">
        <v>0.73238000000000003</v>
      </c>
      <c r="AQ26" s="51">
        <v>172.04</v>
      </c>
      <c r="AR26" s="51"/>
      <c r="AS26" s="50">
        <v>0.73363</v>
      </c>
      <c r="AT26" s="51">
        <v>169.36</v>
      </c>
      <c r="AU26" s="51"/>
      <c r="AV26" s="50">
        <v>0.73082000000000003</v>
      </c>
      <c r="AW26" s="51">
        <v>169.71</v>
      </c>
      <c r="AX26" s="51"/>
      <c r="AY26" s="50">
        <v>0.73050000000000004</v>
      </c>
      <c r="AZ26" s="51">
        <v>169.86</v>
      </c>
      <c r="BA26" s="51"/>
      <c r="BB26" s="50">
        <v>0.73075999999999997</v>
      </c>
      <c r="BC26" s="51">
        <v>169.81</v>
      </c>
      <c r="BD26" s="51"/>
      <c r="BE26" s="50">
        <v>0.73041</v>
      </c>
      <c r="BF26" s="51">
        <v>169.15</v>
      </c>
      <c r="BG26" s="51"/>
      <c r="BH26" s="50">
        <f t="shared" si="0"/>
        <v>0.73501105263157873</v>
      </c>
      <c r="BI26" s="52">
        <f t="shared" si="1"/>
        <v>171.86473684210529</v>
      </c>
      <c r="BJ26" s="53"/>
      <c r="BK26" s="53"/>
      <c r="BL26" s="122"/>
      <c r="BM26" s="105"/>
      <c r="BN26" s="105"/>
      <c r="BO26" s="98"/>
      <c r="BP26" s="106"/>
      <c r="BQ26" s="106"/>
      <c r="BR26" s="98"/>
      <c r="BS26" s="96"/>
    </row>
    <row r="27" spans="1:161" x14ac:dyDescent="0.2">
      <c r="A27" s="40">
        <v>13</v>
      </c>
      <c r="B27" s="49" t="s">
        <v>17</v>
      </c>
      <c r="C27" s="50">
        <v>1</v>
      </c>
      <c r="D27" s="51">
        <v>127.33</v>
      </c>
      <c r="E27" s="51"/>
      <c r="F27" s="50">
        <v>1</v>
      </c>
      <c r="G27" s="51">
        <v>127.38</v>
      </c>
      <c r="H27" s="51"/>
      <c r="I27" s="50">
        <v>1</v>
      </c>
      <c r="J27" s="51">
        <v>127.26</v>
      </c>
      <c r="K27" s="26"/>
      <c r="L27" s="50">
        <v>1</v>
      </c>
      <c r="M27" s="51">
        <v>127.27</v>
      </c>
      <c r="N27" s="26"/>
      <c r="O27" s="50">
        <v>1</v>
      </c>
      <c r="P27" s="51">
        <v>127.56</v>
      </c>
      <c r="Q27" s="51"/>
      <c r="R27" s="50">
        <v>1</v>
      </c>
      <c r="S27" s="51">
        <v>128.21</v>
      </c>
      <c r="T27" s="51"/>
      <c r="U27" s="50">
        <v>1</v>
      </c>
      <c r="V27" s="51">
        <v>127.91</v>
      </c>
      <c r="W27" s="26"/>
      <c r="X27" s="50">
        <v>1</v>
      </c>
      <c r="Y27" s="51">
        <v>127.7</v>
      </c>
      <c r="Z27" s="51"/>
      <c r="AA27" s="50">
        <v>1</v>
      </c>
      <c r="AB27" s="51">
        <v>127.29</v>
      </c>
      <c r="AC27" s="26"/>
      <c r="AD27" s="50">
        <v>1</v>
      </c>
      <c r="AE27" s="51">
        <v>127.43</v>
      </c>
      <c r="AF27" s="51"/>
      <c r="AG27" s="50">
        <v>1</v>
      </c>
      <c r="AH27" s="51">
        <v>127.01</v>
      </c>
      <c r="AI27" s="26"/>
      <c r="AJ27" s="50">
        <v>1</v>
      </c>
      <c r="AK27" s="51">
        <v>126.26</v>
      </c>
      <c r="AL27" s="26"/>
      <c r="AM27" s="50">
        <v>1</v>
      </c>
      <c r="AN27" s="51">
        <v>125.59</v>
      </c>
      <c r="AO27" s="26"/>
      <c r="AP27" s="50">
        <v>1</v>
      </c>
      <c r="AQ27" s="51">
        <v>126</v>
      </c>
      <c r="AR27" s="26"/>
      <c r="AS27" s="50">
        <v>1</v>
      </c>
      <c r="AT27" s="51">
        <v>124.25</v>
      </c>
      <c r="AU27" s="26"/>
      <c r="AV27" s="50">
        <v>1</v>
      </c>
      <c r="AW27" s="51">
        <v>124.03</v>
      </c>
      <c r="AX27" s="51"/>
      <c r="AY27" s="50">
        <v>1</v>
      </c>
      <c r="AZ27" s="51">
        <v>124.08</v>
      </c>
      <c r="BA27" s="26"/>
      <c r="BB27" s="50">
        <v>1</v>
      </c>
      <c r="BC27" s="51">
        <v>124.09</v>
      </c>
      <c r="BD27" s="26"/>
      <c r="BE27" s="50">
        <v>1</v>
      </c>
      <c r="BF27" s="51">
        <v>123.55</v>
      </c>
      <c r="BH27" s="50">
        <f t="shared" si="0"/>
        <v>1</v>
      </c>
      <c r="BI27" s="52">
        <f t="shared" si="1"/>
        <v>126.3263157894737</v>
      </c>
      <c r="BJ27" s="53"/>
      <c r="BK27" s="53"/>
      <c r="BL27" s="122"/>
      <c r="BM27" s="105"/>
      <c r="BN27" s="105"/>
      <c r="BO27" s="98"/>
      <c r="BP27" s="106"/>
      <c r="BQ27" s="106"/>
      <c r="BR27" s="98"/>
      <c r="BS27" s="96"/>
    </row>
    <row r="28" spans="1:161" x14ac:dyDescent="0.2">
      <c r="A28" s="40">
        <v>14</v>
      </c>
      <c r="B28" s="49" t="s">
        <v>32</v>
      </c>
      <c r="C28" s="50">
        <v>6.8832000000000004</v>
      </c>
      <c r="D28" s="51">
        <v>18.5</v>
      </c>
      <c r="E28" s="51"/>
      <c r="F28" s="50">
        <v>6.8832000000000004</v>
      </c>
      <c r="G28" s="51">
        <v>18.510000000000002</v>
      </c>
      <c r="H28" s="51"/>
      <c r="I28" s="50">
        <v>6.8959999999999999</v>
      </c>
      <c r="J28" s="51">
        <v>18.45</v>
      </c>
      <c r="K28" s="26"/>
      <c r="L28" s="50">
        <v>6.8979999999999997</v>
      </c>
      <c r="M28" s="51">
        <v>18.45</v>
      </c>
      <c r="N28" s="26"/>
      <c r="O28" s="50">
        <v>6.8949999999999996</v>
      </c>
      <c r="P28" s="51">
        <v>18.5</v>
      </c>
      <c r="Q28" s="51"/>
      <c r="R28" s="50">
        <v>6.9032</v>
      </c>
      <c r="S28" s="51">
        <v>18.57</v>
      </c>
      <c r="T28" s="51"/>
      <c r="U28" s="50">
        <v>6.8997999999999999</v>
      </c>
      <c r="V28" s="51">
        <v>18.54</v>
      </c>
      <c r="W28" s="26"/>
      <c r="X28" s="50">
        <v>6.8917999999999999</v>
      </c>
      <c r="Y28" s="51">
        <v>18.53</v>
      </c>
      <c r="Z28" s="51"/>
      <c r="AA28" s="50">
        <v>6.8849999999999998</v>
      </c>
      <c r="AB28" s="51">
        <v>18.489999999999998</v>
      </c>
      <c r="AC28" s="26"/>
      <c r="AD28" s="50">
        <v>6.8853999999999997</v>
      </c>
      <c r="AE28" s="51">
        <v>18.510000000000002</v>
      </c>
      <c r="AF28" s="51"/>
      <c r="AG28" s="50">
        <v>6.8845000000000001</v>
      </c>
      <c r="AH28" s="51">
        <v>18.45</v>
      </c>
      <c r="AI28" s="26"/>
      <c r="AJ28" s="50">
        <v>6.8869999999999996</v>
      </c>
      <c r="AK28" s="51">
        <v>18.329999999999998</v>
      </c>
      <c r="AL28" s="26"/>
      <c r="AM28" s="50">
        <v>6.8826000000000001</v>
      </c>
      <c r="AN28" s="51">
        <v>18.25</v>
      </c>
      <c r="AO28" s="26"/>
      <c r="AP28" s="50">
        <v>6.8837999999999999</v>
      </c>
      <c r="AQ28" s="51">
        <v>18.3</v>
      </c>
      <c r="AR28" s="26"/>
      <c r="AS28" s="50">
        <v>6.8848000000000003</v>
      </c>
      <c r="AT28" s="51">
        <v>18.05</v>
      </c>
      <c r="AU28" s="26"/>
      <c r="AV28" s="50">
        <v>6.8853999999999997</v>
      </c>
      <c r="AW28" s="51">
        <v>18.010000000000002</v>
      </c>
      <c r="AX28" s="51"/>
      <c r="AY28" s="50">
        <v>6.8905000000000003</v>
      </c>
      <c r="AZ28" s="51">
        <v>18.010000000000002</v>
      </c>
      <c r="BA28" s="26"/>
      <c r="BB28" s="50">
        <v>6.8929999999999998</v>
      </c>
      <c r="BC28" s="51">
        <v>18</v>
      </c>
      <c r="BD28" s="26"/>
      <c r="BE28" s="50">
        <v>6.8948</v>
      </c>
      <c r="BF28" s="51">
        <v>17.920000000000002</v>
      </c>
      <c r="BG28" s="26"/>
      <c r="BH28" s="50">
        <f t="shared" si="0"/>
        <v>6.8898421052631571</v>
      </c>
      <c r="BI28" s="52">
        <f t="shared" si="1"/>
        <v>18.335263157894737</v>
      </c>
      <c r="BJ28" s="53"/>
      <c r="BK28" s="53"/>
      <c r="BL28" s="122"/>
      <c r="BM28" s="105"/>
      <c r="BN28" s="105"/>
      <c r="BO28" s="98"/>
      <c r="BP28" s="106"/>
      <c r="BQ28" s="106"/>
      <c r="BR28" s="98"/>
      <c r="BS28" s="96"/>
    </row>
    <row r="29" spans="1:161" s="19" customFormat="1" ht="13.5" thickBot="1" x14ac:dyDescent="0.25">
      <c r="A29" s="56">
        <v>15</v>
      </c>
      <c r="B29" s="57" t="s">
        <v>33</v>
      </c>
      <c r="C29" s="58">
        <v>6.8746999999999998</v>
      </c>
      <c r="D29" s="59">
        <v>18.52</v>
      </c>
      <c r="E29" s="59"/>
      <c r="F29" s="58">
        <v>6.8784000000000001</v>
      </c>
      <c r="G29" s="59">
        <v>18.52</v>
      </c>
      <c r="H29" s="59"/>
      <c r="I29" s="58">
        <v>6.8845000000000001</v>
      </c>
      <c r="J29" s="59">
        <v>18.489999999999998</v>
      </c>
      <c r="K29" s="33"/>
      <c r="L29" s="58">
        <v>6.8905000000000003</v>
      </c>
      <c r="M29" s="59">
        <v>18.47</v>
      </c>
      <c r="N29" s="33"/>
      <c r="O29" s="58">
        <v>6.8929</v>
      </c>
      <c r="P29" s="59">
        <v>18.510000000000002</v>
      </c>
      <c r="Q29" s="59"/>
      <c r="R29" s="58">
        <v>6.9053000000000004</v>
      </c>
      <c r="S29" s="59">
        <v>18.57</v>
      </c>
      <c r="T29" s="59"/>
      <c r="U29" s="58">
        <v>6.9054000000000002</v>
      </c>
      <c r="V29" s="59">
        <v>18.52</v>
      </c>
      <c r="W29" s="33"/>
      <c r="X29" s="58">
        <v>6.8975999999999997</v>
      </c>
      <c r="Y29" s="59">
        <v>18.510000000000002</v>
      </c>
      <c r="Z29" s="59"/>
      <c r="AA29" s="58">
        <v>6.8827999999999996</v>
      </c>
      <c r="AB29" s="59">
        <v>18.489999999999998</v>
      </c>
      <c r="AC29" s="33"/>
      <c r="AD29" s="58">
        <v>6.883</v>
      </c>
      <c r="AE29" s="59">
        <v>18.510000000000002</v>
      </c>
      <c r="AF29" s="59"/>
      <c r="AG29" s="58">
        <v>6.8860999999999999</v>
      </c>
      <c r="AH29" s="59">
        <v>18.440000000000001</v>
      </c>
      <c r="AI29" s="33"/>
      <c r="AJ29" s="58">
        <v>6.8826000000000001</v>
      </c>
      <c r="AK29" s="59">
        <v>18.34</v>
      </c>
      <c r="AL29" s="33"/>
      <c r="AM29" s="58">
        <v>6.8799000000000001</v>
      </c>
      <c r="AN29" s="59">
        <v>18.25</v>
      </c>
      <c r="AO29" s="33"/>
      <c r="AP29" s="58">
        <v>6.8852000000000002</v>
      </c>
      <c r="AQ29" s="59">
        <v>18.3</v>
      </c>
      <c r="AR29" s="33"/>
      <c r="AS29" s="58">
        <v>6.8841999999999999</v>
      </c>
      <c r="AT29" s="59">
        <v>18.05</v>
      </c>
      <c r="AU29" s="33"/>
      <c r="AV29" s="58">
        <v>6.8856000000000002</v>
      </c>
      <c r="AW29" s="59">
        <v>18.010000000000002</v>
      </c>
      <c r="AX29" s="59"/>
      <c r="AY29" s="58">
        <v>6.8964999999999996</v>
      </c>
      <c r="AZ29" s="59">
        <v>17.989999999999998</v>
      </c>
      <c r="BA29" s="33"/>
      <c r="BB29" s="58">
        <v>6.9001999999999999</v>
      </c>
      <c r="BC29" s="59">
        <v>17.98</v>
      </c>
      <c r="BD29" s="33"/>
      <c r="BE29" s="58">
        <v>6.8998999999999997</v>
      </c>
      <c r="BF29" s="59">
        <v>17.91</v>
      </c>
      <c r="BG29" s="33"/>
      <c r="BH29" s="58">
        <f t="shared" si="0"/>
        <v>6.8892263157894735</v>
      </c>
      <c r="BI29" s="60">
        <f t="shared" si="1"/>
        <v>18.335789473684212</v>
      </c>
      <c r="BJ29" s="122"/>
      <c r="BK29" s="53"/>
      <c r="BL29" s="122"/>
      <c r="BM29" s="105"/>
      <c r="BN29" s="105"/>
      <c r="BO29" s="98"/>
      <c r="BP29" s="106"/>
      <c r="BQ29" s="106"/>
      <c r="BR29" s="98"/>
      <c r="BS29" s="96"/>
      <c r="BT29" s="95"/>
      <c r="BU29" s="95"/>
      <c r="BV29" s="95"/>
      <c r="BW29" s="95"/>
      <c r="BX29" s="95"/>
      <c r="BY29" s="95"/>
      <c r="BZ29" s="97"/>
      <c r="CA29" s="96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</row>
    <row r="30" spans="1:161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26"/>
      <c r="BE30" s="51"/>
      <c r="BF30" s="51"/>
      <c r="BG30" s="51"/>
      <c r="BH30" s="51"/>
      <c r="BI30" s="51"/>
      <c r="BJ30" s="62"/>
      <c r="BK30" s="62"/>
      <c r="BL30" s="98"/>
      <c r="BM30" s="98"/>
      <c r="BN30" s="98"/>
      <c r="BO30" s="98"/>
      <c r="BP30" s="106"/>
      <c r="BQ30" s="106"/>
      <c r="BR30" s="98"/>
      <c r="BS30" s="96"/>
    </row>
    <row r="31" spans="1:161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26"/>
      <c r="BE31" s="51"/>
      <c r="BF31" s="51"/>
      <c r="BG31" s="51"/>
      <c r="BH31" s="63"/>
      <c r="BI31" s="63"/>
      <c r="BJ31" s="62"/>
      <c r="BK31" s="62"/>
      <c r="BL31" s="98"/>
      <c r="BM31" s="98"/>
      <c r="BN31" s="98"/>
      <c r="BO31" s="98"/>
      <c r="BP31" s="106"/>
      <c r="BQ31" s="106"/>
      <c r="BR31" s="98"/>
      <c r="BS31" s="96"/>
    </row>
    <row r="32" spans="1:161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L32" s="94"/>
      <c r="BM32" s="108" t="s">
        <v>28</v>
      </c>
      <c r="BN32" s="108"/>
      <c r="BO32" s="108"/>
      <c r="BP32" s="108"/>
      <c r="BQ32" s="108"/>
      <c r="BR32" s="108"/>
      <c r="BS32" s="108"/>
      <c r="BT32" s="109"/>
      <c r="BU32" s="109"/>
      <c r="BV32" s="109"/>
      <c r="BW32" s="109"/>
      <c r="BX32" s="109"/>
      <c r="BY32" s="109"/>
      <c r="BZ32" s="110"/>
      <c r="CA32" s="111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38"/>
    </row>
    <row r="33" spans="1:161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L33" s="94"/>
      <c r="BM33" s="108"/>
      <c r="BN33" s="108"/>
      <c r="BO33" s="108"/>
      <c r="BP33" s="108"/>
      <c r="BQ33" s="108"/>
      <c r="BR33" s="108"/>
      <c r="BS33" s="108"/>
      <c r="BT33" s="109"/>
      <c r="BU33" s="109"/>
      <c r="BV33" s="109"/>
      <c r="BW33" s="109"/>
      <c r="BX33" s="109"/>
      <c r="BY33" s="109"/>
      <c r="BZ33" s="110"/>
      <c r="CA33" s="111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38"/>
    </row>
    <row r="34" spans="1:161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6"/>
      <c r="BI34" s="66"/>
      <c r="BJ34" s="66"/>
      <c r="BK34" s="66"/>
      <c r="BL34" s="109"/>
      <c r="BM34" s="108"/>
      <c r="BN34" s="108"/>
      <c r="BO34" s="98" t="s">
        <v>5</v>
      </c>
      <c r="BP34" s="98" t="s">
        <v>6</v>
      </c>
      <c r="BQ34" s="98" t="s">
        <v>7</v>
      </c>
      <c r="BR34" s="98" t="s">
        <v>8</v>
      </c>
      <c r="BS34" s="96" t="s">
        <v>9</v>
      </c>
      <c r="BT34" s="95" t="s">
        <v>10</v>
      </c>
      <c r="BU34" s="95" t="s">
        <v>25</v>
      </c>
      <c r="BV34" s="95" t="s">
        <v>26</v>
      </c>
      <c r="BW34" s="95" t="s">
        <v>13</v>
      </c>
      <c r="BX34" s="95" t="s">
        <v>14</v>
      </c>
      <c r="BY34" s="95" t="s">
        <v>15</v>
      </c>
      <c r="BZ34" s="97" t="s">
        <v>27</v>
      </c>
      <c r="CA34" s="96" t="s">
        <v>17</v>
      </c>
      <c r="CB34" s="112" t="s">
        <v>32</v>
      </c>
      <c r="CC34" s="112" t="s">
        <v>33</v>
      </c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38"/>
    </row>
    <row r="35" spans="1:161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9"/>
      <c r="BI35" s="69"/>
      <c r="BJ35" s="70"/>
      <c r="BK35" s="70"/>
      <c r="BL35" s="131"/>
      <c r="BM35" s="113">
        <v>1</v>
      </c>
      <c r="BN35" s="123">
        <v>42828</v>
      </c>
      <c r="BO35" s="114">
        <v>112.84</v>
      </c>
      <c r="BP35" s="114">
        <v>158.52000000000001</v>
      </c>
      <c r="BQ35" s="114">
        <v>126.89</v>
      </c>
      <c r="BR35" s="114">
        <v>135.07</v>
      </c>
      <c r="BS35" s="114">
        <v>159542.35</v>
      </c>
      <c r="BT35" s="114">
        <v>2355.0300000000002</v>
      </c>
      <c r="BU35" s="114">
        <v>98.16</v>
      </c>
      <c r="BV35" s="114">
        <v>96.13</v>
      </c>
      <c r="BW35" s="114">
        <v>14.16</v>
      </c>
      <c r="BX35" s="114">
        <v>15.22</v>
      </c>
      <c r="BY35" s="114">
        <v>18.16</v>
      </c>
      <c r="BZ35" s="114">
        <v>173.47</v>
      </c>
      <c r="CA35" s="114">
        <v>128.13</v>
      </c>
      <c r="CB35" s="114">
        <v>18.16</v>
      </c>
      <c r="CC35" s="114">
        <v>18.63</v>
      </c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161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69"/>
      <c r="BI36" s="69"/>
      <c r="BJ36" s="70"/>
      <c r="BK36" s="70"/>
      <c r="BL36" s="131"/>
      <c r="BM36" s="113">
        <v>2</v>
      </c>
      <c r="BN36" s="123">
        <v>42829</v>
      </c>
      <c r="BO36" s="114">
        <v>112.34</v>
      </c>
      <c r="BP36" s="114">
        <v>157.43</v>
      </c>
      <c r="BQ36" s="114">
        <v>126.92</v>
      </c>
      <c r="BR36" s="114">
        <v>135.12</v>
      </c>
      <c r="BS36" s="114">
        <v>159483.22</v>
      </c>
      <c r="BT36" s="114">
        <v>2349.91</v>
      </c>
      <c r="BU36" s="114">
        <v>97.74</v>
      </c>
      <c r="BV36" s="114">
        <v>95.94</v>
      </c>
      <c r="BW36" s="114">
        <v>14.17</v>
      </c>
      <c r="BX36" s="114">
        <v>15.2</v>
      </c>
      <c r="BY36" s="114">
        <v>18.170000000000002</v>
      </c>
      <c r="BZ36" s="114">
        <v>172.97</v>
      </c>
      <c r="CA36" s="114">
        <v>128.27000000000001</v>
      </c>
      <c r="CB36" s="114">
        <v>18.170000000000002</v>
      </c>
      <c r="CC36" s="114">
        <v>18.63</v>
      </c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</row>
    <row r="37" spans="1:161" s="15" customFormat="1" x14ac:dyDescent="0.2">
      <c r="A37" s="4"/>
      <c r="B37" s="16"/>
      <c r="C37" s="16"/>
      <c r="BH37" s="73"/>
      <c r="BI37" s="73"/>
      <c r="BL37" s="115"/>
      <c r="BM37" s="113">
        <v>3</v>
      </c>
      <c r="BN37" s="123">
        <v>42830</v>
      </c>
      <c r="BO37" s="114">
        <v>112.25</v>
      </c>
      <c r="BP37" s="114">
        <v>156.84</v>
      </c>
      <c r="BQ37" s="114">
        <v>126.92</v>
      </c>
      <c r="BR37" s="114">
        <v>135.22999999999999</v>
      </c>
      <c r="BS37" s="114">
        <v>157734.44</v>
      </c>
      <c r="BT37" s="114">
        <v>2277.31</v>
      </c>
      <c r="BU37" s="114">
        <v>96.98</v>
      </c>
      <c r="BV37" s="114">
        <v>95.74</v>
      </c>
      <c r="BW37" s="114">
        <v>14.2</v>
      </c>
      <c r="BX37" s="114">
        <v>15.15</v>
      </c>
      <c r="BY37" s="114">
        <v>18.2</v>
      </c>
      <c r="BZ37" s="114">
        <v>172.88</v>
      </c>
      <c r="CA37" s="114">
        <v>128.35</v>
      </c>
      <c r="CB37" s="114">
        <v>18.2</v>
      </c>
      <c r="CC37" s="114">
        <v>18.61</v>
      </c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</row>
    <row r="38" spans="1:161" s="15" customFormat="1" x14ac:dyDescent="0.2">
      <c r="A38" s="4"/>
      <c r="B38" s="16"/>
      <c r="C38" s="16"/>
      <c r="BH38" s="73"/>
      <c r="BI38" s="73"/>
      <c r="BL38" s="115"/>
      <c r="BM38" s="113">
        <v>4</v>
      </c>
      <c r="BN38" s="123">
        <v>42831</v>
      </c>
      <c r="BO38" s="114">
        <v>112.36</v>
      </c>
      <c r="BP38" s="114">
        <v>156.56</v>
      </c>
      <c r="BQ38" s="114">
        <v>126.5</v>
      </c>
      <c r="BR38" s="114">
        <v>135.30000000000001</v>
      </c>
      <c r="BS38" s="114">
        <v>157279.29</v>
      </c>
      <c r="BT38" s="114">
        <v>2270.65</v>
      </c>
      <c r="BU38" s="114">
        <v>96.96</v>
      </c>
      <c r="BV38" s="114">
        <v>95.41</v>
      </c>
      <c r="BW38" s="114">
        <v>14.2</v>
      </c>
      <c r="BX38" s="114">
        <v>15.12</v>
      </c>
      <c r="BY38" s="114">
        <v>18.2</v>
      </c>
      <c r="BZ38" s="114">
        <v>172.05</v>
      </c>
      <c r="CA38" s="114">
        <v>127.78</v>
      </c>
      <c r="CB38" s="114">
        <v>18.2</v>
      </c>
      <c r="CC38" s="114">
        <v>18.53</v>
      </c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</row>
    <row r="39" spans="1:161" s="15" customFormat="1" x14ac:dyDescent="0.2">
      <c r="A39" s="4"/>
      <c r="B39" s="16"/>
      <c r="C39" s="16"/>
      <c r="BH39" s="73"/>
      <c r="BI39" s="73"/>
      <c r="BL39" s="115"/>
      <c r="BM39" s="113">
        <v>5</v>
      </c>
      <c r="BN39" s="123">
        <v>42832</v>
      </c>
      <c r="BO39" s="114">
        <v>112.22</v>
      </c>
      <c r="BP39" s="114">
        <v>155.9</v>
      </c>
      <c r="BQ39" s="114">
        <v>126.04</v>
      </c>
      <c r="BR39" s="114">
        <v>135.24</v>
      </c>
      <c r="BS39" s="114">
        <v>156473.97</v>
      </c>
      <c r="BT39" s="114">
        <v>2258.36</v>
      </c>
      <c r="BU39" s="114">
        <v>97.05</v>
      </c>
      <c r="BV39" s="114">
        <v>95.38</v>
      </c>
      <c r="BW39" s="114">
        <v>14.2</v>
      </c>
      <c r="BX39" s="114">
        <v>15.12</v>
      </c>
      <c r="BY39" s="114">
        <v>18.18</v>
      </c>
      <c r="BZ39" s="114">
        <v>172.53</v>
      </c>
      <c r="CA39" s="114">
        <v>127.88</v>
      </c>
      <c r="CB39" s="114">
        <v>18.18</v>
      </c>
      <c r="CC39" s="114">
        <v>18.54</v>
      </c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</row>
    <row r="40" spans="1:161" s="15" customFormat="1" x14ac:dyDescent="0.2">
      <c r="A40" s="4"/>
      <c r="B40" s="16"/>
      <c r="C40" s="16"/>
      <c r="BH40" s="73"/>
      <c r="BI40" s="73"/>
      <c r="BL40" s="115"/>
      <c r="BM40" s="113">
        <v>6</v>
      </c>
      <c r="BN40" s="123">
        <v>42835</v>
      </c>
      <c r="BO40" s="114">
        <v>112.23</v>
      </c>
      <c r="BP40" s="114">
        <v>155.57</v>
      </c>
      <c r="BQ40" s="114">
        <v>126.39</v>
      </c>
      <c r="BR40" s="114">
        <v>135.21</v>
      </c>
      <c r="BS40" s="114">
        <v>155246.69</v>
      </c>
      <c r="BT40" s="114">
        <v>2223.5300000000002</v>
      </c>
      <c r="BU40" s="114">
        <v>96.72</v>
      </c>
      <c r="BV40" s="114">
        <v>95.3</v>
      </c>
      <c r="BW40" s="114">
        <v>14.21</v>
      </c>
      <c r="BX40" s="114">
        <v>15.12</v>
      </c>
      <c r="BY40" s="114">
        <v>18.18</v>
      </c>
      <c r="BZ40" s="114">
        <v>172.58</v>
      </c>
      <c r="CA40" s="114">
        <v>128.01</v>
      </c>
      <c r="CB40" s="114">
        <v>18.18</v>
      </c>
      <c r="CC40" s="114">
        <v>18.53</v>
      </c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</row>
    <row r="41" spans="1:161" s="15" customFormat="1" x14ac:dyDescent="0.2">
      <c r="A41" s="4"/>
      <c r="B41" s="16"/>
      <c r="C41" s="16"/>
      <c r="BH41" s="73"/>
      <c r="BI41" s="73"/>
      <c r="BL41" s="115"/>
      <c r="BM41" s="113">
        <v>7</v>
      </c>
      <c r="BN41" s="123">
        <v>42836</v>
      </c>
      <c r="BO41" s="114">
        <v>111.65</v>
      </c>
      <c r="BP41" s="114">
        <v>155.58000000000001</v>
      </c>
      <c r="BQ41" s="114">
        <v>126.25</v>
      </c>
      <c r="BR41" s="114">
        <v>135.21</v>
      </c>
      <c r="BS41" s="114">
        <v>154268.01</v>
      </c>
      <c r="BT41" s="114">
        <v>2195.12</v>
      </c>
      <c r="BU41" s="114">
        <v>96</v>
      </c>
      <c r="BV41" s="114">
        <v>94.7</v>
      </c>
      <c r="BW41" s="114">
        <v>14.15</v>
      </c>
      <c r="BX41" s="114">
        <v>14.92</v>
      </c>
      <c r="BY41" s="114">
        <v>18.190000000000001</v>
      </c>
      <c r="BZ41" s="114">
        <v>172.48</v>
      </c>
      <c r="CA41" s="114">
        <v>128.07</v>
      </c>
      <c r="CB41" s="114">
        <v>18.190000000000001</v>
      </c>
      <c r="CC41" s="114">
        <v>18.54</v>
      </c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161" s="15" customFormat="1" x14ac:dyDescent="0.2">
      <c r="A42" s="4"/>
      <c r="B42" s="16"/>
      <c r="C42" s="16"/>
      <c r="BH42" s="73"/>
      <c r="BI42" s="73"/>
      <c r="BL42" s="115"/>
      <c r="BM42" s="113">
        <v>8</v>
      </c>
      <c r="BN42" s="123">
        <v>42837</v>
      </c>
      <c r="BO42" s="114">
        <v>110.52</v>
      </c>
      <c r="BP42" s="114">
        <v>155.1</v>
      </c>
      <c r="BQ42" s="114">
        <v>126.03</v>
      </c>
      <c r="BR42" s="114">
        <v>135.27000000000001</v>
      </c>
      <c r="BS42" s="114">
        <v>152607.01</v>
      </c>
      <c r="BT42" s="114">
        <v>2152.0300000000002</v>
      </c>
      <c r="BU42" s="114">
        <v>95.87</v>
      </c>
      <c r="BV42" s="114">
        <v>94.47</v>
      </c>
      <c r="BW42" s="114">
        <v>14.15</v>
      </c>
      <c r="BX42" s="114">
        <v>14.82</v>
      </c>
      <c r="BY42" s="114">
        <v>18.2</v>
      </c>
      <c r="BZ42" s="114">
        <v>171.71</v>
      </c>
      <c r="CA42" s="114">
        <v>127.52</v>
      </c>
      <c r="CB42" s="114">
        <v>18.2</v>
      </c>
      <c r="CC42" s="114">
        <v>18.45</v>
      </c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spans="1:161" s="15" customFormat="1" x14ac:dyDescent="0.2">
      <c r="A43" s="4"/>
      <c r="B43" s="16"/>
      <c r="C43" s="16"/>
      <c r="BH43" s="73"/>
      <c r="BI43" s="73"/>
      <c r="BL43" s="115"/>
      <c r="BM43" s="113">
        <v>9</v>
      </c>
      <c r="BN43" s="123">
        <v>42838</v>
      </c>
      <c r="BO43" s="114">
        <v>110.78</v>
      </c>
      <c r="BP43" s="114">
        <v>154.97</v>
      </c>
      <c r="BQ43" s="114">
        <v>125.89</v>
      </c>
      <c r="BR43" s="114">
        <v>135.35</v>
      </c>
      <c r="BS43" s="114">
        <v>153295.85999999999</v>
      </c>
      <c r="BT43" s="114">
        <v>2165.08</v>
      </c>
      <c r="BU43" s="114">
        <v>96.12</v>
      </c>
      <c r="BV43" s="114">
        <v>94.35</v>
      </c>
      <c r="BW43" s="114">
        <v>14.15</v>
      </c>
      <c r="BX43" s="114">
        <v>14.8</v>
      </c>
      <c r="BY43" s="114">
        <v>18.21</v>
      </c>
      <c r="BZ43" s="114">
        <v>171.01</v>
      </c>
      <c r="CA43" s="114">
        <v>126.91</v>
      </c>
      <c r="CB43" s="114">
        <v>18.21</v>
      </c>
      <c r="CC43" s="114">
        <v>18.37</v>
      </c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</row>
    <row r="44" spans="1:161" s="15" customFormat="1" x14ac:dyDescent="0.2">
      <c r="A44" s="4"/>
      <c r="BH44" s="73"/>
      <c r="BI44" s="73"/>
      <c r="BL44" s="115"/>
      <c r="BM44" s="113">
        <v>10</v>
      </c>
      <c r="BN44" s="123">
        <v>42839</v>
      </c>
      <c r="BO44" s="114">
        <v>111.18</v>
      </c>
      <c r="BP44" s="114">
        <v>155.36000000000001</v>
      </c>
      <c r="BQ44" s="114">
        <v>126.34</v>
      </c>
      <c r="BR44" s="114">
        <v>135.46</v>
      </c>
      <c r="BS44" s="114">
        <v>153198.9</v>
      </c>
      <c r="BT44" s="114">
        <v>2152.1999999999998</v>
      </c>
      <c r="BU44" s="114">
        <v>96.62</v>
      </c>
      <c r="BV44" s="114">
        <v>94.73</v>
      </c>
      <c r="BW44" s="114">
        <v>14.18</v>
      </c>
      <c r="BX44" s="114">
        <v>14.81</v>
      </c>
      <c r="BY44" s="114">
        <v>18.21</v>
      </c>
      <c r="BZ44" s="114">
        <v>171.97</v>
      </c>
      <c r="CA44" s="114">
        <v>127.5</v>
      </c>
      <c r="CB44" s="114">
        <v>18.21</v>
      </c>
      <c r="CC44" s="114">
        <v>18.45</v>
      </c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</row>
    <row r="45" spans="1:161" s="15" customFormat="1" x14ac:dyDescent="0.2">
      <c r="A45" s="4"/>
      <c r="BH45" s="17"/>
      <c r="BI45" s="17"/>
      <c r="BL45" s="115"/>
      <c r="BM45" s="113">
        <v>11</v>
      </c>
      <c r="BN45" s="123">
        <v>42843</v>
      </c>
      <c r="BO45" s="114">
        <v>111.38</v>
      </c>
      <c r="BP45" s="114">
        <v>154.97</v>
      </c>
      <c r="BQ45" s="114">
        <v>126.57</v>
      </c>
      <c r="BR45" s="114">
        <v>135.4</v>
      </c>
      <c r="BS45" s="114">
        <v>154723.16</v>
      </c>
      <c r="BT45" s="114">
        <v>2197.23</v>
      </c>
      <c r="BU45" s="114">
        <v>97.09</v>
      </c>
      <c r="BV45" s="114">
        <v>94.99</v>
      </c>
      <c r="BW45" s="114">
        <v>14.24</v>
      </c>
      <c r="BX45" s="114">
        <v>14.78</v>
      </c>
      <c r="BY45" s="114">
        <v>18.22</v>
      </c>
      <c r="BZ45" s="114">
        <v>170.52</v>
      </c>
      <c r="CA45" s="114">
        <v>126.35</v>
      </c>
      <c r="CB45" s="114">
        <v>18.22</v>
      </c>
      <c r="CC45" s="114">
        <v>18.309999999999999</v>
      </c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</row>
    <row r="46" spans="1:161" s="15" customFormat="1" x14ac:dyDescent="0.2">
      <c r="A46" s="4"/>
      <c r="BH46" s="17"/>
      <c r="BI46" s="17"/>
      <c r="BL46" s="115"/>
      <c r="BM46" s="113">
        <v>12</v>
      </c>
      <c r="BN46" s="123">
        <v>42844</v>
      </c>
      <c r="BO46" s="114">
        <v>111.15</v>
      </c>
      <c r="BP46" s="114">
        <v>155.87</v>
      </c>
      <c r="BQ46" s="114">
        <v>126.51</v>
      </c>
      <c r="BR46" s="114">
        <v>135.41999999999999</v>
      </c>
      <c r="BS46" s="114">
        <v>154575.85999999999</v>
      </c>
      <c r="BT46" s="114">
        <v>2181.89</v>
      </c>
      <c r="BU46" s="114">
        <v>96.76</v>
      </c>
      <c r="BV46" s="114">
        <v>94.43</v>
      </c>
      <c r="BW46" s="114">
        <v>14.32</v>
      </c>
      <c r="BX46" s="114">
        <v>14.89</v>
      </c>
      <c r="BY46" s="114">
        <v>18.23</v>
      </c>
      <c r="BZ46" s="114">
        <v>170.63</v>
      </c>
      <c r="CA46" s="114">
        <v>125.83</v>
      </c>
      <c r="CB46" s="114">
        <v>18.23</v>
      </c>
      <c r="CC46" s="114">
        <v>18.23</v>
      </c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</row>
    <row r="47" spans="1:161" s="15" customFormat="1" x14ac:dyDescent="0.2">
      <c r="A47" s="4"/>
      <c r="BH47" s="17"/>
      <c r="BI47" s="17"/>
      <c r="BL47" s="115"/>
      <c r="BM47" s="113">
        <v>13</v>
      </c>
      <c r="BN47" s="123">
        <v>42845</v>
      </c>
      <c r="BO47" s="114">
        <v>111.64</v>
      </c>
      <c r="BP47" s="114">
        <v>156.22999999999999</v>
      </c>
      <c r="BQ47" s="114">
        <v>126.12</v>
      </c>
      <c r="BR47" s="114">
        <v>135.38999999999999</v>
      </c>
      <c r="BS47" s="114">
        <v>155185.85999999999</v>
      </c>
      <c r="BT47" s="114">
        <v>2186.71</v>
      </c>
      <c r="BU47" s="114">
        <v>97.22</v>
      </c>
      <c r="BV47" s="114">
        <v>94.33</v>
      </c>
      <c r="BW47" s="114">
        <v>14.27</v>
      </c>
      <c r="BX47" s="114">
        <v>14.87</v>
      </c>
      <c r="BY47" s="114">
        <v>18.22</v>
      </c>
      <c r="BZ47" s="114">
        <v>170.81</v>
      </c>
      <c r="CA47" s="114">
        <v>125.89</v>
      </c>
      <c r="CB47" s="114">
        <v>18.22</v>
      </c>
      <c r="CC47" s="114">
        <v>18.23</v>
      </c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</row>
    <row r="48" spans="1:161" s="15" customFormat="1" x14ac:dyDescent="0.2">
      <c r="A48" s="4"/>
      <c r="BH48" s="17"/>
      <c r="BI48" s="17"/>
      <c r="BL48" s="115"/>
      <c r="BM48" s="113">
        <v>14</v>
      </c>
      <c r="BN48" s="123">
        <v>42846</v>
      </c>
      <c r="BO48" s="114">
        <v>111.51</v>
      </c>
      <c r="BP48" s="114">
        <v>156.36000000000001</v>
      </c>
      <c r="BQ48" s="114">
        <v>125.94</v>
      </c>
      <c r="BR48" s="114">
        <v>135.38</v>
      </c>
      <c r="BS48" s="114">
        <v>154558.39000000001</v>
      </c>
      <c r="BT48" s="114">
        <v>2180.15</v>
      </c>
      <c r="BU48" s="114">
        <v>97.02</v>
      </c>
      <c r="BV48" s="114">
        <v>94.16</v>
      </c>
      <c r="BW48" s="114">
        <v>14.27</v>
      </c>
      <c r="BX48" s="114">
        <v>14.86</v>
      </c>
      <c r="BY48" s="114">
        <v>18.22</v>
      </c>
      <c r="BZ48" s="114">
        <v>170.31</v>
      </c>
      <c r="CA48" s="114">
        <v>125.44</v>
      </c>
      <c r="CB48" s="114">
        <v>18.22</v>
      </c>
      <c r="CC48" s="114">
        <v>18.22</v>
      </c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</row>
    <row r="49" spans="1:161" s="15" customFormat="1" x14ac:dyDescent="0.2">
      <c r="A49" s="4"/>
      <c r="BH49" s="17"/>
      <c r="BI49" s="17"/>
      <c r="BL49" s="115"/>
      <c r="BM49" s="113">
        <v>15</v>
      </c>
      <c r="BN49" s="123">
        <v>42849</v>
      </c>
      <c r="BO49" s="114">
        <v>113.11</v>
      </c>
      <c r="BP49" s="114">
        <v>157.03</v>
      </c>
      <c r="BQ49" s="114">
        <v>126.53</v>
      </c>
      <c r="BR49" s="114">
        <v>135.38</v>
      </c>
      <c r="BS49" s="114">
        <v>156572.23000000001</v>
      </c>
      <c r="BT49" s="114">
        <v>2205.7399999999998</v>
      </c>
      <c r="BU49" s="114">
        <v>95.86</v>
      </c>
      <c r="BV49" s="114">
        <v>94.21</v>
      </c>
      <c r="BW49" s="114">
        <v>14.25</v>
      </c>
      <c r="BX49" s="114">
        <v>14.81</v>
      </c>
      <c r="BY49" s="114">
        <v>18.22</v>
      </c>
      <c r="BZ49" s="114">
        <v>170.95</v>
      </c>
      <c r="CA49" s="114">
        <v>125.54</v>
      </c>
      <c r="CB49" s="114">
        <v>18.22</v>
      </c>
      <c r="CC49" s="114">
        <v>18.23</v>
      </c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</row>
    <row r="50" spans="1:161" s="15" customFormat="1" x14ac:dyDescent="0.2">
      <c r="A50" s="4"/>
      <c r="BH50" s="17"/>
      <c r="BI50" s="17"/>
      <c r="BL50" s="115"/>
      <c r="BM50" s="113">
        <v>16</v>
      </c>
      <c r="BN50" s="123">
        <v>42850</v>
      </c>
      <c r="BO50" s="114">
        <v>112.86</v>
      </c>
      <c r="BP50" s="114">
        <v>156.51</v>
      </c>
      <c r="BQ50" s="114">
        <v>126.51</v>
      </c>
      <c r="BR50" s="114">
        <v>135.38999999999999</v>
      </c>
      <c r="BS50" s="114">
        <v>155914.28</v>
      </c>
      <c r="BT50" s="114">
        <v>2200.79</v>
      </c>
      <c r="BU50" s="114">
        <v>95.41</v>
      </c>
      <c r="BV50" s="114">
        <v>93.8</v>
      </c>
      <c r="BW50" s="114">
        <v>14.22</v>
      </c>
      <c r="BX50" s="114">
        <v>14.77</v>
      </c>
      <c r="BY50" s="114">
        <v>18.21</v>
      </c>
      <c r="BZ50" s="114">
        <v>170.73</v>
      </c>
      <c r="CA50" s="114">
        <v>125.33</v>
      </c>
      <c r="CB50" s="114">
        <v>18.21</v>
      </c>
      <c r="CC50" s="114">
        <v>18.21</v>
      </c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</row>
    <row r="51" spans="1:161" s="15" customFormat="1" x14ac:dyDescent="0.2">
      <c r="A51" s="4"/>
      <c r="BH51" s="17"/>
      <c r="BI51" s="17"/>
      <c r="BL51" s="115"/>
      <c r="BM51" s="113">
        <v>17</v>
      </c>
      <c r="BN51" s="123">
        <v>42851</v>
      </c>
      <c r="BO51" s="114">
        <v>113.06</v>
      </c>
      <c r="BP51" s="114">
        <v>156.74</v>
      </c>
      <c r="BQ51" s="114">
        <v>126.58</v>
      </c>
      <c r="BR51" s="114">
        <v>135.44</v>
      </c>
      <c r="BS51" s="114">
        <v>156847.21</v>
      </c>
      <c r="BT51" s="114">
        <v>2234.31</v>
      </c>
      <c r="BU51" s="114">
        <v>95.22</v>
      </c>
      <c r="BV51" s="114">
        <v>93.59</v>
      </c>
      <c r="BW51" s="114">
        <v>14.2</v>
      </c>
      <c r="BX51" s="114">
        <v>14.79</v>
      </c>
      <c r="BY51" s="114">
        <v>18.21</v>
      </c>
      <c r="BZ51" s="114">
        <v>170.09</v>
      </c>
      <c r="CA51" s="114">
        <v>124.78</v>
      </c>
      <c r="CB51" s="114">
        <v>18.21</v>
      </c>
      <c r="CC51" s="114">
        <v>18.149999999999999</v>
      </c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</row>
    <row r="52" spans="1:161" s="15" customFormat="1" x14ac:dyDescent="0.2">
      <c r="A52" s="4"/>
      <c r="BH52" s="17"/>
      <c r="BI52" s="17"/>
      <c r="BL52" s="115"/>
      <c r="BM52" s="113">
        <v>18</v>
      </c>
      <c r="BN52" s="123">
        <v>42852</v>
      </c>
      <c r="BO52" s="114">
        <v>112.73</v>
      </c>
      <c r="BP52" s="114">
        <v>156.91999999999999</v>
      </c>
      <c r="BQ52" s="114">
        <v>126.68</v>
      </c>
      <c r="BR52" s="114">
        <v>135.46</v>
      </c>
      <c r="BS52" s="114">
        <v>156295.64000000001</v>
      </c>
      <c r="BT52" s="114">
        <v>2248.36</v>
      </c>
      <c r="BU52" s="114">
        <v>94.89</v>
      </c>
      <c r="BV52" s="114">
        <v>93.16</v>
      </c>
      <c r="BW52" s="114">
        <v>14.22</v>
      </c>
      <c r="BX52" s="114">
        <v>14.68</v>
      </c>
      <c r="BY52" s="114">
        <v>18.22</v>
      </c>
      <c r="BZ52" s="114">
        <v>170.57</v>
      </c>
      <c r="CA52" s="114">
        <v>124.77</v>
      </c>
      <c r="CB52" s="114">
        <v>18.22</v>
      </c>
      <c r="CC52" s="114">
        <v>18.13</v>
      </c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</row>
    <row r="53" spans="1:161" s="15" customFormat="1" x14ac:dyDescent="0.2">
      <c r="A53" s="4"/>
      <c r="BH53" s="17"/>
      <c r="BI53" s="17"/>
      <c r="BL53" s="115"/>
      <c r="BM53" s="113">
        <v>19</v>
      </c>
      <c r="BN53" s="123">
        <v>42853</v>
      </c>
      <c r="BO53" s="114">
        <v>113.21</v>
      </c>
      <c r="BP53" s="114">
        <v>156.1</v>
      </c>
      <c r="BQ53" s="114">
        <v>126.45</v>
      </c>
      <c r="BR53" s="114">
        <v>135.5</v>
      </c>
      <c r="BS53" s="114">
        <v>157339.12</v>
      </c>
      <c r="BT53" s="114">
        <v>2277.13</v>
      </c>
      <c r="BU53" s="114">
        <v>96.16</v>
      </c>
      <c r="BV53" s="114">
        <v>94.01</v>
      </c>
      <c r="BW53" s="114">
        <v>14.16</v>
      </c>
      <c r="BX53" s="114">
        <v>14.72</v>
      </c>
      <c r="BY53" s="114">
        <v>18.21</v>
      </c>
      <c r="BZ53" s="114">
        <v>171.56</v>
      </c>
      <c r="CA53" s="114">
        <v>125.6</v>
      </c>
      <c r="CB53" s="114">
        <v>18.21</v>
      </c>
      <c r="CC53" s="114">
        <v>18.23</v>
      </c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</row>
    <row r="54" spans="1:161" s="15" customFormat="1" x14ac:dyDescent="0.2">
      <c r="A54" s="4"/>
      <c r="BH54" s="17"/>
      <c r="BI54" s="17"/>
      <c r="BL54" s="115"/>
      <c r="BM54" s="113"/>
      <c r="BN54" s="123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</row>
    <row r="55" spans="1:161" s="15" customFormat="1" x14ac:dyDescent="0.2">
      <c r="A55" s="4"/>
      <c r="BH55" s="17"/>
      <c r="BI55" s="17"/>
      <c r="BL55" s="115"/>
      <c r="BM55" s="113"/>
      <c r="BN55" s="123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</row>
    <row r="56" spans="1:161" s="8" customFormat="1" x14ac:dyDescent="0.2">
      <c r="B56" s="15"/>
      <c r="C56" s="7"/>
      <c r="BH56" s="74"/>
      <c r="BI56" s="74"/>
      <c r="BL56" s="110"/>
      <c r="BM56" s="113"/>
      <c r="BN56" s="109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7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</row>
    <row r="57" spans="1:161" s="3" customFormat="1" x14ac:dyDescent="0.2">
      <c r="B57" s="2"/>
      <c r="C57" s="2"/>
      <c r="BH57" s="78"/>
      <c r="BI57" s="78"/>
      <c r="BL57" s="111"/>
      <c r="BM57" s="113"/>
      <c r="BN57" s="109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80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</row>
    <row r="58" spans="1:161" s="3" customFormat="1" x14ac:dyDescent="0.2">
      <c r="B58" s="2"/>
      <c r="C58" s="2"/>
      <c r="BH58" s="78"/>
      <c r="BI58" s="78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80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</row>
    <row r="59" spans="1:161" s="6" customFormat="1" x14ac:dyDescent="0.2">
      <c r="B59" s="5"/>
      <c r="C59" s="5"/>
      <c r="BH59" s="81"/>
      <c r="BI59" s="81"/>
      <c r="BL59" s="116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05"/>
      <c r="CC59" s="105"/>
      <c r="CD59" s="105"/>
      <c r="CE59" s="105"/>
      <c r="CF59" s="105"/>
      <c r="CG59" s="105"/>
      <c r="CH59" s="105"/>
      <c r="CI59" s="105"/>
      <c r="CJ59" s="105"/>
      <c r="CK59" s="105"/>
      <c r="CL59" s="105"/>
      <c r="CM59" s="105"/>
      <c r="CN59" s="105"/>
      <c r="CO59" s="105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4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</row>
    <row r="60" spans="1:161" s="3" customFormat="1" x14ac:dyDescent="0.2">
      <c r="B60" s="85"/>
      <c r="C60" s="5"/>
      <c r="BH60" s="86"/>
      <c r="BI60" s="86"/>
      <c r="BL60" s="9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</row>
    <row r="61" spans="1:161" s="3" customFormat="1" x14ac:dyDescent="0.2">
      <c r="B61" s="85"/>
      <c r="C61" s="5"/>
      <c r="BH61" s="86"/>
      <c r="BI61" s="86"/>
      <c r="BL61" s="96"/>
      <c r="BM61" s="104"/>
      <c r="BN61" s="104"/>
      <c r="BO61" s="104">
        <f>AVERAGE(BO35:BO55)</f>
        <v>112.05368421052631</v>
      </c>
      <c r="BP61" s="104">
        <f t="shared" ref="BP61:CC61" si="2">AVERAGE(BP35:BP55)</f>
        <v>156.24</v>
      </c>
      <c r="BQ61" s="104">
        <f t="shared" si="2"/>
        <v>126.42421052631576</v>
      </c>
      <c r="BR61" s="104">
        <f t="shared" si="2"/>
        <v>135.32736842105265</v>
      </c>
      <c r="BS61" s="104">
        <f t="shared" si="2"/>
        <v>155849.55210526314</v>
      </c>
      <c r="BT61" s="104">
        <f t="shared" si="2"/>
        <v>2226.9226315789469</v>
      </c>
      <c r="BU61" s="104">
        <f t="shared" si="2"/>
        <v>96.518421052631581</v>
      </c>
      <c r="BV61" s="104">
        <f t="shared" si="2"/>
        <v>94.675263157894747</v>
      </c>
      <c r="BW61" s="104">
        <f t="shared" si="2"/>
        <v>14.206315789473688</v>
      </c>
      <c r="BX61" s="104">
        <f t="shared" si="2"/>
        <v>14.918421052631585</v>
      </c>
      <c r="BY61" s="104">
        <f t="shared" si="2"/>
        <v>18.20315789473684</v>
      </c>
      <c r="BZ61" s="104">
        <f t="shared" si="2"/>
        <v>171.56947368421052</v>
      </c>
      <c r="CA61" s="104">
        <f t="shared" si="2"/>
        <v>126.73421052631578</v>
      </c>
      <c r="CB61" s="104">
        <f t="shared" si="2"/>
        <v>18.20315789473684</v>
      </c>
      <c r="CC61" s="104">
        <f t="shared" si="2"/>
        <v>18.38</v>
      </c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</row>
    <row r="62" spans="1:161" s="3" customFormat="1" x14ac:dyDescent="0.2">
      <c r="B62" s="85"/>
      <c r="C62" s="5"/>
      <c r="BH62" s="86"/>
      <c r="BI62" s="86"/>
      <c r="BL62" s="96"/>
      <c r="BM62" s="104"/>
      <c r="BN62" s="104"/>
      <c r="BO62" s="104">
        <v>112.20523809523809</v>
      </c>
      <c r="BP62" s="104">
        <v>156.38904761904763</v>
      </c>
      <c r="BQ62" s="104">
        <v>126.48095238095237</v>
      </c>
      <c r="BR62" s="104">
        <v>135.38333333333335</v>
      </c>
      <c r="BS62" s="104">
        <v>156052.89428571425</v>
      </c>
      <c r="BT62" s="104">
        <v>2233.3428571428567</v>
      </c>
      <c r="BU62" s="104">
        <v>96.570476190476185</v>
      </c>
      <c r="BV62" s="104">
        <v>94.70809523809524</v>
      </c>
      <c r="BW62" s="104">
        <v>14.20904761904762</v>
      </c>
      <c r="BX62" s="104">
        <v>14.909523809523813</v>
      </c>
      <c r="BY62" s="104">
        <v>18.208571428571428</v>
      </c>
      <c r="BZ62" s="104">
        <v>171.66619047619048</v>
      </c>
      <c r="CA62" s="104">
        <v>126.74238095238096</v>
      </c>
      <c r="CB62" s="104">
        <v>18.208571428571428</v>
      </c>
      <c r="CC62" s="104">
        <v>18.382857142857141</v>
      </c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</row>
    <row r="63" spans="1:161" s="3" customFormat="1" x14ac:dyDescent="0.2">
      <c r="B63" s="85"/>
      <c r="C63" s="5"/>
      <c r="BH63" s="86"/>
      <c r="BI63" s="86"/>
      <c r="BL63" s="96"/>
      <c r="BM63" s="105"/>
      <c r="BN63" s="117"/>
      <c r="BO63" s="117">
        <f>BO62-BO61</f>
        <v>0.15155388471177389</v>
      </c>
      <c r="BP63" s="117">
        <f t="shared" ref="BP63:CC63" si="3">BP62-BP61</f>
        <v>0.14904761904762154</v>
      </c>
      <c r="BQ63" s="117">
        <f t="shared" si="3"/>
        <v>5.6741854636612743E-2</v>
      </c>
      <c r="BR63" s="117">
        <f t="shared" si="3"/>
        <v>5.5964912280700219E-2</v>
      </c>
      <c r="BS63" s="117">
        <f t="shared" si="3"/>
        <v>203.34218045111629</v>
      </c>
      <c r="BT63" s="117">
        <f t="shared" si="3"/>
        <v>6.420225563909753</v>
      </c>
      <c r="BU63" s="117">
        <f t="shared" si="3"/>
        <v>5.205513784460436E-2</v>
      </c>
      <c r="BV63" s="117">
        <f t="shared" si="3"/>
        <v>3.2832080200492442E-2</v>
      </c>
      <c r="BW63" s="117">
        <f t="shared" si="3"/>
        <v>2.731829573932032E-3</v>
      </c>
      <c r="BX63" s="117">
        <f t="shared" si="3"/>
        <v>-8.897243107771402E-3</v>
      </c>
      <c r="BY63" s="117">
        <f t="shared" si="3"/>
        <v>5.4135338345879802E-3</v>
      </c>
      <c r="BZ63" s="117">
        <f t="shared" si="3"/>
        <v>9.6716791979957861E-2</v>
      </c>
      <c r="CA63" s="117">
        <f t="shared" si="3"/>
        <v>8.170426065177594E-3</v>
      </c>
      <c r="CB63" s="117">
        <f t="shared" si="3"/>
        <v>5.4135338345879802E-3</v>
      </c>
      <c r="CC63" s="117">
        <f t="shared" si="3"/>
        <v>2.8571428571417812E-3</v>
      </c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</row>
    <row r="64" spans="1:161" s="3" customFormat="1" x14ac:dyDescent="0.2">
      <c r="B64" s="85"/>
      <c r="C64" s="5"/>
      <c r="BH64" s="86"/>
      <c r="BI64" s="86"/>
      <c r="BL64" s="96"/>
      <c r="BM64" s="96" t="s">
        <v>29</v>
      </c>
      <c r="BN64" s="96"/>
      <c r="BO64" s="96">
        <f>MAX(BO35:BO55)</f>
        <v>113.21</v>
      </c>
      <c r="BP64" s="96">
        <f t="shared" ref="BP64:CC64" si="4">MAX(BP35:BP55)</f>
        <v>158.52000000000001</v>
      </c>
      <c r="BQ64" s="96">
        <f t="shared" si="4"/>
        <v>126.92</v>
      </c>
      <c r="BR64" s="96">
        <f t="shared" si="4"/>
        <v>135.5</v>
      </c>
      <c r="BS64" s="96">
        <f t="shared" si="4"/>
        <v>159542.35</v>
      </c>
      <c r="BT64" s="96">
        <f t="shared" si="4"/>
        <v>2355.0300000000002</v>
      </c>
      <c r="BU64" s="96">
        <f t="shared" si="4"/>
        <v>98.16</v>
      </c>
      <c r="BV64" s="96">
        <f t="shared" si="4"/>
        <v>96.13</v>
      </c>
      <c r="BW64" s="96">
        <f t="shared" si="4"/>
        <v>14.32</v>
      </c>
      <c r="BX64" s="96">
        <f t="shared" si="4"/>
        <v>15.22</v>
      </c>
      <c r="BY64" s="96">
        <f t="shared" si="4"/>
        <v>18.23</v>
      </c>
      <c r="BZ64" s="96">
        <f t="shared" si="4"/>
        <v>173.47</v>
      </c>
      <c r="CA64" s="96">
        <f t="shared" si="4"/>
        <v>128.35</v>
      </c>
      <c r="CB64" s="96">
        <f t="shared" si="4"/>
        <v>18.23</v>
      </c>
      <c r="CC64" s="96">
        <f t="shared" si="4"/>
        <v>18.63</v>
      </c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</row>
    <row r="65" spans="1:161" x14ac:dyDescent="0.2">
      <c r="C65" s="5"/>
      <c r="BM65" s="96" t="s">
        <v>30</v>
      </c>
      <c r="BN65" s="96"/>
      <c r="BO65" s="96">
        <f>MIN(BO35:BO55)</f>
        <v>110.52</v>
      </c>
      <c r="BP65" s="96">
        <f t="shared" ref="BP65:CC65" si="5">MIN(BP35:BP55)</f>
        <v>154.97</v>
      </c>
      <c r="BQ65" s="96">
        <f t="shared" si="5"/>
        <v>125.89</v>
      </c>
      <c r="BR65" s="96">
        <f t="shared" si="5"/>
        <v>135.07</v>
      </c>
      <c r="BS65" s="96">
        <f t="shared" si="5"/>
        <v>152607.01</v>
      </c>
      <c r="BT65" s="96">
        <f t="shared" si="5"/>
        <v>2152.0300000000002</v>
      </c>
      <c r="BU65" s="96">
        <f t="shared" si="5"/>
        <v>94.89</v>
      </c>
      <c r="BV65" s="96">
        <f t="shared" si="5"/>
        <v>93.16</v>
      </c>
      <c r="BW65" s="96">
        <f t="shared" si="5"/>
        <v>14.15</v>
      </c>
      <c r="BX65" s="96">
        <f t="shared" si="5"/>
        <v>14.68</v>
      </c>
      <c r="BY65" s="96">
        <f t="shared" si="5"/>
        <v>18.16</v>
      </c>
      <c r="BZ65" s="96">
        <f t="shared" si="5"/>
        <v>170.09</v>
      </c>
      <c r="CA65" s="96">
        <f t="shared" si="5"/>
        <v>124.77</v>
      </c>
      <c r="CB65" s="96">
        <f t="shared" si="5"/>
        <v>18.16</v>
      </c>
      <c r="CC65" s="96">
        <f t="shared" si="5"/>
        <v>18.13</v>
      </c>
    </row>
    <row r="66" spans="1:161" x14ac:dyDescent="0.2">
      <c r="C66" s="5"/>
      <c r="BM66" s="96"/>
      <c r="BN66" s="96"/>
      <c r="BO66" s="96"/>
      <c r="BP66" s="96"/>
      <c r="BQ66" s="96"/>
      <c r="BS66" s="96"/>
      <c r="BT66" s="96"/>
      <c r="BU66" s="96"/>
      <c r="BV66" s="96"/>
      <c r="BW66" s="96"/>
      <c r="BX66" s="96"/>
      <c r="BY66" s="96"/>
      <c r="BZ66" s="96"/>
      <c r="CB66" s="98"/>
    </row>
    <row r="67" spans="1:161" x14ac:dyDescent="0.2">
      <c r="C67" s="5"/>
      <c r="BM67" s="96"/>
      <c r="BN67" s="96"/>
      <c r="BO67" s="96">
        <f t="shared" ref="BO67:CC67" si="6">BO64-BO65</f>
        <v>2.6899999999999977</v>
      </c>
      <c r="BP67" s="96">
        <f t="shared" si="6"/>
        <v>3.5500000000000114</v>
      </c>
      <c r="BQ67" s="96">
        <f t="shared" si="6"/>
        <v>1.0300000000000011</v>
      </c>
      <c r="BR67" s="96">
        <f t="shared" si="6"/>
        <v>0.43000000000000682</v>
      </c>
      <c r="BS67" s="96">
        <f t="shared" si="6"/>
        <v>6935.3399999999965</v>
      </c>
      <c r="BT67" s="96">
        <f t="shared" si="6"/>
        <v>203</v>
      </c>
      <c r="BU67" s="96">
        <f t="shared" si="6"/>
        <v>3.269999999999996</v>
      </c>
      <c r="BV67" s="96">
        <f t="shared" si="6"/>
        <v>2.9699999999999989</v>
      </c>
      <c r="BW67" s="96">
        <f t="shared" si="6"/>
        <v>0.16999999999999993</v>
      </c>
      <c r="BX67" s="96">
        <f t="shared" si="6"/>
        <v>0.54000000000000092</v>
      </c>
      <c r="BY67" s="96">
        <f t="shared" si="6"/>
        <v>7.0000000000000284E-2</v>
      </c>
      <c r="BZ67" s="96">
        <f t="shared" si="6"/>
        <v>3.3799999999999955</v>
      </c>
      <c r="CA67" s="96">
        <f t="shared" si="6"/>
        <v>3.5799999999999983</v>
      </c>
      <c r="CB67" s="96">
        <f t="shared" si="6"/>
        <v>7.0000000000000284E-2</v>
      </c>
      <c r="CC67" s="96">
        <f t="shared" si="6"/>
        <v>0.5</v>
      </c>
    </row>
    <row r="68" spans="1:161" x14ac:dyDescent="0.2">
      <c r="C68" s="5"/>
      <c r="BM68" s="96"/>
      <c r="BN68" s="96"/>
      <c r="BO68" s="96"/>
      <c r="BP68" s="96"/>
      <c r="BQ68" s="96"/>
      <c r="BS68" s="96"/>
      <c r="BT68" s="96"/>
      <c r="BU68" s="96"/>
      <c r="BV68" s="96"/>
      <c r="BW68" s="96"/>
      <c r="BX68" s="96"/>
      <c r="BY68" s="96"/>
      <c r="BZ68" s="96"/>
      <c r="CB68" s="115"/>
    </row>
    <row r="69" spans="1:161" x14ac:dyDescent="0.2">
      <c r="C69" s="5"/>
      <c r="BR69" s="95"/>
      <c r="BZ69" s="95"/>
      <c r="CA69" s="95"/>
      <c r="CB69" s="115"/>
    </row>
    <row r="70" spans="1:161" ht="25.5" x14ac:dyDescent="0.2">
      <c r="C70" s="5"/>
      <c r="BM70" s="108" t="s">
        <v>18</v>
      </c>
      <c r="BN70" s="108"/>
      <c r="BO70" s="98" t="s">
        <v>5</v>
      </c>
      <c r="BP70" s="98" t="s">
        <v>6</v>
      </c>
      <c r="BQ70" s="98" t="s">
        <v>7</v>
      </c>
      <c r="BR70" s="98" t="s">
        <v>8</v>
      </c>
      <c r="BS70" s="96" t="s">
        <v>9</v>
      </c>
      <c r="BT70" s="95" t="s">
        <v>10</v>
      </c>
      <c r="BU70" s="95" t="s">
        <v>11</v>
      </c>
      <c r="BV70" s="95" t="s">
        <v>12</v>
      </c>
      <c r="BW70" s="95" t="s">
        <v>13</v>
      </c>
      <c r="BX70" s="95" t="s">
        <v>14</v>
      </c>
      <c r="BY70" s="95" t="s">
        <v>15</v>
      </c>
      <c r="BZ70" s="97" t="s">
        <v>16</v>
      </c>
      <c r="CA70" s="96" t="s">
        <v>17</v>
      </c>
      <c r="CB70" s="112" t="s">
        <v>32</v>
      </c>
      <c r="CC70" s="112" t="s">
        <v>33</v>
      </c>
    </row>
    <row r="71" spans="1:161" x14ac:dyDescent="0.2">
      <c r="C71" s="5"/>
      <c r="BM71" s="113">
        <v>1</v>
      </c>
      <c r="BN71" s="123">
        <v>42828</v>
      </c>
      <c r="BO71" s="114">
        <v>113.55</v>
      </c>
      <c r="BP71" s="114">
        <v>0.80830000000000002</v>
      </c>
      <c r="BQ71" s="114">
        <v>1.0098</v>
      </c>
      <c r="BR71" s="114">
        <v>0.94930000000000003</v>
      </c>
      <c r="BS71" s="114">
        <v>1245.1600000000001</v>
      </c>
      <c r="BT71" s="114">
        <v>18.38</v>
      </c>
      <c r="BU71" s="114">
        <v>1.3052999999999999</v>
      </c>
      <c r="BV71" s="114">
        <v>1.3329</v>
      </c>
      <c r="BW71" s="114">
        <v>9.0475999999999992</v>
      </c>
      <c r="BX71" s="114">
        <v>8.4168000000000003</v>
      </c>
      <c r="BY71" s="114">
        <v>7.0552999999999999</v>
      </c>
      <c r="BZ71" s="118">
        <v>0.73860999999999999</v>
      </c>
      <c r="CA71" s="104">
        <v>1</v>
      </c>
      <c r="CB71" s="115">
        <v>7.0552999999999999</v>
      </c>
      <c r="CC71" s="115">
        <v>6.8769999999999998</v>
      </c>
      <c r="CD71" s="96"/>
    </row>
    <row r="72" spans="1:161" x14ac:dyDescent="0.2">
      <c r="B72" s="9"/>
      <c r="BM72" s="113">
        <v>2</v>
      </c>
      <c r="BN72" s="123">
        <v>42829</v>
      </c>
      <c r="BO72" s="114">
        <v>114.18</v>
      </c>
      <c r="BP72" s="114">
        <v>0.81479999999999997</v>
      </c>
      <c r="BQ72" s="114">
        <v>1.0105999999999999</v>
      </c>
      <c r="BR72" s="114">
        <v>0.95</v>
      </c>
      <c r="BS72" s="114">
        <v>1243.3399999999999</v>
      </c>
      <c r="BT72" s="114">
        <v>18.32</v>
      </c>
      <c r="BU72" s="114">
        <v>1.3123</v>
      </c>
      <c r="BV72" s="114">
        <v>1.337</v>
      </c>
      <c r="BW72" s="114">
        <v>9.0526999999999997</v>
      </c>
      <c r="BX72" s="114">
        <v>8.4375</v>
      </c>
      <c r="BY72" s="114">
        <v>7.0602999999999998</v>
      </c>
      <c r="BZ72" s="118">
        <v>0.74158999999999997</v>
      </c>
      <c r="CA72" s="104">
        <v>1</v>
      </c>
      <c r="CB72" s="115">
        <v>7.0602999999999998</v>
      </c>
      <c r="CC72" s="115">
        <v>6.8837000000000002</v>
      </c>
      <c r="CD72" s="96"/>
    </row>
    <row r="73" spans="1:161" x14ac:dyDescent="0.2">
      <c r="B73" s="9"/>
      <c r="BM73" s="113">
        <v>3</v>
      </c>
      <c r="BN73" s="123">
        <v>42830</v>
      </c>
      <c r="BO73" s="114">
        <v>114.34</v>
      </c>
      <c r="BP73" s="114">
        <v>0.81830000000000003</v>
      </c>
      <c r="BQ73" s="114">
        <v>1.0113000000000001</v>
      </c>
      <c r="BR73" s="114">
        <v>0.94899999999999995</v>
      </c>
      <c r="BS73" s="114">
        <v>1228.94</v>
      </c>
      <c r="BT73" s="114">
        <v>17.742999999999999</v>
      </c>
      <c r="BU73" s="114">
        <v>1.3234999999999999</v>
      </c>
      <c r="BV73" s="114">
        <v>1.3406</v>
      </c>
      <c r="BW73" s="114">
        <v>9.0370000000000008</v>
      </c>
      <c r="BX73" s="114">
        <v>8.4702000000000002</v>
      </c>
      <c r="BY73" s="114">
        <v>7.0530999999999997</v>
      </c>
      <c r="BZ73" s="118">
        <v>0.74241999999999997</v>
      </c>
      <c r="CA73" s="104">
        <v>1</v>
      </c>
      <c r="CB73" s="115">
        <v>7.0530999999999997</v>
      </c>
      <c r="CC73" s="115">
        <v>6.8970000000000002</v>
      </c>
      <c r="CD73" s="96"/>
    </row>
    <row r="74" spans="1:161" x14ac:dyDescent="0.2">
      <c r="B74" s="9"/>
      <c r="BM74" s="113">
        <v>4</v>
      </c>
      <c r="BN74" s="123">
        <v>42831</v>
      </c>
      <c r="BO74" s="114">
        <v>113.72</v>
      </c>
      <c r="BP74" s="114">
        <v>0.81620000000000004</v>
      </c>
      <c r="BQ74" s="114">
        <v>1.0101</v>
      </c>
      <c r="BR74" s="114">
        <v>0.9446</v>
      </c>
      <c r="BS74" s="114">
        <v>1230.8599999999999</v>
      </c>
      <c r="BT74" s="114">
        <v>17.77</v>
      </c>
      <c r="BU74" s="114">
        <v>1.3179000000000001</v>
      </c>
      <c r="BV74" s="114">
        <v>1.3392999999999999</v>
      </c>
      <c r="BW74" s="114">
        <v>8.9997000000000007</v>
      </c>
      <c r="BX74" s="114">
        <v>8.452</v>
      </c>
      <c r="BY74" s="114">
        <v>7.0208000000000004</v>
      </c>
      <c r="BZ74" s="118">
        <v>0.74270000000000003</v>
      </c>
      <c r="CA74" s="104">
        <v>1</v>
      </c>
      <c r="CB74" s="115">
        <v>7.0208000000000004</v>
      </c>
      <c r="CC74" s="115">
        <v>6.8944999999999999</v>
      </c>
      <c r="CD74" s="104"/>
    </row>
    <row r="75" spans="1:161" x14ac:dyDescent="0.2">
      <c r="B75" s="9"/>
      <c r="BM75" s="113">
        <v>5</v>
      </c>
      <c r="BN75" s="123">
        <v>42832</v>
      </c>
      <c r="BO75" s="114">
        <v>113.95</v>
      </c>
      <c r="BP75" s="114">
        <v>0.82030000000000003</v>
      </c>
      <c r="BQ75" s="114">
        <v>1.0145999999999999</v>
      </c>
      <c r="BR75" s="114">
        <v>0.94630000000000003</v>
      </c>
      <c r="BS75" s="114">
        <v>1223.5999999999999</v>
      </c>
      <c r="BT75" s="114">
        <v>17.66</v>
      </c>
      <c r="BU75" s="114">
        <v>1.3177000000000001</v>
      </c>
      <c r="BV75" s="114">
        <v>1.3407</v>
      </c>
      <c r="BW75" s="114">
        <v>9.0084</v>
      </c>
      <c r="BX75" s="114">
        <v>8.4558</v>
      </c>
      <c r="BY75" s="114">
        <v>7.0340999999999996</v>
      </c>
      <c r="BZ75" s="118">
        <v>0.74119999999999997</v>
      </c>
      <c r="CA75" s="104">
        <v>1</v>
      </c>
      <c r="CB75" s="115">
        <v>7.0340999999999996</v>
      </c>
      <c r="CC75" s="115">
        <v>6.8978000000000002</v>
      </c>
      <c r="CD75" s="104"/>
    </row>
    <row r="76" spans="1:161" x14ac:dyDescent="0.2">
      <c r="B76" s="9"/>
      <c r="BM76" s="113">
        <v>6</v>
      </c>
      <c r="BN76" s="123">
        <v>42835</v>
      </c>
      <c r="BO76" s="114">
        <v>114.06</v>
      </c>
      <c r="BP76" s="114">
        <v>0.82279999999999998</v>
      </c>
      <c r="BQ76" s="114">
        <v>1.0127999999999999</v>
      </c>
      <c r="BR76" s="114">
        <v>0.94730000000000003</v>
      </c>
      <c r="BS76" s="114">
        <v>1212.77</v>
      </c>
      <c r="BT76" s="114">
        <v>17.37</v>
      </c>
      <c r="BU76" s="114">
        <v>1.3234999999999999</v>
      </c>
      <c r="BV76" s="114">
        <v>1.3432999999999999</v>
      </c>
      <c r="BW76" s="114">
        <v>9.0077999999999996</v>
      </c>
      <c r="BX76" s="114">
        <v>8.4656000000000002</v>
      </c>
      <c r="BY76" s="114">
        <v>7.0396000000000001</v>
      </c>
      <c r="BZ76" s="118">
        <v>0.74175999999999997</v>
      </c>
      <c r="CA76" s="104">
        <v>1</v>
      </c>
      <c r="CB76" s="115">
        <v>7.0396000000000001</v>
      </c>
      <c r="CC76" s="115">
        <v>6.9077000000000002</v>
      </c>
      <c r="CD76" s="104"/>
    </row>
    <row r="77" spans="1:161" x14ac:dyDescent="0.2">
      <c r="B77" s="9"/>
      <c r="BM77" s="113">
        <v>7</v>
      </c>
      <c r="BN77" s="123">
        <v>42836</v>
      </c>
      <c r="BO77" s="114">
        <v>114.71</v>
      </c>
      <c r="BP77" s="114">
        <v>0.82320000000000004</v>
      </c>
      <c r="BQ77" s="114">
        <v>1.0144</v>
      </c>
      <c r="BR77" s="114">
        <v>0.94730000000000003</v>
      </c>
      <c r="BS77" s="114">
        <v>1204.56</v>
      </c>
      <c r="BT77" s="114">
        <v>17.14</v>
      </c>
      <c r="BU77" s="114">
        <v>1.3340000000000001</v>
      </c>
      <c r="BV77" s="114">
        <v>1.3524</v>
      </c>
      <c r="BW77" s="114">
        <v>9.0508000000000006</v>
      </c>
      <c r="BX77" s="114">
        <v>8.5809999999999995</v>
      </c>
      <c r="BY77" s="114">
        <v>7.0414000000000003</v>
      </c>
      <c r="BZ77" s="118">
        <v>0.74251999999999996</v>
      </c>
      <c r="CA77" s="104">
        <v>1</v>
      </c>
      <c r="CB77" s="115">
        <v>7.0414000000000003</v>
      </c>
      <c r="CC77" s="115">
        <v>6.9080000000000004</v>
      </c>
      <c r="CD77" s="104"/>
    </row>
    <row r="78" spans="1:161" x14ac:dyDescent="0.2">
      <c r="A78" s="9"/>
      <c r="B78" s="9"/>
      <c r="BH78" s="14"/>
      <c r="BI78" s="14"/>
      <c r="BJ78" s="13"/>
      <c r="BK78" s="13"/>
      <c r="BL78" s="94"/>
      <c r="BM78" s="113">
        <v>8</v>
      </c>
      <c r="BN78" s="123">
        <v>42837</v>
      </c>
      <c r="BO78" s="114">
        <v>115.38</v>
      </c>
      <c r="BP78" s="114">
        <v>0.82220000000000004</v>
      </c>
      <c r="BQ78" s="114">
        <v>1.0118</v>
      </c>
      <c r="BR78" s="114">
        <v>0.9425</v>
      </c>
      <c r="BS78" s="114">
        <v>1196.73</v>
      </c>
      <c r="BT78" s="114">
        <v>16.876000000000001</v>
      </c>
      <c r="BU78" s="114">
        <v>1.3301000000000001</v>
      </c>
      <c r="BV78" s="114">
        <v>1.3498000000000001</v>
      </c>
      <c r="BW78" s="114">
        <v>9.0147999999999993</v>
      </c>
      <c r="BX78" s="114">
        <v>8.6045999999999996</v>
      </c>
      <c r="BY78" s="114">
        <v>7.0056000000000003</v>
      </c>
      <c r="BZ78" s="118">
        <v>0.74263999999999997</v>
      </c>
      <c r="CA78" s="104">
        <v>1</v>
      </c>
      <c r="CB78" s="115">
        <v>7.0056000000000003</v>
      </c>
      <c r="CC78" s="115">
        <v>6.9135</v>
      </c>
      <c r="CD78" s="124"/>
      <c r="CE78" s="125"/>
      <c r="CF78" s="125"/>
      <c r="CG78" s="125"/>
      <c r="CH78" s="125"/>
      <c r="CI78" s="125"/>
      <c r="CJ78" s="125"/>
      <c r="CK78" s="125"/>
      <c r="CL78" s="94"/>
      <c r="CM78" s="94"/>
      <c r="CN78" s="94"/>
      <c r="CO78" s="94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</row>
    <row r="79" spans="1:161" x14ac:dyDescent="0.2">
      <c r="B79" s="9"/>
      <c r="BM79" s="113">
        <v>9</v>
      </c>
      <c r="BN79" s="123">
        <v>42838</v>
      </c>
      <c r="BO79" s="114">
        <v>114.56</v>
      </c>
      <c r="BP79" s="114">
        <v>0.81889999999999996</v>
      </c>
      <c r="BQ79" s="114">
        <v>1.0081</v>
      </c>
      <c r="BR79" s="114">
        <v>0.93769999999999998</v>
      </c>
      <c r="BS79" s="114">
        <v>1207.9100000000001</v>
      </c>
      <c r="BT79" s="114">
        <v>17.059999999999999</v>
      </c>
      <c r="BU79" s="114">
        <v>1.3203</v>
      </c>
      <c r="BV79" s="114">
        <v>1.3451</v>
      </c>
      <c r="BW79" s="114">
        <v>8.9710000000000001</v>
      </c>
      <c r="BX79" s="114">
        <v>8.5729000000000006</v>
      </c>
      <c r="BY79" s="114">
        <v>6.9683999999999999</v>
      </c>
      <c r="BZ79" s="118">
        <v>0.74212</v>
      </c>
      <c r="CA79" s="104">
        <v>1</v>
      </c>
      <c r="CB79" s="115">
        <v>6.9683999999999999</v>
      </c>
      <c r="CC79" s="115">
        <v>6.9088000000000003</v>
      </c>
      <c r="CD79" s="98"/>
    </row>
    <row r="80" spans="1:161" x14ac:dyDescent="0.2">
      <c r="A80" s="9"/>
      <c r="B80" s="9"/>
      <c r="BH80" s="9"/>
      <c r="BI80" s="9"/>
      <c r="BL80" s="94"/>
      <c r="BM80" s="113">
        <v>10</v>
      </c>
      <c r="BN80" s="123">
        <v>42839</v>
      </c>
      <c r="BO80" s="119">
        <v>114.68</v>
      </c>
      <c r="BP80" s="114">
        <v>0.82069999999999999</v>
      </c>
      <c r="BQ80" s="114">
        <v>1.0092000000000001</v>
      </c>
      <c r="BR80" s="114">
        <v>0.94169999999999998</v>
      </c>
      <c r="BS80" s="114">
        <v>1201.56</v>
      </c>
      <c r="BT80" s="114">
        <v>16.88</v>
      </c>
      <c r="BU80" s="114">
        <v>1.3196000000000001</v>
      </c>
      <c r="BV80" s="114">
        <v>1.3459000000000001</v>
      </c>
      <c r="BW80" s="114">
        <v>8.9908999999999999</v>
      </c>
      <c r="BX80" s="114">
        <v>8.6098999999999997</v>
      </c>
      <c r="BY80" s="114">
        <v>7.0000999999999998</v>
      </c>
      <c r="BZ80" s="118">
        <v>0.74141999999999997</v>
      </c>
      <c r="CA80" s="104">
        <v>1</v>
      </c>
      <c r="CB80" s="115">
        <v>7.0000999999999998</v>
      </c>
      <c r="CC80" s="115">
        <v>6.9115000000000002</v>
      </c>
      <c r="CD80" s="98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</row>
    <row r="81" spans="1:161" x14ac:dyDescent="0.2">
      <c r="A81" s="9"/>
      <c r="B81" s="9"/>
      <c r="BH81" s="9"/>
      <c r="BI81" s="9"/>
      <c r="BL81" s="94"/>
      <c r="BM81" s="113">
        <v>11</v>
      </c>
      <c r="BN81" s="123">
        <v>42843</v>
      </c>
      <c r="BO81" s="119">
        <v>113.44</v>
      </c>
      <c r="BP81" s="114">
        <v>0.81530000000000002</v>
      </c>
      <c r="BQ81" s="114">
        <v>0.99829999999999997</v>
      </c>
      <c r="BR81" s="114">
        <v>0.93279999999999996</v>
      </c>
      <c r="BS81" s="114">
        <v>1224.56</v>
      </c>
      <c r="BT81" s="114">
        <v>17.39</v>
      </c>
      <c r="BU81" s="114">
        <v>1.3013999999999999</v>
      </c>
      <c r="BV81" s="114">
        <v>1.3302</v>
      </c>
      <c r="BW81" s="114">
        <v>8.8719000000000001</v>
      </c>
      <c r="BX81" s="114">
        <v>8.5481999999999996</v>
      </c>
      <c r="BY81" s="114">
        <v>6.9343000000000004</v>
      </c>
      <c r="BZ81" s="118">
        <v>0.74095999999999995</v>
      </c>
      <c r="CA81" s="104">
        <v>1</v>
      </c>
      <c r="CB81" s="115">
        <v>6.9343000000000004</v>
      </c>
      <c r="CC81" s="115">
        <v>6.9004000000000003</v>
      </c>
      <c r="CD81" s="115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</row>
    <row r="82" spans="1:161" x14ac:dyDescent="0.2">
      <c r="A82" s="9"/>
      <c r="B82" s="9"/>
      <c r="BH82" s="9"/>
      <c r="BI82" s="9"/>
      <c r="BL82" s="94"/>
      <c r="BM82" s="113">
        <v>12</v>
      </c>
      <c r="BN82" s="123">
        <v>42844</v>
      </c>
      <c r="BO82" s="119">
        <v>113.21</v>
      </c>
      <c r="BP82" s="114">
        <v>0.80730000000000002</v>
      </c>
      <c r="BQ82" s="114">
        <v>0.99460000000000004</v>
      </c>
      <c r="BR82" s="114">
        <v>0.92830000000000001</v>
      </c>
      <c r="BS82" s="114">
        <v>1228.45</v>
      </c>
      <c r="BT82" s="114">
        <v>17.34</v>
      </c>
      <c r="BU82" s="114">
        <v>1.3004</v>
      </c>
      <c r="BV82" s="114">
        <v>1.3325</v>
      </c>
      <c r="BW82" s="114">
        <v>8.7888999999999999</v>
      </c>
      <c r="BX82" s="114">
        <v>8.4489999999999998</v>
      </c>
      <c r="BY82" s="114">
        <v>6.9005000000000001</v>
      </c>
      <c r="BZ82" s="118">
        <v>0.73743000000000003</v>
      </c>
      <c r="CA82" s="104">
        <v>1</v>
      </c>
      <c r="CB82" s="115">
        <v>6.9005000000000001</v>
      </c>
      <c r="CC82" s="115">
        <v>6.9029999999999996</v>
      </c>
      <c r="CD82" s="115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</row>
    <row r="83" spans="1:161" x14ac:dyDescent="0.2">
      <c r="A83" s="9"/>
      <c r="B83" s="9"/>
      <c r="BH83" s="9"/>
      <c r="BI83" s="9"/>
      <c r="BL83" s="94"/>
      <c r="BM83" s="113">
        <v>13</v>
      </c>
      <c r="BN83" s="123">
        <v>42845</v>
      </c>
      <c r="BO83" s="119">
        <v>112.76</v>
      </c>
      <c r="BP83" s="119">
        <v>0.80579999999999996</v>
      </c>
      <c r="BQ83" s="119">
        <v>0.99819999999999998</v>
      </c>
      <c r="BR83" s="119">
        <v>0.92979999999999996</v>
      </c>
      <c r="BS83" s="119">
        <v>1232.71</v>
      </c>
      <c r="BT83" s="119">
        <v>17.37</v>
      </c>
      <c r="BU83" s="119">
        <v>1.2948</v>
      </c>
      <c r="BV83" s="119">
        <v>1.3346</v>
      </c>
      <c r="BW83" s="119">
        <v>8.8231000000000002</v>
      </c>
      <c r="BX83" s="119">
        <v>8.4664999999999999</v>
      </c>
      <c r="BY83" s="119">
        <v>6.9108999999999998</v>
      </c>
      <c r="BZ83" s="118">
        <v>0.73702000000000001</v>
      </c>
      <c r="CA83" s="104">
        <v>1</v>
      </c>
      <c r="CB83" s="115">
        <v>6.9108999999999998</v>
      </c>
      <c r="CC83" s="115">
        <v>6.9053000000000004</v>
      </c>
      <c r="CD83" s="115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</row>
    <row r="84" spans="1:161" x14ac:dyDescent="0.2">
      <c r="A84" s="9"/>
      <c r="B84" s="9"/>
      <c r="BH84" s="9"/>
      <c r="BI84" s="9"/>
      <c r="BL84" s="94"/>
      <c r="BM84" s="113">
        <v>14</v>
      </c>
      <c r="BN84" s="123">
        <v>42846</v>
      </c>
      <c r="BO84" s="119">
        <v>112.49</v>
      </c>
      <c r="BP84" s="114">
        <v>0.80220000000000002</v>
      </c>
      <c r="BQ84" s="114">
        <v>0.996</v>
      </c>
      <c r="BR84" s="114">
        <v>0.92620000000000002</v>
      </c>
      <c r="BS84" s="114">
        <v>1232.1300000000001</v>
      </c>
      <c r="BT84" s="114">
        <v>17.38</v>
      </c>
      <c r="BU84" s="114">
        <v>1.2929999999999999</v>
      </c>
      <c r="BV84" s="114">
        <v>1.3322000000000001</v>
      </c>
      <c r="BW84" s="114">
        <v>8.7896000000000001</v>
      </c>
      <c r="BX84" s="114">
        <v>8.4405999999999999</v>
      </c>
      <c r="BY84" s="114">
        <v>6.8844000000000003</v>
      </c>
      <c r="BZ84" s="118">
        <v>0.73655000000000004</v>
      </c>
      <c r="CA84" s="104">
        <v>1</v>
      </c>
      <c r="CB84" s="115">
        <v>6.8844000000000003</v>
      </c>
      <c r="CC84" s="115">
        <v>6.8864999999999998</v>
      </c>
      <c r="CD84" s="115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</row>
    <row r="85" spans="1:161" x14ac:dyDescent="0.2">
      <c r="A85" s="9"/>
      <c r="B85" s="9"/>
      <c r="BH85" s="9"/>
      <c r="BI85" s="9"/>
      <c r="BL85" s="94"/>
      <c r="BM85" s="113">
        <v>15</v>
      </c>
      <c r="BN85" s="123">
        <v>42849</v>
      </c>
      <c r="BO85" s="119">
        <v>110.99</v>
      </c>
      <c r="BP85" s="114">
        <v>0.79949999999999999</v>
      </c>
      <c r="BQ85" s="114">
        <v>0.99219999999999997</v>
      </c>
      <c r="BR85" s="114">
        <v>0.92700000000000005</v>
      </c>
      <c r="BS85" s="114">
        <v>1247.19</v>
      </c>
      <c r="BT85" s="114">
        <v>17.57</v>
      </c>
      <c r="BU85" s="114">
        <v>1.3096000000000001</v>
      </c>
      <c r="BV85" s="114">
        <v>1.3326</v>
      </c>
      <c r="BW85" s="114">
        <v>8.8102999999999998</v>
      </c>
      <c r="BX85" s="114">
        <v>8.4783000000000008</v>
      </c>
      <c r="BY85" s="114">
        <v>6.8909000000000002</v>
      </c>
      <c r="BZ85" s="118">
        <v>0.73434999999999995</v>
      </c>
      <c r="CA85" s="104">
        <v>1</v>
      </c>
      <c r="CB85" s="115">
        <v>6.8909000000000002</v>
      </c>
      <c r="CC85" s="115">
        <v>6.8860999999999999</v>
      </c>
      <c r="CD85" s="115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</row>
    <row r="86" spans="1:161" x14ac:dyDescent="0.2">
      <c r="A86" s="9"/>
      <c r="B86" s="9"/>
      <c r="BH86" s="9"/>
      <c r="BI86" s="9"/>
      <c r="BL86" s="94"/>
      <c r="BM86" s="113">
        <v>16</v>
      </c>
      <c r="BN86" s="123">
        <v>42850</v>
      </c>
      <c r="BO86" s="119">
        <v>111.05</v>
      </c>
      <c r="BP86" s="114">
        <v>0.80079999999999996</v>
      </c>
      <c r="BQ86" s="114">
        <v>0.99070000000000003</v>
      </c>
      <c r="BR86" s="114">
        <v>0.92549999999999999</v>
      </c>
      <c r="BS86" s="114">
        <v>1244.03</v>
      </c>
      <c r="BT86" s="114">
        <v>17.559999999999999</v>
      </c>
      <c r="BU86" s="114">
        <v>1.3134999999999999</v>
      </c>
      <c r="BV86" s="114">
        <v>1.3362000000000001</v>
      </c>
      <c r="BW86" s="114">
        <v>8.8157999999999994</v>
      </c>
      <c r="BX86" s="114">
        <v>8.4830000000000005</v>
      </c>
      <c r="BY86" s="114">
        <v>6.8822000000000001</v>
      </c>
      <c r="BZ86" s="118">
        <v>0.73409000000000002</v>
      </c>
      <c r="CA86" s="104">
        <v>1</v>
      </c>
      <c r="CB86" s="115">
        <v>6.8822000000000001</v>
      </c>
      <c r="CC86" s="115">
        <v>6.8840000000000003</v>
      </c>
      <c r="CD86" s="115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x14ac:dyDescent="0.2">
      <c r="A87" s="9"/>
      <c r="B87" s="9"/>
      <c r="BH87" s="9"/>
      <c r="BI87" s="9"/>
      <c r="BL87" s="94"/>
      <c r="BM87" s="113">
        <v>17</v>
      </c>
      <c r="BN87" s="123">
        <v>42851</v>
      </c>
      <c r="BO87" s="114">
        <v>110.37</v>
      </c>
      <c r="BP87" s="114">
        <v>0.79610000000000003</v>
      </c>
      <c r="BQ87" s="114">
        <v>0.98580000000000001</v>
      </c>
      <c r="BR87" s="114">
        <v>0.92110000000000003</v>
      </c>
      <c r="BS87" s="114">
        <v>1256.99</v>
      </c>
      <c r="BT87" s="114">
        <v>17.905999999999999</v>
      </c>
      <c r="BU87" s="114">
        <v>1.3104</v>
      </c>
      <c r="BV87" s="114">
        <v>1.3331999999999999</v>
      </c>
      <c r="BW87" s="114">
        <v>8.7845999999999993</v>
      </c>
      <c r="BX87" s="114">
        <v>8.4388000000000005</v>
      </c>
      <c r="BY87" s="114">
        <v>6.8529</v>
      </c>
      <c r="BZ87" s="118">
        <v>0.73362000000000005</v>
      </c>
      <c r="CA87" s="104">
        <v>1</v>
      </c>
      <c r="CB87" s="115">
        <v>6.8529</v>
      </c>
      <c r="CC87" s="115">
        <v>6.8762999999999996</v>
      </c>
      <c r="CD87" s="115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x14ac:dyDescent="0.2">
      <c r="A88" s="9"/>
      <c r="B88" s="9"/>
      <c r="BH88" s="9"/>
      <c r="BI88" s="9"/>
      <c r="BL88" s="94"/>
      <c r="BM88" s="113">
        <v>18</v>
      </c>
      <c r="BN88" s="123">
        <v>42852</v>
      </c>
      <c r="BO88" s="114">
        <v>110.68</v>
      </c>
      <c r="BP88" s="114">
        <v>0.79510000000000003</v>
      </c>
      <c r="BQ88" s="114">
        <v>0.9849</v>
      </c>
      <c r="BR88" s="114">
        <v>0.92059999999999997</v>
      </c>
      <c r="BS88" s="114">
        <v>1252.67</v>
      </c>
      <c r="BT88" s="114">
        <v>18.02</v>
      </c>
      <c r="BU88" s="114">
        <v>1.3149</v>
      </c>
      <c r="BV88" s="114">
        <v>1.3392999999999999</v>
      </c>
      <c r="BW88" s="114">
        <v>8.7734000000000005</v>
      </c>
      <c r="BX88" s="114">
        <v>8.4984000000000002</v>
      </c>
      <c r="BY88" s="114">
        <v>6.8464</v>
      </c>
      <c r="BZ88" s="118">
        <v>0.73148000000000002</v>
      </c>
      <c r="CA88" s="104">
        <v>1</v>
      </c>
      <c r="CB88" s="115">
        <v>6.8464</v>
      </c>
      <c r="CC88" s="115">
        <v>6.8837999999999999</v>
      </c>
      <c r="CD88" s="10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x14ac:dyDescent="0.2">
      <c r="A89" s="9"/>
      <c r="B89" s="9"/>
      <c r="BH89" s="9"/>
      <c r="BI89" s="9"/>
      <c r="BL89" s="94"/>
      <c r="BM89" s="113">
        <v>19</v>
      </c>
      <c r="BN89" s="123">
        <v>42853</v>
      </c>
      <c r="BO89" s="114">
        <v>110.94</v>
      </c>
      <c r="BP89" s="114">
        <v>0.80459999999999998</v>
      </c>
      <c r="BQ89" s="114">
        <v>0.99329999999999996</v>
      </c>
      <c r="BR89" s="114">
        <v>0.92700000000000005</v>
      </c>
      <c r="BS89" s="114">
        <v>1252.7</v>
      </c>
      <c r="BT89" s="114">
        <v>18.13</v>
      </c>
      <c r="BU89" s="114">
        <v>1.3062</v>
      </c>
      <c r="BV89" s="114">
        <v>1.3360000000000001</v>
      </c>
      <c r="BW89" s="114">
        <v>8.8673999999999999</v>
      </c>
      <c r="BX89" s="114">
        <v>8.5317000000000007</v>
      </c>
      <c r="BY89" s="114">
        <v>6.8956999999999997</v>
      </c>
      <c r="BZ89" s="118">
        <v>0.73211999999999999</v>
      </c>
      <c r="CA89" s="104">
        <v>1</v>
      </c>
      <c r="CB89" s="115">
        <v>6.8956999999999997</v>
      </c>
      <c r="CC89" s="115">
        <v>6.8905000000000003</v>
      </c>
      <c r="CD89" s="10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x14ac:dyDescent="0.2">
      <c r="B90" s="9"/>
      <c r="BM90" s="113"/>
      <c r="BN90" s="123"/>
      <c r="BO90" s="114"/>
      <c r="BP90" s="114"/>
      <c r="BQ90" s="114"/>
      <c r="BR90" s="114"/>
      <c r="BS90" s="114"/>
      <c r="BT90" s="114"/>
      <c r="BU90" s="114"/>
      <c r="BV90" s="114"/>
      <c r="BW90" s="114"/>
      <c r="BX90" s="114"/>
      <c r="BY90" s="114"/>
      <c r="BZ90" s="118"/>
      <c r="CA90" s="104"/>
      <c r="CB90" s="115"/>
      <c r="CC90" s="115"/>
    </row>
    <row r="91" spans="1:161" x14ac:dyDescent="0.2">
      <c r="B91" s="9"/>
      <c r="BM91" s="113"/>
      <c r="BN91" s="123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118"/>
      <c r="CA91" s="104"/>
      <c r="CB91" s="115"/>
      <c r="CC91" s="115"/>
    </row>
    <row r="92" spans="1:161" s="3" customFormat="1" x14ac:dyDescent="0.2">
      <c r="B92" s="85"/>
      <c r="BH92" s="86"/>
      <c r="BI92" s="86"/>
      <c r="BL92" s="96"/>
      <c r="BM92" s="113"/>
      <c r="BN92" s="109"/>
      <c r="BO92" s="114"/>
      <c r="BP92" s="114"/>
      <c r="BQ92" s="114"/>
      <c r="BR92" s="114"/>
      <c r="BS92" s="114"/>
      <c r="BT92" s="114"/>
      <c r="BU92" s="114"/>
      <c r="BV92" s="114"/>
      <c r="BW92" s="114"/>
      <c r="BX92" s="114"/>
      <c r="BY92" s="114"/>
      <c r="BZ92" s="120"/>
      <c r="CA92" s="121"/>
      <c r="CB92" s="96"/>
      <c r="CC92" s="96"/>
      <c r="CD92" s="96"/>
      <c r="CE92" s="96"/>
      <c r="CF92" s="96"/>
      <c r="CG92" s="96"/>
      <c r="CH92" s="96"/>
      <c r="CI92" s="96"/>
      <c r="CJ92" s="96"/>
      <c r="CK92" s="96"/>
      <c r="CL92" s="96"/>
      <c r="CM92" s="96"/>
      <c r="CN92" s="96"/>
      <c r="CO92" s="96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</row>
    <row r="93" spans="1:161" s="3" customFormat="1" x14ac:dyDescent="0.2">
      <c r="B93" s="85"/>
      <c r="BH93" s="86"/>
      <c r="BI93" s="86"/>
      <c r="BL93" s="96"/>
      <c r="BM93" s="113"/>
      <c r="BN93" s="109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121"/>
      <c r="CB93" s="96"/>
      <c r="CC93" s="96"/>
      <c r="CD93" s="96"/>
      <c r="CE93" s="96"/>
      <c r="CF93" s="96"/>
      <c r="CG93" s="96"/>
      <c r="CH93" s="96"/>
      <c r="CI93" s="96"/>
      <c r="CJ93" s="96"/>
      <c r="CK93" s="96"/>
      <c r="CL93" s="96"/>
      <c r="CM93" s="96"/>
      <c r="CN93" s="96"/>
      <c r="CO93" s="96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</row>
    <row r="94" spans="1:161" x14ac:dyDescent="0.2"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</row>
    <row r="95" spans="1:161" x14ac:dyDescent="0.2"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</row>
    <row r="97" spans="64:81" x14ac:dyDescent="0.2">
      <c r="BM97" s="104"/>
      <c r="BN97" s="104"/>
      <c r="BO97" s="122">
        <f>AVERAGE(BO71:BO91)</f>
        <v>113.1084210526316</v>
      </c>
      <c r="BP97" s="122">
        <f t="shared" ref="BP97:CC97" si="7">AVERAGE(BP71:BP91)</f>
        <v>0.811178947368421</v>
      </c>
      <c r="BQ97" s="122">
        <f t="shared" si="7"/>
        <v>1.0024578947368423</v>
      </c>
      <c r="BR97" s="122">
        <f t="shared" si="7"/>
        <v>0.93652631578947376</v>
      </c>
      <c r="BS97" s="122">
        <f t="shared" si="7"/>
        <v>1229.834736842105</v>
      </c>
      <c r="BT97" s="122">
        <f t="shared" si="7"/>
        <v>17.571842105263158</v>
      </c>
      <c r="BU97" s="122">
        <f t="shared" si="7"/>
        <v>1.3130736842105264</v>
      </c>
      <c r="BV97" s="122">
        <f t="shared" si="7"/>
        <v>1.3386210526315792</v>
      </c>
      <c r="BW97" s="122">
        <f t="shared" si="7"/>
        <v>8.921352631578948</v>
      </c>
      <c r="BX97" s="122">
        <f t="shared" si="7"/>
        <v>8.4947789473684221</v>
      </c>
      <c r="BY97" s="122">
        <f t="shared" si="7"/>
        <v>6.9619421052631587</v>
      </c>
      <c r="BZ97" s="122">
        <f t="shared" si="7"/>
        <v>0.73866315789473669</v>
      </c>
      <c r="CA97" s="122">
        <f t="shared" si="7"/>
        <v>1</v>
      </c>
      <c r="CB97" s="122">
        <f t="shared" si="7"/>
        <v>6.9619421052631587</v>
      </c>
      <c r="CC97" s="122">
        <f t="shared" si="7"/>
        <v>6.8955473684210524</v>
      </c>
    </row>
    <row r="98" spans="64:81" x14ac:dyDescent="0.2">
      <c r="BM98" s="104"/>
      <c r="BN98" s="104"/>
      <c r="BO98" s="122">
        <v>112.96428571428571</v>
      </c>
      <c r="BP98" s="122">
        <v>0.81046666666666667</v>
      </c>
      <c r="BQ98" s="122">
        <v>1.0020714285714287</v>
      </c>
      <c r="BR98" s="122">
        <v>0.93626666666666669</v>
      </c>
      <c r="BS98" s="122">
        <v>1231.3509523809523</v>
      </c>
      <c r="BT98" s="122">
        <v>17.621333333333336</v>
      </c>
      <c r="BU98" s="122">
        <v>1.3124476190476191</v>
      </c>
      <c r="BV98" s="122">
        <v>1.3382428571428573</v>
      </c>
      <c r="BW98" s="122">
        <v>8.920414285714287</v>
      </c>
      <c r="BX98" s="122">
        <v>8.5004761904761903</v>
      </c>
      <c r="BY98" s="122">
        <v>6.9602571428571434</v>
      </c>
      <c r="BZ98" s="122">
        <v>0.73829619047619044</v>
      </c>
      <c r="CA98" s="104">
        <v>1</v>
      </c>
      <c r="CB98" s="122">
        <v>6.9602571428571434</v>
      </c>
      <c r="CC98" s="122">
        <v>6.8949857142857143</v>
      </c>
    </row>
    <row r="99" spans="64:81" x14ac:dyDescent="0.2">
      <c r="BM99" s="105"/>
      <c r="BN99" s="117"/>
      <c r="BO99" s="117">
        <f t="shared" ref="BO99:CC99" si="8">BO98-BO97</f>
        <v>-0.14413533834589032</v>
      </c>
      <c r="BP99" s="117">
        <f t="shared" si="8"/>
        <v>-7.1228070175433089E-4</v>
      </c>
      <c r="BQ99" s="117">
        <f t="shared" si="8"/>
        <v>-3.8646616541360146E-4</v>
      </c>
      <c r="BR99" s="117">
        <f t="shared" si="8"/>
        <v>-2.5964912280707075E-4</v>
      </c>
      <c r="BS99" s="117">
        <f t="shared" si="8"/>
        <v>1.5162155388472911</v>
      </c>
      <c r="BT99" s="117">
        <f t="shared" si="8"/>
        <v>4.9491228070177584E-2</v>
      </c>
      <c r="BU99" s="117">
        <f t="shared" si="8"/>
        <v>-6.2606516290730774E-4</v>
      </c>
      <c r="BV99" s="117">
        <f t="shared" si="8"/>
        <v>-3.7819548872186637E-4</v>
      </c>
      <c r="BW99" s="117">
        <f t="shared" si="8"/>
        <v>-9.3834586466101655E-4</v>
      </c>
      <c r="BX99" s="117">
        <f t="shared" si="8"/>
        <v>5.6972431077682018E-3</v>
      </c>
      <c r="BY99" s="117">
        <f t="shared" si="8"/>
        <v>-1.6849624060153445E-3</v>
      </c>
      <c r="BZ99" s="117">
        <f t="shared" si="8"/>
        <v>-3.6696741854624904E-4</v>
      </c>
      <c r="CA99" s="117">
        <f t="shared" si="8"/>
        <v>0</v>
      </c>
      <c r="CB99" s="117">
        <f t="shared" si="8"/>
        <v>-1.6849624060153445E-3</v>
      </c>
      <c r="CC99" s="117">
        <f t="shared" si="8"/>
        <v>-5.6165413533815212E-4</v>
      </c>
    </row>
    <row r="100" spans="64:81" x14ac:dyDescent="0.2">
      <c r="BM100" s="96" t="s">
        <v>29</v>
      </c>
      <c r="BN100" s="96"/>
      <c r="BO100" s="122">
        <f>MAX(BO71:BO91)</f>
        <v>115.38</v>
      </c>
      <c r="BP100" s="122">
        <f t="shared" ref="BP100:CC100" si="9">MAX(BP71:BP91)</f>
        <v>0.82320000000000004</v>
      </c>
      <c r="BQ100" s="122">
        <f t="shared" si="9"/>
        <v>1.0145999999999999</v>
      </c>
      <c r="BR100" s="122">
        <f t="shared" si="9"/>
        <v>0.95</v>
      </c>
      <c r="BS100" s="122">
        <f t="shared" si="9"/>
        <v>1256.99</v>
      </c>
      <c r="BT100" s="122">
        <f t="shared" si="9"/>
        <v>18.38</v>
      </c>
      <c r="BU100" s="122">
        <f t="shared" si="9"/>
        <v>1.3340000000000001</v>
      </c>
      <c r="BV100" s="122">
        <f t="shared" si="9"/>
        <v>1.3524</v>
      </c>
      <c r="BW100" s="122">
        <f t="shared" si="9"/>
        <v>9.0526999999999997</v>
      </c>
      <c r="BX100" s="122">
        <f t="shared" si="9"/>
        <v>8.6098999999999997</v>
      </c>
      <c r="BY100" s="122">
        <f t="shared" si="9"/>
        <v>7.0602999999999998</v>
      </c>
      <c r="BZ100" s="122">
        <f t="shared" si="9"/>
        <v>0.74270000000000003</v>
      </c>
      <c r="CA100" s="122">
        <f t="shared" si="9"/>
        <v>1</v>
      </c>
      <c r="CB100" s="122">
        <f t="shared" si="9"/>
        <v>7.0602999999999998</v>
      </c>
      <c r="CC100" s="122">
        <f t="shared" si="9"/>
        <v>6.9135</v>
      </c>
    </row>
    <row r="101" spans="64:81" x14ac:dyDescent="0.2">
      <c r="BM101" s="96" t="s">
        <v>30</v>
      </c>
      <c r="BN101" s="96"/>
      <c r="BO101" s="122">
        <f>MIN(BO71:BO91)</f>
        <v>110.37</v>
      </c>
      <c r="BP101" s="122">
        <f t="shared" ref="BP101:CC101" si="10">MIN(BP71:BP91)</f>
        <v>0.79510000000000003</v>
      </c>
      <c r="BQ101" s="122">
        <f t="shared" si="10"/>
        <v>0.9849</v>
      </c>
      <c r="BR101" s="122">
        <f t="shared" si="10"/>
        <v>0.92059999999999997</v>
      </c>
      <c r="BS101" s="122">
        <f t="shared" si="10"/>
        <v>1196.73</v>
      </c>
      <c r="BT101" s="122">
        <f t="shared" si="10"/>
        <v>16.876000000000001</v>
      </c>
      <c r="BU101" s="122">
        <f t="shared" si="10"/>
        <v>1.2929999999999999</v>
      </c>
      <c r="BV101" s="122">
        <f t="shared" si="10"/>
        <v>1.3302</v>
      </c>
      <c r="BW101" s="122">
        <f t="shared" si="10"/>
        <v>8.7734000000000005</v>
      </c>
      <c r="BX101" s="122">
        <f t="shared" si="10"/>
        <v>8.4168000000000003</v>
      </c>
      <c r="BY101" s="122">
        <f t="shared" si="10"/>
        <v>6.8464</v>
      </c>
      <c r="BZ101" s="122">
        <f t="shared" si="10"/>
        <v>0.73148000000000002</v>
      </c>
      <c r="CA101" s="122">
        <f t="shared" si="10"/>
        <v>1</v>
      </c>
      <c r="CB101" s="122">
        <f t="shared" si="10"/>
        <v>6.8464</v>
      </c>
      <c r="CC101" s="122">
        <f t="shared" si="10"/>
        <v>6.8762999999999996</v>
      </c>
    </row>
    <row r="103" spans="64:81" x14ac:dyDescent="0.2">
      <c r="BO103" s="122">
        <f>BO100-BO101</f>
        <v>5.0099999999999909</v>
      </c>
      <c r="BP103" s="122">
        <f t="shared" ref="BP103:CC103" si="11">BP100-BP101</f>
        <v>2.8100000000000014E-2</v>
      </c>
      <c r="BQ103" s="122">
        <f t="shared" si="11"/>
        <v>2.9699999999999949E-2</v>
      </c>
      <c r="BR103" s="122">
        <f t="shared" si="11"/>
        <v>2.9399999999999982E-2</v>
      </c>
      <c r="BS103" s="122">
        <f t="shared" si="11"/>
        <v>60.259999999999991</v>
      </c>
      <c r="BT103" s="122">
        <f t="shared" si="11"/>
        <v>1.5039999999999978</v>
      </c>
      <c r="BU103" s="122">
        <f t="shared" si="11"/>
        <v>4.1000000000000147E-2</v>
      </c>
      <c r="BV103" s="122">
        <f t="shared" si="11"/>
        <v>2.2199999999999998E-2</v>
      </c>
      <c r="BW103" s="122">
        <f t="shared" si="11"/>
        <v>0.27929999999999922</v>
      </c>
      <c r="BX103" s="122">
        <f t="shared" si="11"/>
        <v>0.19309999999999938</v>
      </c>
      <c r="BY103" s="122">
        <f t="shared" si="11"/>
        <v>0.21389999999999976</v>
      </c>
      <c r="BZ103" s="122">
        <f t="shared" si="11"/>
        <v>1.1220000000000008E-2</v>
      </c>
      <c r="CA103" s="122">
        <f t="shared" si="11"/>
        <v>0</v>
      </c>
      <c r="CB103" s="122">
        <f t="shared" si="11"/>
        <v>0.21389999999999976</v>
      </c>
      <c r="CC103" s="122">
        <f t="shared" si="11"/>
        <v>3.7200000000000344E-2</v>
      </c>
    </row>
    <row r="109" spans="64:81" x14ac:dyDescent="0.2">
      <c r="BL109" s="113"/>
    </row>
    <row r="110" spans="64:81" x14ac:dyDescent="0.2">
      <c r="BL110" s="113"/>
    </row>
    <row r="111" spans="64:81" x14ac:dyDescent="0.2">
      <c r="BL111" s="113"/>
    </row>
    <row r="112" spans="64:81" x14ac:dyDescent="0.2">
      <c r="BL112" s="113"/>
      <c r="BM112" s="109"/>
    </row>
    <row r="113" spans="64:65" x14ac:dyDescent="0.2">
      <c r="BL113" s="113"/>
      <c r="BM113" s="109"/>
    </row>
    <row r="114" spans="64:65" x14ac:dyDescent="0.2">
      <c r="BL114" s="113"/>
      <c r="BM114" s="109"/>
    </row>
    <row r="115" spans="64:65" x14ac:dyDescent="0.2">
      <c r="BL115" s="113"/>
      <c r="BM115" s="109"/>
    </row>
    <row r="116" spans="64:65" x14ac:dyDescent="0.2">
      <c r="BL116" s="113"/>
      <c r="BM116" s="109"/>
    </row>
    <row r="117" spans="64:65" x14ac:dyDescent="0.2">
      <c r="BL117" s="113"/>
      <c r="BM117" s="109"/>
    </row>
    <row r="118" spans="64:65" x14ac:dyDescent="0.2">
      <c r="BL118" s="113"/>
      <c r="BM118" s="109"/>
    </row>
    <row r="119" spans="64:65" x14ac:dyDescent="0.2">
      <c r="BL119" s="113"/>
      <c r="BM119" s="109"/>
    </row>
    <row r="120" spans="64:65" x14ac:dyDescent="0.2">
      <c r="BL120" s="113"/>
      <c r="BM120" s="109"/>
    </row>
    <row r="121" spans="64:65" x14ac:dyDescent="0.2">
      <c r="BL121" s="113"/>
      <c r="BM121" s="109"/>
    </row>
    <row r="122" spans="64:65" x14ac:dyDescent="0.2">
      <c r="BL122" s="113"/>
      <c r="BM122" s="109"/>
    </row>
    <row r="123" spans="64:65" x14ac:dyDescent="0.2">
      <c r="BL123" s="113"/>
      <c r="BM123" s="109"/>
    </row>
    <row r="124" spans="64:65" x14ac:dyDescent="0.2">
      <c r="BL124" s="113"/>
      <c r="BM124" s="109"/>
    </row>
    <row r="125" spans="64:65" x14ac:dyDescent="0.2">
      <c r="BL125" s="113"/>
      <c r="BM125" s="109"/>
    </row>
    <row r="126" spans="64:65" x14ac:dyDescent="0.2">
      <c r="BL126" s="113"/>
      <c r="BM126" s="109"/>
    </row>
    <row r="127" spans="64:65" x14ac:dyDescent="0.2">
      <c r="BL127" s="113"/>
      <c r="BM127" s="109"/>
    </row>
    <row r="128" spans="64:65" x14ac:dyDescent="0.2">
      <c r="BM128" s="109"/>
    </row>
    <row r="129" spans="65:80" x14ac:dyDescent="0.2">
      <c r="BM129" s="109"/>
    </row>
    <row r="130" spans="65:80" x14ac:dyDescent="0.2">
      <c r="BM130" s="109"/>
    </row>
    <row r="133" spans="65:80" x14ac:dyDescent="0.2">
      <c r="BM133" s="108"/>
      <c r="BN133" s="108"/>
      <c r="BO133" s="108"/>
      <c r="BP133" s="108"/>
      <c r="BQ133" s="108"/>
      <c r="BR133" s="108"/>
      <c r="BS133" s="108"/>
      <c r="BT133" s="109"/>
      <c r="BU133" s="109"/>
      <c r="BV133" s="109"/>
      <c r="BW133" s="109"/>
      <c r="BX133" s="109"/>
      <c r="BY133" s="109"/>
      <c r="BZ133" s="110"/>
      <c r="CA133" s="111"/>
      <c r="CB133" s="98"/>
    </row>
    <row r="134" spans="65:80" x14ac:dyDescent="0.2">
      <c r="BM134" s="108"/>
      <c r="BN134" s="108"/>
      <c r="BO134" s="108"/>
      <c r="BP134" s="108"/>
      <c r="BQ134" s="108"/>
      <c r="BR134" s="108"/>
      <c r="BS134" s="108"/>
      <c r="BT134" s="109"/>
      <c r="BU134" s="109"/>
      <c r="BV134" s="109"/>
      <c r="BW134" s="109"/>
      <c r="BX134" s="109"/>
      <c r="BY134" s="109"/>
      <c r="BZ134" s="110"/>
      <c r="CA134" s="111"/>
      <c r="CB134" s="98"/>
    </row>
    <row r="135" spans="65:80" x14ac:dyDescent="0.2">
      <c r="BM135" s="108"/>
      <c r="BN135" s="108"/>
      <c r="BO135" s="98"/>
      <c r="BP135" s="98"/>
      <c r="BQ135" s="98"/>
      <c r="BR135" s="98"/>
      <c r="BS135" s="96"/>
      <c r="CB135" s="98"/>
    </row>
    <row r="136" spans="65:80" x14ac:dyDescent="0.2">
      <c r="BM136" s="113"/>
      <c r="BN136" s="109"/>
      <c r="BO136" s="114"/>
      <c r="BP136" s="114"/>
      <c r="BQ136" s="114"/>
      <c r="BR136" s="114"/>
      <c r="BS136" s="114"/>
      <c r="BT136" s="114"/>
      <c r="BU136" s="114"/>
      <c r="BV136" s="114"/>
      <c r="BW136" s="114"/>
      <c r="BX136" s="114"/>
      <c r="BY136" s="114"/>
      <c r="BZ136" s="114"/>
      <c r="CA136" s="114"/>
      <c r="CB136" s="115"/>
    </row>
    <row r="137" spans="65:80" x14ac:dyDescent="0.2">
      <c r="BM137" s="113"/>
      <c r="BN137" s="109"/>
      <c r="BO137" s="114"/>
      <c r="BP137" s="114"/>
      <c r="BQ137" s="114"/>
      <c r="BR137" s="114"/>
      <c r="BS137" s="114"/>
      <c r="BT137" s="114"/>
      <c r="BU137" s="114"/>
      <c r="BV137" s="114"/>
      <c r="BW137" s="114"/>
      <c r="BX137" s="114"/>
      <c r="BY137" s="114"/>
      <c r="BZ137" s="114"/>
      <c r="CA137" s="114"/>
      <c r="CB137" s="115"/>
    </row>
    <row r="138" spans="65:80" x14ac:dyDescent="0.2">
      <c r="BM138" s="113"/>
      <c r="BN138" s="109"/>
      <c r="BO138" s="114"/>
      <c r="BP138" s="114"/>
      <c r="BQ138" s="114"/>
      <c r="BR138" s="114"/>
      <c r="BS138" s="114"/>
      <c r="BT138" s="114"/>
      <c r="BU138" s="114"/>
      <c r="BV138" s="114"/>
      <c r="BW138" s="114"/>
      <c r="BX138" s="114"/>
      <c r="BY138" s="114"/>
      <c r="BZ138" s="114"/>
      <c r="CA138" s="114"/>
      <c r="CB138" s="115"/>
    </row>
    <row r="139" spans="65:80" x14ac:dyDescent="0.2">
      <c r="BM139" s="113"/>
      <c r="BN139" s="109"/>
      <c r="BO139" s="114"/>
      <c r="BP139" s="114"/>
      <c r="BQ139" s="114"/>
      <c r="BR139" s="114"/>
      <c r="BS139" s="114"/>
      <c r="BT139" s="114"/>
      <c r="BU139" s="114"/>
      <c r="BV139" s="114"/>
      <c r="BW139" s="114"/>
      <c r="BX139" s="114"/>
      <c r="BY139" s="114"/>
      <c r="BZ139" s="114"/>
      <c r="CA139" s="114"/>
      <c r="CB139" s="115"/>
    </row>
    <row r="140" spans="65:80" x14ac:dyDescent="0.2">
      <c r="BM140" s="113"/>
      <c r="BN140" s="109"/>
      <c r="BO140" s="114"/>
      <c r="BP140" s="114"/>
      <c r="BQ140" s="114"/>
      <c r="BR140" s="114"/>
      <c r="BS140" s="114"/>
      <c r="BT140" s="114"/>
      <c r="BU140" s="114"/>
      <c r="BV140" s="114"/>
      <c r="BW140" s="114"/>
      <c r="BX140" s="114"/>
      <c r="BY140" s="114"/>
      <c r="BZ140" s="114"/>
      <c r="CA140" s="114"/>
      <c r="CB140" s="115"/>
    </row>
    <row r="141" spans="65:80" x14ac:dyDescent="0.2">
      <c r="BM141" s="113"/>
      <c r="BN141" s="109"/>
      <c r="BO141" s="114"/>
      <c r="BP141" s="114"/>
      <c r="BQ141" s="114"/>
      <c r="BR141" s="114"/>
      <c r="BS141" s="114"/>
      <c r="BT141" s="114"/>
      <c r="BU141" s="114"/>
      <c r="BV141" s="114"/>
      <c r="BW141" s="114"/>
      <c r="BX141" s="114"/>
      <c r="BY141" s="114"/>
      <c r="BZ141" s="114"/>
      <c r="CA141" s="114"/>
      <c r="CB141" s="115"/>
    </row>
    <row r="142" spans="65:80" x14ac:dyDescent="0.2">
      <c r="BM142" s="113"/>
      <c r="BN142" s="109"/>
      <c r="BO142" s="114"/>
      <c r="BP142" s="114"/>
      <c r="BQ142" s="114"/>
      <c r="BR142" s="114"/>
      <c r="BS142" s="114"/>
      <c r="BT142" s="114"/>
      <c r="BU142" s="114"/>
      <c r="BV142" s="114"/>
      <c r="BW142" s="114"/>
      <c r="BX142" s="114"/>
      <c r="BY142" s="114"/>
      <c r="BZ142" s="114"/>
      <c r="CA142" s="114"/>
      <c r="CB142" s="115"/>
    </row>
    <row r="143" spans="65:80" x14ac:dyDescent="0.2">
      <c r="BM143" s="113"/>
      <c r="BN143" s="109"/>
      <c r="BO143" s="114"/>
      <c r="BP143" s="114"/>
      <c r="BQ143" s="114"/>
      <c r="BR143" s="114"/>
      <c r="BS143" s="114"/>
      <c r="BT143" s="114"/>
      <c r="BU143" s="114"/>
      <c r="BV143" s="114"/>
      <c r="BW143" s="114"/>
      <c r="BX143" s="114"/>
      <c r="BY143" s="114"/>
      <c r="BZ143" s="114"/>
      <c r="CA143" s="114"/>
      <c r="CB143" s="115"/>
    </row>
    <row r="144" spans="65:80" x14ac:dyDescent="0.2">
      <c r="BM144" s="113"/>
      <c r="BN144" s="109"/>
      <c r="BO144" s="114"/>
      <c r="BP144" s="114"/>
      <c r="BQ144" s="114"/>
      <c r="BR144" s="114"/>
      <c r="BS144" s="114"/>
      <c r="BT144" s="114"/>
      <c r="BU144" s="114"/>
      <c r="BV144" s="114"/>
      <c r="BW144" s="114"/>
      <c r="BX144" s="114"/>
      <c r="BY144" s="114"/>
      <c r="BZ144" s="114"/>
      <c r="CA144" s="114"/>
      <c r="CB144" s="115"/>
    </row>
    <row r="145" spans="65:80" x14ac:dyDescent="0.2">
      <c r="BM145" s="113"/>
      <c r="BN145" s="109"/>
      <c r="BO145" s="114"/>
      <c r="BP145" s="114"/>
      <c r="BQ145" s="114"/>
      <c r="BR145" s="114"/>
      <c r="BS145" s="114"/>
      <c r="BT145" s="114"/>
      <c r="BU145" s="114"/>
      <c r="BV145" s="114"/>
      <c r="BW145" s="114"/>
      <c r="BX145" s="114"/>
      <c r="BY145" s="114"/>
      <c r="BZ145" s="114"/>
      <c r="CA145" s="114"/>
      <c r="CB145" s="115"/>
    </row>
    <row r="146" spans="65:80" x14ac:dyDescent="0.2">
      <c r="BM146" s="113"/>
      <c r="BN146" s="109"/>
      <c r="BO146" s="114"/>
      <c r="BP146" s="114"/>
      <c r="BQ146" s="114"/>
      <c r="BR146" s="114"/>
      <c r="BS146" s="114"/>
      <c r="BT146" s="114"/>
      <c r="BU146" s="114"/>
      <c r="BV146" s="114"/>
      <c r="BW146" s="114"/>
      <c r="BX146" s="114"/>
      <c r="BY146" s="114"/>
      <c r="BZ146" s="114"/>
      <c r="CA146" s="114"/>
      <c r="CB146" s="115"/>
    </row>
    <row r="147" spans="65:80" x14ac:dyDescent="0.2">
      <c r="BM147" s="113"/>
      <c r="BN147" s="109"/>
      <c r="BO147" s="114"/>
      <c r="BP147" s="114"/>
      <c r="BQ147" s="114"/>
      <c r="BR147" s="114"/>
      <c r="BS147" s="114"/>
      <c r="BT147" s="114"/>
      <c r="BU147" s="114"/>
      <c r="BV147" s="114"/>
      <c r="BW147" s="114"/>
      <c r="BX147" s="114"/>
      <c r="BY147" s="114"/>
      <c r="BZ147" s="114"/>
      <c r="CA147" s="114"/>
      <c r="CB147" s="115"/>
    </row>
    <row r="148" spans="65:80" x14ac:dyDescent="0.2">
      <c r="BM148" s="113"/>
      <c r="BN148" s="109"/>
      <c r="BO148" s="114"/>
      <c r="BP148" s="114"/>
      <c r="BQ148" s="114"/>
      <c r="BR148" s="114"/>
      <c r="BS148" s="114"/>
      <c r="BT148" s="114"/>
      <c r="BU148" s="114"/>
      <c r="BV148" s="114"/>
      <c r="BW148" s="114"/>
      <c r="BX148" s="114"/>
      <c r="BY148" s="114"/>
      <c r="BZ148" s="114"/>
      <c r="CA148" s="114"/>
      <c r="CB148" s="115"/>
    </row>
    <row r="149" spans="65:80" x14ac:dyDescent="0.2">
      <c r="BM149" s="113"/>
      <c r="BN149" s="109"/>
      <c r="BO149" s="114"/>
      <c r="BP149" s="114"/>
      <c r="BQ149" s="114"/>
      <c r="BR149" s="114"/>
      <c r="BS149" s="114"/>
      <c r="BT149" s="114"/>
      <c r="BU149" s="114"/>
      <c r="BV149" s="114"/>
      <c r="BW149" s="114"/>
      <c r="BX149" s="114"/>
      <c r="BY149" s="114"/>
      <c r="BZ149" s="114"/>
      <c r="CA149" s="114"/>
      <c r="CB149" s="115"/>
    </row>
    <row r="150" spans="65:80" x14ac:dyDescent="0.2">
      <c r="BM150" s="113"/>
      <c r="BN150" s="109"/>
      <c r="BO150" s="114"/>
      <c r="BP150" s="114"/>
      <c r="BQ150" s="114"/>
      <c r="BR150" s="114"/>
      <c r="BS150" s="114"/>
      <c r="BT150" s="114"/>
      <c r="BU150" s="114"/>
      <c r="BV150" s="114"/>
      <c r="BW150" s="114"/>
      <c r="BX150" s="114"/>
      <c r="BY150" s="114"/>
      <c r="BZ150" s="114"/>
      <c r="CA150" s="114"/>
      <c r="CB150" s="115"/>
    </row>
    <row r="151" spans="65:80" x14ac:dyDescent="0.2">
      <c r="BM151" s="113"/>
      <c r="BN151" s="109"/>
      <c r="BO151" s="114"/>
      <c r="BP151" s="114"/>
      <c r="BQ151" s="114"/>
      <c r="BR151" s="114"/>
      <c r="BS151" s="114"/>
      <c r="BT151" s="114"/>
      <c r="BU151" s="114"/>
      <c r="BV151" s="114"/>
      <c r="BW151" s="114"/>
      <c r="BX151" s="114"/>
      <c r="BY151" s="114"/>
      <c r="BZ151" s="114"/>
      <c r="CA151" s="114"/>
      <c r="CB151" s="115"/>
    </row>
    <row r="152" spans="65:80" x14ac:dyDescent="0.2">
      <c r="BM152" s="113"/>
      <c r="BN152" s="109"/>
      <c r="BO152" s="114"/>
      <c r="BP152" s="114"/>
      <c r="BQ152" s="114"/>
      <c r="BR152" s="114"/>
      <c r="BS152" s="114"/>
      <c r="BT152" s="114"/>
      <c r="BU152" s="114"/>
      <c r="BV152" s="114"/>
      <c r="BW152" s="114"/>
      <c r="BX152" s="114"/>
      <c r="BY152" s="114"/>
      <c r="BZ152" s="114"/>
      <c r="CA152" s="114"/>
      <c r="CB152" s="115"/>
    </row>
    <row r="153" spans="65:80" x14ac:dyDescent="0.2">
      <c r="BM153" s="113"/>
      <c r="BN153" s="109"/>
      <c r="BO153" s="114"/>
      <c r="BP153" s="114"/>
      <c r="BQ153" s="114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5"/>
    </row>
    <row r="154" spans="65:80" x14ac:dyDescent="0.2">
      <c r="BM154" s="113"/>
      <c r="BN154" s="109"/>
      <c r="BO154" s="114"/>
      <c r="BP154" s="114"/>
      <c r="BQ154" s="114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5"/>
    </row>
  </sheetData>
  <mergeCells count="20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54"/>
  <sheetViews>
    <sheetView zoomScale="84" zoomScaleNormal="84" workbookViewId="0">
      <pane xSplit="2" ySplit="13" topLeftCell="C14" activePane="bottomRight" state="frozen"/>
      <selection activeCell="BL15" sqref="BL15"/>
      <selection pane="topRight" activeCell="BL15" sqref="BL15"/>
      <selection pane="bottomLeft" activeCell="BL15" sqref="BL15"/>
      <selection pane="bottomRight" activeCell="BP38" sqref="BP38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0.5703125" style="9" customWidth="1"/>
    <col min="54" max="54" width="18" style="9" customWidth="1"/>
    <col min="55" max="55" width="16.140625" style="9" customWidth="1"/>
    <col min="56" max="56" width="7.7109375" style="9" customWidth="1"/>
    <col min="57" max="58" width="16.140625" style="9" customWidth="1"/>
    <col min="59" max="59" width="11.5703125" style="9" customWidth="1"/>
    <col min="60" max="60" width="21.7109375" style="9" customWidth="1"/>
    <col min="61" max="61" width="18" style="9" customWidth="1"/>
    <col min="62" max="62" width="14" style="9" customWidth="1"/>
    <col min="63" max="64" width="18" style="9" customWidth="1"/>
    <col min="65" max="65" width="10.28515625" style="9" customWidth="1"/>
    <col min="66" max="67" width="18" style="9" customWidth="1"/>
    <col min="68" max="68" width="9.85546875" style="9" customWidth="1"/>
    <col min="69" max="69" width="18.5703125" style="11" customWidth="1"/>
    <col min="70" max="70" width="16.7109375" style="11" customWidth="1"/>
    <col min="71" max="72" width="20.28515625" style="9" customWidth="1"/>
    <col min="73" max="73" width="14.7109375" style="95" customWidth="1"/>
    <col min="74" max="74" width="14.140625" style="95" customWidth="1"/>
    <col min="75" max="75" width="18.5703125" style="95" customWidth="1"/>
    <col min="76" max="76" width="23.42578125" style="95" customWidth="1"/>
    <col min="77" max="78" width="11.7109375" style="95" customWidth="1"/>
    <col min="79" max="79" width="11.7109375" style="96" customWidth="1"/>
    <col min="80" max="80" width="19.5703125" style="95" customWidth="1"/>
    <col min="81" max="81" width="13.85546875" style="95" customWidth="1"/>
    <col min="82" max="86" width="11.7109375" style="95" customWidth="1"/>
    <col min="87" max="87" width="12.5703125" style="97" customWidth="1"/>
    <col min="88" max="88" width="11.7109375" style="96" customWidth="1"/>
    <col min="89" max="102" width="13.28515625" style="95" customWidth="1"/>
    <col min="103" max="170" width="13.28515625" style="10" customWidth="1"/>
    <col min="171" max="16384" width="9.140625" style="9"/>
  </cols>
  <sheetData>
    <row r="1" spans="1:173" x14ac:dyDescent="0.2">
      <c r="B1" s="10"/>
      <c r="BQ1" s="9"/>
      <c r="BR1" s="9"/>
      <c r="BU1" s="94"/>
      <c r="BV1" s="94"/>
      <c r="CA1" s="95"/>
      <c r="CC1" s="96"/>
      <c r="CI1" s="95"/>
      <c r="CJ1" s="95"/>
      <c r="CK1" s="97"/>
      <c r="CL1" s="96"/>
      <c r="FO1" s="10"/>
      <c r="FP1" s="10"/>
      <c r="FQ1" s="10"/>
    </row>
    <row r="2" spans="1:173" x14ac:dyDescent="0.2">
      <c r="B2" s="10"/>
      <c r="BQ2" s="9"/>
      <c r="BR2" s="9"/>
      <c r="BU2" s="94"/>
      <c r="BV2" s="94"/>
      <c r="CA2" s="95"/>
      <c r="CC2" s="96"/>
      <c r="CI2" s="95"/>
      <c r="CJ2" s="95"/>
      <c r="CK2" s="97"/>
      <c r="CL2" s="96"/>
      <c r="FO2" s="10"/>
      <c r="FP2" s="10"/>
      <c r="FQ2" s="10"/>
    </row>
    <row r="3" spans="1:173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0"/>
      <c r="BR3" s="20"/>
      <c r="BS3" s="10"/>
      <c r="BT3" s="10"/>
      <c r="CA3" s="95"/>
      <c r="CB3" s="96"/>
    </row>
    <row r="4" spans="1:173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0"/>
      <c r="BR4" s="20"/>
      <c r="BS4" s="10"/>
      <c r="BT4" s="10"/>
      <c r="CA4" s="95"/>
      <c r="CB4" s="96"/>
    </row>
    <row r="5" spans="1:173" x14ac:dyDescent="0.2">
      <c r="A5" s="28"/>
      <c r="B5" s="29" t="s">
        <v>125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30"/>
      <c r="BR5" s="30"/>
      <c r="BS5" s="31"/>
      <c r="BT5" s="31"/>
      <c r="BU5" s="99"/>
      <c r="BV5" s="98"/>
      <c r="BW5" s="98"/>
      <c r="BX5" s="98"/>
      <c r="BY5" s="98"/>
      <c r="CA5" s="95"/>
      <c r="CB5" s="96"/>
    </row>
    <row r="6" spans="1:173" s="19" customFormat="1" ht="13.5" thickBot="1" x14ac:dyDescent="0.25">
      <c r="A6" s="32" t="s">
        <v>1</v>
      </c>
      <c r="B6" s="33"/>
      <c r="C6" s="169" t="s">
        <v>126</v>
      </c>
      <c r="D6" s="169"/>
      <c r="E6" s="134"/>
      <c r="F6" s="169" t="s">
        <v>128</v>
      </c>
      <c r="G6" s="169"/>
      <c r="H6" s="34"/>
      <c r="I6" s="169" t="s">
        <v>129</v>
      </c>
      <c r="J6" s="169"/>
      <c r="K6" s="34"/>
      <c r="L6" s="169" t="s">
        <v>130</v>
      </c>
      <c r="M6" s="169"/>
      <c r="N6" s="35"/>
      <c r="O6" s="169" t="s">
        <v>131</v>
      </c>
      <c r="P6" s="169"/>
      <c r="Q6" s="134"/>
      <c r="R6" s="169" t="s">
        <v>132</v>
      </c>
      <c r="S6" s="169"/>
      <c r="T6" s="134"/>
      <c r="U6" s="169" t="s">
        <v>133</v>
      </c>
      <c r="V6" s="169"/>
      <c r="W6" s="34"/>
      <c r="X6" s="169" t="s">
        <v>127</v>
      </c>
      <c r="Y6" s="169"/>
      <c r="Z6" s="134"/>
      <c r="AA6" s="169" t="s">
        <v>134</v>
      </c>
      <c r="AB6" s="169"/>
      <c r="AC6" s="34"/>
      <c r="AD6" s="169" t="s">
        <v>135</v>
      </c>
      <c r="AE6" s="169"/>
      <c r="AF6" s="35"/>
      <c r="AG6" s="169" t="s">
        <v>136</v>
      </c>
      <c r="AH6" s="169"/>
      <c r="AI6" s="35"/>
      <c r="AJ6" s="169" t="s">
        <v>137</v>
      </c>
      <c r="AK6" s="169"/>
      <c r="AL6" s="34"/>
      <c r="AM6" s="169" t="s">
        <v>138</v>
      </c>
      <c r="AN6" s="169"/>
      <c r="AO6" s="34"/>
      <c r="AP6" s="169" t="s">
        <v>140</v>
      </c>
      <c r="AQ6" s="169"/>
      <c r="AR6" s="34"/>
      <c r="AS6" s="169" t="s">
        <v>139</v>
      </c>
      <c r="AT6" s="169"/>
      <c r="AU6" s="34"/>
      <c r="AV6" s="169" t="s">
        <v>141</v>
      </c>
      <c r="AW6" s="169"/>
      <c r="AX6" s="134"/>
      <c r="AY6" s="169" t="s">
        <v>142</v>
      </c>
      <c r="AZ6" s="169"/>
      <c r="BA6" s="34"/>
      <c r="BB6" s="169" t="s">
        <v>143</v>
      </c>
      <c r="BC6" s="169"/>
      <c r="BD6" s="136"/>
      <c r="BE6" s="169" t="s">
        <v>145</v>
      </c>
      <c r="BF6" s="169"/>
      <c r="BG6" s="34"/>
      <c r="BH6" s="169" t="s">
        <v>144</v>
      </c>
      <c r="BI6" s="169"/>
      <c r="BJ6" s="136"/>
      <c r="BK6" s="169" t="s">
        <v>146</v>
      </c>
      <c r="BL6" s="169"/>
      <c r="BM6" s="136"/>
      <c r="BN6" s="169" t="s">
        <v>147</v>
      </c>
      <c r="BO6" s="169"/>
      <c r="BP6" s="34"/>
      <c r="BQ6" s="169" t="s">
        <v>2</v>
      </c>
      <c r="BR6" s="169"/>
      <c r="BS6" s="36"/>
      <c r="BT6" s="36"/>
      <c r="BU6" s="130"/>
      <c r="BV6" s="99"/>
      <c r="BW6" s="99"/>
      <c r="BX6" s="99"/>
      <c r="BY6" s="99"/>
      <c r="BZ6" s="99"/>
      <c r="CA6" s="98"/>
      <c r="CB6" s="96"/>
      <c r="CC6" s="95"/>
      <c r="CD6" s="95"/>
      <c r="CE6" s="95"/>
      <c r="CF6" s="95"/>
      <c r="CG6" s="95"/>
      <c r="CH6" s="95"/>
      <c r="CI6" s="97"/>
      <c r="CJ6" s="96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</row>
    <row r="7" spans="1:173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38"/>
      <c r="BR7" s="38"/>
      <c r="BS7" s="39"/>
      <c r="BT7" s="39"/>
      <c r="BU7" s="100"/>
      <c r="BV7" s="98"/>
      <c r="BW7" s="98"/>
      <c r="BX7" s="98"/>
      <c r="BY7" s="98"/>
      <c r="BZ7" s="98"/>
      <c r="CA7" s="98"/>
      <c r="CB7" s="96"/>
    </row>
    <row r="8" spans="1:173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26"/>
      <c r="BB8" s="38"/>
      <c r="BC8" s="38" t="s">
        <v>3</v>
      </c>
      <c r="BD8" s="38"/>
      <c r="BE8" s="38"/>
      <c r="BF8" s="38" t="s">
        <v>3</v>
      </c>
      <c r="BG8" s="26"/>
      <c r="BH8" s="38"/>
      <c r="BI8" s="38" t="s">
        <v>3</v>
      </c>
      <c r="BJ8" s="38"/>
      <c r="BK8" s="38"/>
      <c r="BL8" s="38" t="s">
        <v>3</v>
      </c>
      <c r="BM8" s="38"/>
      <c r="BN8" s="38"/>
      <c r="BO8" s="38" t="s">
        <v>3</v>
      </c>
      <c r="BP8" s="26"/>
      <c r="BQ8" s="38"/>
      <c r="BR8" s="38" t="s">
        <v>3</v>
      </c>
      <c r="BS8" s="39"/>
      <c r="BT8" s="39"/>
      <c r="BU8" s="100"/>
      <c r="BV8" s="98"/>
      <c r="BW8" s="98"/>
      <c r="BX8" s="98"/>
      <c r="BY8" s="98"/>
      <c r="BZ8" s="98"/>
      <c r="CA8" s="98"/>
      <c r="CB8" s="96"/>
    </row>
    <row r="9" spans="1:173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8"/>
      <c r="BQ9" s="38" t="s">
        <v>3</v>
      </c>
      <c r="BR9" s="38" t="s">
        <v>19</v>
      </c>
      <c r="BS9" s="39"/>
      <c r="BT9" s="39"/>
      <c r="BU9" s="100"/>
      <c r="BV9" s="100"/>
      <c r="BW9" s="100"/>
      <c r="BX9" s="100"/>
      <c r="BY9" s="100"/>
      <c r="BZ9" s="100"/>
      <c r="CA9" s="100"/>
      <c r="CB9" s="96"/>
    </row>
    <row r="10" spans="1:173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23</v>
      </c>
      <c r="BO10" s="38" t="s">
        <v>21</v>
      </c>
      <c r="BP10" s="38"/>
      <c r="BQ10" s="38" t="s">
        <v>24</v>
      </c>
      <c r="BR10" s="38" t="s">
        <v>21</v>
      </c>
      <c r="BS10" s="39"/>
      <c r="BT10" s="39"/>
      <c r="BU10" s="100"/>
      <c r="BV10" s="100"/>
      <c r="BW10" s="100"/>
      <c r="BX10" s="100"/>
      <c r="BY10" s="100"/>
      <c r="BZ10" s="100"/>
      <c r="CA10" s="100"/>
      <c r="CB10" s="96"/>
    </row>
    <row r="11" spans="1:173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8"/>
      <c r="BQ11" s="38"/>
      <c r="BR11" s="38" t="s">
        <v>22</v>
      </c>
      <c r="BS11" s="39"/>
      <c r="BT11" s="39"/>
      <c r="BU11" s="100"/>
      <c r="BV11" s="100"/>
      <c r="BW11" s="100"/>
      <c r="BX11" s="100"/>
      <c r="BY11" s="100"/>
      <c r="BZ11" s="100"/>
      <c r="CA11" s="100"/>
      <c r="CB11" s="101"/>
      <c r="CC11" s="102"/>
      <c r="CD11" s="102"/>
      <c r="CE11" s="102"/>
      <c r="CF11" s="102"/>
      <c r="CG11" s="102"/>
      <c r="CH11" s="102"/>
      <c r="CI11" s="103"/>
      <c r="CJ11" s="101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</row>
    <row r="12" spans="1:173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8"/>
      <c r="BQ12" s="38"/>
      <c r="BR12" s="38" t="s">
        <v>4</v>
      </c>
      <c r="BS12" s="39"/>
      <c r="BT12" s="39"/>
      <c r="BU12" s="100"/>
      <c r="BV12" s="98"/>
      <c r="BW12" s="100"/>
      <c r="BX12" s="100"/>
      <c r="BY12" s="100"/>
      <c r="BZ12" s="100"/>
      <c r="CA12" s="100"/>
      <c r="CB12" s="104"/>
    </row>
    <row r="13" spans="1:173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50"/>
      <c r="BI13" s="50"/>
      <c r="BJ13" s="50"/>
      <c r="BK13" s="50"/>
      <c r="BL13" s="50"/>
      <c r="BM13" s="50"/>
      <c r="BN13" s="50"/>
      <c r="BO13" s="50"/>
      <c r="BP13" s="46"/>
      <c r="BQ13" s="46"/>
      <c r="BR13" s="47"/>
      <c r="BS13" s="39"/>
      <c r="BT13" s="39"/>
      <c r="BU13" s="100"/>
      <c r="BV13" s="98"/>
      <c r="BW13" s="98"/>
      <c r="BX13" s="98"/>
      <c r="BY13" s="98"/>
      <c r="BZ13" s="98"/>
      <c r="CA13" s="98"/>
      <c r="CB13" s="96"/>
      <c r="CC13" s="95"/>
      <c r="CD13" s="95"/>
      <c r="CE13" s="95"/>
      <c r="CF13" s="95"/>
      <c r="CG13" s="95"/>
      <c r="CH13" s="95"/>
      <c r="CI13" s="97"/>
      <c r="CJ13" s="96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</row>
    <row r="14" spans="1:173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50"/>
      <c r="BI14" s="50"/>
      <c r="BJ14" s="50"/>
      <c r="BK14" s="50"/>
      <c r="BL14" s="50"/>
      <c r="BM14" s="50"/>
      <c r="BN14" s="50"/>
      <c r="BO14" s="50"/>
      <c r="BP14" s="26"/>
      <c r="BQ14" s="50"/>
      <c r="BR14" s="52"/>
      <c r="BS14" s="39"/>
      <c r="BT14" s="39"/>
      <c r="BU14" s="100"/>
      <c r="BV14" s="98"/>
      <c r="BW14" s="98"/>
      <c r="BX14" s="98"/>
      <c r="BY14" s="98"/>
      <c r="BZ14" s="98"/>
      <c r="CA14" s="98"/>
      <c r="CB14" s="96"/>
    </row>
    <row r="15" spans="1:173" x14ac:dyDescent="0.2">
      <c r="A15" s="40">
        <v>1</v>
      </c>
      <c r="B15" s="49" t="s">
        <v>5</v>
      </c>
      <c r="C15" s="50">
        <v>112.2</v>
      </c>
      <c r="D15" s="51">
        <v>110.14</v>
      </c>
      <c r="E15" s="51"/>
      <c r="F15" s="50">
        <v>112.18</v>
      </c>
      <c r="G15" s="51">
        <v>110.2</v>
      </c>
      <c r="H15" s="26"/>
      <c r="I15" s="50">
        <v>112.92</v>
      </c>
      <c r="J15" s="51">
        <v>109.35</v>
      </c>
      <c r="K15" s="26"/>
      <c r="L15" s="50">
        <v>112.26</v>
      </c>
      <c r="M15" s="51">
        <v>109.67</v>
      </c>
      <c r="N15" s="26"/>
      <c r="O15" s="50">
        <v>112.54</v>
      </c>
      <c r="P15" s="51">
        <v>109.46</v>
      </c>
      <c r="Q15" s="51"/>
      <c r="R15" s="50">
        <v>113.79</v>
      </c>
      <c r="S15" s="51">
        <v>108.44</v>
      </c>
      <c r="T15" s="51"/>
      <c r="U15" s="50">
        <v>113.91</v>
      </c>
      <c r="V15" s="51">
        <v>108.67</v>
      </c>
      <c r="W15" s="26"/>
      <c r="X15" s="50">
        <v>114.16</v>
      </c>
      <c r="Y15" s="51">
        <v>108.16</v>
      </c>
      <c r="Z15" s="51"/>
      <c r="AA15" s="50">
        <v>113.62</v>
      </c>
      <c r="AB15" s="51">
        <v>108.64</v>
      </c>
      <c r="AC15" s="26"/>
      <c r="AD15" s="50">
        <v>113.44</v>
      </c>
      <c r="AE15" s="51">
        <v>108.27</v>
      </c>
      <c r="AF15" s="26"/>
      <c r="AG15" s="50">
        <v>113.57</v>
      </c>
      <c r="AH15" s="51">
        <v>107.39</v>
      </c>
      <c r="AI15" s="26"/>
      <c r="AJ15" s="50">
        <v>112.32</v>
      </c>
      <c r="AK15" s="51">
        <v>108.19</v>
      </c>
      <c r="AL15" s="26"/>
      <c r="AM15" s="50">
        <v>110.34</v>
      </c>
      <c r="AN15" s="54">
        <v>109.94</v>
      </c>
      <c r="AO15" s="26"/>
      <c r="AP15" s="50">
        <v>111.51</v>
      </c>
      <c r="AQ15" s="51">
        <v>108.37</v>
      </c>
      <c r="AR15" s="26"/>
      <c r="AS15" s="50">
        <v>111.32</v>
      </c>
      <c r="AT15" s="51">
        <v>108.27</v>
      </c>
      <c r="AU15" s="26"/>
      <c r="AV15" s="50">
        <v>111.1</v>
      </c>
      <c r="AW15" s="51">
        <v>107.71</v>
      </c>
      <c r="AX15" s="51"/>
      <c r="AY15" s="50">
        <v>111.8</v>
      </c>
      <c r="AZ15" s="51">
        <v>107.67</v>
      </c>
      <c r="BA15" s="26"/>
      <c r="BB15" s="50">
        <v>111.86</v>
      </c>
      <c r="BC15" s="51">
        <v>107.18</v>
      </c>
      <c r="BD15" s="51"/>
      <c r="BE15" s="50">
        <v>111.03</v>
      </c>
      <c r="BF15" s="51">
        <v>107.97</v>
      </c>
      <c r="BG15" s="26"/>
      <c r="BH15" s="50">
        <v>111.35</v>
      </c>
      <c r="BI15" s="51">
        <v>107.96</v>
      </c>
      <c r="BJ15" s="51"/>
      <c r="BK15" s="50">
        <v>111.08</v>
      </c>
      <c r="BL15" s="51">
        <v>108.27</v>
      </c>
      <c r="BM15" s="51"/>
      <c r="BN15" s="50">
        <v>110.83</v>
      </c>
      <c r="BO15" s="51">
        <v>108.26</v>
      </c>
      <c r="BP15" s="26"/>
      <c r="BQ15" s="50">
        <f>(C15+F15+I15+L15+O15+R15+U15+X15+AA15+AD15+AG15+AJ15+AM15+AP15+AS15+AV15+AY15+BB15+BE15+BH15+BK15+BN15)/22</f>
        <v>112.23318181818178</v>
      </c>
      <c r="BR15" s="52">
        <f>(D15+G15+J15+M15+P15+S15+V15+Y15+AB15+AE15+AH15+AK15+AN15+AQ15+AT15+AW15+AZ15+BC15+BF15+BI15+BL15+BO15)/22</f>
        <v>108.5536363636364</v>
      </c>
      <c r="BS15" s="53"/>
      <c r="BT15" s="53"/>
      <c r="BU15" s="122"/>
      <c r="BV15" s="105"/>
      <c r="BW15" s="105"/>
      <c r="BX15" s="98"/>
      <c r="BY15" s="106"/>
      <c r="BZ15" s="106"/>
      <c r="CA15" s="98"/>
      <c r="CB15" s="96"/>
    </row>
    <row r="16" spans="1:173" s="20" customFormat="1" x14ac:dyDescent="0.2">
      <c r="A16" s="40">
        <v>2</v>
      </c>
      <c r="B16" s="49" t="s">
        <v>6</v>
      </c>
      <c r="C16" s="50">
        <v>0.77549999999999997</v>
      </c>
      <c r="D16" s="51">
        <v>159.36000000000001</v>
      </c>
      <c r="E16" s="51"/>
      <c r="F16" s="50">
        <v>0.77470000000000006</v>
      </c>
      <c r="G16" s="51">
        <v>159.58000000000001</v>
      </c>
      <c r="H16" s="26"/>
      <c r="I16" s="50">
        <v>0.77569999999999995</v>
      </c>
      <c r="J16" s="51">
        <v>159.19</v>
      </c>
      <c r="K16" s="26"/>
      <c r="L16" s="50">
        <v>0.7732</v>
      </c>
      <c r="M16" s="51">
        <v>159.22999999999999</v>
      </c>
      <c r="N16" s="26"/>
      <c r="O16" s="50">
        <v>0.77149999999999996</v>
      </c>
      <c r="P16" s="51">
        <v>159.66999999999999</v>
      </c>
      <c r="Q16" s="51"/>
      <c r="R16" s="50">
        <v>0.77410000000000001</v>
      </c>
      <c r="S16" s="51">
        <v>159.4</v>
      </c>
      <c r="T16" s="51"/>
      <c r="U16" s="50">
        <v>0.77280000000000004</v>
      </c>
      <c r="V16" s="51">
        <v>160.18</v>
      </c>
      <c r="W16" s="26"/>
      <c r="X16" s="50">
        <v>0.77439999999999998</v>
      </c>
      <c r="Y16" s="51">
        <v>159.44</v>
      </c>
      <c r="Z16" s="51"/>
      <c r="AA16" s="50">
        <v>0.77800000000000002</v>
      </c>
      <c r="AB16" s="51">
        <v>158.66999999999999</v>
      </c>
      <c r="AC16" s="26"/>
      <c r="AD16" s="50">
        <v>0.77359999999999995</v>
      </c>
      <c r="AE16" s="51">
        <v>158.77000000000001</v>
      </c>
      <c r="AF16" s="26"/>
      <c r="AG16" s="50">
        <v>0.7762</v>
      </c>
      <c r="AH16" s="51">
        <v>157.12</v>
      </c>
      <c r="AI16" s="26"/>
      <c r="AJ16" s="50">
        <v>0.77259999999999995</v>
      </c>
      <c r="AK16" s="51">
        <v>157.28</v>
      </c>
      <c r="AL16" s="26"/>
      <c r="AM16" s="50">
        <v>0.76729999999999998</v>
      </c>
      <c r="AN16" s="54">
        <v>158.1</v>
      </c>
      <c r="AO16" s="26"/>
      <c r="AP16" s="50">
        <v>0.76890000000000003</v>
      </c>
      <c r="AQ16" s="51">
        <v>157.15</v>
      </c>
      <c r="AR16" s="26"/>
      <c r="AS16" s="50">
        <v>0.77049999999999996</v>
      </c>
      <c r="AT16" s="51">
        <v>156.44</v>
      </c>
      <c r="AU16" s="26"/>
      <c r="AV16" s="50">
        <v>0.76959999999999995</v>
      </c>
      <c r="AW16" s="51">
        <v>155.5</v>
      </c>
      <c r="AX16" s="51"/>
      <c r="AY16" s="50">
        <v>0.77039999999999997</v>
      </c>
      <c r="AZ16" s="51">
        <v>156.24</v>
      </c>
      <c r="BA16" s="26"/>
      <c r="BB16" s="50">
        <v>0.77159999999999995</v>
      </c>
      <c r="BC16" s="51">
        <v>155.38</v>
      </c>
      <c r="BD16" s="51"/>
      <c r="BE16" s="50">
        <v>0.7772</v>
      </c>
      <c r="BF16" s="51">
        <v>154.25</v>
      </c>
      <c r="BG16" s="26"/>
      <c r="BH16" s="50">
        <v>0.77880000000000005</v>
      </c>
      <c r="BI16" s="51">
        <v>154.35</v>
      </c>
      <c r="BJ16" s="51"/>
      <c r="BK16" s="50">
        <v>0.77769999999999995</v>
      </c>
      <c r="BL16" s="51">
        <v>154.66</v>
      </c>
      <c r="BM16" s="51"/>
      <c r="BN16" s="50">
        <v>0.78129999999999999</v>
      </c>
      <c r="BO16" s="51">
        <v>153.59</v>
      </c>
      <c r="BP16" s="26"/>
      <c r="BQ16" s="50">
        <f t="shared" ref="BQ16:BQ29" si="0">(C16+F16+I16+L16+O16+R16+U16+X16+AA16+AD16+AG16+AJ16+AM16+AP16+AS16+AV16+AY16+BB16+BE16+BH16+BK16+BN16)/22</f>
        <v>0.7738909090909093</v>
      </c>
      <c r="BR16" s="52">
        <f t="shared" ref="BR16:BR29" si="1">(D16+G16+J16+M16+P16+S16+V16+Y16+AB16+AE16+AH16+AK16+AN16+AQ16+AT16+AW16+AZ16+BC16+BF16+BI16+BL16+BO16)/22</f>
        <v>157.43409090909094</v>
      </c>
      <c r="BS16" s="53"/>
      <c r="BT16" s="53"/>
      <c r="BU16" s="122"/>
      <c r="BV16" s="105"/>
      <c r="BW16" s="105"/>
      <c r="BX16" s="98"/>
      <c r="BY16" s="106"/>
      <c r="BZ16" s="106"/>
      <c r="CA16" s="98"/>
      <c r="CB16" s="96"/>
      <c r="CC16" s="95"/>
      <c r="CD16" s="95"/>
      <c r="CE16" s="95"/>
      <c r="CF16" s="95"/>
      <c r="CG16" s="95"/>
      <c r="CH16" s="95"/>
      <c r="CI16" s="97"/>
      <c r="CJ16" s="96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70" x14ac:dyDescent="0.2">
      <c r="A17" s="40">
        <v>3</v>
      </c>
      <c r="B17" s="49" t="s">
        <v>7</v>
      </c>
      <c r="C17" s="50">
        <v>0.99350000000000005</v>
      </c>
      <c r="D17" s="51">
        <v>124.39</v>
      </c>
      <c r="E17" s="51"/>
      <c r="F17" s="50">
        <v>0.98970000000000002</v>
      </c>
      <c r="G17" s="51">
        <v>124.91</v>
      </c>
      <c r="H17" s="26"/>
      <c r="I17" s="50">
        <v>0.99119999999999997</v>
      </c>
      <c r="J17" s="51">
        <v>124.58</v>
      </c>
      <c r="K17" s="26"/>
      <c r="L17" s="50">
        <v>0.9879</v>
      </c>
      <c r="M17" s="51">
        <v>124.62</v>
      </c>
      <c r="N17" s="26"/>
      <c r="O17" s="50">
        <v>0.99270000000000003</v>
      </c>
      <c r="P17" s="51">
        <v>124.1</v>
      </c>
      <c r="Q17" s="51"/>
      <c r="R17" s="50">
        <v>1.0017</v>
      </c>
      <c r="S17" s="51">
        <v>123.18</v>
      </c>
      <c r="T17" s="51"/>
      <c r="U17" s="50">
        <v>1.0074000000000001</v>
      </c>
      <c r="V17" s="51">
        <v>122.88</v>
      </c>
      <c r="W17" s="26"/>
      <c r="X17" s="50">
        <v>1.0082</v>
      </c>
      <c r="Y17" s="51">
        <v>122.47</v>
      </c>
      <c r="Z17" s="51"/>
      <c r="AA17" s="50">
        <v>1.0075000000000001</v>
      </c>
      <c r="AB17" s="51">
        <v>122.52</v>
      </c>
      <c r="AC17" s="26"/>
      <c r="AD17" s="50">
        <v>0.99829999999999997</v>
      </c>
      <c r="AE17" s="51">
        <v>123.03</v>
      </c>
      <c r="AF17" s="26"/>
      <c r="AG17" s="50">
        <v>0.9909</v>
      </c>
      <c r="AH17" s="51">
        <v>123.08</v>
      </c>
      <c r="AI17" s="26"/>
      <c r="AJ17" s="50">
        <v>0.9839</v>
      </c>
      <c r="AK17" s="51">
        <v>123.51</v>
      </c>
      <c r="AL17" s="26"/>
      <c r="AM17" s="50">
        <v>0.98</v>
      </c>
      <c r="AN17" s="54">
        <v>123.79</v>
      </c>
      <c r="AO17" s="26"/>
      <c r="AP17" s="50">
        <v>0.97599999999999998</v>
      </c>
      <c r="AQ17" s="51">
        <v>123.81</v>
      </c>
      <c r="AR17" s="26"/>
      <c r="AS17" s="50">
        <v>0.97389999999999999</v>
      </c>
      <c r="AT17" s="51">
        <v>123.76</v>
      </c>
      <c r="AU17" s="26"/>
      <c r="AV17" s="50">
        <v>0.97030000000000005</v>
      </c>
      <c r="AW17" s="51">
        <v>123.33</v>
      </c>
      <c r="AX17" s="51"/>
      <c r="AY17" s="50">
        <v>0.97640000000000005</v>
      </c>
      <c r="AZ17" s="51">
        <v>123.28</v>
      </c>
      <c r="BA17" s="26"/>
      <c r="BB17" s="50">
        <v>0.97230000000000005</v>
      </c>
      <c r="BC17" s="51">
        <v>123.31</v>
      </c>
      <c r="BD17" s="51"/>
      <c r="BE17" s="50">
        <v>0.97070000000000001</v>
      </c>
      <c r="BF17" s="51">
        <v>123.5</v>
      </c>
      <c r="BG17" s="26"/>
      <c r="BH17" s="50">
        <v>0.97470000000000001</v>
      </c>
      <c r="BI17" s="51">
        <v>123.33</v>
      </c>
      <c r="BJ17" s="51"/>
      <c r="BK17" s="50">
        <v>0.9768</v>
      </c>
      <c r="BL17" s="51">
        <v>123.13</v>
      </c>
      <c r="BM17" s="51"/>
      <c r="BN17" s="50">
        <v>0.97330000000000005</v>
      </c>
      <c r="BO17" s="51">
        <v>123.28</v>
      </c>
      <c r="BP17" s="26"/>
      <c r="BQ17" s="50">
        <f t="shared" si="0"/>
        <v>0.98624090909090933</v>
      </c>
      <c r="BR17" s="52">
        <f t="shared" si="1"/>
        <v>123.53590909090909</v>
      </c>
      <c r="BS17" s="53"/>
      <c r="BT17" s="53"/>
      <c r="BU17" s="122"/>
      <c r="BV17" s="105"/>
      <c r="BW17" s="105"/>
      <c r="BX17" s="98"/>
      <c r="BY17" s="106"/>
      <c r="BZ17" s="106"/>
      <c r="CA17" s="98"/>
      <c r="CB17" s="96"/>
    </row>
    <row r="18" spans="1:170" x14ac:dyDescent="0.2">
      <c r="A18" s="40">
        <v>4</v>
      </c>
      <c r="B18" s="49" t="s">
        <v>8</v>
      </c>
      <c r="C18" s="50">
        <v>0.91600000000000004</v>
      </c>
      <c r="D18" s="51">
        <v>134.88</v>
      </c>
      <c r="E18" s="51"/>
      <c r="F18" s="50">
        <v>0.91679999999999995</v>
      </c>
      <c r="G18" s="51">
        <v>134.87</v>
      </c>
      <c r="H18" s="26"/>
      <c r="I18" s="50">
        <v>0.91510000000000002</v>
      </c>
      <c r="J18" s="51">
        <v>134.86000000000001</v>
      </c>
      <c r="K18" s="26"/>
      <c r="L18" s="50">
        <v>0.91220000000000001</v>
      </c>
      <c r="M18" s="51">
        <v>134.94999999999999</v>
      </c>
      <c r="N18" s="26"/>
      <c r="O18" s="50">
        <v>0.91400000000000003</v>
      </c>
      <c r="P18" s="51">
        <v>134.86000000000001</v>
      </c>
      <c r="Q18" s="51"/>
      <c r="R18" s="50">
        <v>0.91759999999999997</v>
      </c>
      <c r="S18" s="51">
        <v>134.58000000000001</v>
      </c>
      <c r="T18" s="51"/>
      <c r="U18" s="50">
        <v>0.92110000000000003</v>
      </c>
      <c r="V18" s="51">
        <v>134.53</v>
      </c>
      <c r="W18" s="26"/>
      <c r="X18" s="50">
        <v>0.92</v>
      </c>
      <c r="Y18" s="51">
        <v>134.30000000000001</v>
      </c>
      <c r="Z18" s="51"/>
      <c r="AA18" s="50">
        <v>0.91990000000000005</v>
      </c>
      <c r="AB18" s="51">
        <v>134.24</v>
      </c>
      <c r="AC18" s="26"/>
      <c r="AD18" s="50">
        <v>0.9133</v>
      </c>
      <c r="AE18" s="51">
        <v>134.33000000000001</v>
      </c>
      <c r="AF18" s="26"/>
      <c r="AG18" s="50">
        <v>0.90549999999999997</v>
      </c>
      <c r="AH18" s="51">
        <v>134.59</v>
      </c>
      <c r="AI18" s="26"/>
      <c r="AJ18" s="50">
        <v>0.90159999999999996</v>
      </c>
      <c r="AK18" s="51">
        <v>134.74</v>
      </c>
      <c r="AL18" s="26"/>
      <c r="AM18" s="50">
        <v>0.89959999999999996</v>
      </c>
      <c r="AN18" s="54">
        <v>134.87</v>
      </c>
      <c r="AO18" s="26"/>
      <c r="AP18" s="50">
        <v>0.89600000000000002</v>
      </c>
      <c r="AQ18" s="51">
        <v>134.75</v>
      </c>
      <c r="AR18" s="26"/>
      <c r="AS18" s="50">
        <v>0.89439999999999997</v>
      </c>
      <c r="AT18" s="51">
        <v>134.68</v>
      </c>
      <c r="AU18" s="26"/>
      <c r="AV18" s="50">
        <v>0.88829999999999998</v>
      </c>
      <c r="AW18" s="51">
        <v>134.6</v>
      </c>
      <c r="AX18" s="51"/>
      <c r="AY18" s="50">
        <v>0.89459999999999995</v>
      </c>
      <c r="AZ18" s="51">
        <v>134.53</v>
      </c>
      <c r="BA18" s="26"/>
      <c r="BB18" s="50">
        <v>0.89090000000000003</v>
      </c>
      <c r="BC18" s="51">
        <v>134.5</v>
      </c>
      <c r="BD18" s="51"/>
      <c r="BE18" s="50">
        <v>0.89170000000000005</v>
      </c>
      <c r="BF18" s="51">
        <v>134.43</v>
      </c>
      <c r="BG18" s="26"/>
      <c r="BH18" s="50">
        <v>0.89449999999999996</v>
      </c>
      <c r="BI18" s="51">
        <v>134.41</v>
      </c>
      <c r="BJ18" s="51"/>
      <c r="BK18" s="50">
        <v>0.8962</v>
      </c>
      <c r="BL18" s="51">
        <v>134.13999999999999</v>
      </c>
      <c r="BM18" s="51"/>
      <c r="BN18" s="50">
        <v>0.89410000000000001</v>
      </c>
      <c r="BO18" s="51">
        <v>134.19</v>
      </c>
      <c r="BP18" s="26"/>
      <c r="BQ18" s="50">
        <f t="shared" si="0"/>
        <v>0.90515454545454543</v>
      </c>
      <c r="BR18" s="52">
        <f t="shared" si="1"/>
        <v>134.58318181818183</v>
      </c>
      <c r="BS18" s="53"/>
      <c r="BT18" s="53"/>
      <c r="BU18" s="122"/>
      <c r="BV18" s="105"/>
      <c r="BW18" s="105"/>
      <c r="BX18" s="98"/>
      <c r="BY18" s="106"/>
      <c r="BZ18" s="106"/>
      <c r="CA18" s="98"/>
      <c r="CB18" s="96"/>
    </row>
    <row r="19" spans="1:170" x14ac:dyDescent="0.2">
      <c r="A19" s="40">
        <v>5</v>
      </c>
      <c r="B19" s="49" t="s">
        <v>9</v>
      </c>
      <c r="C19" s="50">
        <v>1255.3599999999999</v>
      </c>
      <c r="D19" s="54">
        <v>155137.39000000001</v>
      </c>
      <c r="E19" s="54"/>
      <c r="F19" s="55">
        <v>1253.8399999999999</v>
      </c>
      <c r="G19" s="54">
        <v>154999.70000000001</v>
      </c>
      <c r="H19" s="26"/>
      <c r="I19" s="50">
        <v>1235.1600000000001</v>
      </c>
      <c r="J19" s="54">
        <v>152517.56</v>
      </c>
      <c r="K19" s="26"/>
      <c r="L19" s="50">
        <v>1234.3499999999999</v>
      </c>
      <c r="M19" s="54">
        <v>151960.82999999999</v>
      </c>
      <c r="N19" s="26"/>
      <c r="O19" s="50">
        <v>1229.5899999999999</v>
      </c>
      <c r="P19" s="54">
        <v>151473.19</v>
      </c>
      <c r="Q19" s="54"/>
      <c r="R19" s="55">
        <v>1224.75</v>
      </c>
      <c r="S19" s="54">
        <v>151121.9</v>
      </c>
      <c r="T19" s="54"/>
      <c r="U19" s="55">
        <v>1222.56</v>
      </c>
      <c r="V19" s="54">
        <v>151340.70000000001</v>
      </c>
      <c r="W19" s="26"/>
      <c r="X19" s="50">
        <v>1220.76</v>
      </c>
      <c r="Y19" s="54">
        <v>150727.24</v>
      </c>
      <c r="Z19" s="54"/>
      <c r="AA19" s="50">
        <v>1229.1500000000001</v>
      </c>
      <c r="AB19" s="54">
        <v>151726.28</v>
      </c>
      <c r="AC19" s="26"/>
      <c r="AD19" s="50">
        <v>1231.9100000000001</v>
      </c>
      <c r="AE19" s="54">
        <v>151303.19</v>
      </c>
      <c r="AF19" s="26"/>
      <c r="AG19" s="50">
        <v>1234.0899999999999</v>
      </c>
      <c r="AH19" s="54">
        <v>150509.62</v>
      </c>
      <c r="AI19" s="26"/>
      <c r="AJ19" s="50">
        <v>1245.6400000000001</v>
      </c>
      <c r="AK19" s="54">
        <v>151370.17000000001</v>
      </c>
      <c r="AL19" s="26"/>
      <c r="AM19" s="50">
        <v>1261.26</v>
      </c>
      <c r="AN19" s="54">
        <v>153003.45000000001</v>
      </c>
      <c r="AO19" s="26"/>
      <c r="AP19" s="50">
        <v>1252.3900000000001</v>
      </c>
      <c r="AQ19" s="54">
        <v>151338.81</v>
      </c>
      <c r="AR19" s="26"/>
      <c r="AS19" s="50">
        <v>1255.97</v>
      </c>
      <c r="AT19" s="54">
        <v>151382.06</v>
      </c>
      <c r="AU19" s="26"/>
      <c r="AV19" s="50">
        <v>1261.17</v>
      </c>
      <c r="AW19" s="54">
        <v>150924.21</v>
      </c>
      <c r="AX19" s="54"/>
      <c r="AY19" s="55">
        <v>1251.8900000000001</v>
      </c>
      <c r="AZ19" s="54">
        <v>150690</v>
      </c>
      <c r="BA19" s="26"/>
      <c r="BB19" s="50">
        <v>1257.77</v>
      </c>
      <c r="BC19" s="54">
        <v>150794.04999999999</v>
      </c>
      <c r="BD19" s="54"/>
      <c r="BE19" s="55">
        <v>1265.75</v>
      </c>
      <c r="BF19" s="54">
        <v>151738.10999999999</v>
      </c>
      <c r="BG19" s="26"/>
      <c r="BH19" s="50">
        <v>1267.23</v>
      </c>
      <c r="BI19" s="51">
        <v>152333.72</v>
      </c>
      <c r="BJ19" s="51"/>
      <c r="BK19" s="50">
        <v>1263.27</v>
      </c>
      <c r="BL19" s="51">
        <v>151933.48000000001</v>
      </c>
      <c r="BM19" s="51"/>
      <c r="BN19" s="50">
        <v>1263.96</v>
      </c>
      <c r="BO19" s="51">
        <v>151662.56</v>
      </c>
      <c r="BP19" s="26"/>
      <c r="BQ19" s="50">
        <f t="shared" si="0"/>
        <v>1246.2645454545452</v>
      </c>
      <c r="BR19" s="52">
        <f t="shared" si="1"/>
        <v>151817.64636363636</v>
      </c>
      <c r="BS19" s="53"/>
      <c r="BT19" s="53"/>
      <c r="BU19" s="122"/>
      <c r="BV19" s="105"/>
      <c r="BW19" s="105"/>
      <c r="BX19" s="107"/>
      <c r="BY19" s="106"/>
      <c r="BZ19" s="106"/>
      <c r="CA19" s="98"/>
      <c r="CB19" s="96"/>
    </row>
    <row r="20" spans="1:170" x14ac:dyDescent="0.2">
      <c r="A20" s="40">
        <v>6</v>
      </c>
      <c r="B20" s="49" t="s">
        <v>10</v>
      </c>
      <c r="C20" s="50">
        <v>16.95</v>
      </c>
      <c r="D20" s="51">
        <v>2094.6799999999998</v>
      </c>
      <c r="E20" s="51"/>
      <c r="F20" s="50">
        <v>16.760000000000002</v>
      </c>
      <c r="G20" s="51">
        <v>2071.87</v>
      </c>
      <c r="H20" s="26"/>
      <c r="I20" s="50">
        <v>16.489999999999998</v>
      </c>
      <c r="J20" s="51">
        <v>2036.19</v>
      </c>
      <c r="K20" s="26"/>
      <c r="L20" s="50">
        <v>16.459</v>
      </c>
      <c r="M20" s="51">
        <v>2026.27</v>
      </c>
      <c r="N20" s="26"/>
      <c r="O20" s="50">
        <v>16.27</v>
      </c>
      <c r="P20" s="51">
        <v>2004.3</v>
      </c>
      <c r="Q20" s="51"/>
      <c r="R20" s="50">
        <v>16.207999999999998</v>
      </c>
      <c r="S20" s="51">
        <v>1999.91</v>
      </c>
      <c r="T20" s="51"/>
      <c r="U20" s="50">
        <v>16.16</v>
      </c>
      <c r="V20" s="51">
        <v>2000.45</v>
      </c>
      <c r="W20" s="26"/>
      <c r="X20" s="50">
        <v>16.28</v>
      </c>
      <c r="Y20" s="51">
        <v>2010.09</v>
      </c>
      <c r="Z20" s="51"/>
      <c r="AA20" s="50">
        <v>16.350000000000001</v>
      </c>
      <c r="AB20" s="51">
        <v>2018.24</v>
      </c>
      <c r="AC20" s="26"/>
      <c r="AD20" s="50">
        <v>16.632000000000001</v>
      </c>
      <c r="AE20" s="51">
        <v>2042.74</v>
      </c>
      <c r="AF20" s="26"/>
      <c r="AG20" s="50">
        <v>16.690000000000001</v>
      </c>
      <c r="AH20" s="51">
        <v>2035.51</v>
      </c>
      <c r="AI20" s="26"/>
      <c r="AJ20" s="50">
        <v>16.893999999999998</v>
      </c>
      <c r="AK20" s="51">
        <v>2052.96</v>
      </c>
      <c r="AL20" s="26"/>
      <c r="AM20" s="50">
        <v>16.79</v>
      </c>
      <c r="AN20" s="54">
        <v>2036.79</v>
      </c>
      <c r="AO20" s="26"/>
      <c r="AP20" s="50">
        <v>16.72</v>
      </c>
      <c r="AQ20" s="51">
        <v>2020.44</v>
      </c>
      <c r="AR20" s="26"/>
      <c r="AS20" s="50">
        <v>16.957000000000001</v>
      </c>
      <c r="AT20" s="51">
        <v>2043.83</v>
      </c>
      <c r="AU20" s="26"/>
      <c r="AV20" s="50">
        <v>17.149999999999999</v>
      </c>
      <c r="AW20" s="51">
        <v>2052.34</v>
      </c>
      <c r="AX20" s="51"/>
      <c r="AY20" s="50">
        <v>16.989999999999998</v>
      </c>
      <c r="AZ20" s="51">
        <v>2045.09</v>
      </c>
      <c r="BA20" s="26"/>
      <c r="BB20" s="50">
        <v>17.18</v>
      </c>
      <c r="BC20" s="51">
        <v>2059.71</v>
      </c>
      <c r="BD20" s="51"/>
      <c r="BE20" s="50">
        <v>17.27</v>
      </c>
      <c r="BF20" s="51">
        <v>2070.33</v>
      </c>
      <c r="BG20" s="26"/>
      <c r="BH20" s="50">
        <v>17.375</v>
      </c>
      <c r="BI20" s="51">
        <v>2088.65</v>
      </c>
      <c r="BJ20" s="51"/>
      <c r="BK20" s="50">
        <v>17.300999999999998</v>
      </c>
      <c r="BL20" s="51">
        <v>2080.79</v>
      </c>
      <c r="BM20" s="51"/>
      <c r="BN20" s="50">
        <v>17.318999999999999</v>
      </c>
      <c r="BO20" s="51">
        <v>2078.11</v>
      </c>
      <c r="BP20" s="26"/>
      <c r="BQ20" s="50">
        <f t="shared" si="0"/>
        <v>16.781590909090909</v>
      </c>
      <c r="BR20" s="52">
        <f t="shared" si="1"/>
        <v>2044.0586363636364</v>
      </c>
      <c r="BS20" s="53"/>
      <c r="BT20" s="53"/>
      <c r="BU20" s="122"/>
      <c r="BV20" s="105"/>
      <c r="BW20" s="105"/>
      <c r="BX20" s="98"/>
      <c r="BY20" s="106"/>
      <c r="BZ20" s="106"/>
      <c r="CA20" s="98"/>
      <c r="CB20" s="96"/>
    </row>
    <row r="21" spans="1:170" x14ac:dyDescent="0.2">
      <c r="A21" s="40">
        <v>7</v>
      </c>
      <c r="B21" s="49" t="s">
        <v>25</v>
      </c>
      <c r="C21" s="50">
        <v>1.3282</v>
      </c>
      <c r="D21" s="51">
        <v>93.04</v>
      </c>
      <c r="E21" s="51"/>
      <c r="F21" s="50">
        <v>1.3371</v>
      </c>
      <c r="G21" s="51">
        <v>92.46</v>
      </c>
      <c r="H21" s="26"/>
      <c r="I21" s="50">
        <v>1.349</v>
      </c>
      <c r="J21" s="51">
        <v>91.54</v>
      </c>
      <c r="K21" s="26"/>
      <c r="L21" s="50">
        <v>1.3528</v>
      </c>
      <c r="M21" s="51">
        <v>91</v>
      </c>
      <c r="N21" s="26"/>
      <c r="O21" s="50">
        <v>1.3504</v>
      </c>
      <c r="P21" s="51">
        <v>91.22</v>
      </c>
      <c r="Q21" s="51"/>
      <c r="R21" s="50">
        <v>1.3641000000000001</v>
      </c>
      <c r="S21" s="51">
        <v>90.46</v>
      </c>
      <c r="T21" s="51"/>
      <c r="U21" s="50">
        <v>1.3575999999999999</v>
      </c>
      <c r="V21" s="51">
        <v>91.18</v>
      </c>
      <c r="W21" s="26"/>
      <c r="X21" s="50">
        <v>1.3580000000000001</v>
      </c>
      <c r="Y21" s="51">
        <v>90.92</v>
      </c>
      <c r="Z21" s="51"/>
      <c r="AA21" s="50">
        <v>1.3526</v>
      </c>
      <c r="AB21" s="51">
        <v>91.26</v>
      </c>
      <c r="AC21" s="26"/>
      <c r="AD21" s="50">
        <v>1.3448</v>
      </c>
      <c r="AE21" s="51">
        <v>91.33</v>
      </c>
      <c r="AF21" s="26"/>
      <c r="AG21" s="50">
        <v>1.3504</v>
      </c>
      <c r="AH21" s="51">
        <v>90.31</v>
      </c>
      <c r="AI21" s="26"/>
      <c r="AJ21" s="50">
        <v>1.3513999999999999</v>
      </c>
      <c r="AK21" s="51">
        <v>89.92</v>
      </c>
      <c r="AL21" s="26"/>
      <c r="AM21" s="50">
        <v>1.3476999999999999</v>
      </c>
      <c r="AN21" s="54">
        <v>90.01</v>
      </c>
      <c r="AO21" s="26"/>
      <c r="AP21" s="50">
        <v>1.343</v>
      </c>
      <c r="AQ21" s="51">
        <v>89.98</v>
      </c>
      <c r="AR21" s="26"/>
      <c r="AS21" s="50">
        <v>1.3416999999999999</v>
      </c>
      <c r="AT21" s="51">
        <v>89.83</v>
      </c>
      <c r="AU21" s="26"/>
      <c r="AV21" s="50">
        <v>1.333</v>
      </c>
      <c r="AW21" s="51">
        <v>89.78</v>
      </c>
      <c r="AX21" s="51"/>
      <c r="AY21" s="50">
        <v>1.3385</v>
      </c>
      <c r="AZ21" s="51">
        <v>89.93</v>
      </c>
      <c r="BA21" s="26"/>
      <c r="BB21" s="50">
        <v>1.3399000000000001</v>
      </c>
      <c r="BC21" s="51">
        <v>89.47</v>
      </c>
      <c r="BD21" s="51"/>
      <c r="BE21" s="50">
        <v>1.3436999999999999</v>
      </c>
      <c r="BF21" s="51">
        <v>89.21</v>
      </c>
      <c r="BG21" s="26"/>
      <c r="BH21" s="50">
        <v>1.3441000000000001</v>
      </c>
      <c r="BI21" s="51">
        <v>89.44</v>
      </c>
      <c r="BJ21" s="51"/>
      <c r="BK21" s="50">
        <v>1.3439000000000001</v>
      </c>
      <c r="BL21" s="51">
        <v>89.49</v>
      </c>
      <c r="BM21" s="51"/>
      <c r="BN21" s="50">
        <v>1.3421000000000001</v>
      </c>
      <c r="BO21" s="51">
        <v>89.4</v>
      </c>
      <c r="BP21" s="26"/>
      <c r="BQ21" s="50">
        <f t="shared" si="0"/>
        <v>1.3460909090909092</v>
      </c>
      <c r="BR21" s="52">
        <f t="shared" si="1"/>
        <v>90.508181818181825</v>
      </c>
      <c r="BS21" s="53"/>
      <c r="BT21" s="53"/>
      <c r="BU21" s="122"/>
      <c r="BV21" s="105"/>
      <c r="BW21" s="105"/>
      <c r="BX21" s="98"/>
      <c r="BY21" s="106"/>
      <c r="BZ21" s="106"/>
      <c r="CA21" s="98"/>
      <c r="CB21" s="96"/>
    </row>
    <row r="22" spans="1:170" x14ac:dyDescent="0.2">
      <c r="A22" s="40">
        <v>8</v>
      </c>
      <c r="B22" s="49" t="s">
        <v>26</v>
      </c>
      <c r="C22" s="50">
        <v>1.3653999999999999</v>
      </c>
      <c r="D22" s="51">
        <v>90.51</v>
      </c>
      <c r="E22" s="51"/>
      <c r="F22" s="50">
        <v>1.3716999999999999</v>
      </c>
      <c r="G22" s="51">
        <v>90.12</v>
      </c>
      <c r="H22" s="26"/>
      <c r="I22" s="50">
        <v>1.3706</v>
      </c>
      <c r="J22" s="51">
        <v>90.09</v>
      </c>
      <c r="K22" s="26"/>
      <c r="L22" s="50">
        <v>1.3763000000000001</v>
      </c>
      <c r="M22" s="51">
        <v>89.45</v>
      </c>
      <c r="N22" s="26"/>
      <c r="O22" s="50">
        <v>1.3675999999999999</v>
      </c>
      <c r="P22" s="51">
        <v>90.08</v>
      </c>
      <c r="Q22" s="51"/>
      <c r="R22" s="50">
        <v>1.3694999999999999</v>
      </c>
      <c r="S22" s="51">
        <v>90.1</v>
      </c>
      <c r="T22" s="51"/>
      <c r="U22" s="50">
        <v>1.3707</v>
      </c>
      <c r="V22" s="51">
        <v>90.31</v>
      </c>
      <c r="W22" s="26"/>
      <c r="X22" s="50">
        <v>1.3695999999999999</v>
      </c>
      <c r="Y22" s="51">
        <v>90.15</v>
      </c>
      <c r="Z22" s="51"/>
      <c r="AA22" s="50">
        <v>1.3704000000000001</v>
      </c>
      <c r="AB22" s="51">
        <v>90.08</v>
      </c>
      <c r="AC22" s="26"/>
      <c r="AD22" s="50">
        <v>1.3631</v>
      </c>
      <c r="AE22" s="51">
        <v>90.1</v>
      </c>
      <c r="AF22" s="26"/>
      <c r="AG22" s="50">
        <v>1.3643000000000001</v>
      </c>
      <c r="AH22" s="51">
        <v>89.39</v>
      </c>
      <c r="AI22" s="26"/>
      <c r="AJ22" s="50">
        <v>1.3616999999999999</v>
      </c>
      <c r="AK22" s="51">
        <v>89.24</v>
      </c>
      <c r="AL22" s="26"/>
      <c r="AM22" s="50">
        <v>1.3658999999999999</v>
      </c>
      <c r="AN22" s="54">
        <v>88.81</v>
      </c>
      <c r="AO22" s="26"/>
      <c r="AP22" s="50">
        <v>1.3581000000000001</v>
      </c>
      <c r="AQ22" s="51">
        <v>88.98</v>
      </c>
      <c r="AR22" s="26"/>
      <c r="AS22" s="50">
        <v>1.3519000000000001</v>
      </c>
      <c r="AT22" s="51">
        <v>89.16</v>
      </c>
      <c r="AU22" s="26"/>
      <c r="AV22" s="50">
        <v>1.3476999999999999</v>
      </c>
      <c r="AW22" s="51">
        <v>88.8</v>
      </c>
      <c r="AX22" s="51"/>
      <c r="AY22" s="50">
        <v>1.3507</v>
      </c>
      <c r="AZ22" s="51">
        <v>89.12</v>
      </c>
      <c r="BA22" s="26"/>
      <c r="BB22" s="50">
        <v>1.3433999999999999</v>
      </c>
      <c r="BC22" s="51">
        <v>89.24</v>
      </c>
      <c r="BD22" s="51"/>
      <c r="BE22" s="50">
        <v>1.3456999999999999</v>
      </c>
      <c r="BF22" s="51">
        <v>89.08</v>
      </c>
      <c r="BG22" s="26"/>
      <c r="BH22" s="50">
        <v>1.3444</v>
      </c>
      <c r="BI22" s="51">
        <v>89.42</v>
      </c>
      <c r="BJ22" s="51"/>
      <c r="BK22" s="50">
        <v>1.3475999999999999</v>
      </c>
      <c r="BL22" s="51">
        <v>89.25</v>
      </c>
      <c r="BM22" s="51"/>
      <c r="BN22" s="50">
        <v>1.3451</v>
      </c>
      <c r="BO22" s="51">
        <v>89.21</v>
      </c>
      <c r="BP22" s="26"/>
      <c r="BQ22" s="50">
        <f t="shared" si="0"/>
        <v>1.3600636363636363</v>
      </c>
      <c r="BR22" s="52">
        <f t="shared" si="1"/>
        <v>89.576818181818197</v>
      </c>
      <c r="BS22" s="53"/>
      <c r="BT22" s="53"/>
      <c r="BU22" s="122"/>
      <c r="BV22" s="105"/>
      <c r="BW22" s="105"/>
      <c r="BX22" s="98"/>
      <c r="BY22" s="106"/>
      <c r="BZ22" s="106"/>
      <c r="CA22" s="98"/>
      <c r="CB22" s="96"/>
    </row>
    <row r="23" spans="1:170" x14ac:dyDescent="0.2">
      <c r="A23" s="40">
        <v>9</v>
      </c>
      <c r="B23" s="49" t="s">
        <v>13</v>
      </c>
      <c r="C23" s="50">
        <v>8.8343000000000007</v>
      </c>
      <c r="D23" s="51">
        <v>13.99</v>
      </c>
      <c r="E23" s="51"/>
      <c r="F23" s="50">
        <v>8.8202999999999996</v>
      </c>
      <c r="G23" s="51">
        <v>14.02</v>
      </c>
      <c r="H23" s="26"/>
      <c r="I23" s="50">
        <v>8.8173999999999992</v>
      </c>
      <c r="J23" s="51">
        <v>14</v>
      </c>
      <c r="K23" s="26"/>
      <c r="L23" s="50">
        <v>8.8361999999999998</v>
      </c>
      <c r="M23" s="51">
        <v>13.93</v>
      </c>
      <c r="N23" s="26"/>
      <c r="O23" s="50">
        <v>8.8320000000000007</v>
      </c>
      <c r="P23" s="51">
        <v>13.95</v>
      </c>
      <c r="Q23" s="51"/>
      <c r="R23" s="50">
        <v>8.8613</v>
      </c>
      <c r="S23" s="51">
        <v>13.92</v>
      </c>
      <c r="T23" s="51"/>
      <c r="U23" s="50">
        <v>8.9163999999999994</v>
      </c>
      <c r="V23" s="51">
        <v>13.88</v>
      </c>
      <c r="W23" s="26"/>
      <c r="X23" s="50">
        <v>8.8610000000000007</v>
      </c>
      <c r="Y23" s="51">
        <v>13.93</v>
      </c>
      <c r="Z23" s="51"/>
      <c r="AA23" s="50">
        <v>8.8908000000000005</v>
      </c>
      <c r="AB23" s="51">
        <v>13.88</v>
      </c>
      <c r="AC23" s="26"/>
      <c r="AD23" s="50">
        <v>8.8366000000000007</v>
      </c>
      <c r="AE23" s="51">
        <v>13.9</v>
      </c>
      <c r="AF23" s="26"/>
      <c r="AG23" s="50">
        <v>8.8414000000000001</v>
      </c>
      <c r="AH23" s="51">
        <v>13.79</v>
      </c>
      <c r="AI23" s="26"/>
      <c r="AJ23" s="50">
        <v>8.7774000000000001</v>
      </c>
      <c r="AK23" s="51">
        <v>13.84</v>
      </c>
      <c r="AL23" s="26"/>
      <c r="AM23" s="50">
        <v>8.7833000000000006</v>
      </c>
      <c r="AN23" s="54">
        <v>13.81</v>
      </c>
      <c r="AO23" s="26"/>
      <c r="AP23" s="50">
        <v>8.7669999999999995</v>
      </c>
      <c r="AQ23" s="51">
        <v>13.78</v>
      </c>
      <c r="AR23" s="26"/>
      <c r="AS23" s="50">
        <v>8.7319999999999993</v>
      </c>
      <c r="AT23" s="51">
        <v>13.8</v>
      </c>
      <c r="AU23" s="26"/>
      <c r="AV23" s="50">
        <v>8.6608000000000001</v>
      </c>
      <c r="AW23" s="51">
        <v>13.82</v>
      </c>
      <c r="AX23" s="51"/>
      <c r="AY23" s="50">
        <v>8.6964000000000006</v>
      </c>
      <c r="AZ23" s="51">
        <v>13.84</v>
      </c>
      <c r="BA23" s="26"/>
      <c r="BB23" s="50">
        <v>8.6637000000000004</v>
      </c>
      <c r="BC23" s="51">
        <v>13.84</v>
      </c>
      <c r="BD23" s="51"/>
      <c r="BE23" s="50">
        <v>8.6729000000000003</v>
      </c>
      <c r="BF23" s="51">
        <v>13.82</v>
      </c>
      <c r="BG23" s="26"/>
      <c r="BH23" s="50">
        <v>8.6951999999999998</v>
      </c>
      <c r="BI23" s="51">
        <v>13.82</v>
      </c>
      <c r="BJ23" s="51"/>
      <c r="BK23" s="50">
        <v>8.7402999999999995</v>
      </c>
      <c r="BL23" s="51">
        <v>13.76</v>
      </c>
      <c r="BM23" s="51"/>
      <c r="BN23" s="50">
        <v>8.7299000000000007</v>
      </c>
      <c r="BO23" s="51">
        <v>13.74</v>
      </c>
      <c r="BP23" s="26"/>
      <c r="BQ23" s="50">
        <f t="shared" si="0"/>
        <v>8.7848454545454544</v>
      </c>
      <c r="BR23" s="52">
        <f t="shared" si="1"/>
        <v>13.866363636363637</v>
      </c>
      <c r="BS23" s="53"/>
      <c r="BT23" s="53"/>
      <c r="BU23" s="122"/>
      <c r="BV23" s="105"/>
      <c r="BW23" s="105"/>
      <c r="BX23" s="98"/>
      <c r="BY23" s="106"/>
      <c r="BZ23" s="106"/>
      <c r="CA23" s="98"/>
      <c r="CB23" s="96"/>
    </row>
    <row r="24" spans="1:170" x14ac:dyDescent="0.2">
      <c r="A24" s="40">
        <v>10</v>
      </c>
      <c r="B24" s="49" t="s">
        <v>14</v>
      </c>
      <c r="C24" s="50">
        <v>8.5944000000000003</v>
      </c>
      <c r="D24" s="51">
        <v>14.38</v>
      </c>
      <c r="E24" s="51"/>
      <c r="F24" s="50">
        <v>8.6036999999999999</v>
      </c>
      <c r="G24" s="51">
        <v>14.37</v>
      </c>
      <c r="H24" s="26"/>
      <c r="I24" s="50">
        <v>8.6241000000000003</v>
      </c>
      <c r="J24" s="51">
        <v>14.32</v>
      </c>
      <c r="K24" s="26"/>
      <c r="L24" s="50">
        <v>8.6525999999999996</v>
      </c>
      <c r="M24" s="51">
        <v>14.23</v>
      </c>
      <c r="N24" s="26"/>
      <c r="O24" s="50">
        <v>8.6263000000000005</v>
      </c>
      <c r="P24" s="51">
        <v>14.28</v>
      </c>
      <c r="Q24" s="51"/>
      <c r="R24" s="50">
        <v>8.6623999999999999</v>
      </c>
      <c r="S24" s="51">
        <v>14.24</v>
      </c>
      <c r="T24" s="51"/>
      <c r="U24" s="50">
        <v>8.7057000000000002</v>
      </c>
      <c r="V24" s="51">
        <v>14.22</v>
      </c>
      <c r="W24" s="26"/>
      <c r="X24" s="50">
        <v>8.5946999999999996</v>
      </c>
      <c r="Y24" s="51">
        <v>14.37</v>
      </c>
      <c r="Z24" s="51"/>
      <c r="AA24" s="50">
        <v>8.5911000000000008</v>
      </c>
      <c r="AB24" s="51">
        <v>14.37</v>
      </c>
      <c r="AC24" s="26"/>
      <c r="AD24" s="50">
        <v>8.5226000000000006</v>
      </c>
      <c r="AE24" s="51">
        <v>14.41</v>
      </c>
      <c r="AF24" s="26"/>
      <c r="AG24" s="50">
        <v>8.5258000000000003</v>
      </c>
      <c r="AH24" s="51">
        <v>14.3</v>
      </c>
      <c r="AI24" s="26"/>
      <c r="AJ24" s="50">
        <v>8.4649999999999999</v>
      </c>
      <c r="AK24" s="51">
        <v>14.36</v>
      </c>
      <c r="AL24" s="26"/>
      <c r="AM24" s="50">
        <v>8.49</v>
      </c>
      <c r="AN24" s="54">
        <v>14.29</v>
      </c>
      <c r="AO24" s="26"/>
      <c r="AP24" s="50">
        <v>8.4044000000000008</v>
      </c>
      <c r="AQ24" s="51">
        <v>14.38</v>
      </c>
      <c r="AR24" s="26"/>
      <c r="AS24" s="50">
        <v>8.3780000000000001</v>
      </c>
      <c r="AT24" s="51">
        <v>14.39</v>
      </c>
      <c r="AU24" s="26"/>
      <c r="AV24" s="50">
        <v>8.3264999999999993</v>
      </c>
      <c r="AW24" s="51">
        <v>14.37</v>
      </c>
      <c r="AX24" s="51"/>
      <c r="AY24" s="50">
        <v>8.3878000000000004</v>
      </c>
      <c r="AZ24" s="51">
        <v>14.35</v>
      </c>
      <c r="BA24" s="26"/>
      <c r="BB24" s="50">
        <v>8.3369</v>
      </c>
      <c r="BC24" s="51">
        <v>14.38</v>
      </c>
      <c r="BD24" s="51"/>
      <c r="BE24" s="50">
        <v>8.3825000000000003</v>
      </c>
      <c r="BF24" s="51">
        <v>14.3</v>
      </c>
      <c r="BG24" s="26"/>
      <c r="BH24" s="50">
        <v>8.407</v>
      </c>
      <c r="BI24" s="51">
        <v>14.3</v>
      </c>
      <c r="BJ24" s="51"/>
      <c r="BK24" s="50">
        <v>8.4384999999999994</v>
      </c>
      <c r="BL24" s="51">
        <v>14.25</v>
      </c>
      <c r="BM24" s="51"/>
      <c r="BN24" s="50">
        <v>8.4429999999999996</v>
      </c>
      <c r="BO24" s="51">
        <v>14.21</v>
      </c>
      <c r="BP24" s="26"/>
      <c r="BQ24" s="50">
        <f t="shared" si="0"/>
        <v>8.5074090909090927</v>
      </c>
      <c r="BR24" s="52">
        <f t="shared" si="1"/>
        <v>14.321363636363639</v>
      </c>
      <c r="BS24" s="53"/>
      <c r="BT24" s="53"/>
      <c r="BU24" s="122"/>
      <c r="BV24" s="105"/>
      <c r="BW24" s="105"/>
      <c r="BX24" s="98"/>
      <c r="BY24" s="106"/>
      <c r="BZ24" s="106"/>
      <c r="CA24" s="98"/>
      <c r="CB24" s="96"/>
    </row>
    <row r="25" spans="1:170" x14ac:dyDescent="0.2">
      <c r="A25" s="40">
        <v>11</v>
      </c>
      <c r="B25" s="49" t="s">
        <v>15</v>
      </c>
      <c r="C25" s="50">
        <v>6.8109999999999999</v>
      </c>
      <c r="D25" s="51">
        <v>18.14</v>
      </c>
      <c r="E25" s="51"/>
      <c r="F25" s="50">
        <v>6.8167999999999997</v>
      </c>
      <c r="G25" s="51">
        <v>18.13</v>
      </c>
      <c r="H25" s="26"/>
      <c r="I25" s="50">
        <v>6.8026999999999997</v>
      </c>
      <c r="J25" s="51">
        <v>18.149999999999999</v>
      </c>
      <c r="K25" s="26"/>
      <c r="L25" s="50">
        <v>6.7830000000000004</v>
      </c>
      <c r="M25" s="51">
        <v>18.149999999999999</v>
      </c>
      <c r="N25" s="26"/>
      <c r="O25" s="50">
        <v>6.7973999999999997</v>
      </c>
      <c r="P25" s="51">
        <v>18.12</v>
      </c>
      <c r="Q25" s="51"/>
      <c r="R25" s="50">
        <v>6.8259999999999996</v>
      </c>
      <c r="S25" s="51">
        <v>18.079999999999998</v>
      </c>
      <c r="T25" s="51"/>
      <c r="U25" s="50">
        <v>6.8505000000000003</v>
      </c>
      <c r="V25" s="51">
        <v>18.07</v>
      </c>
      <c r="W25" s="26"/>
      <c r="X25" s="50">
        <v>6.8421000000000003</v>
      </c>
      <c r="Y25" s="51">
        <v>18.05</v>
      </c>
      <c r="Z25" s="51"/>
      <c r="AA25" s="50">
        <v>6.8423999999999996</v>
      </c>
      <c r="AB25" s="51">
        <v>18.04</v>
      </c>
      <c r="AC25" s="26"/>
      <c r="AD25" s="50">
        <v>6.7934999999999999</v>
      </c>
      <c r="AE25" s="51">
        <v>18.079999999999998</v>
      </c>
      <c r="AF25" s="26"/>
      <c r="AG25" s="50">
        <v>6.7355999999999998</v>
      </c>
      <c r="AH25" s="51">
        <v>18.11</v>
      </c>
      <c r="AI25" s="26"/>
      <c r="AJ25" s="50">
        <v>6.7069000000000001</v>
      </c>
      <c r="AK25" s="51">
        <v>18.12</v>
      </c>
      <c r="AL25" s="26"/>
      <c r="AM25" s="50">
        <v>6.6935000000000002</v>
      </c>
      <c r="AN25" s="54">
        <v>18.12</v>
      </c>
      <c r="AO25" s="26"/>
      <c r="AP25" s="50">
        <v>6.6650999999999998</v>
      </c>
      <c r="AQ25" s="51">
        <v>18.13</v>
      </c>
      <c r="AR25" s="26"/>
      <c r="AS25" s="50">
        <v>6.6577999999999999</v>
      </c>
      <c r="AT25" s="51">
        <v>18.100000000000001</v>
      </c>
      <c r="AU25" s="26"/>
      <c r="AV25" s="50">
        <v>6.6101999999999999</v>
      </c>
      <c r="AW25" s="51">
        <v>18.100000000000001</v>
      </c>
      <c r="AX25" s="51"/>
      <c r="AY25" s="50">
        <v>6.6547999999999998</v>
      </c>
      <c r="AZ25" s="51">
        <v>18.09</v>
      </c>
      <c r="BA25" s="26"/>
      <c r="BB25" s="50">
        <v>6.6288</v>
      </c>
      <c r="BC25" s="51">
        <v>18.09</v>
      </c>
      <c r="BD25" s="51"/>
      <c r="BE25" s="50">
        <v>6.6349</v>
      </c>
      <c r="BF25" s="51">
        <v>18.07</v>
      </c>
      <c r="BG25" s="26"/>
      <c r="BH25" s="50">
        <v>6.6547000000000001</v>
      </c>
      <c r="BI25" s="51">
        <v>18.059999999999999</v>
      </c>
      <c r="BJ25" s="51"/>
      <c r="BK25" s="50">
        <v>6.6665000000000001</v>
      </c>
      <c r="BL25" s="51">
        <v>18.04</v>
      </c>
      <c r="BM25" s="51"/>
      <c r="BN25" s="50">
        <v>6.65</v>
      </c>
      <c r="BO25" s="51">
        <v>18.04</v>
      </c>
      <c r="BP25" s="26"/>
      <c r="BQ25" s="50">
        <f t="shared" si="0"/>
        <v>6.7329181818181816</v>
      </c>
      <c r="BR25" s="52">
        <f t="shared" si="1"/>
        <v>18.094545454545457</v>
      </c>
      <c r="BS25" s="53"/>
      <c r="BT25" s="53"/>
      <c r="BU25" s="122"/>
      <c r="BV25" s="105"/>
      <c r="BW25" s="105"/>
      <c r="BX25" s="98"/>
      <c r="BY25" s="106"/>
      <c r="BZ25" s="106"/>
      <c r="CA25" s="98"/>
      <c r="CB25" s="96"/>
    </row>
    <row r="26" spans="1:170" x14ac:dyDescent="0.2">
      <c r="A26" s="40">
        <v>12</v>
      </c>
      <c r="B26" s="49" t="s">
        <v>27</v>
      </c>
      <c r="C26" s="50">
        <v>0.73023000000000005</v>
      </c>
      <c r="D26" s="51">
        <v>169.24</v>
      </c>
      <c r="E26" s="51"/>
      <c r="F26" s="50">
        <v>0.73024999999999995</v>
      </c>
      <c r="G26" s="51">
        <v>169.29</v>
      </c>
      <c r="H26" s="51"/>
      <c r="I26" s="50">
        <v>0.73031999999999997</v>
      </c>
      <c r="J26" s="51">
        <v>169.08</v>
      </c>
      <c r="K26" s="51"/>
      <c r="L26" s="50">
        <v>0.73050000000000004</v>
      </c>
      <c r="M26" s="51">
        <v>168.53</v>
      </c>
      <c r="N26" s="51"/>
      <c r="O26" s="50">
        <v>0.72955999999999999</v>
      </c>
      <c r="P26" s="51">
        <v>168.86</v>
      </c>
      <c r="Q26" s="51"/>
      <c r="R26" s="50">
        <v>0.72970999999999997</v>
      </c>
      <c r="S26" s="51">
        <v>169.09</v>
      </c>
      <c r="T26" s="51"/>
      <c r="U26" s="50">
        <v>0.73165999999999998</v>
      </c>
      <c r="V26" s="51">
        <v>169.19</v>
      </c>
      <c r="W26" s="51"/>
      <c r="X26" s="50">
        <v>0.73204999999999998</v>
      </c>
      <c r="Y26" s="51">
        <v>168.66</v>
      </c>
      <c r="Z26" s="51"/>
      <c r="AA26" s="50">
        <v>0.73236000000000001</v>
      </c>
      <c r="AB26" s="51">
        <v>168.55</v>
      </c>
      <c r="AC26" s="51"/>
      <c r="AD26" s="50">
        <v>0.73233000000000004</v>
      </c>
      <c r="AE26" s="51">
        <v>167.71</v>
      </c>
      <c r="AF26" s="51"/>
      <c r="AG26" s="50">
        <v>0.72974000000000006</v>
      </c>
      <c r="AH26" s="51">
        <v>167.13</v>
      </c>
      <c r="AI26" s="51"/>
      <c r="AJ26" s="50">
        <v>0.72819</v>
      </c>
      <c r="AK26" s="51">
        <v>166.88</v>
      </c>
      <c r="AL26" s="51"/>
      <c r="AM26" s="55">
        <v>0.72602999999999995</v>
      </c>
      <c r="AN26" s="54">
        <v>167.09</v>
      </c>
      <c r="AO26" s="54"/>
      <c r="AP26" s="50">
        <v>0.72421000000000002</v>
      </c>
      <c r="AQ26" s="51">
        <v>166.86</v>
      </c>
      <c r="AR26" s="51"/>
      <c r="AS26" s="50">
        <v>0.72431999999999996</v>
      </c>
      <c r="AT26" s="51">
        <v>166.4</v>
      </c>
      <c r="AU26" s="51"/>
      <c r="AV26" s="50">
        <v>0.72294999999999998</v>
      </c>
      <c r="AW26" s="51">
        <v>165.53</v>
      </c>
      <c r="AX26" s="51"/>
      <c r="AY26" s="50">
        <v>0.72285999999999995</v>
      </c>
      <c r="AZ26" s="51">
        <v>166.52</v>
      </c>
      <c r="BA26" s="51"/>
      <c r="BB26" s="50">
        <v>0.72411000000000003</v>
      </c>
      <c r="BC26" s="51">
        <v>165.57</v>
      </c>
      <c r="BD26" s="51"/>
      <c r="BE26" s="50">
        <v>0.72333000000000003</v>
      </c>
      <c r="BF26" s="51">
        <v>165.73</v>
      </c>
      <c r="BG26" s="51"/>
      <c r="BH26" s="50">
        <v>0.72279000000000004</v>
      </c>
      <c r="BI26" s="51">
        <v>166.31</v>
      </c>
      <c r="BJ26" s="51"/>
      <c r="BK26" s="50">
        <v>0.72279000000000004</v>
      </c>
      <c r="BL26" s="51">
        <v>166.4</v>
      </c>
      <c r="BM26" s="51"/>
      <c r="BN26" s="50">
        <v>0.72433000000000003</v>
      </c>
      <c r="BO26" s="51">
        <v>165.66</v>
      </c>
      <c r="BP26" s="51"/>
      <c r="BQ26" s="50">
        <f t="shared" si="0"/>
        <v>0.72748272727272723</v>
      </c>
      <c r="BR26" s="52">
        <f t="shared" si="1"/>
        <v>167.46727272727276</v>
      </c>
      <c r="BS26" s="53"/>
      <c r="BT26" s="53"/>
      <c r="BU26" s="122"/>
      <c r="BV26" s="105"/>
      <c r="BW26" s="105"/>
      <c r="BX26" s="98"/>
      <c r="BY26" s="106"/>
      <c r="BZ26" s="106"/>
      <c r="CA26" s="98"/>
      <c r="CB26" s="96"/>
    </row>
    <row r="27" spans="1:170" x14ac:dyDescent="0.2">
      <c r="A27" s="40">
        <v>13</v>
      </c>
      <c r="B27" s="49" t="s">
        <v>17</v>
      </c>
      <c r="C27" s="50">
        <v>1</v>
      </c>
      <c r="D27" s="51">
        <v>123.58</v>
      </c>
      <c r="E27" s="51"/>
      <c r="F27" s="50">
        <v>1</v>
      </c>
      <c r="G27" s="51">
        <v>123.62</v>
      </c>
      <c r="H27" s="51"/>
      <c r="I27" s="50">
        <v>1</v>
      </c>
      <c r="J27" s="51">
        <v>123.48</v>
      </c>
      <c r="K27" s="26"/>
      <c r="L27" s="50">
        <v>1</v>
      </c>
      <c r="M27" s="51">
        <v>123.11</v>
      </c>
      <c r="N27" s="26"/>
      <c r="O27" s="50">
        <v>1</v>
      </c>
      <c r="P27" s="51">
        <v>123.19</v>
      </c>
      <c r="Q27" s="51"/>
      <c r="R27" s="50">
        <v>1</v>
      </c>
      <c r="S27" s="51">
        <v>123.39</v>
      </c>
      <c r="T27" s="51"/>
      <c r="U27" s="50">
        <v>1</v>
      </c>
      <c r="V27" s="51">
        <v>123.79</v>
      </c>
      <c r="W27" s="26"/>
      <c r="X27" s="50">
        <v>1</v>
      </c>
      <c r="Y27" s="51">
        <v>123.47</v>
      </c>
      <c r="Z27" s="51"/>
      <c r="AA27" s="50">
        <v>1</v>
      </c>
      <c r="AB27" s="51">
        <v>123.44</v>
      </c>
      <c r="AC27" s="26"/>
      <c r="AD27" s="50">
        <v>1</v>
      </c>
      <c r="AE27" s="51">
        <v>122.82</v>
      </c>
      <c r="AF27" s="51"/>
      <c r="AG27" s="50">
        <v>1</v>
      </c>
      <c r="AH27" s="51">
        <v>121.96</v>
      </c>
      <c r="AI27" s="26"/>
      <c r="AJ27" s="50">
        <v>1</v>
      </c>
      <c r="AK27" s="51">
        <v>121.52</v>
      </c>
      <c r="AL27" s="26"/>
      <c r="AM27" s="50">
        <v>1</v>
      </c>
      <c r="AN27" s="54">
        <v>121.31</v>
      </c>
      <c r="AO27" s="26"/>
      <c r="AP27" s="50">
        <v>1</v>
      </c>
      <c r="AQ27" s="51">
        <v>120.84</v>
      </c>
      <c r="AR27" s="26"/>
      <c r="AS27" s="50">
        <v>1</v>
      </c>
      <c r="AT27" s="51">
        <v>120.53</v>
      </c>
      <c r="AU27" s="26"/>
      <c r="AV27" s="50">
        <v>1</v>
      </c>
      <c r="AW27" s="51">
        <v>119.67</v>
      </c>
      <c r="AX27" s="51"/>
      <c r="AY27" s="50">
        <v>1</v>
      </c>
      <c r="AZ27" s="51">
        <v>120.37</v>
      </c>
      <c r="BA27" s="26"/>
      <c r="BB27" s="50">
        <v>1</v>
      </c>
      <c r="BC27" s="51">
        <v>119.89</v>
      </c>
      <c r="BD27" s="51"/>
      <c r="BE27" s="50">
        <v>1</v>
      </c>
      <c r="BF27" s="51">
        <v>119.88</v>
      </c>
      <c r="BG27" s="26"/>
      <c r="BH27" s="50">
        <v>1</v>
      </c>
      <c r="BI27" s="51">
        <v>120.21</v>
      </c>
      <c r="BJ27" s="51"/>
      <c r="BK27" s="50">
        <v>1</v>
      </c>
      <c r="BL27" s="51">
        <v>120.27</v>
      </c>
      <c r="BM27" s="51"/>
      <c r="BN27" s="50">
        <v>1</v>
      </c>
      <c r="BO27" s="51">
        <v>119.99</v>
      </c>
      <c r="BQ27" s="50">
        <f t="shared" si="0"/>
        <v>1</v>
      </c>
      <c r="BR27" s="52">
        <f t="shared" si="1"/>
        <v>121.8331818181818</v>
      </c>
      <c r="BS27" s="53"/>
      <c r="BT27" s="53"/>
      <c r="BU27" s="122"/>
      <c r="BV27" s="105"/>
      <c r="BW27" s="105"/>
      <c r="BX27" s="98"/>
      <c r="BY27" s="106"/>
      <c r="BZ27" s="106"/>
      <c r="CA27" s="98"/>
      <c r="CB27" s="96"/>
    </row>
    <row r="28" spans="1:170" x14ac:dyDescent="0.2">
      <c r="A28" s="40">
        <v>14</v>
      </c>
      <c r="B28" s="49" t="s">
        <v>32</v>
      </c>
      <c r="C28" s="50">
        <v>6.8944999999999999</v>
      </c>
      <c r="D28" s="51">
        <v>17.920000000000002</v>
      </c>
      <c r="E28" s="51"/>
      <c r="F28" s="50">
        <v>6.8920000000000003</v>
      </c>
      <c r="G28" s="51">
        <v>17.940000000000001</v>
      </c>
      <c r="H28" s="51"/>
      <c r="I28" s="50">
        <v>6.8948</v>
      </c>
      <c r="J28" s="51">
        <v>17.91</v>
      </c>
      <c r="K28" s="26"/>
      <c r="L28" s="50">
        <v>6.8994</v>
      </c>
      <c r="M28" s="51">
        <v>17.84</v>
      </c>
      <c r="N28" s="26"/>
      <c r="O28" s="50">
        <v>6.9027000000000003</v>
      </c>
      <c r="P28" s="51">
        <v>17.850000000000001</v>
      </c>
      <c r="Q28" s="51"/>
      <c r="R28" s="50">
        <v>6.9055</v>
      </c>
      <c r="S28" s="51">
        <v>17.87</v>
      </c>
      <c r="T28" s="51"/>
      <c r="U28" s="50">
        <v>6.9034000000000004</v>
      </c>
      <c r="V28" s="51">
        <v>17.93</v>
      </c>
      <c r="W28" s="26"/>
      <c r="X28" s="50">
        <v>6.9013999999999998</v>
      </c>
      <c r="Y28" s="51">
        <v>17.89</v>
      </c>
      <c r="Z28" s="51"/>
      <c r="AA28" s="50">
        <v>6.9019000000000004</v>
      </c>
      <c r="AB28" s="51">
        <v>17.88</v>
      </c>
      <c r="AC28" s="26"/>
      <c r="AD28" s="50">
        <v>6.8952999999999998</v>
      </c>
      <c r="AE28" s="51">
        <v>17.809999999999999</v>
      </c>
      <c r="AF28" s="51"/>
      <c r="AG28" s="50">
        <v>6.8895</v>
      </c>
      <c r="AH28" s="51">
        <v>17.7</v>
      </c>
      <c r="AI28" s="26"/>
      <c r="AJ28" s="50">
        <v>6.8898000000000001</v>
      </c>
      <c r="AK28" s="51">
        <v>17.64</v>
      </c>
      <c r="AL28" s="26"/>
      <c r="AM28" s="50">
        <v>6.8902999999999999</v>
      </c>
      <c r="AN28" s="54">
        <v>17.61</v>
      </c>
      <c r="AO28" s="26"/>
      <c r="AP28" s="50">
        <v>6.8878000000000004</v>
      </c>
      <c r="AQ28" s="51">
        <v>17.54</v>
      </c>
      <c r="AR28" s="26"/>
      <c r="AS28" s="50">
        <v>6.8916000000000004</v>
      </c>
      <c r="AT28" s="51">
        <v>17.489999999999998</v>
      </c>
      <c r="AU28" s="26"/>
      <c r="AV28" s="50">
        <v>6.8879999999999999</v>
      </c>
      <c r="AW28" s="51">
        <v>17.37</v>
      </c>
      <c r="AX28" s="51"/>
      <c r="AY28" s="50">
        <v>6.8898000000000001</v>
      </c>
      <c r="AZ28" s="51">
        <v>17.47</v>
      </c>
      <c r="BA28" s="26"/>
      <c r="BB28" s="50">
        <v>6.8680000000000003</v>
      </c>
      <c r="BC28" s="51">
        <v>17.46</v>
      </c>
      <c r="BD28" s="51"/>
      <c r="BE28" s="50">
        <v>6.8621999999999996</v>
      </c>
      <c r="BF28" s="51">
        <v>17.47</v>
      </c>
      <c r="BG28" s="26"/>
      <c r="BH28" s="50">
        <v>6.8525</v>
      </c>
      <c r="BI28" s="51">
        <v>17.54</v>
      </c>
      <c r="BJ28" s="51"/>
      <c r="BK28" s="50">
        <v>6.8525</v>
      </c>
      <c r="BL28" s="51">
        <v>17.55</v>
      </c>
      <c r="BM28" s="51"/>
      <c r="BN28" s="50">
        <v>6.8109000000000002</v>
      </c>
      <c r="BO28" s="51">
        <v>17.62</v>
      </c>
      <c r="BP28" s="26"/>
      <c r="BQ28" s="50">
        <f t="shared" si="0"/>
        <v>6.8847181818181804</v>
      </c>
      <c r="BR28" s="52">
        <f t="shared" si="1"/>
        <v>17.695454545454542</v>
      </c>
      <c r="BS28" s="53"/>
      <c r="BT28" s="53"/>
      <c r="BU28" s="122"/>
      <c r="BV28" s="105"/>
      <c r="BW28" s="105"/>
      <c r="BX28" s="98"/>
      <c r="BY28" s="106"/>
      <c r="BZ28" s="106"/>
      <c r="CA28" s="98"/>
      <c r="CB28" s="96"/>
    </row>
    <row r="29" spans="1:170" s="19" customFormat="1" ht="13.5" thickBot="1" x14ac:dyDescent="0.25">
      <c r="A29" s="56">
        <v>15</v>
      </c>
      <c r="B29" s="57" t="s">
        <v>33</v>
      </c>
      <c r="C29" s="58">
        <v>6.8897000000000004</v>
      </c>
      <c r="D29" s="59">
        <v>17.940000000000001</v>
      </c>
      <c r="E29" s="59"/>
      <c r="F29" s="58">
        <v>6.8893000000000004</v>
      </c>
      <c r="G29" s="59">
        <v>17.940000000000001</v>
      </c>
      <c r="H29" s="59"/>
      <c r="I29" s="58">
        <v>6.8925000000000001</v>
      </c>
      <c r="J29" s="59">
        <v>17.920000000000002</v>
      </c>
      <c r="K29" s="33"/>
      <c r="L29" s="58">
        <v>6.9044999999999996</v>
      </c>
      <c r="M29" s="59">
        <v>17.829999999999998</v>
      </c>
      <c r="N29" s="33"/>
      <c r="O29" s="58">
        <v>6.9043000000000001</v>
      </c>
      <c r="P29" s="59">
        <v>17.84</v>
      </c>
      <c r="Q29" s="59"/>
      <c r="R29" s="58">
        <v>6.9141000000000004</v>
      </c>
      <c r="S29" s="59">
        <v>17.850000000000001</v>
      </c>
      <c r="T29" s="59"/>
      <c r="U29" s="58">
        <v>6.9116</v>
      </c>
      <c r="V29" s="59">
        <v>17.91</v>
      </c>
      <c r="W29" s="33"/>
      <c r="X29" s="58">
        <v>6.9044999999999996</v>
      </c>
      <c r="Y29" s="59">
        <v>17.88</v>
      </c>
      <c r="Z29" s="59"/>
      <c r="AA29" s="58">
        <v>6.9032999999999998</v>
      </c>
      <c r="AB29" s="59">
        <v>17.88</v>
      </c>
      <c r="AC29" s="33"/>
      <c r="AD29" s="58">
        <v>6.8917000000000002</v>
      </c>
      <c r="AE29" s="59">
        <v>17.82</v>
      </c>
      <c r="AF29" s="59"/>
      <c r="AG29" s="58">
        <v>6.8855000000000004</v>
      </c>
      <c r="AH29" s="59">
        <v>17.71</v>
      </c>
      <c r="AI29" s="33"/>
      <c r="AJ29" s="58">
        <v>6.8807</v>
      </c>
      <c r="AK29" s="59">
        <v>17.66</v>
      </c>
      <c r="AL29" s="33"/>
      <c r="AM29" s="58">
        <v>6.8865999999999996</v>
      </c>
      <c r="AN29" s="135">
        <v>17.62</v>
      </c>
      <c r="AO29" s="33"/>
      <c r="AP29" s="58">
        <v>6.8821000000000003</v>
      </c>
      <c r="AQ29" s="59">
        <v>17.559999999999999</v>
      </c>
      <c r="AR29" s="33"/>
      <c r="AS29" s="58">
        <v>6.8817000000000004</v>
      </c>
      <c r="AT29" s="59">
        <v>17.510000000000002</v>
      </c>
      <c r="AU29" s="33"/>
      <c r="AV29" s="58">
        <v>6.8788999999999998</v>
      </c>
      <c r="AW29" s="59">
        <v>17.399999999999999</v>
      </c>
      <c r="AX29" s="59"/>
      <c r="AY29" s="58">
        <v>6.8776999999999999</v>
      </c>
      <c r="AZ29" s="59">
        <v>17.5</v>
      </c>
      <c r="BA29" s="33"/>
      <c r="BB29" s="58">
        <v>6.8552999999999997</v>
      </c>
      <c r="BC29" s="59">
        <v>17.489999999999998</v>
      </c>
      <c r="BD29" s="59"/>
      <c r="BE29" s="58">
        <v>6.8315000000000001</v>
      </c>
      <c r="BF29" s="59">
        <v>17.55</v>
      </c>
      <c r="BG29" s="33"/>
      <c r="BH29" s="58">
        <v>6.819</v>
      </c>
      <c r="BI29" s="59">
        <v>17.63</v>
      </c>
      <c r="BJ29" s="59"/>
      <c r="BK29" s="58">
        <v>6.8265000000000002</v>
      </c>
      <c r="BL29" s="59">
        <v>17.62</v>
      </c>
      <c r="BM29" s="59"/>
      <c r="BN29" s="58">
        <v>6.7698</v>
      </c>
      <c r="BO29" s="59">
        <v>17.72</v>
      </c>
      <c r="BP29" s="33"/>
      <c r="BQ29" s="58">
        <f t="shared" si="0"/>
        <v>6.8764000000000003</v>
      </c>
      <c r="BR29" s="60">
        <f t="shared" si="1"/>
        <v>17.717272727272725</v>
      </c>
      <c r="BS29" s="122"/>
      <c r="BT29" s="53"/>
      <c r="BU29" s="122"/>
      <c r="BV29" s="105"/>
      <c r="BW29" s="105"/>
      <c r="BX29" s="98"/>
      <c r="BY29" s="106"/>
      <c r="BZ29" s="106"/>
      <c r="CA29" s="98"/>
      <c r="CB29" s="96"/>
      <c r="CC29" s="95"/>
      <c r="CD29" s="95"/>
      <c r="CE29" s="95"/>
      <c r="CF29" s="95"/>
      <c r="CG29" s="95"/>
      <c r="CH29" s="95"/>
      <c r="CI29" s="97"/>
      <c r="CJ29" s="96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</row>
    <row r="30" spans="1:170" ht="13.5" thickTop="1" x14ac:dyDescent="0.2">
      <c r="A30" s="40"/>
      <c r="B30" s="30"/>
      <c r="C30" s="26"/>
      <c r="D30" s="26"/>
      <c r="E30" s="26"/>
      <c r="F30" s="26"/>
      <c r="G30" s="26"/>
      <c r="H30" s="51"/>
      <c r="I30" s="26"/>
      <c r="J30" s="51"/>
      <c r="K30" s="51"/>
      <c r="L30" s="51"/>
      <c r="M30" s="51"/>
      <c r="N30" s="26"/>
      <c r="O30" s="51"/>
      <c r="P30" s="51"/>
      <c r="Q30" s="51"/>
      <c r="R30" s="51"/>
      <c r="S30" s="51"/>
      <c r="T30" s="51"/>
      <c r="U30" s="51"/>
      <c r="V30" s="51"/>
      <c r="W30" s="26"/>
      <c r="X30" s="51"/>
      <c r="Y30" s="51"/>
      <c r="Z30" s="51"/>
      <c r="AA30" s="51"/>
      <c r="AB30" s="51"/>
      <c r="AC30" s="26"/>
      <c r="AD30" s="26"/>
      <c r="AE30" s="51"/>
      <c r="AF30" s="51"/>
      <c r="AG30" s="51"/>
      <c r="AH30" s="51"/>
      <c r="AI30" s="26"/>
      <c r="AJ30" s="51"/>
      <c r="AK30" s="51"/>
      <c r="AL30" s="26"/>
      <c r="AM30" s="51"/>
      <c r="AN30" s="51"/>
      <c r="AO30" s="26"/>
      <c r="AP30" s="51"/>
      <c r="AQ30" s="51"/>
      <c r="AR30" s="26"/>
      <c r="AS30" s="51"/>
      <c r="AT30" s="51"/>
      <c r="AU30" s="26"/>
      <c r="AV30" s="51"/>
      <c r="AW30" s="51"/>
      <c r="AX30" s="51"/>
      <c r="AY30" s="51"/>
      <c r="AZ30" s="51"/>
      <c r="BA30" s="26"/>
      <c r="BB30" s="51"/>
      <c r="BC30" s="51"/>
      <c r="BD30" s="51"/>
      <c r="BE30" s="51"/>
      <c r="BF30" s="51"/>
      <c r="BG30" s="26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62"/>
      <c r="BT30" s="62"/>
      <c r="BU30" s="98"/>
      <c r="BV30" s="98"/>
      <c r="BW30" s="98"/>
      <c r="BX30" s="98"/>
      <c r="BY30" s="106"/>
      <c r="BZ30" s="106"/>
      <c r="CA30" s="98"/>
      <c r="CB30" s="96"/>
    </row>
    <row r="31" spans="1:170" x14ac:dyDescent="0.2">
      <c r="A31" s="40"/>
      <c r="B31" s="30"/>
      <c r="C31" s="51"/>
      <c r="D31" s="51"/>
      <c r="E31" s="51"/>
      <c r="F31" s="51"/>
      <c r="G31" s="51"/>
      <c r="H31" s="51"/>
      <c r="I31" s="26"/>
      <c r="J31" s="26"/>
      <c r="K31" s="26"/>
      <c r="L31" s="51"/>
      <c r="M31" s="51"/>
      <c r="N31" s="26"/>
      <c r="O31" s="51"/>
      <c r="P31" s="51"/>
      <c r="Q31" s="51"/>
      <c r="R31" s="51"/>
      <c r="S31" s="51"/>
      <c r="T31" s="51"/>
      <c r="U31" s="51"/>
      <c r="V31" s="51"/>
      <c r="W31" s="26"/>
      <c r="X31" s="51"/>
      <c r="Y31" s="51"/>
      <c r="Z31" s="51"/>
      <c r="AA31" s="51"/>
      <c r="AB31" s="51"/>
      <c r="AC31" s="26"/>
      <c r="AD31" s="26"/>
      <c r="AE31" s="26"/>
      <c r="AF31" s="26"/>
      <c r="AG31" s="51"/>
      <c r="AH31" s="51"/>
      <c r="AI31" s="26"/>
      <c r="AJ31" s="51"/>
      <c r="AK31" s="51"/>
      <c r="AL31" s="26"/>
      <c r="AM31" s="51"/>
      <c r="AN31" s="51"/>
      <c r="AO31" s="26"/>
      <c r="AP31" s="51"/>
      <c r="AQ31" s="51"/>
      <c r="AR31" s="26"/>
      <c r="AS31" s="51"/>
      <c r="AT31" s="51"/>
      <c r="AU31" s="26"/>
      <c r="AV31" s="51"/>
      <c r="AW31" s="51"/>
      <c r="AX31" s="51"/>
      <c r="AY31" s="51"/>
      <c r="AZ31" s="51"/>
      <c r="BA31" s="26"/>
      <c r="BB31" s="51"/>
      <c r="BC31" s="51"/>
      <c r="BD31" s="51"/>
      <c r="BE31" s="51"/>
      <c r="BF31" s="51"/>
      <c r="BG31" s="26"/>
      <c r="BH31" s="51"/>
      <c r="BI31" s="51"/>
      <c r="BJ31" s="51"/>
      <c r="BK31" s="51"/>
      <c r="BL31" s="51"/>
      <c r="BM31" s="51"/>
      <c r="BN31" s="51"/>
      <c r="BO31" s="51"/>
      <c r="BP31" s="51"/>
      <c r="BQ31" s="63"/>
      <c r="BR31" s="63"/>
      <c r="BS31" s="62"/>
      <c r="BT31" s="62"/>
      <c r="BU31" s="98"/>
      <c r="BV31" s="98"/>
      <c r="BW31" s="98"/>
      <c r="BX31" s="98"/>
      <c r="BY31" s="106"/>
      <c r="BZ31" s="106"/>
      <c r="CA31" s="98"/>
      <c r="CB31" s="96"/>
    </row>
    <row r="32" spans="1:170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U32" s="94"/>
      <c r="BV32" s="108" t="s">
        <v>28</v>
      </c>
      <c r="BW32" s="108"/>
      <c r="BX32" s="108"/>
      <c r="BY32" s="108"/>
      <c r="BZ32" s="108"/>
      <c r="CA32" s="108"/>
      <c r="CB32" s="108"/>
      <c r="CC32" s="109"/>
      <c r="CD32" s="109"/>
      <c r="CE32" s="109"/>
      <c r="CF32" s="109"/>
      <c r="CG32" s="109"/>
      <c r="CH32" s="109"/>
      <c r="CI32" s="110"/>
      <c r="CJ32" s="111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38"/>
    </row>
    <row r="33" spans="1:170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U33" s="94"/>
      <c r="BV33" s="108"/>
      <c r="BW33" s="108"/>
      <c r="BX33" s="108"/>
      <c r="BY33" s="108"/>
      <c r="BZ33" s="108"/>
      <c r="CA33" s="108"/>
      <c r="CB33" s="108"/>
      <c r="CC33" s="109"/>
      <c r="CD33" s="109"/>
      <c r="CE33" s="109"/>
      <c r="CF33" s="109"/>
      <c r="CG33" s="109"/>
      <c r="CH33" s="109"/>
      <c r="CI33" s="110"/>
      <c r="CJ33" s="111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38"/>
    </row>
    <row r="34" spans="1:170" ht="25.5" x14ac:dyDescent="0.2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6"/>
      <c r="BR34" s="66"/>
      <c r="BS34" s="66"/>
      <c r="BT34" s="66"/>
      <c r="BU34" s="109"/>
      <c r="BV34" s="108"/>
      <c r="BW34" s="108"/>
      <c r="BX34" s="98" t="s">
        <v>5</v>
      </c>
      <c r="BY34" s="98" t="s">
        <v>6</v>
      </c>
      <c r="BZ34" s="98" t="s">
        <v>7</v>
      </c>
      <c r="CA34" s="98" t="s">
        <v>8</v>
      </c>
      <c r="CB34" s="96" t="s">
        <v>9</v>
      </c>
      <c r="CC34" s="95" t="s">
        <v>10</v>
      </c>
      <c r="CD34" s="95" t="s">
        <v>25</v>
      </c>
      <c r="CE34" s="95" t="s">
        <v>26</v>
      </c>
      <c r="CF34" s="95" t="s">
        <v>13</v>
      </c>
      <c r="CG34" s="95" t="s">
        <v>14</v>
      </c>
      <c r="CH34" s="95" t="s">
        <v>15</v>
      </c>
      <c r="CI34" s="97" t="s">
        <v>27</v>
      </c>
      <c r="CJ34" s="96" t="s">
        <v>17</v>
      </c>
      <c r="CK34" s="112" t="s">
        <v>32</v>
      </c>
      <c r="CL34" s="112" t="s">
        <v>33</v>
      </c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38"/>
    </row>
    <row r="35" spans="1:170" s="15" customFormat="1" x14ac:dyDescent="0.2">
      <c r="A35" s="67"/>
      <c r="B35" s="1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9"/>
      <c r="BR35" s="69"/>
      <c r="BS35" s="70"/>
      <c r="BT35" s="70"/>
      <c r="BU35" s="131"/>
      <c r="BV35" s="113">
        <v>1</v>
      </c>
      <c r="BW35" s="123">
        <v>42828</v>
      </c>
      <c r="BX35" s="114">
        <v>112.84</v>
      </c>
      <c r="BY35" s="114">
        <v>158.52000000000001</v>
      </c>
      <c r="BZ35" s="114">
        <v>126.89</v>
      </c>
      <c r="CA35" s="114">
        <v>135.07</v>
      </c>
      <c r="CB35" s="114">
        <v>159542.35</v>
      </c>
      <c r="CC35" s="114">
        <v>2355.0300000000002</v>
      </c>
      <c r="CD35" s="114">
        <v>98.16</v>
      </c>
      <c r="CE35" s="114">
        <v>96.13</v>
      </c>
      <c r="CF35" s="114">
        <v>14.16</v>
      </c>
      <c r="CG35" s="114">
        <v>15.22</v>
      </c>
      <c r="CH35" s="114">
        <v>18.16</v>
      </c>
      <c r="CI35" s="114">
        <v>173.47</v>
      </c>
      <c r="CJ35" s="114">
        <v>128.13</v>
      </c>
      <c r="CK35" s="114">
        <v>18.16</v>
      </c>
      <c r="CL35" s="114">
        <v>18.63</v>
      </c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</row>
    <row r="36" spans="1:170" s="15" customFormat="1" x14ac:dyDescent="0.2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69"/>
      <c r="BR36" s="69"/>
      <c r="BS36" s="70"/>
      <c r="BT36" s="70"/>
      <c r="BU36" s="131"/>
      <c r="BV36" s="113">
        <v>2</v>
      </c>
      <c r="BW36" s="123">
        <v>42829</v>
      </c>
      <c r="BX36" s="114">
        <v>112.34</v>
      </c>
      <c r="BY36" s="114">
        <v>157.43</v>
      </c>
      <c r="BZ36" s="114">
        <v>126.92</v>
      </c>
      <c r="CA36" s="114">
        <v>135.12</v>
      </c>
      <c r="CB36" s="114">
        <v>159483.22</v>
      </c>
      <c r="CC36" s="114">
        <v>2349.91</v>
      </c>
      <c r="CD36" s="114">
        <v>97.74</v>
      </c>
      <c r="CE36" s="114">
        <v>95.94</v>
      </c>
      <c r="CF36" s="114">
        <v>14.17</v>
      </c>
      <c r="CG36" s="114">
        <v>15.2</v>
      </c>
      <c r="CH36" s="114">
        <v>18.170000000000002</v>
      </c>
      <c r="CI36" s="114">
        <v>172.97</v>
      </c>
      <c r="CJ36" s="114">
        <v>128.27000000000001</v>
      </c>
      <c r="CK36" s="114">
        <v>18.170000000000002</v>
      </c>
      <c r="CL36" s="114">
        <v>18.63</v>
      </c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</row>
    <row r="37" spans="1:170" s="15" customFormat="1" x14ac:dyDescent="0.2">
      <c r="A37" s="4"/>
      <c r="B37" s="16"/>
      <c r="C37" s="16"/>
      <c r="BQ37" s="73"/>
      <c r="BR37" s="73"/>
      <c r="BU37" s="115"/>
      <c r="BV37" s="113">
        <v>3</v>
      </c>
      <c r="BW37" s="123">
        <v>42830</v>
      </c>
      <c r="BX37" s="114">
        <v>112.25</v>
      </c>
      <c r="BY37" s="114">
        <v>156.84</v>
      </c>
      <c r="BZ37" s="114">
        <v>126.92</v>
      </c>
      <c r="CA37" s="114">
        <v>135.22999999999999</v>
      </c>
      <c r="CB37" s="114">
        <v>157734.44</v>
      </c>
      <c r="CC37" s="114">
        <v>2277.31</v>
      </c>
      <c r="CD37" s="114">
        <v>96.98</v>
      </c>
      <c r="CE37" s="114">
        <v>95.74</v>
      </c>
      <c r="CF37" s="114">
        <v>14.2</v>
      </c>
      <c r="CG37" s="114">
        <v>15.15</v>
      </c>
      <c r="CH37" s="114">
        <v>18.2</v>
      </c>
      <c r="CI37" s="114">
        <v>172.88</v>
      </c>
      <c r="CJ37" s="114">
        <v>128.35</v>
      </c>
      <c r="CK37" s="114">
        <v>18.2</v>
      </c>
      <c r="CL37" s="114">
        <v>18.61</v>
      </c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</row>
    <row r="38" spans="1:170" s="15" customFormat="1" x14ac:dyDescent="0.2">
      <c r="A38" s="4"/>
      <c r="B38" s="16"/>
      <c r="C38" s="16"/>
      <c r="BQ38" s="73"/>
      <c r="BR38" s="73"/>
      <c r="BU38" s="115"/>
      <c r="BV38" s="113">
        <v>4</v>
      </c>
      <c r="BW38" s="123">
        <v>42831</v>
      </c>
      <c r="BX38" s="114">
        <v>112.36</v>
      </c>
      <c r="BY38" s="114">
        <v>156.56</v>
      </c>
      <c r="BZ38" s="114">
        <v>126.5</v>
      </c>
      <c r="CA38" s="114">
        <v>135.30000000000001</v>
      </c>
      <c r="CB38" s="114">
        <v>157279.29</v>
      </c>
      <c r="CC38" s="114">
        <v>2270.65</v>
      </c>
      <c r="CD38" s="114">
        <v>96.96</v>
      </c>
      <c r="CE38" s="114">
        <v>95.41</v>
      </c>
      <c r="CF38" s="114">
        <v>14.2</v>
      </c>
      <c r="CG38" s="114">
        <v>15.12</v>
      </c>
      <c r="CH38" s="114">
        <v>18.2</v>
      </c>
      <c r="CI38" s="114">
        <v>172.05</v>
      </c>
      <c r="CJ38" s="114">
        <v>127.78</v>
      </c>
      <c r="CK38" s="114">
        <v>18.2</v>
      </c>
      <c r="CL38" s="114">
        <v>18.53</v>
      </c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</row>
    <row r="39" spans="1:170" s="15" customFormat="1" x14ac:dyDescent="0.2">
      <c r="A39" s="4"/>
      <c r="B39" s="16"/>
      <c r="C39" s="16"/>
      <c r="BQ39" s="73"/>
      <c r="BR39" s="73"/>
      <c r="BU39" s="115"/>
      <c r="BV39" s="113">
        <v>5</v>
      </c>
      <c r="BW39" s="123">
        <v>42832</v>
      </c>
      <c r="BX39" s="114">
        <v>112.22</v>
      </c>
      <c r="BY39" s="114">
        <v>155.9</v>
      </c>
      <c r="BZ39" s="114">
        <v>126.04</v>
      </c>
      <c r="CA39" s="114">
        <v>135.24</v>
      </c>
      <c r="CB39" s="114">
        <v>156473.97</v>
      </c>
      <c r="CC39" s="114">
        <v>2258.36</v>
      </c>
      <c r="CD39" s="114">
        <v>97.05</v>
      </c>
      <c r="CE39" s="114">
        <v>95.38</v>
      </c>
      <c r="CF39" s="114">
        <v>14.2</v>
      </c>
      <c r="CG39" s="114">
        <v>15.12</v>
      </c>
      <c r="CH39" s="114">
        <v>18.18</v>
      </c>
      <c r="CI39" s="114">
        <v>172.53</v>
      </c>
      <c r="CJ39" s="114">
        <v>127.88</v>
      </c>
      <c r="CK39" s="114">
        <v>18.18</v>
      </c>
      <c r="CL39" s="114">
        <v>18.54</v>
      </c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</row>
    <row r="40" spans="1:170" s="15" customFormat="1" x14ac:dyDescent="0.2">
      <c r="A40" s="4"/>
      <c r="B40" s="16"/>
      <c r="C40" s="16"/>
      <c r="BQ40" s="73"/>
      <c r="BR40" s="73"/>
      <c r="BU40" s="115"/>
      <c r="BV40" s="113">
        <v>6</v>
      </c>
      <c r="BW40" s="123">
        <v>42835</v>
      </c>
      <c r="BX40" s="114">
        <v>112.23</v>
      </c>
      <c r="BY40" s="114">
        <v>155.57</v>
      </c>
      <c r="BZ40" s="114">
        <v>126.39</v>
      </c>
      <c r="CA40" s="114">
        <v>135.21</v>
      </c>
      <c r="CB40" s="114">
        <v>155246.69</v>
      </c>
      <c r="CC40" s="114">
        <v>2223.5300000000002</v>
      </c>
      <c r="CD40" s="114">
        <v>96.72</v>
      </c>
      <c r="CE40" s="114">
        <v>95.3</v>
      </c>
      <c r="CF40" s="114">
        <v>14.21</v>
      </c>
      <c r="CG40" s="114">
        <v>15.12</v>
      </c>
      <c r="CH40" s="114">
        <v>18.18</v>
      </c>
      <c r="CI40" s="114">
        <v>172.58</v>
      </c>
      <c r="CJ40" s="114">
        <v>128.01</v>
      </c>
      <c r="CK40" s="114">
        <v>18.18</v>
      </c>
      <c r="CL40" s="114">
        <v>18.53</v>
      </c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</row>
    <row r="41" spans="1:170" s="15" customFormat="1" x14ac:dyDescent="0.2">
      <c r="A41" s="4"/>
      <c r="B41" s="16"/>
      <c r="C41" s="16"/>
      <c r="BQ41" s="73"/>
      <c r="BR41" s="73"/>
      <c r="BU41" s="115"/>
      <c r="BV41" s="113">
        <v>7</v>
      </c>
      <c r="BW41" s="123">
        <v>42836</v>
      </c>
      <c r="BX41" s="114">
        <v>111.65</v>
      </c>
      <c r="BY41" s="114">
        <v>155.58000000000001</v>
      </c>
      <c r="BZ41" s="114">
        <v>126.25</v>
      </c>
      <c r="CA41" s="114">
        <v>135.21</v>
      </c>
      <c r="CB41" s="114">
        <v>154268.01</v>
      </c>
      <c r="CC41" s="114">
        <v>2195.12</v>
      </c>
      <c r="CD41" s="114">
        <v>96</v>
      </c>
      <c r="CE41" s="114">
        <v>94.7</v>
      </c>
      <c r="CF41" s="114">
        <v>14.15</v>
      </c>
      <c r="CG41" s="114">
        <v>14.92</v>
      </c>
      <c r="CH41" s="114">
        <v>18.190000000000001</v>
      </c>
      <c r="CI41" s="114">
        <v>172.48</v>
      </c>
      <c r="CJ41" s="114">
        <v>128.07</v>
      </c>
      <c r="CK41" s="114">
        <v>18.190000000000001</v>
      </c>
      <c r="CL41" s="114">
        <v>18.54</v>
      </c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</row>
    <row r="42" spans="1:170" s="15" customFormat="1" x14ac:dyDescent="0.2">
      <c r="A42" s="4"/>
      <c r="B42" s="16"/>
      <c r="C42" s="16"/>
      <c r="BQ42" s="73"/>
      <c r="BR42" s="73"/>
      <c r="BU42" s="115"/>
      <c r="BV42" s="113">
        <v>8</v>
      </c>
      <c r="BW42" s="123">
        <v>42837</v>
      </c>
      <c r="BX42" s="114">
        <v>110.52</v>
      </c>
      <c r="BY42" s="114">
        <v>155.1</v>
      </c>
      <c r="BZ42" s="114">
        <v>126.03</v>
      </c>
      <c r="CA42" s="114">
        <v>135.27000000000001</v>
      </c>
      <c r="CB42" s="114">
        <v>152607.01</v>
      </c>
      <c r="CC42" s="114">
        <v>2152.0300000000002</v>
      </c>
      <c r="CD42" s="114">
        <v>95.87</v>
      </c>
      <c r="CE42" s="114">
        <v>94.47</v>
      </c>
      <c r="CF42" s="114">
        <v>14.15</v>
      </c>
      <c r="CG42" s="114">
        <v>14.82</v>
      </c>
      <c r="CH42" s="114">
        <v>18.2</v>
      </c>
      <c r="CI42" s="114">
        <v>171.71</v>
      </c>
      <c r="CJ42" s="114">
        <v>127.52</v>
      </c>
      <c r="CK42" s="114">
        <v>18.2</v>
      </c>
      <c r="CL42" s="114">
        <v>18.45</v>
      </c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</row>
    <row r="43" spans="1:170" s="15" customFormat="1" x14ac:dyDescent="0.2">
      <c r="A43" s="4"/>
      <c r="B43" s="16"/>
      <c r="C43" s="16"/>
      <c r="BQ43" s="73"/>
      <c r="BR43" s="73"/>
      <c r="BU43" s="115"/>
      <c r="BV43" s="113">
        <v>9</v>
      </c>
      <c r="BW43" s="123">
        <v>42838</v>
      </c>
      <c r="BX43" s="114">
        <v>110.78</v>
      </c>
      <c r="BY43" s="114">
        <v>154.97</v>
      </c>
      <c r="BZ43" s="114">
        <v>125.89</v>
      </c>
      <c r="CA43" s="114">
        <v>135.35</v>
      </c>
      <c r="CB43" s="114">
        <v>153295.85999999999</v>
      </c>
      <c r="CC43" s="114">
        <v>2165.08</v>
      </c>
      <c r="CD43" s="114">
        <v>96.12</v>
      </c>
      <c r="CE43" s="114">
        <v>94.35</v>
      </c>
      <c r="CF43" s="114">
        <v>14.15</v>
      </c>
      <c r="CG43" s="114">
        <v>14.8</v>
      </c>
      <c r="CH43" s="114">
        <v>18.21</v>
      </c>
      <c r="CI43" s="114">
        <v>171.01</v>
      </c>
      <c r="CJ43" s="114">
        <v>126.91</v>
      </c>
      <c r="CK43" s="114">
        <v>18.21</v>
      </c>
      <c r="CL43" s="114">
        <v>18.37</v>
      </c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</row>
    <row r="44" spans="1:170" s="15" customFormat="1" x14ac:dyDescent="0.2">
      <c r="A44" s="4"/>
      <c r="BQ44" s="73"/>
      <c r="BR44" s="73"/>
      <c r="BU44" s="115"/>
      <c r="BV44" s="113">
        <v>10</v>
      </c>
      <c r="BW44" s="123">
        <v>42839</v>
      </c>
      <c r="BX44" s="114">
        <v>111.18</v>
      </c>
      <c r="BY44" s="114">
        <v>155.36000000000001</v>
      </c>
      <c r="BZ44" s="114">
        <v>126.34</v>
      </c>
      <c r="CA44" s="114">
        <v>135.46</v>
      </c>
      <c r="CB44" s="114">
        <v>153198.9</v>
      </c>
      <c r="CC44" s="114">
        <v>2152.1999999999998</v>
      </c>
      <c r="CD44" s="114">
        <v>96.62</v>
      </c>
      <c r="CE44" s="114">
        <v>94.73</v>
      </c>
      <c r="CF44" s="114">
        <v>14.18</v>
      </c>
      <c r="CG44" s="114">
        <v>14.81</v>
      </c>
      <c r="CH44" s="114">
        <v>18.21</v>
      </c>
      <c r="CI44" s="114">
        <v>171.97</v>
      </c>
      <c r="CJ44" s="114">
        <v>127.5</v>
      </c>
      <c r="CK44" s="114">
        <v>18.21</v>
      </c>
      <c r="CL44" s="114">
        <v>18.45</v>
      </c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</row>
    <row r="45" spans="1:170" s="15" customFormat="1" x14ac:dyDescent="0.2">
      <c r="A45" s="4"/>
      <c r="BQ45" s="17"/>
      <c r="BR45" s="17"/>
      <c r="BU45" s="115"/>
      <c r="BV45" s="113">
        <v>11</v>
      </c>
      <c r="BW45" s="123">
        <v>42843</v>
      </c>
      <c r="BX45" s="114">
        <v>111.38</v>
      </c>
      <c r="BY45" s="114">
        <v>154.97</v>
      </c>
      <c r="BZ45" s="114">
        <v>126.57</v>
      </c>
      <c r="CA45" s="114">
        <v>135.4</v>
      </c>
      <c r="CB45" s="114">
        <v>154723.16</v>
      </c>
      <c r="CC45" s="114">
        <v>2197.23</v>
      </c>
      <c r="CD45" s="114">
        <v>97.09</v>
      </c>
      <c r="CE45" s="114">
        <v>94.99</v>
      </c>
      <c r="CF45" s="114">
        <v>14.24</v>
      </c>
      <c r="CG45" s="114">
        <v>14.78</v>
      </c>
      <c r="CH45" s="114">
        <v>18.22</v>
      </c>
      <c r="CI45" s="114">
        <v>170.52</v>
      </c>
      <c r="CJ45" s="114">
        <v>126.35</v>
      </c>
      <c r="CK45" s="114">
        <v>18.22</v>
      </c>
      <c r="CL45" s="114">
        <v>18.309999999999999</v>
      </c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</row>
    <row r="46" spans="1:170" s="15" customFormat="1" x14ac:dyDescent="0.2">
      <c r="A46" s="4"/>
      <c r="BQ46" s="17"/>
      <c r="BR46" s="17"/>
      <c r="BU46" s="115"/>
      <c r="BV46" s="113">
        <v>12</v>
      </c>
      <c r="BW46" s="123">
        <v>42844</v>
      </c>
      <c r="BX46" s="114">
        <v>111.15</v>
      </c>
      <c r="BY46" s="114">
        <v>155.87</v>
      </c>
      <c r="BZ46" s="114">
        <v>126.51</v>
      </c>
      <c r="CA46" s="114">
        <v>135.41999999999999</v>
      </c>
      <c r="CB46" s="114">
        <v>154575.85999999999</v>
      </c>
      <c r="CC46" s="114">
        <v>2181.89</v>
      </c>
      <c r="CD46" s="114">
        <v>96.76</v>
      </c>
      <c r="CE46" s="114">
        <v>94.43</v>
      </c>
      <c r="CF46" s="114">
        <v>14.32</v>
      </c>
      <c r="CG46" s="114">
        <v>14.89</v>
      </c>
      <c r="CH46" s="114">
        <v>18.23</v>
      </c>
      <c r="CI46" s="114">
        <v>170.63</v>
      </c>
      <c r="CJ46" s="114">
        <v>125.83</v>
      </c>
      <c r="CK46" s="114">
        <v>18.23</v>
      </c>
      <c r="CL46" s="114">
        <v>18.23</v>
      </c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</row>
    <row r="47" spans="1:170" s="15" customFormat="1" x14ac:dyDescent="0.2">
      <c r="A47" s="4"/>
      <c r="BQ47" s="17"/>
      <c r="BR47" s="17"/>
      <c r="BU47" s="115"/>
      <c r="BV47" s="113">
        <v>13</v>
      </c>
      <c r="BW47" s="123">
        <v>42845</v>
      </c>
      <c r="BX47" s="114">
        <v>111.64</v>
      </c>
      <c r="BY47" s="114">
        <v>156.22999999999999</v>
      </c>
      <c r="BZ47" s="114">
        <v>126.12</v>
      </c>
      <c r="CA47" s="114">
        <v>135.38999999999999</v>
      </c>
      <c r="CB47" s="114">
        <v>155185.85999999999</v>
      </c>
      <c r="CC47" s="114">
        <v>2186.71</v>
      </c>
      <c r="CD47" s="114">
        <v>97.22</v>
      </c>
      <c r="CE47" s="114">
        <v>94.33</v>
      </c>
      <c r="CF47" s="114">
        <v>14.27</v>
      </c>
      <c r="CG47" s="114">
        <v>14.87</v>
      </c>
      <c r="CH47" s="114">
        <v>18.22</v>
      </c>
      <c r="CI47" s="114">
        <v>170.81</v>
      </c>
      <c r="CJ47" s="114">
        <v>125.89</v>
      </c>
      <c r="CK47" s="114">
        <v>18.22</v>
      </c>
      <c r="CL47" s="114">
        <v>18.23</v>
      </c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</row>
    <row r="48" spans="1:170" s="15" customFormat="1" x14ac:dyDescent="0.2">
      <c r="A48" s="4"/>
      <c r="BQ48" s="17"/>
      <c r="BR48" s="17"/>
      <c r="BU48" s="115"/>
      <c r="BV48" s="113">
        <v>14</v>
      </c>
      <c r="BW48" s="123">
        <v>42846</v>
      </c>
      <c r="BX48" s="114">
        <v>111.51</v>
      </c>
      <c r="BY48" s="114">
        <v>156.36000000000001</v>
      </c>
      <c r="BZ48" s="114">
        <v>125.94</v>
      </c>
      <c r="CA48" s="114">
        <v>135.38</v>
      </c>
      <c r="CB48" s="114">
        <v>154558.39000000001</v>
      </c>
      <c r="CC48" s="114">
        <v>2180.15</v>
      </c>
      <c r="CD48" s="114">
        <v>97.02</v>
      </c>
      <c r="CE48" s="114">
        <v>94.16</v>
      </c>
      <c r="CF48" s="114">
        <v>14.27</v>
      </c>
      <c r="CG48" s="114">
        <v>14.86</v>
      </c>
      <c r="CH48" s="114">
        <v>18.22</v>
      </c>
      <c r="CI48" s="114">
        <v>170.31</v>
      </c>
      <c r="CJ48" s="114">
        <v>125.44</v>
      </c>
      <c r="CK48" s="114">
        <v>18.22</v>
      </c>
      <c r="CL48" s="114">
        <v>18.22</v>
      </c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</row>
    <row r="49" spans="1:170" s="15" customFormat="1" x14ac:dyDescent="0.2">
      <c r="A49" s="4"/>
      <c r="BQ49" s="17"/>
      <c r="BR49" s="17"/>
      <c r="BU49" s="115"/>
      <c r="BV49" s="113">
        <v>15</v>
      </c>
      <c r="BW49" s="123">
        <v>42849</v>
      </c>
      <c r="BX49" s="114">
        <v>113.11</v>
      </c>
      <c r="BY49" s="114">
        <v>157.03</v>
      </c>
      <c r="BZ49" s="114">
        <v>126.53</v>
      </c>
      <c r="CA49" s="114">
        <v>135.38</v>
      </c>
      <c r="CB49" s="114">
        <v>156572.23000000001</v>
      </c>
      <c r="CC49" s="114">
        <v>2205.7399999999998</v>
      </c>
      <c r="CD49" s="114">
        <v>95.86</v>
      </c>
      <c r="CE49" s="114">
        <v>94.21</v>
      </c>
      <c r="CF49" s="114">
        <v>14.25</v>
      </c>
      <c r="CG49" s="114">
        <v>14.81</v>
      </c>
      <c r="CH49" s="114">
        <v>18.22</v>
      </c>
      <c r="CI49" s="114">
        <v>170.95</v>
      </c>
      <c r="CJ49" s="114">
        <v>125.54</v>
      </c>
      <c r="CK49" s="114">
        <v>18.22</v>
      </c>
      <c r="CL49" s="114">
        <v>18.23</v>
      </c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</row>
    <row r="50" spans="1:170" s="15" customFormat="1" x14ac:dyDescent="0.2">
      <c r="A50" s="4"/>
      <c r="BQ50" s="17"/>
      <c r="BR50" s="17"/>
      <c r="BU50" s="115"/>
      <c r="BV50" s="113">
        <v>16</v>
      </c>
      <c r="BW50" s="123">
        <v>42850</v>
      </c>
      <c r="BX50" s="114">
        <v>112.86</v>
      </c>
      <c r="BY50" s="114">
        <v>156.51</v>
      </c>
      <c r="BZ50" s="114">
        <v>126.51</v>
      </c>
      <c r="CA50" s="114">
        <v>135.38999999999999</v>
      </c>
      <c r="CB50" s="114">
        <v>155914.28</v>
      </c>
      <c r="CC50" s="114">
        <v>2200.79</v>
      </c>
      <c r="CD50" s="114">
        <v>95.41</v>
      </c>
      <c r="CE50" s="114">
        <v>93.8</v>
      </c>
      <c r="CF50" s="114">
        <v>14.22</v>
      </c>
      <c r="CG50" s="114">
        <v>14.77</v>
      </c>
      <c r="CH50" s="114">
        <v>18.21</v>
      </c>
      <c r="CI50" s="114">
        <v>170.73</v>
      </c>
      <c r="CJ50" s="114">
        <v>125.33</v>
      </c>
      <c r="CK50" s="114">
        <v>18.21</v>
      </c>
      <c r="CL50" s="114">
        <v>18.21</v>
      </c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</row>
    <row r="51" spans="1:170" s="15" customFormat="1" x14ac:dyDescent="0.2">
      <c r="A51" s="4"/>
      <c r="BQ51" s="17"/>
      <c r="BR51" s="17"/>
      <c r="BU51" s="115"/>
      <c r="BV51" s="113">
        <v>17</v>
      </c>
      <c r="BW51" s="123">
        <v>42851</v>
      </c>
      <c r="BX51" s="114">
        <v>113.06</v>
      </c>
      <c r="BY51" s="114">
        <v>156.74</v>
      </c>
      <c r="BZ51" s="114">
        <v>126.58</v>
      </c>
      <c r="CA51" s="114">
        <v>135.44</v>
      </c>
      <c r="CB51" s="114">
        <v>156847.21</v>
      </c>
      <c r="CC51" s="114">
        <v>2234.31</v>
      </c>
      <c r="CD51" s="114">
        <v>95.22</v>
      </c>
      <c r="CE51" s="114">
        <v>93.59</v>
      </c>
      <c r="CF51" s="114">
        <v>14.2</v>
      </c>
      <c r="CG51" s="114">
        <v>14.79</v>
      </c>
      <c r="CH51" s="114">
        <v>18.21</v>
      </c>
      <c r="CI51" s="114">
        <v>170.09</v>
      </c>
      <c r="CJ51" s="114">
        <v>124.78</v>
      </c>
      <c r="CK51" s="114">
        <v>18.21</v>
      </c>
      <c r="CL51" s="114">
        <v>18.149999999999999</v>
      </c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</row>
    <row r="52" spans="1:170" s="15" customFormat="1" x14ac:dyDescent="0.2">
      <c r="A52" s="4"/>
      <c r="BQ52" s="17"/>
      <c r="BR52" s="17"/>
      <c r="BU52" s="115"/>
      <c r="BV52" s="113">
        <v>18</v>
      </c>
      <c r="BW52" s="123">
        <v>42852</v>
      </c>
      <c r="BX52" s="114">
        <v>112.73</v>
      </c>
      <c r="BY52" s="114">
        <v>156.91999999999999</v>
      </c>
      <c r="BZ52" s="114">
        <v>126.68</v>
      </c>
      <c r="CA52" s="114">
        <v>135.46</v>
      </c>
      <c r="CB52" s="114">
        <v>156295.64000000001</v>
      </c>
      <c r="CC52" s="114">
        <v>2248.36</v>
      </c>
      <c r="CD52" s="114">
        <v>94.89</v>
      </c>
      <c r="CE52" s="114">
        <v>93.16</v>
      </c>
      <c r="CF52" s="114">
        <v>14.22</v>
      </c>
      <c r="CG52" s="114">
        <v>14.68</v>
      </c>
      <c r="CH52" s="114">
        <v>18.22</v>
      </c>
      <c r="CI52" s="114">
        <v>170.57</v>
      </c>
      <c r="CJ52" s="114">
        <v>124.77</v>
      </c>
      <c r="CK52" s="114">
        <v>18.22</v>
      </c>
      <c r="CL52" s="114">
        <v>18.13</v>
      </c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</row>
    <row r="53" spans="1:170" s="15" customFormat="1" x14ac:dyDescent="0.2">
      <c r="A53" s="4"/>
      <c r="BQ53" s="17"/>
      <c r="BR53" s="17"/>
      <c r="BU53" s="115"/>
      <c r="BV53" s="113">
        <v>19</v>
      </c>
      <c r="BW53" s="123">
        <v>42853</v>
      </c>
      <c r="BX53" s="114">
        <v>113.21</v>
      </c>
      <c r="BY53" s="114">
        <v>156.1</v>
      </c>
      <c r="BZ53" s="114">
        <v>126.45</v>
      </c>
      <c r="CA53" s="114">
        <v>135.5</v>
      </c>
      <c r="CB53" s="114">
        <v>157339.12</v>
      </c>
      <c r="CC53" s="114">
        <v>2277.13</v>
      </c>
      <c r="CD53" s="114">
        <v>96.16</v>
      </c>
      <c r="CE53" s="114">
        <v>94.01</v>
      </c>
      <c r="CF53" s="114">
        <v>14.16</v>
      </c>
      <c r="CG53" s="114">
        <v>14.72</v>
      </c>
      <c r="CH53" s="114">
        <v>18.21</v>
      </c>
      <c r="CI53" s="114">
        <v>171.56</v>
      </c>
      <c r="CJ53" s="114">
        <v>125.6</v>
      </c>
      <c r="CK53" s="114">
        <v>18.21</v>
      </c>
      <c r="CL53" s="114">
        <v>18.23</v>
      </c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</row>
    <row r="54" spans="1:170" s="15" customFormat="1" x14ac:dyDescent="0.2">
      <c r="A54" s="4"/>
      <c r="BQ54" s="17"/>
      <c r="BR54" s="17"/>
      <c r="BU54" s="115"/>
      <c r="BV54" s="113"/>
      <c r="BW54" s="123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</row>
    <row r="55" spans="1:170" s="15" customFormat="1" x14ac:dyDescent="0.2">
      <c r="A55" s="4"/>
      <c r="BQ55" s="17"/>
      <c r="BR55" s="17"/>
      <c r="BU55" s="115"/>
      <c r="BV55" s="113"/>
      <c r="BW55" s="123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</row>
    <row r="56" spans="1:170" s="8" customFormat="1" x14ac:dyDescent="0.2">
      <c r="B56" s="15"/>
      <c r="C56" s="7"/>
      <c r="BQ56" s="74"/>
      <c r="BR56" s="74"/>
      <c r="BU56" s="110"/>
      <c r="BV56" s="113"/>
      <c r="BW56" s="109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7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</row>
    <row r="57" spans="1:170" s="3" customFormat="1" x14ac:dyDescent="0.2">
      <c r="B57" s="2"/>
      <c r="C57" s="2"/>
      <c r="BQ57" s="78"/>
      <c r="BR57" s="78"/>
      <c r="BU57" s="111"/>
      <c r="BV57" s="113"/>
      <c r="BW57" s="109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7"/>
      <c r="CJ57" s="97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80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</row>
    <row r="58" spans="1:170" s="3" customFormat="1" x14ac:dyDescent="0.2">
      <c r="B58" s="2"/>
      <c r="C58" s="2"/>
      <c r="BQ58" s="78"/>
      <c r="BR58" s="78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80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</row>
    <row r="59" spans="1:170" s="6" customFormat="1" x14ac:dyDescent="0.2">
      <c r="B59" s="5"/>
      <c r="C59" s="5"/>
      <c r="BQ59" s="81"/>
      <c r="BR59" s="81"/>
      <c r="BU59" s="116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05"/>
      <c r="CL59" s="105"/>
      <c r="CM59" s="105"/>
      <c r="CN59" s="105"/>
      <c r="CO59" s="105"/>
      <c r="CP59" s="105"/>
      <c r="CQ59" s="105"/>
      <c r="CR59" s="105"/>
      <c r="CS59" s="105"/>
      <c r="CT59" s="105"/>
      <c r="CU59" s="105"/>
      <c r="CV59" s="105"/>
      <c r="CW59" s="105"/>
      <c r="CX59" s="105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/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4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</row>
    <row r="60" spans="1:170" s="3" customFormat="1" x14ac:dyDescent="0.2">
      <c r="B60" s="85"/>
      <c r="C60" s="5"/>
      <c r="BQ60" s="86"/>
      <c r="BR60" s="86"/>
      <c r="BU60" s="9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</row>
    <row r="61" spans="1:170" s="3" customFormat="1" x14ac:dyDescent="0.2">
      <c r="B61" s="85"/>
      <c r="C61" s="5"/>
      <c r="BQ61" s="86"/>
      <c r="BR61" s="86"/>
      <c r="BU61" s="96"/>
      <c r="BV61" s="104"/>
      <c r="BW61" s="104"/>
      <c r="BX61" s="104">
        <f>AVERAGE(BX35:BX55)</f>
        <v>112.05368421052631</v>
      </c>
      <c r="BY61" s="104">
        <f t="shared" ref="BY61:CL61" si="2">AVERAGE(BY35:BY55)</f>
        <v>156.24</v>
      </c>
      <c r="BZ61" s="104">
        <f t="shared" si="2"/>
        <v>126.42421052631576</v>
      </c>
      <c r="CA61" s="104">
        <f t="shared" si="2"/>
        <v>135.32736842105265</v>
      </c>
      <c r="CB61" s="104">
        <f t="shared" si="2"/>
        <v>155849.55210526314</v>
      </c>
      <c r="CC61" s="104">
        <f t="shared" si="2"/>
        <v>2226.9226315789469</v>
      </c>
      <c r="CD61" s="104">
        <f t="shared" si="2"/>
        <v>96.518421052631581</v>
      </c>
      <c r="CE61" s="104">
        <f t="shared" si="2"/>
        <v>94.675263157894747</v>
      </c>
      <c r="CF61" s="104">
        <f t="shared" si="2"/>
        <v>14.206315789473688</v>
      </c>
      <c r="CG61" s="104">
        <f t="shared" si="2"/>
        <v>14.918421052631585</v>
      </c>
      <c r="CH61" s="104">
        <f t="shared" si="2"/>
        <v>18.20315789473684</v>
      </c>
      <c r="CI61" s="104">
        <f t="shared" si="2"/>
        <v>171.56947368421052</v>
      </c>
      <c r="CJ61" s="104">
        <f t="shared" si="2"/>
        <v>126.73421052631578</v>
      </c>
      <c r="CK61" s="104">
        <f t="shared" si="2"/>
        <v>18.20315789473684</v>
      </c>
      <c r="CL61" s="104">
        <f t="shared" si="2"/>
        <v>18.38</v>
      </c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</row>
    <row r="62" spans="1:170" s="3" customFormat="1" x14ac:dyDescent="0.2">
      <c r="B62" s="85"/>
      <c r="C62" s="5"/>
      <c r="BQ62" s="86"/>
      <c r="BR62" s="86"/>
      <c r="BU62" s="96"/>
      <c r="BV62" s="104"/>
      <c r="BW62" s="104"/>
      <c r="BX62" s="104">
        <v>112.20523809523809</v>
      </c>
      <c r="BY62" s="104">
        <v>156.38904761904763</v>
      </c>
      <c r="BZ62" s="104">
        <v>126.48095238095237</v>
      </c>
      <c r="CA62" s="104">
        <v>135.38333333333335</v>
      </c>
      <c r="CB62" s="104">
        <v>156052.89428571425</v>
      </c>
      <c r="CC62" s="104">
        <v>2233.3428571428567</v>
      </c>
      <c r="CD62" s="104">
        <v>96.570476190476185</v>
      </c>
      <c r="CE62" s="104">
        <v>94.70809523809524</v>
      </c>
      <c r="CF62" s="104">
        <v>14.20904761904762</v>
      </c>
      <c r="CG62" s="104">
        <v>14.909523809523813</v>
      </c>
      <c r="CH62" s="104">
        <v>18.208571428571428</v>
      </c>
      <c r="CI62" s="104">
        <v>171.66619047619048</v>
      </c>
      <c r="CJ62" s="104">
        <v>126.74238095238096</v>
      </c>
      <c r="CK62" s="104">
        <v>18.208571428571428</v>
      </c>
      <c r="CL62" s="104">
        <v>18.382857142857141</v>
      </c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</row>
    <row r="63" spans="1:170" s="3" customFormat="1" x14ac:dyDescent="0.2">
      <c r="B63" s="85"/>
      <c r="C63" s="5"/>
      <c r="BQ63" s="86"/>
      <c r="BR63" s="86"/>
      <c r="BU63" s="96"/>
      <c r="BV63" s="105"/>
      <c r="BW63" s="117"/>
      <c r="BX63" s="117">
        <f>BX62-BX61</f>
        <v>0.15155388471177389</v>
      </c>
      <c r="BY63" s="117">
        <f t="shared" ref="BY63:CL63" si="3">BY62-BY61</f>
        <v>0.14904761904762154</v>
      </c>
      <c r="BZ63" s="117">
        <f t="shared" si="3"/>
        <v>5.6741854636612743E-2</v>
      </c>
      <c r="CA63" s="117">
        <f t="shared" si="3"/>
        <v>5.5964912280700219E-2</v>
      </c>
      <c r="CB63" s="117">
        <f t="shared" si="3"/>
        <v>203.34218045111629</v>
      </c>
      <c r="CC63" s="117">
        <f t="shared" si="3"/>
        <v>6.420225563909753</v>
      </c>
      <c r="CD63" s="117">
        <f t="shared" si="3"/>
        <v>5.205513784460436E-2</v>
      </c>
      <c r="CE63" s="117">
        <f t="shared" si="3"/>
        <v>3.2832080200492442E-2</v>
      </c>
      <c r="CF63" s="117">
        <f t="shared" si="3"/>
        <v>2.731829573932032E-3</v>
      </c>
      <c r="CG63" s="117">
        <f t="shared" si="3"/>
        <v>-8.897243107771402E-3</v>
      </c>
      <c r="CH63" s="117">
        <f t="shared" si="3"/>
        <v>5.4135338345879802E-3</v>
      </c>
      <c r="CI63" s="117">
        <f t="shared" si="3"/>
        <v>9.6716791979957861E-2</v>
      </c>
      <c r="CJ63" s="117">
        <f t="shared" si="3"/>
        <v>8.170426065177594E-3</v>
      </c>
      <c r="CK63" s="117">
        <f t="shared" si="3"/>
        <v>5.4135338345879802E-3</v>
      </c>
      <c r="CL63" s="117">
        <f t="shared" si="3"/>
        <v>2.8571428571417812E-3</v>
      </c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</row>
    <row r="64" spans="1:170" s="3" customFormat="1" x14ac:dyDescent="0.2">
      <c r="B64" s="85"/>
      <c r="C64" s="5"/>
      <c r="BQ64" s="86"/>
      <c r="BR64" s="86"/>
      <c r="BU64" s="96"/>
      <c r="BV64" s="96" t="s">
        <v>29</v>
      </c>
      <c r="BW64" s="96"/>
      <c r="BX64" s="96">
        <f>MAX(BX35:BX55)</f>
        <v>113.21</v>
      </c>
      <c r="BY64" s="96">
        <f t="shared" ref="BY64:CL64" si="4">MAX(BY35:BY55)</f>
        <v>158.52000000000001</v>
      </c>
      <c r="BZ64" s="96">
        <f t="shared" si="4"/>
        <v>126.92</v>
      </c>
      <c r="CA64" s="96">
        <f t="shared" si="4"/>
        <v>135.5</v>
      </c>
      <c r="CB64" s="96">
        <f t="shared" si="4"/>
        <v>159542.35</v>
      </c>
      <c r="CC64" s="96">
        <f t="shared" si="4"/>
        <v>2355.0300000000002</v>
      </c>
      <c r="CD64" s="96">
        <f t="shared" si="4"/>
        <v>98.16</v>
      </c>
      <c r="CE64" s="96">
        <f t="shared" si="4"/>
        <v>96.13</v>
      </c>
      <c r="CF64" s="96">
        <f t="shared" si="4"/>
        <v>14.32</v>
      </c>
      <c r="CG64" s="96">
        <f t="shared" si="4"/>
        <v>15.22</v>
      </c>
      <c r="CH64" s="96">
        <f t="shared" si="4"/>
        <v>18.23</v>
      </c>
      <c r="CI64" s="96">
        <f t="shared" si="4"/>
        <v>173.47</v>
      </c>
      <c r="CJ64" s="96">
        <f t="shared" si="4"/>
        <v>128.35</v>
      </c>
      <c r="CK64" s="96">
        <f t="shared" si="4"/>
        <v>18.23</v>
      </c>
      <c r="CL64" s="96">
        <f t="shared" si="4"/>
        <v>18.63</v>
      </c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</row>
    <row r="65" spans="1:170" x14ac:dyDescent="0.2">
      <c r="C65" s="5"/>
      <c r="BV65" s="96" t="s">
        <v>30</v>
      </c>
      <c r="BW65" s="96"/>
      <c r="BX65" s="96">
        <f>MIN(BX35:BX55)</f>
        <v>110.52</v>
      </c>
      <c r="BY65" s="96">
        <f t="shared" ref="BY65:CL65" si="5">MIN(BY35:BY55)</f>
        <v>154.97</v>
      </c>
      <c r="BZ65" s="96">
        <f t="shared" si="5"/>
        <v>125.89</v>
      </c>
      <c r="CA65" s="96">
        <f t="shared" si="5"/>
        <v>135.07</v>
      </c>
      <c r="CB65" s="96">
        <f t="shared" si="5"/>
        <v>152607.01</v>
      </c>
      <c r="CC65" s="96">
        <f t="shared" si="5"/>
        <v>2152.0300000000002</v>
      </c>
      <c r="CD65" s="96">
        <f t="shared" si="5"/>
        <v>94.89</v>
      </c>
      <c r="CE65" s="96">
        <f t="shared" si="5"/>
        <v>93.16</v>
      </c>
      <c r="CF65" s="96">
        <f t="shared" si="5"/>
        <v>14.15</v>
      </c>
      <c r="CG65" s="96">
        <f t="shared" si="5"/>
        <v>14.68</v>
      </c>
      <c r="CH65" s="96">
        <f t="shared" si="5"/>
        <v>18.16</v>
      </c>
      <c r="CI65" s="96">
        <f t="shared" si="5"/>
        <v>170.09</v>
      </c>
      <c r="CJ65" s="96">
        <f t="shared" si="5"/>
        <v>124.77</v>
      </c>
      <c r="CK65" s="96">
        <f t="shared" si="5"/>
        <v>18.16</v>
      </c>
      <c r="CL65" s="96">
        <f t="shared" si="5"/>
        <v>18.13</v>
      </c>
    </row>
    <row r="66" spans="1:170" x14ac:dyDescent="0.2">
      <c r="C66" s="5"/>
      <c r="BV66" s="96"/>
      <c r="BW66" s="96"/>
      <c r="BX66" s="96"/>
      <c r="BY66" s="96"/>
      <c r="BZ66" s="96"/>
      <c r="CB66" s="96"/>
      <c r="CC66" s="96"/>
      <c r="CD66" s="96"/>
      <c r="CE66" s="96"/>
      <c r="CF66" s="96"/>
      <c r="CG66" s="96"/>
      <c r="CH66" s="96"/>
      <c r="CI66" s="96"/>
      <c r="CK66" s="98"/>
    </row>
    <row r="67" spans="1:170" x14ac:dyDescent="0.2">
      <c r="C67" s="5"/>
      <c r="BV67" s="96"/>
      <c r="BW67" s="96"/>
      <c r="BX67" s="96">
        <f t="shared" ref="BX67:CL67" si="6">BX64-BX65</f>
        <v>2.6899999999999977</v>
      </c>
      <c r="BY67" s="96">
        <f t="shared" si="6"/>
        <v>3.5500000000000114</v>
      </c>
      <c r="BZ67" s="96">
        <f t="shared" si="6"/>
        <v>1.0300000000000011</v>
      </c>
      <c r="CA67" s="96">
        <f t="shared" si="6"/>
        <v>0.43000000000000682</v>
      </c>
      <c r="CB67" s="96">
        <f t="shared" si="6"/>
        <v>6935.3399999999965</v>
      </c>
      <c r="CC67" s="96">
        <f t="shared" si="6"/>
        <v>203</v>
      </c>
      <c r="CD67" s="96">
        <f t="shared" si="6"/>
        <v>3.269999999999996</v>
      </c>
      <c r="CE67" s="96">
        <f t="shared" si="6"/>
        <v>2.9699999999999989</v>
      </c>
      <c r="CF67" s="96">
        <f t="shared" si="6"/>
        <v>0.16999999999999993</v>
      </c>
      <c r="CG67" s="96">
        <f t="shared" si="6"/>
        <v>0.54000000000000092</v>
      </c>
      <c r="CH67" s="96">
        <f t="shared" si="6"/>
        <v>7.0000000000000284E-2</v>
      </c>
      <c r="CI67" s="96">
        <f t="shared" si="6"/>
        <v>3.3799999999999955</v>
      </c>
      <c r="CJ67" s="96">
        <f t="shared" si="6"/>
        <v>3.5799999999999983</v>
      </c>
      <c r="CK67" s="96">
        <f t="shared" si="6"/>
        <v>7.0000000000000284E-2</v>
      </c>
      <c r="CL67" s="96">
        <f t="shared" si="6"/>
        <v>0.5</v>
      </c>
    </row>
    <row r="68" spans="1:170" x14ac:dyDescent="0.2">
      <c r="C68" s="5"/>
      <c r="BV68" s="96"/>
      <c r="BW68" s="96"/>
      <c r="BX68" s="96"/>
      <c r="BY68" s="96"/>
      <c r="BZ68" s="96"/>
      <c r="CB68" s="96"/>
      <c r="CC68" s="96"/>
      <c r="CD68" s="96"/>
      <c r="CE68" s="96"/>
      <c r="CF68" s="96"/>
      <c r="CG68" s="96"/>
      <c r="CH68" s="96"/>
      <c r="CI68" s="96"/>
      <c r="CK68" s="115"/>
    </row>
    <row r="69" spans="1:170" x14ac:dyDescent="0.2">
      <c r="C69" s="5"/>
      <c r="CA69" s="95"/>
      <c r="CI69" s="95"/>
      <c r="CJ69" s="95"/>
      <c r="CK69" s="115"/>
    </row>
    <row r="70" spans="1:170" ht="25.5" x14ac:dyDescent="0.2">
      <c r="C70" s="5"/>
      <c r="BV70" s="108" t="s">
        <v>18</v>
      </c>
      <c r="BW70" s="108"/>
      <c r="BX70" s="98" t="s">
        <v>5</v>
      </c>
      <c r="BY70" s="98" t="s">
        <v>6</v>
      </c>
      <c r="BZ70" s="98" t="s">
        <v>7</v>
      </c>
      <c r="CA70" s="98" t="s">
        <v>8</v>
      </c>
      <c r="CB70" s="96" t="s">
        <v>9</v>
      </c>
      <c r="CC70" s="95" t="s">
        <v>10</v>
      </c>
      <c r="CD70" s="95" t="s">
        <v>11</v>
      </c>
      <c r="CE70" s="95" t="s">
        <v>12</v>
      </c>
      <c r="CF70" s="95" t="s">
        <v>13</v>
      </c>
      <c r="CG70" s="95" t="s">
        <v>14</v>
      </c>
      <c r="CH70" s="95" t="s">
        <v>15</v>
      </c>
      <c r="CI70" s="97" t="s">
        <v>16</v>
      </c>
      <c r="CJ70" s="96" t="s">
        <v>17</v>
      </c>
      <c r="CK70" s="112" t="s">
        <v>32</v>
      </c>
      <c r="CL70" s="112" t="s">
        <v>33</v>
      </c>
    </row>
    <row r="71" spans="1:170" x14ac:dyDescent="0.2">
      <c r="C71" s="5"/>
      <c r="BV71" s="113">
        <v>1</v>
      </c>
      <c r="BW71" s="123">
        <v>42828</v>
      </c>
      <c r="BX71" s="114">
        <v>113.55</v>
      </c>
      <c r="BY71" s="114">
        <v>0.80830000000000002</v>
      </c>
      <c r="BZ71" s="114">
        <v>1.0098</v>
      </c>
      <c r="CA71" s="114">
        <v>0.94930000000000003</v>
      </c>
      <c r="CB71" s="114">
        <v>1245.1600000000001</v>
      </c>
      <c r="CC71" s="114">
        <v>18.38</v>
      </c>
      <c r="CD71" s="114">
        <v>1.3052999999999999</v>
      </c>
      <c r="CE71" s="114">
        <v>1.3329</v>
      </c>
      <c r="CF71" s="114">
        <v>9.0475999999999992</v>
      </c>
      <c r="CG71" s="114">
        <v>8.4168000000000003</v>
      </c>
      <c r="CH71" s="114">
        <v>7.0552999999999999</v>
      </c>
      <c r="CI71" s="118">
        <v>0.73860999999999999</v>
      </c>
      <c r="CJ71" s="104">
        <v>1</v>
      </c>
      <c r="CK71" s="115">
        <v>7.0552999999999999</v>
      </c>
      <c r="CL71" s="115">
        <v>6.8769999999999998</v>
      </c>
      <c r="CM71" s="96"/>
    </row>
    <row r="72" spans="1:170" x14ac:dyDescent="0.2">
      <c r="B72" s="9"/>
      <c r="BV72" s="113">
        <v>2</v>
      </c>
      <c r="BW72" s="123">
        <v>42829</v>
      </c>
      <c r="BX72" s="114">
        <v>114.18</v>
      </c>
      <c r="BY72" s="114">
        <v>0.81479999999999997</v>
      </c>
      <c r="BZ72" s="114">
        <v>1.0105999999999999</v>
      </c>
      <c r="CA72" s="114">
        <v>0.95</v>
      </c>
      <c r="CB72" s="114">
        <v>1243.3399999999999</v>
      </c>
      <c r="CC72" s="114">
        <v>18.32</v>
      </c>
      <c r="CD72" s="114">
        <v>1.3123</v>
      </c>
      <c r="CE72" s="114">
        <v>1.337</v>
      </c>
      <c r="CF72" s="114">
        <v>9.0526999999999997</v>
      </c>
      <c r="CG72" s="114">
        <v>8.4375</v>
      </c>
      <c r="CH72" s="114">
        <v>7.0602999999999998</v>
      </c>
      <c r="CI72" s="118">
        <v>0.74158999999999997</v>
      </c>
      <c r="CJ72" s="104">
        <v>1</v>
      </c>
      <c r="CK72" s="115">
        <v>7.0602999999999998</v>
      </c>
      <c r="CL72" s="115">
        <v>6.8837000000000002</v>
      </c>
      <c r="CM72" s="96"/>
    </row>
    <row r="73" spans="1:170" x14ac:dyDescent="0.2">
      <c r="B73" s="9"/>
      <c r="BV73" s="113">
        <v>3</v>
      </c>
      <c r="BW73" s="123">
        <v>42830</v>
      </c>
      <c r="BX73" s="114">
        <v>114.34</v>
      </c>
      <c r="BY73" s="114">
        <v>0.81830000000000003</v>
      </c>
      <c r="BZ73" s="114">
        <v>1.0113000000000001</v>
      </c>
      <c r="CA73" s="114">
        <v>0.94899999999999995</v>
      </c>
      <c r="CB73" s="114">
        <v>1228.94</v>
      </c>
      <c r="CC73" s="114">
        <v>17.742999999999999</v>
      </c>
      <c r="CD73" s="114">
        <v>1.3234999999999999</v>
      </c>
      <c r="CE73" s="114">
        <v>1.3406</v>
      </c>
      <c r="CF73" s="114">
        <v>9.0370000000000008</v>
      </c>
      <c r="CG73" s="114">
        <v>8.4702000000000002</v>
      </c>
      <c r="CH73" s="114">
        <v>7.0530999999999997</v>
      </c>
      <c r="CI73" s="118">
        <v>0.74241999999999997</v>
      </c>
      <c r="CJ73" s="104">
        <v>1</v>
      </c>
      <c r="CK73" s="115">
        <v>7.0530999999999997</v>
      </c>
      <c r="CL73" s="115">
        <v>6.8970000000000002</v>
      </c>
      <c r="CM73" s="96"/>
    </row>
    <row r="74" spans="1:170" x14ac:dyDescent="0.2">
      <c r="B74" s="9"/>
      <c r="BV74" s="113">
        <v>4</v>
      </c>
      <c r="BW74" s="123">
        <v>42831</v>
      </c>
      <c r="BX74" s="114">
        <v>113.72</v>
      </c>
      <c r="BY74" s="114">
        <v>0.81620000000000004</v>
      </c>
      <c r="BZ74" s="114">
        <v>1.0101</v>
      </c>
      <c r="CA74" s="114">
        <v>0.9446</v>
      </c>
      <c r="CB74" s="114">
        <v>1230.8599999999999</v>
      </c>
      <c r="CC74" s="114">
        <v>17.77</v>
      </c>
      <c r="CD74" s="114">
        <v>1.3179000000000001</v>
      </c>
      <c r="CE74" s="114">
        <v>1.3392999999999999</v>
      </c>
      <c r="CF74" s="114">
        <v>8.9997000000000007</v>
      </c>
      <c r="CG74" s="114">
        <v>8.452</v>
      </c>
      <c r="CH74" s="114">
        <v>7.0208000000000004</v>
      </c>
      <c r="CI74" s="118">
        <v>0.74270000000000003</v>
      </c>
      <c r="CJ74" s="104">
        <v>1</v>
      </c>
      <c r="CK74" s="115">
        <v>7.0208000000000004</v>
      </c>
      <c r="CL74" s="115">
        <v>6.8944999999999999</v>
      </c>
      <c r="CM74" s="104"/>
    </row>
    <row r="75" spans="1:170" x14ac:dyDescent="0.2">
      <c r="B75" s="9"/>
      <c r="BV75" s="113">
        <v>5</v>
      </c>
      <c r="BW75" s="123">
        <v>42832</v>
      </c>
      <c r="BX75" s="114">
        <v>113.95</v>
      </c>
      <c r="BY75" s="114">
        <v>0.82030000000000003</v>
      </c>
      <c r="BZ75" s="114">
        <v>1.0145999999999999</v>
      </c>
      <c r="CA75" s="114">
        <v>0.94630000000000003</v>
      </c>
      <c r="CB75" s="114">
        <v>1223.5999999999999</v>
      </c>
      <c r="CC75" s="114">
        <v>17.66</v>
      </c>
      <c r="CD75" s="114">
        <v>1.3177000000000001</v>
      </c>
      <c r="CE75" s="114">
        <v>1.3407</v>
      </c>
      <c r="CF75" s="114">
        <v>9.0084</v>
      </c>
      <c r="CG75" s="114">
        <v>8.4558</v>
      </c>
      <c r="CH75" s="114">
        <v>7.0340999999999996</v>
      </c>
      <c r="CI75" s="118">
        <v>0.74119999999999997</v>
      </c>
      <c r="CJ75" s="104">
        <v>1</v>
      </c>
      <c r="CK75" s="115">
        <v>7.0340999999999996</v>
      </c>
      <c r="CL75" s="115">
        <v>6.8978000000000002</v>
      </c>
      <c r="CM75" s="104"/>
    </row>
    <row r="76" spans="1:170" x14ac:dyDescent="0.2">
      <c r="B76" s="9"/>
      <c r="BV76" s="113">
        <v>6</v>
      </c>
      <c r="BW76" s="123">
        <v>42835</v>
      </c>
      <c r="BX76" s="114">
        <v>114.06</v>
      </c>
      <c r="BY76" s="114">
        <v>0.82279999999999998</v>
      </c>
      <c r="BZ76" s="114">
        <v>1.0127999999999999</v>
      </c>
      <c r="CA76" s="114">
        <v>0.94730000000000003</v>
      </c>
      <c r="CB76" s="114">
        <v>1212.77</v>
      </c>
      <c r="CC76" s="114">
        <v>17.37</v>
      </c>
      <c r="CD76" s="114">
        <v>1.3234999999999999</v>
      </c>
      <c r="CE76" s="114">
        <v>1.3432999999999999</v>
      </c>
      <c r="CF76" s="114">
        <v>9.0077999999999996</v>
      </c>
      <c r="CG76" s="114">
        <v>8.4656000000000002</v>
      </c>
      <c r="CH76" s="114">
        <v>7.0396000000000001</v>
      </c>
      <c r="CI76" s="118">
        <v>0.74175999999999997</v>
      </c>
      <c r="CJ76" s="104">
        <v>1</v>
      </c>
      <c r="CK76" s="115">
        <v>7.0396000000000001</v>
      </c>
      <c r="CL76" s="115">
        <v>6.9077000000000002</v>
      </c>
      <c r="CM76" s="104"/>
    </row>
    <row r="77" spans="1:170" x14ac:dyDescent="0.2">
      <c r="B77" s="9"/>
      <c r="BV77" s="113">
        <v>7</v>
      </c>
      <c r="BW77" s="123">
        <v>42836</v>
      </c>
      <c r="BX77" s="114">
        <v>114.71</v>
      </c>
      <c r="BY77" s="114">
        <v>0.82320000000000004</v>
      </c>
      <c r="BZ77" s="114">
        <v>1.0144</v>
      </c>
      <c r="CA77" s="114">
        <v>0.94730000000000003</v>
      </c>
      <c r="CB77" s="114">
        <v>1204.56</v>
      </c>
      <c r="CC77" s="114">
        <v>17.14</v>
      </c>
      <c r="CD77" s="114">
        <v>1.3340000000000001</v>
      </c>
      <c r="CE77" s="114">
        <v>1.3524</v>
      </c>
      <c r="CF77" s="114">
        <v>9.0508000000000006</v>
      </c>
      <c r="CG77" s="114">
        <v>8.5809999999999995</v>
      </c>
      <c r="CH77" s="114">
        <v>7.0414000000000003</v>
      </c>
      <c r="CI77" s="118">
        <v>0.74251999999999996</v>
      </c>
      <c r="CJ77" s="104">
        <v>1</v>
      </c>
      <c r="CK77" s="115">
        <v>7.0414000000000003</v>
      </c>
      <c r="CL77" s="115">
        <v>6.9080000000000004</v>
      </c>
      <c r="CM77" s="104"/>
    </row>
    <row r="78" spans="1:170" x14ac:dyDescent="0.2">
      <c r="A78" s="9"/>
      <c r="B78" s="9"/>
      <c r="BQ78" s="14"/>
      <c r="BR78" s="14"/>
      <c r="BS78" s="13"/>
      <c r="BT78" s="13"/>
      <c r="BU78" s="94"/>
      <c r="BV78" s="113">
        <v>8</v>
      </c>
      <c r="BW78" s="123">
        <v>42837</v>
      </c>
      <c r="BX78" s="114">
        <v>115.38</v>
      </c>
      <c r="BY78" s="114">
        <v>0.82220000000000004</v>
      </c>
      <c r="BZ78" s="114">
        <v>1.0118</v>
      </c>
      <c r="CA78" s="114">
        <v>0.9425</v>
      </c>
      <c r="CB78" s="114">
        <v>1196.73</v>
      </c>
      <c r="CC78" s="114">
        <v>16.876000000000001</v>
      </c>
      <c r="CD78" s="114">
        <v>1.3301000000000001</v>
      </c>
      <c r="CE78" s="114">
        <v>1.3498000000000001</v>
      </c>
      <c r="CF78" s="114">
        <v>9.0147999999999993</v>
      </c>
      <c r="CG78" s="114">
        <v>8.6045999999999996</v>
      </c>
      <c r="CH78" s="114">
        <v>7.0056000000000003</v>
      </c>
      <c r="CI78" s="118">
        <v>0.74263999999999997</v>
      </c>
      <c r="CJ78" s="104">
        <v>1</v>
      </c>
      <c r="CK78" s="115">
        <v>7.0056000000000003</v>
      </c>
      <c r="CL78" s="115">
        <v>6.9135</v>
      </c>
      <c r="CM78" s="124"/>
      <c r="CN78" s="125"/>
      <c r="CO78" s="125"/>
      <c r="CP78" s="125"/>
      <c r="CQ78" s="125"/>
      <c r="CR78" s="125"/>
      <c r="CS78" s="125"/>
      <c r="CT78" s="125"/>
      <c r="CU78" s="94"/>
      <c r="CV78" s="94"/>
      <c r="CW78" s="94"/>
      <c r="CX78" s="94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</row>
    <row r="79" spans="1:170" x14ac:dyDescent="0.2">
      <c r="B79" s="9"/>
      <c r="BV79" s="113">
        <v>9</v>
      </c>
      <c r="BW79" s="123">
        <v>42838</v>
      </c>
      <c r="BX79" s="114">
        <v>114.56</v>
      </c>
      <c r="BY79" s="114">
        <v>0.81889999999999996</v>
      </c>
      <c r="BZ79" s="114">
        <v>1.0081</v>
      </c>
      <c r="CA79" s="114">
        <v>0.93769999999999998</v>
      </c>
      <c r="CB79" s="114">
        <v>1207.9100000000001</v>
      </c>
      <c r="CC79" s="114">
        <v>17.059999999999999</v>
      </c>
      <c r="CD79" s="114">
        <v>1.3203</v>
      </c>
      <c r="CE79" s="114">
        <v>1.3451</v>
      </c>
      <c r="CF79" s="114">
        <v>8.9710000000000001</v>
      </c>
      <c r="CG79" s="114">
        <v>8.5729000000000006</v>
      </c>
      <c r="CH79" s="114">
        <v>6.9683999999999999</v>
      </c>
      <c r="CI79" s="118">
        <v>0.74212</v>
      </c>
      <c r="CJ79" s="104">
        <v>1</v>
      </c>
      <c r="CK79" s="115">
        <v>6.9683999999999999</v>
      </c>
      <c r="CL79" s="115">
        <v>6.9088000000000003</v>
      </c>
      <c r="CM79" s="98"/>
    </row>
    <row r="80" spans="1:170" x14ac:dyDescent="0.2">
      <c r="A80" s="9"/>
      <c r="B80" s="9"/>
      <c r="BQ80" s="9"/>
      <c r="BR80" s="9"/>
      <c r="BU80" s="94"/>
      <c r="BV80" s="113">
        <v>10</v>
      </c>
      <c r="BW80" s="123">
        <v>42839</v>
      </c>
      <c r="BX80" s="119">
        <v>114.68</v>
      </c>
      <c r="BY80" s="114">
        <v>0.82069999999999999</v>
      </c>
      <c r="BZ80" s="114">
        <v>1.0092000000000001</v>
      </c>
      <c r="CA80" s="114">
        <v>0.94169999999999998</v>
      </c>
      <c r="CB80" s="114">
        <v>1201.56</v>
      </c>
      <c r="CC80" s="114">
        <v>16.88</v>
      </c>
      <c r="CD80" s="114">
        <v>1.3196000000000001</v>
      </c>
      <c r="CE80" s="114">
        <v>1.3459000000000001</v>
      </c>
      <c r="CF80" s="114">
        <v>8.9908999999999999</v>
      </c>
      <c r="CG80" s="114">
        <v>8.6098999999999997</v>
      </c>
      <c r="CH80" s="114">
        <v>7.0000999999999998</v>
      </c>
      <c r="CI80" s="118">
        <v>0.74141999999999997</v>
      </c>
      <c r="CJ80" s="104">
        <v>1</v>
      </c>
      <c r="CK80" s="115">
        <v>7.0000999999999998</v>
      </c>
      <c r="CL80" s="115">
        <v>6.9115000000000002</v>
      </c>
      <c r="CM80" s="98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</row>
    <row r="81" spans="1:170" x14ac:dyDescent="0.2">
      <c r="A81" s="9"/>
      <c r="B81" s="9"/>
      <c r="BQ81" s="9"/>
      <c r="BR81" s="9"/>
      <c r="BU81" s="94"/>
      <c r="BV81" s="113">
        <v>11</v>
      </c>
      <c r="BW81" s="123">
        <v>42843</v>
      </c>
      <c r="BX81" s="119">
        <v>113.44</v>
      </c>
      <c r="BY81" s="114">
        <v>0.81530000000000002</v>
      </c>
      <c r="BZ81" s="114">
        <v>0.99829999999999997</v>
      </c>
      <c r="CA81" s="114">
        <v>0.93279999999999996</v>
      </c>
      <c r="CB81" s="114">
        <v>1224.56</v>
      </c>
      <c r="CC81" s="114">
        <v>17.39</v>
      </c>
      <c r="CD81" s="114">
        <v>1.3013999999999999</v>
      </c>
      <c r="CE81" s="114">
        <v>1.3302</v>
      </c>
      <c r="CF81" s="114">
        <v>8.8719000000000001</v>
      </c>
      <c r="CG81" s="114">
        <v>8.5481999999999996</v>
      </c>
      <c r="CH81" s="114">
        <v>6.9343000000000004</v>
      </c>
      <c r="CI81" s="118">
        <v>0.74095999999999995</v>
      </c>
      <c r="CJ81" s="104">
        <v>1</v>
      </c>
      <c r="CK81" s="115">
        <v>6.9343000000000004</v>
      </c>
      <c r="CL81" s="115">
        <v>6.9004000000000003</v>
      </c>
      <c r="CM81" s="115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</row>
    <row r="82" spans="1:170" x14ac:dyDescent="0.2">
      <c r="A82" s="9"/>
      <c r="B82" s="9"/>
      <c r="BQ82" s="9"/>
      <c r="BR82" s="9"/>
      <c r="BU82" s="94"/>
      <c r="BV82" s="113">
        <v>12</v>
      </c>
      <c r="BW82" s="123">
        <v>42844</v>
      </c>
      <c r="BX82" s="119">
        <v>113.21</v>
      </c>
      <c r="BY82" s="114">
        <v>0.80730000000000002</v>
      </c>
      <c r="BZ82" s="114">
        <v>0.99460000000000004</v>
      </c>
      <c r="CA82" s="114">
        <v>0.92830000000000001</v>
      </c>
      <c r="CB82" s="114">
        <v>1228.45</v>
      </c>
      <c r="CC82" s="114">
        <v>17.34</v>
      </c>
      <c r="CD82" s="114">
        <v>1.3004</v>
      </c>
      <c r="CE82" s="114">
        <v>1.3325</v>
      </c>
      <c r="CF82" s="114">
        <v>8.7888999999999999</v>
      </c>
      <c r="CG82" s="114">
        <v>8.4489999999999998</v>
      </c>
      <c r="CH82" s="114">
        <v>6.9005000000000001</v>
      </c>
      <c r="CI82" s="118">
        <v>0.73743000000000003</v>
      </c>
      <c r="CJ82" s="104">
        <v>1</v>
      </c>
      <c r="CK82" s="115">
        <v>6.9005000000000001</v>
      </c>
      <c r="CL82" s="115">
        <v>6.9029999999999996</v>
      </c>
      <c r="CM82" s="115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</row>
    <row r="83" spans="1:170" x14ac:dyDescent="0.2">
      <c r="A83" s="9"/>
      <c r="B83" s="9"/>
      <c r="BQ83" s="9"/>
      <c r="BR83" s="9"/>
      <c r="BU83" s="94"/>
      <c r="BV83" s="113">
        <v>13</v>
      </c>
      <c r="BW83" s="123">
        <v>42845</v>
      </c>
      <c r="BX83" s="119">
        <v>112.76</v>
      </c>
      <c r="BY83" s="119">
        <v>0.80579999999999996</v>
      </c>
      <c r="BZ83" s="119">
        <v>0.99819999999999998</v>
      </c>
      <c r="CA83" s="119">
        <v>0.92979999999999996</v>
      </c>
      <c r="CB83" s="119">
        <v>1232.71</v>
      </c>
      <c r="CC83" s="119">
        <v>17.37</v>
      </c>
      <c r="CD83" s="119">
        <v>1.2948</v>
      </c>
      <c r="CE83" s="119">
        <v>1.3346</v>
      </c>
      <c r="CF83" s="119">
        <v>8.8231000000000002</v>
      </c>
      <c r="CG83" s="119">
        <v>8.4664999999999999</v>
      </c>
      <c r="CH83" s="119">
        <v>6.9108999999999998</v>
      </c>
      <c r="CI83" s="118">
        <v>0.73702000000000001</v>
      </c>
      <c r="CJ83" s="104">
        <v>1</v>
      </c>
      <c r="CK83" s="115">
        <v>6.9108999999999998</v>
      </c>
      <c r="CL83" s="115">
        <v>6.9053000000000004</v>
      </c>
      <c r="CM83" s="115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</row>
    <row r="84" spans="1:170" x14ac:dyDescent="0.2">
      <c r="A84" s="9"/>
      <c r="B84" s="9"/>
      <c r="BQ84" s="9"/>
      <c r="BR84" s="9"/>
      <c r="BU84" s="94"/>
      <c r="BV84" s="113">
        <v>14</v>
      </c>
      <c r="BW84" s="123">
        <v>42846</v>
      </c>
      <c r="BX84" s="119">
        <v>112.49</v>
      </c>
      <c r="BY84" s="114">
        <v>0.80220000000000002</v>
      </c>
      <c r="BZ84" s="114">
        <v>0.996</v>
      </c>
      <c r="CA84" s="114">
        <v>0.92620000000000002</v>
      </c>
      <c r="CB84" s="114">
        <v>1232.1300000000001</v>
      </c>
      <c r="CC84" s="114">
        <v>17.38</v>
      </c>
      <c r="CD84" s="114">
        <v>1.2929999999999999</v>
      </c>
      <c r="CE84" s="114">
        <v>1.3322000000000001</v>
      </c>
      <c r="CF84" s="114">
        <v>8.7896000000000001</v>
      </c>
      <c r="CG84" s="114">
        <v>8.4405999999999999</v>
      </c>
      <c r="CH84" s="114">
        <v>6.8844000000000003</v>
      </c>
      <c r="CI84" s="118">
        <v>0.73655000000000004</v>
      </c>
      <c r="CJ84" s="104">
        <v>1</v>
      </c>
      <c r="CK84" s="115">
        <v>6.8844000000000003</v>
      </c>
      <c r="CL84" s="115">
        <v>6.8864999999999998</v>
      </c>
      <c r="CM84" s="115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</row>
    <row r="85" spans="1:170" x14ac:dyDescent="0.2">
      <c r="A85" s="9"/>
      <c r="B85" s="9"/>
      <c r="BQ85" s="9"/>
      <c r="BR85" s="9"/>
      <c r="BU85" s="94"/>
      <c r="BV85" s="113">
        <v>15</v>
      </c>
      <c r="BW85" s="123">
        <v>42849</v>
      </c>
      <c r="BX85" s="119">
        <v>110.99</v>
      </c>
      <c r="BY85" s="114">
        <v>0.79949999999999999</v>
      </c>
      <c r="BZ85" s="114">
        <v>0.99219999999999997</v>
      </c>
      <c r="CA85" s="114">
        <v>0.92700000000000005</v>
      </c>
      <c r="CB85" s="114">
        <v>1247.19</v>
      </c>
      <c r="CC85" s="114">
        <v>17.57</v>
      </c>
      <c r="CD85" s="114">
        <v>1.3096000000000001</v>
      </c>
      <c r="CE85" s="114">
        <v>1.3326</v>
      </c>
      <c r="CF85" s="114">
        <v>8.8102999999999998</v>
      </c>
      <c r="CG85" s="114">
        <v>8.4783000000000008</v>
      </c>
      <c r="CH85" s="114">
        <v>6.8909000000000002</v>
      </c>
      <c r="CI85" s="118">
        <v>0.73434999999999995</v>
      </c>
      <c r="CJ85" s="104">
        <v>1</v>
      </c>
      <c r="CK85" s="115">
        <v>6.8909000000000002</v>
      </c>
      <c r="CL85" s="115">
        <v>6.8860999999999999</v>
      </c>
      <c r="CM85" s="115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</row>
    <row r="86" spans="1:170" x14ac:dyDescent="0.2">
      <c r="A86" s="9"/>
      <c r="B86" s="9"/>
      <c r="BQ86" s="9"/>
      <c r="BR86" s="9"/>
      <c r="BU86" s="94"/>
      <c r="BV86" s="113">
        <v>16</v>
      </c>
      <c r="BW86" s="123">
        <v>42850</v>
      </c>
      <c r="BX86" s="119">
        <v>111.05</v>
      </c>
      <c r="BY86" s="114">
        <v>0.80079999999999996</v>
      </c>
      <c r="BZ86" s="114">
        <v>0.99070000000000003</v>
      </c>
      <c r="CA86" s="114">
        <v>0.92549999999999999</v>
      </c>
      <c r="CB86" s="114">
        <v>1244.03</v>
      </c>
      <c r="CC86" s="114">
        <v>17.559999999999999</v>
      </c>
      <c r="CD86" s="114">
        <v>1.3134999999999999</v>
      </c>
      <c r="CE86" s="114">
        <v>1.3362000000000001</v>
      </c>
      <c r="CF86" s="114">
        <v>8.8157999999999994</v>
      </c>
      <c r="CG86" s="114">
        <v>8.4830000000000005</v>
      </c>
      <c r="CH86" s="114">
        <v>6.8822000000000001</v>
      </c>
      <c r="CI86" s="118">
        <v>0.73409000000000002</v>
      </c>
      <c r="CJ86" s="104">
        <v>1</v>
      </c>
      <c r="CK86" s="115">
        <v>6.8822000000000001</v>
      </c>
      <c r="CL86" s="115">
        <v>6.8840000000000003</v>
      </c>
      <c r="CM86" s="115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</row>
    <row r="87" spans="1:170" x14ac:dyDescent="0.2">
      <c r="A87" s="9"/>
      <c r="B87" s="9"/>
      <c r="BQ87" s="9"/>
      <c r="BR87" s="9"/>
      <c r="BU87" s="94"/>
      <c r="BV87" s="113">
        <v>17</v>
      </c>
      <c r="BW87" s="123">
        <v>42851</v>
      </c>
      <c r="BX87" s="114">
        <v>110.37</v>
      </c>
      <c r="BY87" s="114">
        <v>0.79610000000000003</v>
      </c>
      <c r="BZ87" s="114">
        <v>0.98580000000000001</v>
      </c>
      <c r="CA87" s="114">
        <v>0.92110000000000003</v>
      </c>
      <c r="CB87" s="114">
        <v>1256.99</v>
      </c>
      <c r="CC87" s="114">
        <v>17.905999999999999</v>
      </c>
      <c r="CD87" s="114">
        <v>1.3104</v>
      </c>
      <c r="CE87" s="114">
        <v>1.3331999999999999</v>
      </c>
      <c r="CF87" s="114">
        <v>8.7845999999999993</v>
      </c>
      <c r="CG87" s="114">
        <v>8.4388000000000005</v>
      </c>
      <c r="CH87" s="114">
        <v>6.8529</v>
      </c>
      <c r="CI87" s="118">
        <v>0.73362000000000005</v>
      </c>
      <c r="CJ87" s="104">
        <v>1</v>
      </c>
      <c r="CK87" s="115">
        <v>6.8529</v>
      </c>
      <c r="CL87" s="115">
        <v>6.8762999999999996</v>
      </c>
      <c r="CM87" s="115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</row>
    <row r="88" spans="1:170" x14ac:dyDescent="0.2">
      <c r="A88" s="9"/>
      <c r="B88" s="9"/>
      <c r="BQ88" s="9"/>
      <c r="BR88" s="9"/>
      <c r="BU88" s="94"/>
      <c r="BV88" s="113">
        <v>18</v>
      </c>
      <c r="BW88" s="123">
        <v>42852</v>
      </c>
      <c r="BX88" s="114">
        <v>110.68</v>
      </c>
      <c r="BY88" s="114">
        <v>0.79510000000000003</v>
      </c>
      <c r="BZ88" s="114">
        <v>0.9849</v>
      </c>
      <c r="CA88" s="114">
        <v>0.92059999999999997</v>
      </c>
      <c r="CB88" s="114">
        <v>1252.67</v>
      </c>
      <c r="CC88" s="114">
        <v>18.02</v>
      </c>
      <c r="CD88" s="114">
        <v>1.3149</v>
      </c>
      <c r="CE88" s="114">
        <v>1.3392999999999999</v>
      </c>
      <c r="CF88" s="114">
        <v>8.7734000000000005</v>
      </c>
      <c r="CG88" s="114">
        <v>8.4984000000000002</v>
      </c>
      <c r="CH88" s="114">
        <v>6.8464</v>
      </c>
      <c r="CI88" s="118">
        <v>0.73148000000000002</v>
      </c>
      <c r="CJ88" s="104">
        <v>1</v>
      </c>
      <c r="CK88" s="115">
        <v>6.8464</v>
      </c>
      <c r="CL88" s="115">
        <v>6.8837999999999999</v>
      </c>
      <c r="CM88" s="10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</row>
    <row r="89" spans="1:170" x14ac:dyDescent="0.2">
      <c r="A89" s="9"/>
      <c r="B89" s="9"/>
      <c r="BQ89" s="9"/>
      <c r="BR89" s="9"/>
      <c r="BU89" s="94"/>
      <c r="BV89" s="113">
        <v>19</v>
      </c>
      <c r="BW89" s="123">
        <v>42853</v>
      </c>
      <c r="BX89" s="114">
        <v>110.94</v>
      </c>
      <c r="BY89" s="114">
        <v>0.80459999999999998</v>
      </c>
      <c r="BZ89" s="114">
        <v>0.99329999999999996</v>
      </c>
      <c r="CA89" s="114">
        <v>0.92700000000000005</v>
      </c>
      <c r="CB89" s="114">
        <v>1252.7</v>
      </c>
      <c r="CC89" s="114">
        <v>18.13</v>
      </c>
      <c r="CD89" s="114">
        <v>1.3062</v>
      </c>
      <c r="CE89" s="114">
        <v>1.3360000000000001</v>
      </c>
      <c r="CF89" s="114">
        <v>8.8673999999999999</v>
      </c>
      <c r="CG89" s="114">
        <v>8.5317000000000007</v>
      </c>
      <c r="CH89" s="114">
        <v>6.8956999999999997</v>
      </c>
      <c r="CI89" s="118">
        <v>0.73211999999999999</v>
      </c>
      <c r="CJ89" s="104">
        <v>1</v>
      </c>
      <c r="CK89" s="115">
        <v>6.8956999999999997</v>
      </c>
      <c r="CL89" s="115">
        <v>6.8905000000000003</v>
      </c>
      <c r="CM89" s="10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</row>
    <row r="90" spans="1:170" x14ac:dyDescent="0.2">
      <c r="B90" s="9"/>
      <c r="BV90" s="113"/>
      <c r="BW90" s="123"/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8"/>
      <c r="CJ90" s="104"/>
      <c r="CK90" s="115"/>
      <c r="CL90" s="115"/>
    </row>
    <row r="91" spans="1:170" x14ac:dyDescent="0.2">
      <c r="B91" s="9"/>
      <c r="BV91" s="113"/>
      <c r="BW91" s="123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118"/>
      <c r="CJ91" s="104"/>
      <c r="CK91" s="115"/>
      <c r="CL91" s="115"/>
    </row>
    <row r="92" spans="1:170" s="3" customFormat="1" x14ac:dyDescent="0.2">
      <c r="B92" s="85"/>
      <c r="BQ92" s="86"/>
      <c r="BR92" s="86"/>
      <c r="BU92" s="96"/>
      <c r="BV92" s="113"/>
      <c r="BW92" s="109"/>
      <c r="BX92" s="114"/>
      <c r="BY92" s="114"/>
      <c r="BZ92" s="114"/>
      <c r="CA92" s="114"/>
      <c r="CB92" s="114"/>
      <c r="CC92" s="114"/>
      <c r="CD92" s="114"/>
      <c r="CE92" s="114"/>
      <c r="CF92" s="114"/>
      <c r="CG92" s="114"/>
      <c r="CH92" s="114"/>
      <c r="CI92" s="120"/>
      <c r="CJ92" s="121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</row>
    <row r="93" spans="1:170" s="3" customFormat="1" x14ac:dyDescent="0.2">
      <c r="B93" s="85"/>
      <c r="BQ93" s="86"/>
      <c r="BR93" s="86"/>
      <c r="BU93" s="96"/>
      <c r="BV93" s="113"/>
      <c r="BW93" s="109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121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</row>
    <row r="94" spans="1:170" x14ac:dyDescent="0.2"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</row>
    <row r="95" spans="1:170" x14ac:dyDescent="0.2"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</row>
    <row r="97" spans="73:90" x14ac:dyDescent="0.2">
      <c r="BV97" s="104"/>
      <c r="BW97" s="104"/>
      <c r="BX97" s="122">
        <f>AVERAGE(BX71:BX91)</f>
        <v>113.1084210526316</v>
      </c>
      <c r="BY97" s="122">
        <f t="shared" ref="BY97:CL97" si="7">AVERAGE(BY71:BY91)</f>
        <v>0.811178947368421</v>
      </c>
      <c r="BZ97" s="122">
        <f t="shared" si="7"/>
        <v>1.0024578947368423</v>
      </c>
      <c r="CA97" s="122">
        <f t="shared" si="7"/>
        <v>0.93652631578947376</v>
      </c>
      <c r="CB97" s="122">
        <f t="shared" si="7"/>
        <v>1229.834736842105</v>
      </c>
      <c r="CC97" s="122">
        <f t="shared" si="7"/>
        <v>17.571842105263158</v>
      </c>
      <c r="CD97" s="122">
        <f t="shared" si="7"/>
        <v>1.3130736842105264</v>
      </c>
      <c r="CE97" s="122">
        <f t="shared" si="7"/>
        <v>1.3386210526315792</v>
      </c>
      <c r="CF97" s="122">
        <f t="shared" si="7"/>
        <v>8.921352631578948</v>
      </c>
      <c r="CG97" s="122">
        <f t="shared" si="7"/>
        <v>8.4947789473684221</v>
      </c>
      <c r="CH97" s="122">
        <f t="shared" si="7"/>
        <v>6.9619421052631587</v>
      </c>
      <c r="CI97" s="122">
        <f t="shared" si="7"/>
        <v>0.73866315789473669</v>
      </c>
      <c r="CJ97" s="122">
        <f t="shared" si="7"/>
        <v>1</v>
      </c>
      <c r="CK97" s="122">
        <f t="shared" si="7"/>
        <v>6.9619421052631587</v>
      </c>
      <c r="CL97" s="122">
        <f t="shared" si="7"/>
        <v>6.8955473684210524</v>
      </c>
    </row>
    <row r="98" spans="73:90" x14ac:dyDescent="0.2">
      <c r="BV98" s="104"/>
      <c r="BW98" s="104"/>
      <c r="BX98" s="122">
        <v>112.96428571428571</v>
      </c>
      <c r="BY98" s="122">
        <v>0.81046666666666667</v>
      </c>
      <c r="BZ98" s="122">
        <v>1.0020714285714287</v>
      </c>
      <c r="CA98" s="122">
        <v>0.93626666666666669</v>
      </c>
      <c r="CB98" s="122">
        <v>1231.3509523809523</v>
      </c>
      <c r="CC98" s="122">
        <v>17.621333333333336</v>
      </c>
      <c r="CD98" s="122">
        <v>1.3124476190476191</v>
      </c>
      <c r="CE98" s="122">
        <v>1.3382428571428573</v>
      </c>
      <c r="CF98" s="122">
        <v>8.920414285714287</v>
      </c>
      <c r="CG98" s="122">
        <v>8.5004761904761903</v>
      </c>
      <c r="CH98" s="122">
        <v>6.9602571428571434</v>
      </c>
      <c r="CI98" s="122">
        <v>0.73829619047619044</v>
      </c>
      <c r="CJ98" s="104">
        <v>1</v>
      </c>
      <c r="CK98" s="122">
        <v>6.9602571428571434</v>
      </c>
      <c r="CL98" s="122">
        <v>6.8949857142857143</v>
      </c>
    </row>
    <row r="99" spans="73:90" x14ac:dyDescent="0.2">
      <c r="BV99" s="105"/>
      <c r="BW99" s="117"/>
      <c r="BX99" s="117">
        <f t="shared" ref="BX99:CL99" si="8">BX98-BX97</f>
        <v>-0.14413533834589032</v>
      </c>
      <c r="BY99" s="117">
        <f t="shared" si="8"/>
        <v>-7.1228070175433089E-4</v>
      </c>
      <c r="BZ99" s="117">
        <f t="shared" si="8"/>
        <v>-3.8646616541360146E-4</v>
      </c>
      <c r="CA99" s="117">
        <f t="shared" si="8"/>
        <v>-2.5964912280707075E-4</v>
      </c>
      <c r="CB99" s="117">
        <f t="shared" si="8"/>
        <v>1.5162155388472911</v>
      </c>
      <c r="CC99" s="117">
        <f t="shared" si="8"/>
        <v>4.9491228070177584E-2</v>
      </c>
      <c r="CD99" s="117">
        <f t="shared" si="8"/>
        <v>-6.2606516290730774E-4</v>
      </c>
      <c r="CE99" s="117">
        <f t="shared" si="8"/>
        <v>-3.7819548872186637E-4</v>
      </c>
      <c r="CF99" s="117">
        <f t="shared" si="8"/>
        <v>-9.3834586466101655E-4</v>
      </c>
      <c r="CG99" s="117">
        <f t="shared" si="8"/>
        <v>5.6972431077682018E-3</v>
      </c>
      <c r="CH99" s="117">
        <f t="shared" si="8"/>
        <v>-1.6849624060153445E-3</v>
      </c>
      <c r="CI99" s="117">
        <f t="shared" si="8"/>
        <v>-3.6696741854624904E-4</v>
      </c>
      <c r="CJ99" s="117">
        <f t="shared" si="8"/>
        <v>0</v>
      </c>
      <c r="CK99" s="117">
        <f t="shared" si="8"/>
        <v>-1.6849624060153445E-3</v>
      </c>
      <c r="CL99" s="117">
        <f t="shared" si="8"/>
        <v>-5.6165413533815212E-4</v>
      </c>
    </row>
    <row r="100" spans="73:90" x14ac:dyDescent="0.2">
      <c r="BV100" s="96" t="s">
        <v>29</v>
      </c>
      <c r="BW100" s="96"/>
      <c r="BX100" s="122">
        <f>MAX(BX71:BX91)</f>
        <v>115.38</v>
      </c>
      <c r="BY100" s="122">
        <f t="shared" ref="BY100:CL100" si="9">MAX(BY71:BY91)</f>
        <v>0.82320000000000004</v>
      </c>
      <c r="BZ100" s="122">
        <f t="shared" si="9"/>
        <v>1.0145999999999999</v>
      </c>
      <c r="CA100" s="122">
        <f t="shared" si="9"/>
        <v>0.95</v>
      </c>
      <c r="CB100" s="122">
        <f t="shared" si="9"/>
        <v>1256.99</v>
      </c>
      <c r="CC100" s="122">
        <f t="shared" si="9"/>
        <v>18.38</v>
      </c>
      <c r="CD100" s="122">
        <f t="shared" si="9"/>
        <v>1.3340000000000001</v>
      </c>
      <c r="CE100" s="122">
        <f t="shared" si="9"/>
        <v>1.3524</v>
      </c>
      <c r="CF100" s="122">
        <f t="shared" si="9"/>
        <v>9.0526999999999997</v>
      </c>
      <c r="CG100" s="122">
        <f t="shared" si="9"/>
        <v>8.6098999999999997</v>
      </c>
      <c r="CH100" s="122">
        <f t="shared" si="9"/>
        <v>7.0602999999999998</v>
      </c>
      <c r="CI100" s="122">
        <f t="shared" si="9"/>
        <v>0.74270000000000003</v>
      </c>
      <c r="CJ100" s="122">
        <f t="shared" si="9"/>
        <v>1</v>
      </c>
      <c r="CK100" s="122">
        <f t="shared" si="9"/>
        <v>7.0602999999999998</v>
      </c>
      <c r="CL100" s="122">
        <f t="shared" si="9"/>
        <v>6.9135</v>
      </c>
    </row>
    <row r="101" spans="73:90" x14ac:dyDescent="0.2">
      <c r="BV101" s="96" t="s">
        <v>30</v>
      </c>
      <c r="BW101" s="96"/>
      <c r="BX101" s="122">
        <f>MIN(BX71:BX91)</f>
        <v>110.37</v>
      </c>
      <c r="BY101" s="122">
        <f t="shared" ref="BY101:CL101" si="10">MIN(BY71:BY91)</f>
        <v>0.79510000000000003</v>
      </c>
      <c r="BZ101" s="122">
        <f t="shared" si="10"/>
        <v>0.9849</v>
      </c>
      <c r="CA101" s="122">
        <f t="shared" si="10"/>
        <v>0.92059999999999997</v>
      </c>
      <c r="CB101" s="122">
        <f t="shared" si="10"/>
        <v>1196.73</v>
      </c>
      <c r="CC101" s="122">
        <f t="shared" si="10"/>
        <v>16.876000000000001</v>
      </c>
      <c r="CD101" s="122">
        <f t="shared" si="10"/>
        <v>1.2929999999999999</v>
      </c>
      <c r="CE101" s="122">
        <f t="shared" si="10"/>
        <v>1.3302</v>
      </c>
      <c r="CF101" s="122">
        <f t="shared" si="10"/>
        <v>8.7734000000000005</v>
      </c>
      <c r="CG101" s="122">
        <f t="shared" si="10"/>
        <v>8.4168000000000003</v>
      </c>
      <c r="CH101" s="122">
        <f t="shared" si="10"/>
        <v>6.8464</v>
      </c>
      <c r="CI101" s="122">
        <f t="shared" si="10"/>
        <v>0.73148000000000002</v>
      </c>
      <c r="CJ101" s="122">
        <f t="shared" si="10"/>
        <v>1</v>
      </c>
      <c r="CK101" s="122">
        <f t="shared" si="10"/>
        <v>6.8464</v>
      </c>
      <c r="CL101" s="122">
        <f t="shared" si="10"/>
        <v>6.8762999999999996</v>
      </c>
    </row>
    <row r="103" spans="73:90" x14ac:dyDescent="0.2">
      <c r="BX103" s="122">
        <f>BX100-BX101</f>
        <v>5.0099999999999909</v>
      </c>
      <c r="BY103" s="122">
        <f t="shared" ref="BY103:CL103" si="11">BY100-BY101</f>
        <v>2.8100000000000014E-2</v>
      </c>
      <c r="BZ103" s="122">
        <f t="shared" si="11"/>
        <v>2.9699999999999949E-2</v>
      </c>
      <c r="CA103" s="122">
        <f t="shared" si="11"/>
        <v>2.9399999999999982E-2</v>
      </c>
      <c r="CB103" s="122">
        <f t="shared" si="11"/>
        <v>60.259999999999991</v>
      </c>
      <c r="CC103" s="122">
        <f t="shared" si="11"/>
        <v>1.5039999999999978</v>
      </c>
      <c r="CD103" s="122">
        <f t="shared" si="11"/>
        <v>4.1000000000000147E-2</v>
      </c>
      <c r="CE103" s="122">
        <f t="shared" si="11"/>
        <v>2.2199999999999998E-2</v>
      </c>
      <c r="CF103" s="122">
        <f t="shared" si="11"/>
        <v>0.27929999999999922</v>
      </c>
      <c r="CG103" s="122">
        <f t="shared" si="11"/>
        <v>0.19309999999999938</v>
      </c>
      <c r="CH103" s="122">
        <f t="shared" si="11"/>
        <v>0.21389999999999976</v>
      </c>
      <c r="CI103" s="122">
        <f t="shared" si="11"/>
        <v>1.1220000000000008E-2</v>
      </c>
      <c r="CJ103" s="122">
        <f t="shared" si="11"/>
        <v>0</v>
      </c>
      <c r="CK103" s="122">
        <f t="shared" si="11"/>
        <v>0.21389999999999976</v>
      </c>
      <c r="CL103" s="122">
        <f t="shared" si="11"/>
        <v>3.7200000000000344E-2</v>
      </c>
    </row>
    <row r="109" spans="73:90" x14ac:dyDescent="0.2">
      <c r="BU109" s="113"/>
    </row>
    <row r="110" spans="73:90" x14ac:dyDescent="0.2">
      <c r="BU110" s="113"/>
    </row>
    <row r="111" spans="73:90" x14ac:dyDescent="0.2">
      <c r="BU111" s="113"/>
    </row>
    <row r="112" spans="73:90" x14ac:dyDescent="0.2">
      <c r="BU112" s="113"/>
      <c r="BV112" s="109"/>
    </row>
    <row r="113" spans="73:74" x14ac:dyDescent="0.2">
      <c r="BU113" s="113"/>
      <c r="BV113" s="109"/>
    </row>
    <row r="114" spans="73:74" x14ac:dyDescent="0.2">
      <c r="BU114" s="113"/>
      <c r="BV114" s="109"/>
    </row>
    <row r="115" spans="73:74" x14ac:dyDescent="0.2">
      <c r="BU115" s="113"/>
      <c r="BV115" s="109"/>
    </row>
    <row r="116" spans="73:74" x14ac:dyDescent="0.2">
      <c r="BU116" s="113"/>
      <c r="BV116" s="109"/>
    </row>
    <row r="117" spans="73:74" x14ac:dyDescent="0.2">
      <c r="BU117" s="113"/>
      <c r="BV117" s="109"/>
    </row>
    <row r="118" spans="73:74" x14ac:dyDescent="0.2">
      <c r="BU118" s="113"/>
      <c r="BV118" s="109"/>
    </row>
    <row r="119" spans="73:74" x14ac:dyDescent="0.2">
      <c r="BU119" s="113"/>
      <c r="BV119" s="109"/>
    </row>
    <row r="120" spans="73:74" x14ac:dyDescent="0.2">
      <c r="BU120" s="113"/>
      <c r="BV120" s="109"/>
    </row>
    <row r="121" spans="73:74" x14ac:dyDescent="0.2">
      <c r="BU121" s="113"/>
      <c r="BV121" s="109"/>
    </row>
    <row r="122" spans="73:74" x14ac:dyDescent="0.2">
      <c r="BU122" s="113"/>
      <c r="BV122" s="109"/>
    </row>
    <row r="123" spans="73:74" x14ac:dyDescent="0.2">
      <c r="BU123" s="113"/>
      <c r="BV123" s="109"/>
    </row>
    <row r="124" spans="73:74" x14ac:dyDescent="0.2">
      <c r="BU124" s="113"/>
      <c r="BV124" s="109"/>
    </row>
    <row r="125" spans="73:74" x14ac:dyDescent="0.2">
      <c r="BU125" s="113"/>
      <c r="BV125" s="109"/>
    </row>
    <row r="126" spans="73:74" x14ac:dyDescent="0.2">
      <c r="BU126" s="113"/>
      <c r="BV126" s="109"/>
    </row>
    <row r="127" spans="73:74" x14ac:dyDescent="0.2">
      <c r="BU127" s="113"/>
      <c r="BV127" s="109"/>
    </row>
    <row r="128" spans="73:74" x14ac:dyDescent="0.2">
      <c r="BV128" s="109"/>
    </row>
    <row r="129" spans="74:89" x14ac:dyDescent="0.2">
      <c r="BV129" s="109"/>
    </row>
    <row r="130" spans="74:89" x14ac:dyDescent="0.2">
      <c r="BV130" s="109"/>
    </row>
    <row r="133" spans="74:89" x14ac:dyDescent="0.2">
      <c r="BV133" s="108"/>
      <c r="BW133" s="108"/>
      <c r="BX133" s="108"/>
      <c r="BY133" s="108"/>
      <c r="BZ133" s="108"/>
      <c r="CA133" s="108"/>
      <c r="CB133" s="108"/>
      <c r="CC133" s="109"/>
      <c r="CD133" s="109"/>
      <c r="CE133" s="109"/>
      <c r="CF133" s="109"/>
      <c r="CG133" s="109"/>
      <c r="CH133" s="109"/>
      <c r="CI133" s="110"/>
      <c r="CJ133" s="111"/>
      <c r="CK133" s="98"/>
    </row>
    <row r="134" spans="74:89" x14ac:dyDescent="0.2">
      <c r="BV134" s="108"/>
      <c r="BW134" s="108"/>
      <c r="BX134" s="108"/>
      <c r="BY134" s="108"/>
      <c r="BZ134" s="108"/>
      <c r="CA134" s="108"/>
      <c r="CB134" s="108"/>
      <c r="CC134" s="109"/>
      <c r="CD134" s="109"/>
      <c r="CE134" s="109"/>
      <c r="CF134" s="109"/>
      <c r="CG134" s="109"/>
      <c r="CH134" s="109"/>
      <c r="CI134" s="110"/>
      <c r="CJ134" s="111"/>
      <c r="CK134" s="98"/>
    </row>
    <row r="135" spans="74:89" x14ac:dyDescent="0.2">
      <c r="BV135" s="108"/>
      <c r="BW135" s="108"/>
      <c r="BX135" s="98"/>
      <c r="BY135" s="98"/>
      <c r="BZ135" s="98"/>
      <c r="CA135" s="98"/>
      <c r="CB135" s="96"/>
      <c r="CK135" s="98"/>
    </row>
    <row r="136" spans="74:89" x14ac:dyDescent="0.2">
      <c r="BV136" s="113"/>
      <c r="BW136" s="109"/>
      <c r="BX136" s="114"/>
      <c r="BY136" s="114"/>
      <c r="BZ136" s="114"/>
      <c r="CA136" s="114"/>
      <c r="CB136" s="114"/>
      <c r="CC136" s="114"/>
      <c r="CD136" s="114"/>
      <c r="CE136" s="114"/>
      <c r="CF136" s="114"/>
      <c r="CG136" s="114"/>
      <c r="CH136" s="114"/>
      <c r="CI136" s="114"/>
      <c r="CJ136" s="114"/>
      <c r="CK136" s="115"/>
    </row>
    <row r="137" spans="74:89" x14ac:dyDescent="0.2">
      <c r="BV137" s="113"/>
      <c r="BW137" s="109"/>
      <c r="BX137" s="114"/>
      <c r="BY137" s="114"/>
      <c r="BZ137" s="114"/>
      <c r="CA137" s="114"/>
      <c r="CB137" s="114"/>
      <c r="CC137" s="114"/>
      <c r="CD137" s="114"/>
      <c r="CE137" s="114"/>
      <c r="CF137" s="114"/>
      <c r="CG137" s="114"/>
      <c r="CH137" s="114"/>
      <c r="CI137" s="114"/>
      <c r="CJ137" s="114"/>
      <c r="CK137" s="115"/>
    </row>
    <row r="138" spans="74:89" x14ac:dyDescent="0.2">
      <c r="BV138" s="113"/>
      <c r="BW138" s="109"/>
      <c r="BX138" s="114"/>
      <c r="BY138" s="114"/>
      <c r="BZ138" s="114"/>
      <c r="CA138" s="114"/>
      <c r="CB138" s="114"/>
      <c r="CC138" s="114"/>
      <c r="CD138" s="114"/>
      <c r="CE138" s="114"/>
      <c r="CF138" s="114"/>
      <c r="CG138" s="114"/>
      <c r="CH138" s="114"/>
      <c r="CI138" s="114"/>
      <c r="CJ138" s="114"/>
      <c r="CK138" s="115"/>
    </row>
    <row r="139" spans="74:89" x14ac:dyDescent="0.2">
      <c r="BV139" s="113"/>
      <c r="BW139" s="109"/>
      <c r="BX139" s="114"/>
      <c r="BY139" s="114"/>
      <c r="BZ139" s="114"/>
      <c r="CA139" s="114"/>
      <c r="CB139" s="114"/>
      <c r="CC139" s="114"/>
      <c r="CD139" s="114"/>
      <c r="CE139" s="114"/>
      <c r="CF139" s="114"/>
      <c r="CG139" s="114"/>
      <c r="CH139" s="114"/>
      <c r="CI139" s="114"/>
      <c r="CJ139" s="114"/>
      <c r="CK139" s="115"/>
    </row>
    <row r="140" spans="74:89" x14ac:dyDescent="0.2">
      <c r="BV140" s="113"/>
      <c r="BW140" s="109"/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5"/>
    </row>
    <row r="141" spans="74:89" x14ac:dyDescent="0.2">
      <c r="BV141" s="113"/>
      <c r="BW141" s="109"/>
      <c r="BX141" s="114"/>
      <c r="BY141" s="114"/>
      <c r="BZ141" s="114"/>
      <c r="CA141" s="114"/>
      <c r="CB141" s="114"/>
      <c r="CC141" s="114"/>
      <c r="CD141" s="114"/>
      <c r="CE141" s="114"/>
      <c r="CF141" s="114"/>
      <c r="CG141" s="114"/>
      <c r="CH141" s="114"/>
      <c r="CI141" s="114"/>
      <c r="CJ141" s="114"/>
      <c r="CK141" s="115"/>
    </row>
    <row r="142" spans="74:89" x14ac:dyDescent="0.2">
      <c r="BV142" s="113"/>
      <c r="BW142" s="109"/>
      <c r="BX142" s="114"/>
      <c r="BY142" s="114"/>
      <c r="BZ142" s="114"/>
      <c r="CA142" s="114"/>
      <c r="CB142" s="114"/>
      <c r="CC142" s="114"/>
      <c r="CD142" s="114"/>
      <c r="CE142" s="114"/>
      <c r="CF142" s="114"/>
      <c r="CG142" s="114"/>
      <c r="CH142" s="114"/>
      <c r="CI142" s="114"/>
      <c r="CJ142" s="114"/>
      <c r="CK142" s="115"/>
    </row>
    <row r="143" spans="74:89" x14ac:dyDescent="0.2">
      <c r="BV143" s="113"/>
      <c r="BW143" s="109"/>
      <c r="BX143" s="114"/>
      <c r="BY143" s="114"/>
      <c r="BZ143" s="114"/>
      <c r="CA143" s="114"/>
      <c r="CB143" s="114"/>
      <c r="CC143" s="114"/>
      <c r="CD143" s="114"/>
      <c r="CE143" s="114"/>
      <c r="CF143" s="114"/>
      <c r="CG143" s="114"/>
      <c r="CH143" s="114"/>
      <c r="CI143" s="114"/>
      <c r="CJ143" s="114"/>
      <c r="CK143" s="115"/>
    </row>
    <row r="144" spans="74:89" x14ac:dyDescent="0.2">
      <c r="BV144" s="113"/>
      <c r="BW144" s="109"/>
      <c r="BX144" s="114"/>
      <c r="BY144" s="114"/>
      <c r="BZ144" s="114"/>
      <c r="CA144" s="114"/>
      <c r="CB144" s="114"/>
      <c r="CC144" s="114"/>
      <c r="CD144" s="114"/>
      <c r="CE144" s="114"/>
      <c r="CF144" s="114"/>
      <c r="CG144" s="114"/>
      <c r="CH144" s="114"/>
      <c r="CI144" s="114"/>
      <c r="CJ144" s="114"/>
      <c r="CK144" s="115"/>
    </row>
    <row r="145" spans="74:89" x14ac:dyDescent="0.2">
      <c r="BV145" s="113"/>
      <c r="BW145" s="109"/>
      <c r="BX145" s="114"/>
      <c r="BY145" s="114"/>
      <c r="BZ145" s="114"/>
      <c r="CA145" s="114"/>
      <c r="CB145" s="114"/>
      <c r="CC145" s="114"/>
      <c r="CD145" s="114"/>
      <c r="CE145" s="114"/>
      <c r="CF145" s="114"/>
      <c r="CG145" s="114"/>
      <c r="CH145" s="114"/>
      <c r="CI145" s="114"/>
      <c r="CJ145" s="114"/>
      <c r="CK145" s="115"/>
    </row>
    <row r="146" spans="74:89" x14ac:dyDescent="0.2">
      <c r="BV146" s="113"/>
      <c r="BW146" s="109"/>
      <c r="BX146" s="114"/>
      <c r="BY146" s="114"/>
      <c r="BZ146" s="114"/>
      <c r="CA146" s="114"/>
      <c r="CB146" s="114"/>
      <c r="CC146" s="114"/>
      <c r="CD146" s="114"/>
      <c r="CE146" s="114"/>
      <c r="CF146" s="114"/>
      <c r="CG146" s="114"/>
      <c r="CH146" s="114"/>
      <c r="CI146" s="114"/>
      <c r="CJ146" s="114"/>
      <c r="CK146" s="115"/>
    </row>
    <row r="147" spans="74:89" x14ac:dyDescent="0.2">
      <c r="BV147" s="113"/>
      <c r="BW147" s="109"/>
      <c r="BX147" s="114"/>
      <c r="BY147" s="114"/>
      <c r="BZ147" s="114"/>
      <c r="CA147" s="114"/>
      <c r="CB147" s="114"/>
      <c r="CC147" s="114"/>
      <c r="CD147" s="114"/>
      <c r="CE147" s="114"/>
      <c r="CF147" s="114"/>
      <c r="CG147" s="114"/>
      <c r="CH147" s="114"/>
      <c r="CI147" s="114"/>
      <c r="CJ147" s="114"/>
      <c r="CK147" s="115"/>
    </row>
    <row r="148" spans="74:89" x14ac:dyDescent="0.2">
      <c r="BV148" s="113"/>
      <c r="BW148" s="109"/>
      <c r="BX148" s="114"/>
      <c r="BY148" s="114"/>
      <c r="BZ148" s="114"/>
      <c r="CA148" s="114"/>
      <c r="CB148" s="114"/>
      <c r="CC148" s="114"/>
      <c r="CD148" s="114"/>
      <c r="CE148" s="114"/>
      <c r="CF148" s="114"/>
      <c r="CG148" s="114"/>
      <c r="CH148" s="114"/>
      <c r="CI148" s="114"/>
      <c r="CJ148" s="114"/>
      <c r="CK148" s="115"/>
    </row>
    <row r="149" spans="74:89" x14ac:dyDescent="0.2">
      <c r="BV149" s="113"/>
      <c r="BW149" s="109"/>
      <c r="BX149" s="114"/>
      <c r="BY149" s="114"/>
      <c r="BZ149" s="114"/>
      <c r="CA149" s="114"/>
      <c r="CB149" s="114"/>
      <c r="CC149" s="114"/>
      <c r="CD149" s="114"/>
      <c r="CE149" s="114"/>
      <c r="CF149" s="114"/>
      <c r="CG149" s="114"/>
      <c r="CH149" s="114"/>
      <c r="CI149" s="114"/>
      <c r="CJ149" s="114"/>
      <c r="CK149" s="115"/>
    </row>
    <row r="150" spans="74:89" x14ac:dyDescent="0.2">
      <c r="BV150" s="113"/>
      <c r="BW150" s="109"/>
      <c r="BX150" s="114"/>
      <c r="BY150" s="114"/>
      <c r="BZ150" s="114"/>
      <c r="CA150" s="114"/>
      <c r="CB150" s="114"/>
      <c r="CC150" s="114"/>
      <c r="CD150" s="114"/>
      <c r="CE150" s="114"/>
      <c r="CF150" s="114"/>
      <c r="CG150" s="114"/>
      <c r="CH150" s="114"/>
      <c r="CI150" s="114"/>
      <c r="CJ150" s="114"/>
      <c r="CK150" s="115"/>
    </row>
    <row r="151" spans="74:89" x14ac:dyDescent="0.2">
      <c r="BV151" s="113"/>
      <c r="BW151" s="109"/>
      <c r="BX151" s="114"/>
      <c r="BY151" s="114"/>
      <c r="BZ151" s="114"/>
      <c r="CA151" s="114"/>
      <c r="CB151" s="114"/>
      <c r="CC151" s="114"/>
      <c r="CD151" s="114"/>
      <c r="CE151" s="114"/>
      <c r="CF151" s="114"/>
      <c r="CG151" s="114"/>
      <c r="CH151" s="114"/>
      <c r="CI151" s="114"/>
      <c r="CJ151" s="114"/>
      <c r="CK151" s="115"/>
    </row>
    <row r="152" spans="74:89" x14ac:dyDescent="0.2">
      <c r="BV152" s="113"/>
      <c r="BW152" s="109"/>
      <c r="BX152" s="114"/>
      <c r="BY152" s="114"/>
      <c r="BZ152" s="114"/>
      <c r="CA152" s="114"/>
      <c r="CB152" s="114"/>
      <c r="CC152" s="114"/>
      <c r="CD152" s="114"/>
      <c r="CE152" s="114"/>
      <c r="CF152" s="114"/>
      <c r="CG152" s="114"/>
      <c r="CH152" s="114"/>
      <c r="CI152" s="114"/>
      <c r="CJ152" s="114"/>
      <c r="CK152" s="115"/>
    </row>
    <row r="153" spans="74:89" x14ac:dyDescent="0.2">
      <c r="BV153" s="113"/>
      <c r="BW153" s="109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5"/>
    </row>
    <row r="154" spans="74:89" x14ac:dyDescent="0.2">
      <c r="BV154" s="113"/>
      <c r="BW154" s="109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5"/>
    </row>
  </sheetData>
  <mergeCells count="23">
    <mergeCell ref="BH6:BI6"/>
    <mergeCell ref="BQ6:BR6"/>
    <mergeCell ref="AM6:AN6"/>
    <mergeCell ref="AP6:AQ6"/>
    <mergeCell ref="AS6:AT6"/>
    <mergeCell ref="AV6:AW6"/>
    <mergeCell ref="AY6:AZ6"/>
    <mergeCell ref="BB6:BC6"/>
    <mergeCell ref="BE6:BF6"/>
    <mergeCell ref="BK6:BL6"/>
    <mergeCell ref="BN6:BO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01"/>
  <sheetViews>
    <sheetView zoomScale="80" zoomScaleNormal="80" workbookViewId="0">
      <pane xSplit="2" ySplit="13" topLeftCell="C14" activePane="bottomRight" state="frozen"/>
      <selection activeCell="BL15" sqref="BL15:BL29"/>
      <selection pane="topRight" activeCell="BL15" sqref="BL15:BL29"/>
      <selection pane="bottomLeft" activeCell="BL15" sqref="BL15:BL29"/>
      <selection pane="bottomRight" activeCell="D45" sqref="D45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2" style="9" customWidth="1"/>
    <col min="54" max="55" width="19.85546875" style="9" customWidth="1"/>
    <col min="56" max="56" width="10.5703125" style="9" customWidth="1"/>
    <col min="57" max="57" width="18" style="9" customWidth="1"/>
    <col min="58" max="58" width="16.140625" style="9" customWidth="1"/>
    <col min="59" max="59" width="7.7109375" style="9" customWidth="1"/>
    <col min="60" max="61" width="16.140625" style="9" customWidth="1"/>
    <col min="62" max="62" width="11.5703125" style="9" customWidth="1"/>
    <col min="63" max="64" width="18" style="9" customWidth="1"/>
    <col min="65" max="65" width="10.28515625" style="9" customWidth="1"/>
    <col min="66" max="66" width="18.5703125" style="11" customWidth="1"/>
    <col min="67" max="67" width="16.7109375" style="11" customWidth="1"/>
    <col min="68" max="69" width="20.28515625" style="9" customWidth="1"/>
    <col min="70" max="70" width="14.7109375" style="95" customWidth="1"/>
    <col min="71" max="71" width="14.140625" style="95" customWidth="1"/>
    <col min="72" max="72" width="18.5703125" style="95" customWidth="1"/>
    <col min="73" max="73" width="23.42578125" style="95" customWidth="1"/>
    <col min="74" max="75" width="11.7109375" style="95" customWidth="1"/>
    <col min="76" max="76" width="11.7109375" style="96" customWidth="1"/>
    <col min="77" max="77" width="19.5703125" style="95" customWidth="1"/>
    <col min="78" max="78" width="13.85546875" style="95" customWidth="1"/>
    <col min="79" max="83" width="11.7109375" style="95" customWidth="1"/>
    <col min="84" max="84" width="12.5703125" style="97" customWidth="1"/>
    <col min="85" max="85" width="11.7109375" style="96" customWidth="1"/>
    <col min="86" max="99" width="13.28515625" style="95" customWidth="1"/>
    <col min="100" max="167" width="13.28515625" style="10" customWidth="1"/>
    <col min="168" max="16384" width="9.140625" style="9"/>
  </cols>
  <sheetData>
    <row r="1" spans="1:170" x14ac:dyDescent="0.2">
      <c r="B1" s="10"/>
      <c r="BN1" s="9"/>
      <c r="BO1" s="9"/>
      <c r="BR1" s="94"/>
      <c r="BS1" s="94"/>
      <c r="BX1" s="95"/>
      <c r="BZ1" s="96"/>
      <c r="CF1" s="95"/>
      <c r="CG1" s="95"/>
      <c r="CH1" s="97"/>
      <c r="CI1" s="96"/>
      <c r="FL1" s="10"/>
      <c r="FM1" s="10"/>
      <c r="FN1" s="10"/>
    </row>
    <row r="2" spans="1:170" x14ac:dyDescent="0.2">
      <c r="B2" s="10"/>
      <c r="BN2" s="9"/>
      <c r="BO2" s="9"/>
      <c r="BR2" s="94"/>
      <c r="BS2" s="94"/>
      <c r="BX2" s="95"/>
      <c r="BZ2" s="96"/>
      <c r="CF2" s="95"/>
      <c r="CG2" s="95"/>
      <c r="CH2" s="97"/>
      <c r="CI2" s="96"/>
      <c r="FL2" s="10"/>
      <c r="FM2" s="10"/>
      <c r="FN2" s="10"/>
    </row>
    <row r="3" spans="1:170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0"/>
      <c r="BO3" s="20"/>
      <c r="BP3" s="10"/>
      <c r="BQ3" s="10"/>
      <c r="BX3" s="95"/>
      <c r="BY3" s="96"/>
    </row>
    <row r="4" spans="1:170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0"/>
      <c r="BO4" s="20"/>
      <c r="BP4" s="10"/>
      <c r="BQ4" s="10"/>
      <c r="BX4" s="95"/>
      <c r="BY4" s="96"/>
    </row>
    <row r="5" spans="1:170" x14ac:dyDescent="0.2">
      <c r="A5" s="28"/>
      <c r="B5" s="29" t="s">
        <v>148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0"/>
      <c r="BO5" s="30"/>
      <c r="BP5" s="31"/>
      <c r="BQ5" s="31"/>
      <c r="BR5" s="99"/>
      <c r="BS5" s="98"/>
      <c r="BT5" s="98"/>
      <c r="BU5" s="98"/>
      <c r="BV5" s="98"/>
      <c r="BX5" s="95"/>
      <c r="BY5" s="96"/>
    </row>
    <row r="6" spans="1:170" s="19" customFormat="1" ht="13.5" thickBot="1" x14ac:dyDescent="0.25">
      <c r="A6" s="32" t="s">
        <v>1</v>
      </c>
      <c r="B6" s="33"/>
      <c r="C6" s="169" t="s">
        <v>149</v>
      </c>
      <c r="D6" s="169"/>
      <c r="E6" s="137"/>
      <c r="F6" s="169" t="s">
        <v>154</v>
      </c>
      <c r="G6" s="169"/>
      <c r="H6" s="34"/>
      <c r="I6" s="169" t="s">
        <v>155</v>
      </c>
      <c r="J6" s="169"/>
      <c r="K6" s="34"/>
      <c r="L6" s="169" t="s">
        <v>156</v>
      </c>
      <c r="M6" s="169"/>
      <c r="N6" s="35"/>
      <c r="O6" s="169" t="s">
        <v>157</v>
      </c>
      <c r="P6" s="169"/>
      <c r="Q6" s="137"/>
      <c r="R6" s="169" t="s">
        <v>158</v>
      </c>
      <c r="S6" s="169"/>
      <c r="T6" s="137"/>
      <c r="U6" s="169" t="s">
        <v>159</v>
      </c>
      <c r="V6" s="169"/>
      <c r="W6" s="34"/>
      <c r="X6" s="169" t="s">
        <v>150</v>
      </c>
      <c r="Y6" s="169"/>
      <c r="Z6" s="137"/>
      <c r="AA6" s="169" t="s">
        <v>160</v>
      </c>
      <c r="AB6" s="169"/>
      <c r="AC6" s="34"/>
      <c r="AD6" s="169" t="s">
        <v>161</v>
      </c>
      <c r="AE6" s="169"/>
      <c r="AF6" s="35"/>
      <c r="AG6" s="169" t="s">
        <v>162</v>
      </c>
      <c r="AH6" s="169"/>
      <c r="AI6" s="35"/>
      <c r="AJ6" s="169" t="s">
        <v>163</v>
      </c>
      <c r="AK6" s="169"/>
      <c r="AL6" s="34"/>
      <c r="AM6" s="169" t="s">
        <v>151</v>
      </c>
      <c r="AN6" s="169"/>
      <c r="AO6" s="34"/>
      <c r="AP6" s="169" t="s">
        <v>164</v>
      </c>
      <c r="AQ6" s="169"/>
      <c r="AR6" s="34"/>
      <c r="AS6" s="169" t="s">
        <v>165</v>
      </c>
      <c r="AT6" s="169"/>
      <c r="AU6" s="34"/>
      <c r="AV6" s="169" t="s">
        <v>166</v>
      </c>
      <c r="AW6" s="169"/>
      <c r="AX6" s="137"/>
      <c r="AY6" s="169" t="s">
        <v>167</v>
      </c>
      <c r="AZ6" s="169"/>
      <c r="BA6" s="138"/>
      <c r="BB6" s="169" t="s">
        <v>168</v>
      </c>
      <c r="BC6" s="169"/>
      <c r="BD6" s="34"/>
      <c r="BE6" s="169" t="s">
        <v>169</v>
      </c>
      <c r="BF6" s="169"/>
      <c r="BG6" s="137"/>
      <c r="BH6" s="169" t="s">
        <v>152</v>
      </c>
      <c r="BI6" s="169"/>
      <c r="BJ6" s="34"/>
      <c r="BK6" s="169" t="s">
        <v>153</v>
      </c>
      <c r="BL6" s="169"/>
      <c r="BM6" s="137"/>
      <c r="BN6" s="169" t="s">
        <v>2</v>
      </c>
      <c r="BO6" s="169"/>
      <c r="BP6" s="36"/>
      <c r="BQ6" s="36"/>
      <c r="BR6" s="130"/>
      <c r="BS6" s="99"/>
      <c r="BT6" s="99"/>
      <c r="BU6" s="99"/>
      <c r="BV6" s="99"/>
      <c r="BW6" s="99"/>
      <c r="BX6" s="98"/>
      <c r="BY6" s="96"/>
      <c r="BZ6" s="95"/>
      <c r="CA6" s="95"/>
      <c r="CB6" s="95"/>
      <c r="CC6" s="95"/>
      <c r="CD6" s="95"/>
      <c r="CE6" s="95"/>
      <c r="CF6" s="97"/>
      <c r="CG6" s="96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70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38"/>
      <c r="BO7" s="38"/>
      <c r="BP7" s="39"/>
      <c r="BQ7" s="39"/>
      <c r="BR7" s="100"/>
      <c r="BS7" s="98"/>
      <c r="BT7" s="98"/>
      <c r="BU7" s="98"/>
      <c r="BV7" s="98"/>
      <c r="BW7" s="98"/>
      <c r="BX7" s="98"/>
      <c r="BY7" s="96"/>
    </row>
    <row r="8" spans="1:170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38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26"/>
      <c r="BK8" s="38"/>
      <c r="BL8" s="38" t="s">
        <v>3</v>
      </c>
      <c r="BM8" s="38"/>
      <c r="BN8" s="38"/>
      <c r="BO8" s="38" t="s">
        <v>3</v>
      </c>
      <c r="BP8" s="39"/>
      <c r="BQ8" s="39"/>
      <c r="BR8" s="100"/>
      <c r="BS8" s="98"/>
      <c r="BT8" s="98"/>
      <c r="BU8" s="98"/>
      <c r="BV8" s="98"/>
      <c r="BW8" s="98"/>
      <c r="BX8" s="98"/>
      <c r="BY8" s="96"/>
    </row>
    <row r="9" spans="1:170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9"/>
      <c r="BQ9" s="39"/>
      <c r="BR9" s="100"/>
      <c r="BS9" s="100"/>
      <c r="BT9" s="100"/>
      <c r="BU9" s="100"/>
      <c r="BV9" s="100"/>
      <c r="BW9" s="100"/>
      <c r="BX9" s="100"/>
      <c r="BY9" s="96"/>
    </row>
    <row r="10" spans="1:170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24</v>
      </c>
      <c r="BO10" s="38" t="s">
        <v>21</v>
      </c>
      <c r="BP10" s="39"/>
      <c r="BQ10" s="39"/>
      <c r="BR10" s="100"/>
      <c r="BS10" s="100"/>
      <c r="BT10" s="100"/>
      <c r="BU10" s="100"/>
      <c r="BV10" s="100"/>
      <c r="BW10" s="100"/>
      <c r="BX10" s="100"/>
      <c r="BY10" s="96"/>
    </row>
    <row r="11" spans="1:170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9"/>
      <c r="BQ11" s="39"/>
      <c r="BR11" s="100"/>
      <c r="BS11" s="100"/>
      <c r="BT11" s="100"/>
      <c r="BU11" s="100"/>
      <c r="BV11" s="100"/>
      <c r="BW11" s="100"/>
      <c r="BX11" s="100"/>
      <c r="BY11" s="101"/>
      <c r="BZ11" s="102"/>
      <c r="CA11" s="102"/>
      <c r="CB11" s="102"/>
      <c r="CC11" s="102"/>
      <c r="CD11" s="102"/>
      <c r="CE11" s="102"/>
      <c r="CF11" s="103"/>
      <c r="CG11" s="101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70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9"/>
      <c r="BQ12" s="39"/>
      <c r="BR12" s="100"/>
      <c r="BS12" s="98"/>
      <c r="BT12" s="100"/>
      <c r="BU12" s="100"/>
      <c r="BV12" s="100"/>
      <c r="BW12" s="100"/>
      <c r="BX12" s="100"/>
      <c r="BY12" s="104"/>
    </row>
    <row r="13" spans="1:170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50"/>
      <c r="BL13" s="50"/>
      <c r="BM13" s="50"/>
      <c r="BN13" s="46"/>
      <c r="BO13" s="47"/>
      <c r="BP13" s="39"/>
      <c r="BQ13" s="39"/>
      <c r="BR13" s="100"/>
      <c r="BS13" s="98"/>
      <c r="BT13" s="98"/>
      <c r="BU13" s="98"/>
      <c r="BV13" s="98"/>
      <c r="BW13" s="98"/>
      <c r="BX13" s="98"/>
      <c r="BY13" s="96"/>
      <c r="BZ13" s="95"/>
      <c r="CA13" s="95"/>
      <c r="CB13" s="95"/>
      <c r="CC13" s="95"/>
      <c r="CD13" s="95"/>
      <c r="CE13" s="95"/>
      <c r="CF13" s="97"/>
      <c r="CG13" s="96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70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50"/>
      <c r="BL14" s="50"/>
      <c r="BM14" s="50"/>
      <c r="BN14" s="50"/>
      <c r="BO14" s="52"/>
      <c r="BP14" s="39"/>
      <c r="BQ14" s="39"/>
      <c r="BR14" s="100"/>
      <c r="BS14" s="98"/>
      <c r="BT14" s="98"/>
      <c r="BU14" s="98"/>
      <c r="BV14" s="98"/>
      <c r="BW14" s="98"/>
      <c r="BX14" s="98"/>
      <c r="BY14" s="96"/>
    </row>
    <row r="15" spans="1:170" x14ac:dyDescent="0.2">
      <c r="A15" s="40">
        <v>1</v>
      </c>
      <c r="B15" s="49" t="s">
        <v>5</v>
      </c>
      <c r="C15" s="50">
        <v>111.09</v>
      </c>
      <c r="D15" s="51">
        <v>107.54</v>
      </c>
      <c r="E15" s="51"/>
      <c r="F15" s="50">
        <v>111.46</v>
      </c>
      <c r="G15" s="51">
        <v>107.2</v>
      </c>
      <c r="H15" s="26"/>
      <c r="I15" s="50">
        <v>110.49</v>
      </c>
      <c r="J15" s="51">
        <v>107.65</v>
      </c>
      <c r="K15" s="26"/>
      <c r="L15" s="50">
        <v>109.66</v>
      </c>
      <c r="M15" s="51">
        <v>108.56</v>
      </c>
      <c r="N15" s="26"/>
      <c r="O15" s="50">
        <v>109.21</v>
      </c>
      <c r="P15" s="51">
        <v>108.81</v>
      </c>
      <c r="Q15" s="51"/>
      <c r="R15" s="50">
        <v>110.06</v>
      </c>
      <c r="S15" s="51">
        <v>108.13</v>
      </c>
      <c r="T15" s="51"/>
      <c r="U15" s="50">
        <v>110.33</v>
      </c>
      <c r="V15" s="51">
        <v>108.22</v>
      </c>
      <c r="W15" s="26"/>
      <c r="X15" s="50">
        <v>109.9</v>
      </c>
      <c r="Y15" s="51">
        <v>108.35</v>
      </c>
      <c r="Z15" s="51"/>
      <c r="AA15" s="50">
        <v>110.1</v>
      </c>
      <c r="AB15" s="51">
        <v>108.21</v>
      </c>
      <c r="AC15" s="26"/>
      <c r="AD15" s="50">
        <v>110.21</v>
      </c>
      <c r="AE15" s="51">
        <v>108.1</v>
      </c>
      <c r="AF15" s="26"/>
      <c r="AG15" s="50">
        <v>109.74</v>
      </c>
      <c r="AH15" s="51">
        <v>108.77</v>
      </c>
      <c r="AI15" s="26"/>
      <c r="AJ15" s="50">
        <v>111.33</v>
      </c>
      <c r="AK15" s="51">
        <v>107.19</v>
      </c>
      <c r="AL15" s="26"/>
      <c r="AM15" s="50">
        <v>110.91</v>
      </c>
      <c r="AN15" s="54">
        <v>107.34</v>
      </c>
      <c r="AO15" s="26"/>
      <c r="AP15" s="50">
        <v>111.55</v>
      </c>
      <c r="AQ15" s="51">
        <v>106.81</v>
      </c>
      <c r="AR15" s="26"/>
      <c r="AS15" s="50">
        <v>111.12</v>
      </c>
      <c r="AT15" s="51">
        <v>107.1</v>
      </c>
      <c r="AU15" s="26"/>
      <c r="AV15" s="50">
        <v>111.1</v>
      </c>
      <c r="AW15" s="51">
        <v>106.77</v>
      </c>
      <c r="AX15" s="51"/>
      <c r="AY15" s="50">
        <v>111.16</v>
      </c>
      <c r="AZ15" s="51">
        <v>106.47</v>
      </c>
      <c r="BA15" s="51"/>
      <c r="BB15" s="50">
        <v>111.66</v>
      </c>
      <c r="BC15" s="51">
        <v>105.05</v>
      </c>
      <c r="BD15" s="26"/>
      <c r="BE15" s="50">
        <v>112.16</v>
      </c>
      <c r="BF15" s="51">
        <v>103.76</v>
      </c>
      <c r="BG15" s="51"/>
      <c r="BH15" s="50">
        <v>112.45</v>
      </c>
      <c r="BI15" s="51">
        <v>103.21</v>
      </c>
      <c r="BJ15" s="26"/>
      <c r="BK15" s="50">
        <v>111.96</v>
      </c>
      <c r="BL15" s="51">
        <v>103.88</v>
      </c>
      <c r="BM15" s="51"/>
      <c r="BN15" s="50">
        <f>(C15+F15+I15+L15+O15+R15+U15+X15+AA15+AD15+AG15+AJ15+AM15+AP15+AS15+AV15+AY15+BB15+BE15+BH15+BK15)/21</f>
        <v>110.84047619047617</v>
      </c>
      <c r="BO15" s="52">
        <f>(D15+G15+J15+M15+P15+S15+V15+Y15+AB15+AE15+AH15+AK15+AN15+AQ15+AT15+AW15+AZ15+BC15+BF15+BI15+BL15)/21</f>
        <v>107.00571428571428</v>
      </c>
      <c r="BP15" s="53"/>
      <c r="BQ15" s="53"/>
      <c r="BR15" s="122"/>
      <c r="BS15" s="105"/>
      <c r="BT15" s="105"/>
      <c r="BU15" s="98"/>
      <c r="BV15" s="106"/>
      <c r="BW15" s="106"/>
      <c r="BX15" s="98"/>
      <c r="BY15" s="96"/>
    </row>
    <row r="16" spans="1:170" s="20" customFormat="1" x14ac:dyDescent="0.2">
      <c r="A16" s="40">
        <v>2</v>
      </c>
      <c r="B16" s="49" t="s">
        <v>6</v>
      </c>
      <c r="C16" s="50">
        <v>0.77829999999999999</v>
      </c>
      <c r="D16" s="51">
        <v>153.51</v>
      </c>
      <c r="E16" s="51"/>
      <c r="F16" s="50">
        <v>0.77710000000000001</v>
      </c>
      <c r="G16" s="51">
        <v>153.76</v>
      </c>
      <c r="H16" s="26"/>
      <c r="I16" s="50">
        <v>0.7752</v>
      </c>
      <c r="J16" s="51">
        <v>153.43</v>
      </c>
      <c r="K16" s="26"/>
      <c r="L16" s="50">
        <v>0.77449999999999997</v>
      </c>
      <c r="M16" s="51">
        <v>153.72</v>
      </c>
      <c r="N16" s="26"/>
      <c r="O16" s="50">
        <v>0.77410000000000001</v>
      </c>
      <c r="P16" s="51">
        <v>153.5</v>
      </c>
      <c r="Q16" s="51"/>
      <c r="R16" s="50">
        <v>0.77210000000000001</v>
      </c>
      <c r="S16" s="51">
        <v>154.13999999999999</v>
      </c>
      <c r="T16" s="51"/>
      <c r="U16" s="50">
        <v>0.78520000000000001</v>
      </c>
      <c r="V16" s="51">
        <v>152.06</v>
      </c>
      <c r="W16" s="26"/>
      <c r="X16" s="50">
        <v>0.7873</v>
      </c>
      <c r="Y16" s="51">
        <v>151.26</v>
      </c>
      <c r="Z16" s="51"/>
      <c r="AA16" s="50">
        <v>0.78659999999999997</v>
      </c>
      <c r="AB16" s="51">
        <v>151.46</v>
      </c>
      <c r="AC16" s="26"/>
      <c r="AD16" s="50">
        <v>0.78469999999999995</v>
      </c>
      <c r="AE16" s="51">
        <v>151.83000000000001</v>
      </c>
      <c r="AF16" s="26"/>
      <c r="AG16" s="50">
        <v>0.78769999999999996</v>
      </c>
      <c r="AH16" s="51">
        <v>151.53</v>
      </c>
      <c r="AI16" s="26"/>
      <c r="AJ16" s="50">
        <v>0.78310000000000002</v>
      </c>
      <c r="AK16" s="51">
        <v>152.37</v>
      </c>
      <c r="AL16" s="26"/>
      <c r="AM16" s="50">
        <v>0.78100000000000003</v>
      </c>
      <c r="AN16" s="54">
        <v>152.43</v>
      </c>
      <c r="AO16" s="26"/>
      <c r="AP16" s="50">
        <v>0.78769999999999996</v>
      </c>
      <c r="AQ16" s="51">
        <v>151.26</v>
      </c>
      <c r="AR16" s="26"/>
      <c r="AS16" s="50">
        <v>0.79190000000000005</v>
      </c>
      <c r="AT16" s="51">
        <v>150.29</v>
      </c>
      <c r="AU16" s="26"/>
      <c r="AV16" s="50">
        <v>0.79</v>
      </c>
      <c r="AW16" s="51">
        <v>150.15</v>
      </c>
      <c r="AX16" s="51"/>
      <c r="AY16" s="50">
        <v>0.78580000000000005</v>
      </c>
      <c r="AZ16" s="51">
        <v>150.61000000000001</v>
      </c>
      <c r="BA16" s="51"/>
      <c r="BB16" s="50">
        <v>0.78439999999999999</v>
      </c>
      <c r="BC16" s="51">
        <v>149.53</v>
      </c>
      <c r="BD16" s="26"/>
      <c r="BE16" s="50">
        <v>0.77980000000000005</v>
      </c>
      <c r="BF16" s="51">
        <v>149.25</v>
      </c>
      <c r="BG16" s="51"/>
      <c r="BH16" s="50">
        <v>0.77029999999999998</v>
      </c>
      <c r="BI16" s="51">
        <v>150.66999999999999</v>
      </c>
      <c r="BJ16" s="26"/>
      <c r="BK16" s="50">
        <v>0.77010000000000001</v>
      </c>
      <c r="BL16" s="51">
        <v>151.03</v>
      </c>
      <c r="BM16" s="51"/>
      <c r="BN16" s="50">
        <f t="shared" ref="BN16:BN29" si="0">(C16+F16+I16+L16+O16+R16+U16+X16+AA16+AD16+AG16+AJ16+AM16+AP16+AS16+AV16+AY16+BB16+BE16+BH16+BK16)/21</f>
        <v>0.78128095238095219</v>
      </c>
      <c r="BO16" s="52">
        <f t="shared" ref="BO16:BO29" si="1">(D16+G16+J16+M16+P16+S16+V16+Y16+AB16+AE16+AH16+AK16+AN16+AQ16+AT16+AW16+AZ16+BC16+BF16+BI16+BL16)/21</f>
        <v>151.79952380952383</v>
      </c>
      <c r="BP16" s="53"/>
      <c r="BQ16" s="53"/>
      <c r="BR16" s="122"/>
      <c r="BS16" s="105"/>
      <c r="BT16" s="105"/>
      <c r="BU16" s="98"/>
      <c r="BV16" s="106"/>
      <c r="BW16" s="106"/>
      <c r="BX16" s="98"/>
      <c r="BY16" s="96"/>
      <c r="BZ16" s="95"/>
      <c r="CA16" s="95"/>
      <c r="CB16" s="95"/>
      <c r="CC16" s="95"/>
      <c r="CD16" s="95"/>
      <c r="CE16" s="95"/>
      <c r="CF16" s="97"/>
      <c r="CG16" s="96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67" x14ac:dyDescent="0.2">
      <c r="A17" s="40">
        <v>3</v>
      </c>
      <c r="B17" s="49" t="s">
        <v>7</v>
      </c>
      <c r="C17" s="50">
        <v>0.96970000000000001</v>
      </c>
      <c r="D17" s="51">
        <v>123.2</v>
      </c>
      <c r="E17" s="51"/>
      <c r="F17" s="50">
        <v>0.97119999999999995</v>
      </c>
      <c r="G17" s="51">
        <v>123.03</v>
      </c>
      <c r="H17" s="26"/>
      <c r="I17" s="50">
        <v>0.96360000000000001</v>
      </c>
      <c r="J17" s="51">
        <v>123.43</v>
      </c>
      <c r="K17" s="26"/>
      <c r="L17" s="50">
        <v>0.96430000000000005</v>
      </c>
      <c r="M17" s="51">
        <v>123.46</v>
      </c>
      <c r="N17" s="26"/>
      <c r="O17" s="50">
        <v>0.96230000000000004</v>
      </c>
      <c r="P17" s="51">
        <v>123.49</v>
      </c>
      <c r="Q17" s="51"/>
      <c r="R17" s="50">
        <v>0.96679999999999999</v>
      </c>
      <c r="S17" s="51">
        <v>123.1</v>
      </c>
      <c r="T17" s="51"/>
      <c r="U17" s="50">
        <v>0.97150000000000003</v>
      </c>
      <c r="V17" s="51">
        <v>122.9</v>
      </c>
      <c r="W17" s="26"/>
      <c r="X17" s="50">
        <v>0.96709999999999996</v>
      </c>
      <c r="Y17" s="51">
        <v>123.13</v>
      </c>
      <c r="Z17" s="51"/>
      <c r="AA17" s="50">
        <v>0.96719999999999995</v>
      </c>
      <c r="AB17" s="51">
        <v>123.18</v>
      </c>
      <c r="AC17" s="26"/>
      <c r="AD17" s="50">
        <v>0.96960000000000002</v>
      </c>
      <c r="AE17" s="51">
        <v>122.88</v>
      </c>
      <c r="AF17" s="26"/>
      <c r="AG17" s="50">
        <v>0.97370000000000001</v>
      </c>
      <c r="AH17" s="51">
        <v>122.58</v>
      </c>
      <c r="AI17" s="26"/>
      <c r="AJ17" s="50">
        <v>0.9738</v>
      </c>
      <c r="AK17" s="51">
        <v>122.54</v>
      </c>
      <c r="AL17" s="26"/>
      <c r="AM17" s="50">
        <v>0.9718</v>
      </c>
      <c r="AN17" s="54">
        <v>122.5</v>
      </c>
      <c r="AO17" s="26"/>
      <c r="AP17" s="50">
        <v>0.9728</v>
      </c>
      <c r="AQ17" s="51">
        <v>122.48</v>
      </c>
      <c r="AR17" s="26"/>
      <c r="AS17" s="50">
        <v>0.97370000000000001</v>
      </c>
      <c r="AT17" s="51">
        <v>122.22</v>
      </c>
      <c r="AU17" s="26"/>
      <c r="AV17" s="50">
        <v>0.97330000000000005</v>
      </c>
      <c r="AW17" s="51">
        <v>121.87</v>
      </c>
      <c r="AX17" s="51"/>
      <c r="AY17" s="50">
        <v>0.97089999999999999</v>
      </c>
      <c r="AZ17" s="51">
        <v>121.9</v>
      </c>
      <c r="BA17" s="51"/>
      <c r="BB17" s="50">
        <v>0.96619999999999995</v>
      </c>
      <c r="BC17" s="51">
        <v>121.4</v>
      </c>
      <c r="BD17" s="26"/>
      <c r="BE17" s="50">
        <v>0.96050000000000002</v>
      </c>
      <c r="BF17" s="51">
        <v>121.17</v>
      </c>
      <c r="BG17" s="51"/>
      <c r="BH17" s="50">
        <v>0.95789999999999997</v>
      </c>
      <c r="BI17" s="51">
        <v>121.16</v>
      </c>
      <c r="BJ17" s="26"/>
      <c r="BK17" s="50">
        <v>0.9587</v>
      </c>
      <c r="BL17" s="51">
        <v>121.31</v>
      </c>
      <c r="BM17" s="51"/>
      <c r="BN17" s="50">
        <f t="shared" si="0"/>
        <v>0.96793333333333309</v>
      </c>
      <c r="BO17" s="52">
        <f t="shared" si="1"/>
        <v>122.5204761904762</v>
      </c>
      <c r="BP17" s="53"/>
      <c r="BQ17" s="53"/>
      <c r="BR17" s="122"/>
      <c r="BS17" s="105"/>
      <c r="BT17" s="105"/>
      <c r="BU17" s="98"/>
      <c r="BV17" s="106"/>
      <c r="BW17" s="106"/>
      <c r="BX17" s="98"/>
      <c r="BY17" s="96"/>
    </row>
    <row r="18" spans="1:167" x14ac:dyDescent="0.2">
      <c r="A18" s="40">
        <v>4</v>
      </c>
      <c r="B18" s="49" t="s">
        <v>8</v>
      </c>
      <c r="C18" s="50">
        <v>0.89059999999999995</v>
      </c>
      <c r="D18" s="51">
        <v>134.12</v>
      </c>
      <c r="E18" s="51"/>
      <c r="F18" s="50">
        <v>0.89119999999999999</v>
      </c>
      <c r="G18" s="51">
        <v>134.1</v>
      </c>
      <c r="H18" s="26"/>
      <c r="I18" s="50">
        <v>0.88780000000000003</v>
      </c>
      <c r="J18" s="51">
        <v>133.97999999999999</v>
      </c>
      <c r="K18" s="26"/>
      <c r="L18" s="50">
        <v>0.8891</v>
      </c>
      <c r="M18" s="51">
        <v>133.93</v>
      </c>
      <c r="N18" s="26"/>
      <c r="O18" s="50">
        <v>0.8871</v>
      </c>
      <c r="P18" s="51">
        <v>133.87</v>
      </c>
      <c r="Q18" s="51"/>
      <c r="R18" s="50">
        <v>0.88970000000000005</v>
      </c>
      <c r="S18" s="51">
        <v>133.79</v>
      </c>
      <c r="T18" s="51"/>
      <c r="U18" s="50">
        <v>0.89429999999999998</v>
      </c>
      <c r="V18" s="51">
        <v>133.63999999999999</v>
      </c>
      <c r="W18" s="26"/>
      <c r="X18" s="50">
        <v>0.89129999999999998</v>
      </c>
      <c r="Y18" s="51">
        <v>133.57</v>
      </c>
      <c r="Z18" s="51"/>
      <c r="AA18" s="50">
        <v>0.89229999999999998</v>
      </c>
      <c r="AB18" s="51">
        <v>133.57</v>
      </c>
      <c r="AC18" s="26"/>
      <c r="AD18" s="50">
        <v>0.89229999999999998</v>
      </c>
      <c r="AE18" s="51">
        <v>133.55000000000001</v>
      </c>
      <c r="AF18" s="26"/>
      <c r="AG18" s="50">
        <v>0.89549999999999996</v>
      </c>
      <c r="AH18" s="51">
        <v>133.41999999999999</v>
      </c>
      <c r="AI18" s="26"/>
      <c r="AJ18" s="50">
        <v>0.8952</v>
      </c>
      <c r="AK18" s="51">
        <v>133.28</v>
      </c>
      <c r="AL18" s="26"/>
      <c r="AM18" s="50">
        <v>0.89370000000000005</v>
      </c>
      <c r="AN18" s="54">
        <v>133.18</v>
      </c>
      <c r="AO18" s="26"/>
      <c r="AP18" s="50">
        <v>0.89649999999999996</v>
      </c>
      <c r="AQ18" s="51">
        <v>133</v>
      </c>
      <c r="AR18" s="26"/>
      <c r="AS18" s="50">
        <v>0.89729999999999999</v>
      </c>
      <c r="AT18" s="51">
        <v>132.65</v>
      </c>
      <c r="AU18" s="26"/>
      <c r="AV18" s="50">
        <v>0.89570000000000005</v>
      </c>
      <c r="AW18" s="51">
        <v>132.41999999999999</v>
      </c>
      <c r="AX18" s="51"/>
      <c r="AY18" s="50">
        <v>0.89510000000000001</v>
      </c>
      <c r="AZ18" s="51">
        <v>132.22</v>
      </c>
      <c r="BA18" s="51"/>
      <c r="BB18" s="50">
        <v>0.88800000000000001</v>
      </c>
      <c r="BC18" s="51">
        <v>131.97999999999999</v>
      </c>
      <c r="BD18" s="26"/>
      <c r="BE18" s="50">
        <v>0.88039999999999996</v>
      </c>
      <c r="BF18" s="51">
        <v>132.15</v>
      </c>
      <c r="BG18" s="51"/>
      <c r="BH18" s="50">
        <v>0.87690000000000001</v>
      </c>
      <c r="BI18" s="51">
        <v>132.38999999999999</v>
      </c>
      <c r="BJ18" s="26"/>
      <c r="BK18" s="50">
        <v>0.87729999999999997</v>
      </c>
      <c r="BL18" s="51">
        <v>132.59</v>
      </c>
      <c r="BM18" s="51"/>
      <c r="BN18" s="50">
        <f t="shared" si="0"/>
        <v>0.89034761904761894</v>
      </c>
      <c r="BO18" s="52">
        <f t="shared" si="1"/>
        <v>133.2095238095238</v>
      </c>
      <c r="BP18" s="53"/>
      <c r="BQ18" s="53"/>
      <c r="BR18" s="122"/>
      <c r="BS18" s="105"/>
      <c r="BT18" s="105"/>
      <c r="BU18" s="98"/>
      <c r="BV18" s="106"/>
      <c r="BW18" s="106"/>
      <c r="BX18" s="98"/>
      <c r="BY18" s="96"/>
    </row>
    <row r="19" spans="1:167" x14ac:dyDescent="0.2">
      <c r="A19" s="40">
        <v>5</v>
      </c>
      <c r="B19" s="49" t="s">
        <v>9</v>
      </c>
      <c r="C19" s="50">
        <v>1266.3599999999999</v>
      </c>
      <c r="D19" s="54">
        <v>151292.03</v>
      </c>
      <c r="E19" s="54"/>
      <c r="F19" s="55">
        <v>1263</v>
      </c>
      <c r="G19" s="54">
        <v>150915.87</v>
      </c>
      <c r="H19" s="26"/>
      <c r="I19" s="50">
        <v>1281.2</v>
      </c>
      <c r="J19" s="54">
        <v>152385.93</v>
      </c>
      <c r="K19" s="26"/>
      <c r="L19" s="50">
        <v>1288.2</v>
      </c>
      <c r="M19" s="54">
        <v>153360.21</v>
      </c>
      <c r="N19" s="26"/>
      <c r="O19" s="50">
        <v>1292.46</v>
      </c>
      <c r="P19" s="54">
        <v>153583.01999999999</v>
      </c>
      <c r="Q19" s="54"/>
      <c r="R19" s="55">
        <v>1284.71</v>
      </c>
      <c r="S19" s="54">
        <v>152893.34</v>
      </c>
      <c r="T19" s="54"/>
      <c r="U19" s="55">
        <v>1274.2</v>
      </c>
      <c r="V19" s="54">
        <v>152139.48000000001</v>
      </c>
      <c r="W19" s="26"/>
      <c r="X19" s="50">
        <v>1269.3599999999999</v>
      </c>
      <c r="Y19" s="54">
        <v>151155.39000000001</v>
      </c>
      <c r="Z19" s="54"/>
      <c r="AA19" s="50">
        <v>1261.81</v>
      </c>
      <c r="AB19" s="54">
        <v>150332.06</v>
      </c>
      <c r="AC19" s="26"/>
      <c r="AD19" s="50">
        <v>1267.3599999999999</v>
      </c>
      <c r="AE19" s="54">
        <v>150993.26999999999</v>
      </c>
      <c r="AF19" s="26"/>
      <c r="AG19" s="50">
        <v>1259.2</v>
      </c>
      <c r="AH19" s="54">
        <v>150298.10999999999</v>
      </c>
      <c r="AI19" s="26"/>
      <c r="AJ19" s="50">
        <v>1255.57</v>
      </c>
      <c r="AK19" s="54">
        <v>149827.16</v>
      </c>
      <c r="AL19" s="26"/>
      <c r="AM19" s="50">
        <v>1251.68</v>
      </c>
      <c r="AN19" s="54">
        <v>149012.51999999999</v>
      </c>
      <c r="AO19" s="26"/>
      <c r="AP19" s="50">
        <v>1246.6500000000001</v>
      </c>
      <c r="AQ19" s="54">
        <v>148538.35</v>
      </c>
      <c r="AR19" s="26"/>
      <c r="AS19" s="50">
        <v>1246.8499999999999</v>
      </c>
      <c r="AT19" s="54">
        <v>148387.62</v>
      </c>
      <c r="AU19" s="26"/>
      <c r="AV19" s="50">
        <v>1251.46</v>
      </c>
      <c r="AW19" s="54">
        <v>148448.19</v>
      </c>
      <c r="AX19" s="54"/>
      <c r="AY19" s="55">
        <v>1256.8900000000001</v>
      </c>
      <c r="AZ19" s="54">
        <v>148752.93</v>
      </c>
      <c r="BA19" s="54"/>
      <c r="BB19" s="55">
        <v>1250.6500000000001</v>
      </c>
      <c r="BC19" s="54">
        <v>146701.25</v>
      </c>
      <c r="BD19" s="26"/>
      <c r="BE19" s="50">
        <v>1251.76</v>
      </c>
      <c r="BF19" s="54">
        <v>145679.82999999999</v>
      </c>
      <c r="BG19" s="54"/>
      <c r="BH19" s="55">
        <v>1246.3599999999999</v>
      </c>
      <c r="BI19" s="54">
        <v>144652.54</v>
      </c>
      <c r="BJ19" s="26"/>
      <c r="BK19" s="50">
        <v>1242.6099999999999</v>
      </c>
      <c r="BL19" s="51">
        <v>144515.54</v>
      </c>
      <c r="BM19" s="51"/>
      <c r="BN19" s="50">
        <f t="shared" si="0"/>
        <v>1262.3019047619048</v>
      </c>
      <c r="BO19" s="52">
        <f t="shared" si="1"/>
        <v>149707.84</v>
      </c>
      <c r="BP19" s="53"/>
      <c r="BQ19" s="53"/>
      <c r="BR19" s="122"/>
      <c r="BS19" s="105"/>
      <c r="BT19" s="105"/>
      <c r="BU19" s="107"/>
      <c r="BV19" s="106"/>
      <c r="BW19" s="106"/>
      <c r="BX19" s="98"/>
      <c r="BY19" s="96"/>
    </row>
    <row r="20" spans="1:167" x14ac:dyDescent="0.2">
      <c r="A20" s="40">
        <v>6</v>
      </c>
      <c r="B20" s="49" t="s">
        <v>10</v>
      </c>
      <c r="C20" s="50">
        <v>17.12</v>
      </c>
      <c r="D20" s="51">
        <v>2045.33</v>
      </c>
      <c r="E20" s="51"/>
      <c r="F20" s="50">
        <v>17.209</v>
      </c>
      <c r="G20" s="51">
        <v>2056.3000000000002</v>
      </c>
      <c r="H20" s="26"/>
      <c r="I20" s="50">
        <v>17.55</v>
      </c>
      <c r="J20" s="51">
        <v>2087.4</v>
      </c>
      <c r="K20" s="26"/>
      <c r="L20" s="50">
        <v>17.63</v>
      </c>
      <c r="M20" s="51">
        <v>2098.85</v>
      </c>
      <c r="N20" s="26"/>
      <c r="O20" s="50">
        <v>17.649999999999999</v>
      </c>
      <c r="P20" s="51">
        <v>2097.35</v>
      </c>
      <c r="Q20" s="51"/>
      <c r="R20" s="50">
        <v>17.619</v>
      </c>
      <c r="S20" s="51">
        <v>2096.84</v>
      </c>
      <c r="T20" s="51"/>
      <c r="U20" s="50">
        <v>17.341000000000001</v>
      </c>
      <c r="V20" s="51">
        <v>2070.52</v>
      </c>
      <c r="W20" s="26"/>
      <c r="X20" s="50">
        <v>17.14</v>
      </c>
      <c r="Y20" s="51">
        <v>2041.03</v>
      </c>
      <c r="Z20" s="51"/>
      <c r="AA20" s="50">
        <v>16.8</v>
      </c>
      <c r="AB20" s="51">
        <v>2001.55</v>
      </c>
      <c r="AC20" s="26"/>
      <c r="AD20" s="50">
        <v>16.940000000000001</v>
      </c>
      <c r="AE20" s="51">
        <v>2018.23</v>
      </c>
      <c r="AF20" s="26"/>
      <c r="AG20" s="50">
        <v>16.829999999999998</v>
      </c>
      <c r="AH20" s="51">
        <v>2008.83</v>
      </c>
      <c r="AI20" s="26"/>
      <c r="AJ20" s="50">
        <v>16.760000000000002</v>
      </c>
      <c r="AK20" s="51">
        <v>1999.97</v>
      </c>
      <c r="AL20" s="26"/>
      <c r="AM20" s="50">
        <v>16.649999999999999</v>
      </c>
      <c r="AN20" s="54">
        <v>1982.18</v>
      </c>
      <c r="AO20" s="26"/>
      <c r="AP20" s="50">
        <v>16.55</v>
      </c>
      <c r="AQ20" s="51">
        <v>1971.93</v>
      </c>
      <c r="AR20" s="26"/>
      <c r="AS20" s="50">
        <v>16.46</v>
      </c>
      <c r="AT20" s="51">
        <v>1958.9</v>
      </c>
      <c r="AU20" s="26"/>
      <c r="AV20" s="50">
        <v>16.55</v>
      </c>
      <c r="AW20" s="51">
        <v>1963.16</v>
      </c>
      <c r="AX20" s="51"/>
      <c r="AY20" s="50">
        <v>16.753</v>
      </c>
      <c r="AZ20" s="51">
        <v>1982.72</v>
      </c>
      <c r="BA20" s="51"/>
      <c r="BB20" s="50">
        <v>16.673999999999999</v>
      </c>
      <c r="BC20" s="51">
        <v>1955.86</v>
      </c>
      <c r="BD20" s="26"/>
      <c r="BE20" s="50">
        <v>16.77</v>
      </c>
      <c r="BF20" s="51">
        <v>1951.69</v>
      </c>
      <c r="BG20" s="51"/>
      <c r="BH20" s="50">
        <v>16.815000000000001</v>
      </c>
      <c r="BI20" s="51">
        <v>1951.55</v>
      </c>
      <c r="BJ20" s="26"/>
      <c r="BK20" s="50">
        <v>16.57</v>
      </c>
      <c r="BL20" s="51">
        <v>1927.09</v>
      </c>
      <c r="BM20" s="51"/>
      <c r="BN20" s="50">
        <f t="shared" si="0"/>
        <v>16.970523809523808</v>
      </c>
      <c r="BO20" s="52">
        <f t="shared" si="1"/>
        <v>2012.7276190476193</v>
      </c>
      <c r="BP20" s="53"/>
      <c r="BQ20" s="53"/>
      <c r="BR20" s="122"/>
      <c r="BS20" s="105"/>
      <c r="BT20" s="105"/>
      <c r="BU20" s="98"/>
      <c r="BV20" s="106"/>
      <c r="BW20" s="106"/>
      <c r="BX20" s="98"/>
      <c r="BY20" s="96"/>
    </row>
    <row r="21" spans="1:167" x14ac:dyDescent="0.2">
      <c r="A21" s="40">
        <v>7</v>
      </c>
      <c r="B21" s="49" t="s">
        <v>25</v>
      </c>
      <c r="C21" s="50">
        <v>1.3513999999999999</v>
      </c>
      <c r="D21" s="51">
        <v>88.41</v>
      </c>
      <c r="E21" s="51"/>
      <c r="F21" s="50">
        <v>1.3543000000000001</v>
      </c>
      <c r="G21" s="51">
        <v>88.23</v>
      </c>
      <c r="H21" s="26"/>
      <c r="I21" s="50">
        <v>1.3369</v>
      </c>
      <c r="J21" s="51">
        <v>88.97</v>
      </c>
      <c r="K21" s="26"/>
      <c r="L21" s="50">
        <v>1.3364</v>
      </c>
      <c r="M21" s="51">
        <v>89.09</v>
      </c>
      <c r="N21" s="26"/>
      <c r="O21" s="50">
        <v>1.3236000000000001</v>
      </c>
      <c r="P21" s="51">
        <v>89.78</v>
      </c>
      <c r="Q21" s="51"/>
      <c r="R21" s="50">
        <v>1.3243</v>
      </c>
      <c r="S21" s="51">
        <v>89.86</v>
      </c>
      <c r="T21" s="51"/>
      <c r="U21" s="50">
        <v>1.3270999999999999</v>
      </c>
      <c r="V21" s="51">
        <v>89.97</v>
      </c>
      <c r="W21" s="26"/>
      <c r="X21" s="50">
        <v>1.3257000000000001</v>
      </c>
      <c r="Y21" s="51">
        <v>89.82</v>
      </c>
      <c r="Z21" s="51"/>
      <c r="AA21" s="50">
        <v>1.3255999999999999</v>
      </c>
      <c r="AB21" s="51">
        <v>89.88</v>
      </c>
      <c r="AC21" s="26"/>
      <c r="AD21" s="50">
        <v>1.3182</v>
      </c>
      <c r="AE21" s="51">
        <v>90.38</v>
      </c>
      <c r="AF21" s="26"/>
      <c r="AG21" s="50">
        <v>1.3172999999999999</v>
      </c>
      <c r="AH21" s="51">
        <v>90.61</v>
      </c>
      <c r="AI21" s="26"/>
      <c r="AJ21" s="50">
        <v>1.3148</v>
      </c>
      <c r="AK21" s="51">
        <v>90.76</v>
      </c>
      <c r="AL21" s="26"/>
      <c r="AM21" s="50">
        <v>1.3152999999999999</v>
      </c>
      <c r="AN21" s="54">
        <v>90.51</v>
      </c>
      <c r="AO21" s="26"/>
      <c r="AP21" s="50">
        <v>1.3133999999999999</v>
      </c>
      <c r="AQ21" s="51">
        <v>90.72</v>
      </c>
      <c r="AR21" s="26"/>
      <c r="AS21" s="50">
        <v>1.3211999999999999</v>
      </c>
      <c r="AT21" s="51">
        <v>90.08</v>
      </c>
      <c r="AU21" s="26"/>
      <c r="AV21" s="50">
        <v>1.3236000000000001</v>
      </c>
      <c r="AW21" s="51">
        <v>89.62</v>
      </c>
      <c r="AX21" s="51"/>
      <c r="AY21" s="50">
        <v>1.3213999999999999</v>
      </c>
      <c r="AZ21" s="51">
        <v>89.57</v>
      </c>
      <c r="BA21" s="51"/>
      <c r="BB21" s="50">
        <v>1.3137000000000001</v>
      </c>
      <c r="BC21" s="51">
        <v>89.29</v>
      </c>
      <c r="BD21" s="26"/>
      <c r="BE21" s="50">
        <v>1.3167</v>
      </c>
      <c r="BF21" s="51">
        <v>88.39</v>
      </c>
      <c r="BG21" s="51"/>
      <c r="BH21" s="50">
        <v>1.3036000000000001</v>
      </c>
      <c r="BI21" s="51">
        <v>89.03</v>
      </c>
      <c r="BJ21" s="26"/>
      <c r="BK21" s="50">
        <v>1.3023</v>
      </c>
      <c r="BL21" s="51">
        <v>89.31</v>
      </c>
      <c r="BM21" s="51"/>
      <c r="BN21" s="50">
        <f t="shared" si="0"/>
        <v>1.3231809523809523</v>
      </c>
      <c r="BO21" s="52">
        <f t="shared" si="1"/>
        <v>89.632380952380956</v>
      </c>
      <c r="BP21" s="53"/>
      <c r="BQ21" s="53"/>
      <c r="BR21" s="122"/>
      <c r="BS21" s="105"/>
      <c r="BT21" s="105"/>
      <c r="BU21" s="98"/>
      <c r="BV21" s="106"/>
      <c r="BW21" s="106"/>
      <c r="BX21" s="98"/>
      <c r="BY21" s="96"/>
    </row>
    <row r="22" spans="1:167" x14ac:dyDescent="0.2">
      <c r="A22" s="40">
        <v>8</v>
      </c>
      <c r="B22" s="49" t="s">
        <v>26</v>
      </c>
      <c r="C22" s="50">
        <v>1.3486</v>
      </c>
      <c r="D22" s="51">
        <v>88.59</v>
      </c>
      <c r="E22" s="51"/>
      <c r="F22" s="50">
        <v>1.3528</v>
      </c>
      <c r="G22" s="51">
        <v>88.33</v>
      </c>
      <c r="H22" s="26"/>
      <c r="I22" s="50">
        <v>1.3464</v>
      </c>
      <c r="J22" s="51">
        <v>88.34</v>
      </c>
      <c r="K22" s="26"/>
      <c r="L22" s="50">
        <v>1.3452999999999999</v>
      </c>
      <c r="M22" s="51">
        <v>88.49</v>
      </c>
      <c r="N22" s="26"/>
      <c r="O22" s="50">
        <v>1.3431999999999999</v>
      </c>
      <c r="P22" s="51">
        <v>88.47</v>
      </c>
      <c r="Q22" s="51"/>
      <c r="R22" s="50">
        <v>1.3507</v>
      </c>
      <c r="S22" s="51">
        <v>88.11</v>
      </c>
      <c r="T22" s="51"/>
      <c r="U22" s="50">
        <v>1.3508</v>
      </c>
      <c r="V22" s="51">
        <v>88.39</v>
      </c>
      <c r="W22" s="26"/>
      <c r="X22" s="50">
        <v>1.3446</v>
      </c>
      <c r="Y22" s="51">
        <v>88.56</v>
      </c>
      <c r="Z22" s="51"/>
      <c r="AA22" s="50">
        <v>1.3259000000000001</v>
      </c>
      <c r="AB22" s="51">
        <v>89.86</v>
      </c>
      <c r="AC22" s="26"/>
      <c r="AD22" s="50">
        <v>1.3192999999999999</v>
      </c>
      <c r="AE22" s="51">
        <v>90.31</v>
      </c>
      <c r="AF22" s="26"/>
      <c r="AG22" s="50">
        <v>1.3269</v>
      </c>
      <c r="AH22" s="51">
        <v>89.95</v>
      </c>
      <c r="AI22" s="26"/>
      <c r="AJ22" s="50">
        <v>1.3245</v>
      </c>
      <c r="AK22" s="51">
        <v>90.09</v>
      </c>
      <c r="AL22" s="26"/>
      <c r="AM22" s="50">
        <v>1.3231999999999999</v>
      </c>
      <c r="AN22" s="54">
        <v>89.97</v>
      </c>
      <c r="AO22" s="26"/>
      <c r="AP22" s="50">
        <v>1.3222</v>
      </c>
      <c r="AQ22" s="51">
        <v>90.11</v>
      </c>
      <c r="AR22" s="26"/>
      <c r="AS22" s="50">
        <v>1.3292999999999999</v>
      </c>
      <c r="AT22" s="51">
        <v>89.53</v>
      </c>
      <c r="AU22" s="26"/>
      <c r="AV22" s="50">
        <v>1.3301000000000001</v>
      </c>
      <c r="AW22" s="51">
        <v>89.18</v>
      </c>
      <c r="AX22" s="51"/>
      <c r="AY22" s="50">
        <v>1.3221000000000001</v>
      </c>
      <c r="AZ22" s="51">
        <v>89.52</v>
      </c>
      <c r="BA22" s="51"/>
      <c r="BB22" s="50">
        <v>1.3225</v>
      </c>
      <c r="BC22" s="51">
        <v>88.7</v>
      </c>
      <c r="BD22" s="26"/>
      <c r="BE22" s="50">
        <v>1.3132999999999999</v>
      </c>
      <c r="BF22" s="51">
        <v>88.62</v>
      </c>
      <c r="BG22" s="51"/>
      <c r="BH22" s="50">
        <v>1.3037000000000001</v>
      </c>
      <c r="BI22" s="51">
        <v>89.02</v>
      </c>
      <c r="BJ22" s="26"/>
      <c r="BK22" s="50">
        <v>1.2985</v>
      </c>
      <c r="BL22" s="51">
        <v>89.56</v>
      </c>
      <c r="BM22" s="51"/>
      <c r="BN22" s="50">
        <f t="shared" si="0"/>
        <v>1.3306619047619048</v>
      </c>
      <c r="BO22" s="52">
        <f t="shared" si="1"/>
        <v>89.128571428571419</v>
      </c>
      <c r="BP22" s="53"/>
      <c r="BQ22" s="53"/>
      <c r="BR22" s="122"/>
      <c r="BS22" s="105"/>
      <c r="BT22" s="105"/>
      <c r="BU22" s="98"/>
      <c r="BV22" s="106"/>
      <c r="BW22" s="106"/>
      <c r="BX22" s="98"/>
      <c r="BY22" s="96"/>
    </row>
    <row r="23" spans="1:167" x14ac:dyDescent="0.2">
      <c r="A23" s="40">
        <v>9</v>
      </c>
      <c r="B23" s="49" t="s">
        <v>13</v>
      </c>
      <c r="C23" s="50">
        <v>8.7036999999999995</v>
      </c>
      <c r="D23" s="51">
        <v>13.73</v>
      </c>
      <c r="E23" s="51"/>
      <c r="F23" s="50">
        <v>8.6791</v>
      </c>
      <c r="G23" s="51">
        <v>13.77</v>
      </c>
      <c r="H23" s="26"/>
      <c r="I23" s="50">
        <v>8.6580999999999992</v>
      </c>
      <c r="J23" s="51">
        <v>13.74</v>
      </c>
      <c r="K23" s="26"/>
      <c r="L23" s="50">
        <v>8.6610999999999994</v>
      </c>
      <c r="M23" s="51">
        <v>13.75</v>
      </c>
      <c r="N23" s="26"/>
      <c r="O23" s="50">
        <v>8.6859000000000002</v>
      </c>
      <c r="P23" s="51">
        <v>13.68</v>
      </c>
      <c r="Q23" s="51"/>
      <c r="R23" s="50">
        <v>8.7041000000000004</v>
      </c>
      <c r="S23" s="51">
        <v>13.67</v>
      </c>
      <c r="T23" s="51"/>
      <c r="U23" s="50">
        <v>8.7411999999999992</v>
      </c>
      <c r="V23" s="51">
        <v>13.66</v>
      </c>
      <c r="W23" s="26"/>
      <c r="X23" s="50">
        <v>8.7173999999999996</v>
      </c>
      <c r="Y23" s="51">
        <v>13.66</v>
      </c>
      <c r="Z23" s="51"/>
      <c r="AA23" s="50">
        <v>8.6828000000000003</v>
      </c>
      <c r="AB23" s="51">
        <v>13.72</v>
      </c>
      <c r="AC23" s="26"/>
      <c r="AD23" s="50">
        <v>8.6859999999999999</v>
      </c>
      <c r="AE23" s="51">
        <v>13.72</v>
      </c>
      <c r="AF23" s="26"/>
      <c r="AG23" s="50">
        <v>8.7143999999999995</v>
      </c>
      <c r="AH23" s="51">
        <v>13.7</v>
      </c>
      <c r="AI23" s="26"/>
      <c r="AJ23" s="50">
        <v>8.7218</v>
      </c>
      <c r="AK23" s="51">
        <v>13.68</v>
      </c>
      <c r="AL23" s="26"/>
      <c r="AM23" s="50">
        <v>8.7032000000000007</v>
      </c>
      <c r="AN23" s="54">
        <v>13.68</v>
      </c>
      <c r="AO23" s="26"/>
      <c r="AP23" s="50">
        <v>8.7293000000000003</v>
      </c>
      <c r="AQ23" s="51">
        <v>13.65</v>
      </c>
      <c r="AR23" s="26"/>
      <c r="AS23" s="50">
        <v>8.7693999999999992</v>
      </c>
      <c r="AT23" s="51">
        <v>13.57</v>
      </c>
      <c r="AU23" s="26"/>
      <c r="AV23" s="50">
        <v>8.7423000000000002</v>
      </c>
      <c r="AW23" s="51">
        <v>13.57</v>
      </c>
      <c r="AX23" s="51"/>
      <c r="AY23" s="50">
        <v>8.7469999999999999</v>
      </c>
      <c r="AZ23" s="51">
        <v>13.53</v>
      </c>
      <c r="BA23" s="51"/>
      <c r="BB23" s="50">
        <v>8.6835000000000004</v>
      </c>
      <c r="BC23" s="51">
        <v>13.51</v>
      </c>
      <c r="BD23" s="26"/>
      <c r="BE23" s="50">
        <v>8.5929000000000002</v>
      </c>
      <c r="BF23" s="51">
        <v>13.54</v>
      </c>
      <c r="BG23" s="51"/>
      <c r="BH23" s="50">
        <v>8.5101999999999993</v>
      </c>
      <c r="BI23" s="51">
        <v>13.64</v>
      </c>
      <c r="BJ23" s="26"/>
      <c r="BK23" s="50">
        <v>8.4704999999999995</v>
      </c>
      <c r="BL23" s="51">
        <v>13.73</v>
      </c>
      <c r="BM23" s="51"/>
      <c r="BN23" s="50">
        <f t="shared" si="0"/>
        <v>8.6811380952380937</v>
      </c>
      <c r="BO23" s="52">
        <f t="shared" si="1"/>
        <v>13.661904761904761</v>
      </c>
      <c r="BP23" s="53"/>
      <c r="BQ23" s="53"/>
      <c r="BR23" s="122"/>
      <c r="BS23" s="105"/>
      <c r="BT23" s="105"/>
      <c r="BU23" s="98"/>
      <c r="BV23" s="106"/>
      <c r="BW23" s="106"/>
      <c r="BX23" s="98"/>
      <c r="BY23" s="96"/>
    </row>
    <row r="24" spans="1:167" x14ac:dyDescent="0.2">
      <c r="A24" s="40">
        <v>10</v>
      </c>
      <c r="B24" s="49" t="s">
        <v>14</v>
      </c>
      <c r="C24" s="50">
        <v>8.4430999999999994</v>
      </c>
      <c r="D24" s="51">
        <v>14.15</v>
      </c>
      <c r="E24" s="51"/>
      <c r="F24" s="50">
        <v>8.4638000000000009</v>
      </c>
      <c r="G24" s="51">
        <v>14.12</v>
      </c>
      <c r="H24" s="26"/>
      <c r="I24" s="50">
        <v>8.4146000000000001</v>
      </c>
      <c r="J24" s="51">
        <v>14.13</v>
      </c>
      <c r="K24" s="26"/>
      <c r="L24" s="50">
        <v>8.4519000000000002</v>
      </c>
      <c r="M24" s="51">
        <v>14.09</v>
      </c>
      <c r="N24" s="26"/>
      <c r="O24" s="50">
        <v>8.4437999999999995</v>
      </c>
      <c r="P24" s="51">
        <v>14.07</v>
      </c>
      <c r="Q24" s="51"/>
      <c r="R24" s="50">
        <v>8.4762000000000004</v>
      </c>
      <c r="S24" s="51">
        <v>14.04</v>
      </c>
      <c r="T24" s="51"/>
      <c r="U24" s="50">
        <v>8.5149000000000008</v>
      </c>
      <c r="V24" s="51">
        <v>14.02</v>
      </c>
      <c r="W24" s="26"/>
      <c r="X24" s="50">
        <v>8.4677000000000007</v>
      </c>
      <c r="Y24" s="51">
        <v>14.06</v>
      </c>
      <c r="Z24" s="51"/>
      <c r="AA24" s="50">
        <v>8.4314</v>
      </c>
      <c r="AB24" s="51">
        <v>14.13</v>
      </c>
      <c r="AC24" s="26"/>
      <c r="AD24" s="50">
        <v>8.4083000000000006</v>
      </c>
      <c r="AE24" s="51">
        <v>14.17</v>
      </c>
      <c r="AF24" s="26"/>
      <c r="AG24" s="50">
        <v>8.4819999999999993</v>
      </c>
      <c r="AH24" s="51">
        <v>14.07</v>
      </c>
      <c r="AI24" s="26"/>
      <c r="AJ24" s="50">
        <v>8.4791000000000007</v>
      </c>
      <c r="AK24" s="51">
        <v>14.07</v>
      </c>
      <c r="AL24" s="26"/>
      <c r="AM24" s="50">
        <v>8.4412000000000003</v>
      </c>
      <c r="AN24" s="54">
        <v>14.1</v>
      </c>
      <c r="AO24" s="26"/>
      <c r="AP24" s="50">
        <v>8.4839000000000002</v>
      </c>
      <c r="AQ24" s="51">
        <v>14.04</v>
      </c>
      <c r="AR24" s="26"/>
      <c r="AS24" s="50">
        <v>8.5477000000000007</v>
      </c>
      <c r="AT24" s="51">
        <v>13.92</v>
      </c>
      <c r="AU24" s="26"/>
      <c r="AV24" s="50">
        <v>8.4739000000000004</v>
      </c>
      <c r="AW24" s="51">
        <v>14</v>
      </c>
      <c r="AX24" s="51"/>
      <c r="AY24" s="50">
        <v>8.4703999999999997</v>
      </c>
      <c r="AZ24" s="51">
        <v>13.97</v>
      </c>
      <c r="BA24" s="51"/>
      <c r="BB24" s="50">
        <v>8.4627999999999997</v>
      </c>
      <c r="BC24" s="51">
        <v>13.86</v>
      </c>
      <c r="BD24" s="26"/>
      <c r="BE24" s="50">
        <v>8.4149999999999991</v>
      </c>
      <c r="BF24" s="51">
        <v>13.83</v>
      </c>
      <c r="BG24" s="51"/>
      <c r="BH24" s="50">
        <v>8.3871000000000002</v>
      </c>
      <c r="BI24" s="51">
        <v>13.84</v>
      </c>
      <c r="BJ24" s="26"/>
      <c r="BK24" s="50">
        <v>8.3870000000000005</v>
      </c>
      <c r="BL24" s="51">
        <v>13.87</v>
      </c>
      <c r="BM24" s="51"/>
      <c r="BN24" s="50">
        <f t="shared" si="0"/>
        <v>8.4545619047619063</v>
      </c>
      <c r="BO24" s="52">
        <f t="shared" si="1"/>
        <v>14.026190476190472</v>
      </c>
      <c r="BP24" s="53"/>
      <c r="BQ24" s="53"/>
      <c r="BR24" s="122"/>
      <c r="BS24" s="105"/>
      <c r="BT24" s="105"/>
      <c r="BU24" s="98"/>
      <c r="BV24" s="106"/>
      <c r="BW24" s="106"/>
      <c r="BX24" s="98"/>
      <c r="BY24" s="96"/>
    </row>
    <row r="25" spans="1:167" x14ac:dyDescent="0.2">
      <c r="A25" s="40">
        <v>11</v>
      </c>
      <c r="B25" s="49" t="s">
        <v>15</v>
      </c>
      <c r="C25" s="50">
        <v>6.6246</v>
      </c>
      <c r="D25" s="51">
        <v>18.03</v>
      </c>
      <c r="E25" s="51"/>
      <c r="F25" s="50">
        <v>6.6284999999999998</v>
      </c>
      <c r="G25" s="51">
        <v>18.03</v>
      </c>
      <c r="H25" s="26"/>
      <c r="I25" s="50">
        <v>6.6032999999999999</v>
      </c>
      <c r="J25" s="51">
        <v>18.010000000000002</v>
      </c>
      <c r="K25" s="26"/>
      <c r="L25" s="50">
        <v>6.6130000000000004</v>
      </c>
      <c r="M25" s="51">
        <v>18</v>
      </c>
      <c r="N25" s="26"/>
      <c r="O25" s="50">
        <v>6.5976999999999997</v>
      </c>
      <c r="P25" s="51">
        <v>18.010000000000002</v>
      </c>
      <c r="Q25" s="51"/>
      <c r="R25" s="50">
        <v>6.6170999999999998</v>
      </c>
      <c r="S25" s="51">
        <v>17.989999999999998</v>
      </c>
      <c r="T25" s="51"/>
      <c r="U25" s="50">
        <v>6.6512000000000002</v>
      </c>
      <c r="V25" s="51">
        <v>17.95</v>
      </c>
      <c r="W25" s="26"/>
      <c r="X25" s="50">
        <v>6.6283000000000003</v>
      </c>
      <c r="Y25" s="51">
        <v>17.97</v>
      </c>
      <c r="Z25" s="51"/>
      <c r="AA25" s="50">
        <v>6.6342999999999996</v>
      </c>
      <c r="AB25" s="51">
        <v>17.96</v>
      </c>
      <c r="AC25" s="26"/>
      <c r="AD25" s="50">
        <v>6.6342999999999996</v>
      </c>
      <c r="AE25" s="51">
        <v>17.96</v>
      </c>
      <c r="AF25" s="26"/>
      <c r="AG25" s="50">
        <v>6.6577999999999999</v>
      </c>
      <c r="AH25" s="51">
        <v>17.93</v>
      </c>
      <c r="AI25" s="26"/>
      <c r="AJ25" s="50">
        <v>6.6550000000000002</v>
      </c>
      <c r="AK25" s="51">
        <v>17.93</v>
      </c>
      <c r="AL25" s="26"/>
      <c r="AM25" s="50">
        <v>6.6452999999999998</v>
      </c>
      <c r="AN25" s="54">
        <v>17.91</v>
      </c>
      <c r="AO25" s="26"/>
      <c r="AP25" s="50">
        <v>6.6661000000000001</v>
      </c>
      <c r="AQ25" s="51">
        <v>17.87</v>
      </c>
      <c r="AR25" s="26"/>
      <c r="AS25" s="50">
        <v>6.6742999999999997</v>
      </c>
      <c r="AT25" s="51">
        <v>17.829999999999998</v>
      </c>
      <c r="AU25" s="26"/>
      <c r="AV25" s="50">
        <v>6.6614000000000004</v>
      </c>
      <c r="AW25" s="51">
        <v>17.809999999999999</v>
      </c>
      <c r="AX25" s="51"/>
      <c r="AY25" s="50">
        <v>6.6559999999999997</v>
      </c>
      <c r="AZ25" s="51">
        <v>17.78</v>
      </c>
      <c r="BA25" s="51"/>
      <c r="BB25" s="50">
        <v>6.6022999999999996</v>
      </c>
      <c r="BC25" s="51">
        <v>17.77</v>
      </c>
      <c r="BD25" s="26"/>
      <c r="BE25" s="50">
        <v>6.5460000000000003</v>
      </c>
      <c r="BF25" s="51">
        <v>17.78</v>
      </c>
      <c r="BG25" s="51"/>
      <c r="BH25" s="50">
        <v>6.5193000000000003</v>
      </c>
      <c r="BI25" s="51">
        <v>17.8</v>
      </c>
      <c r="BJ25" s="26"/>
      <c r="BK25" s="50">
        <v>6.5232999999999999</v>
      </c>
      <c r="BL25" s="51">
        <v>17.829999999999998</v>
      </c>
      <c r="BM25" s="51"/>
      <c r="BN25" s="50">
        <f t="shared" si="0"/>
        <v>6.6209095238095248</v>
      </c>
      <c r="BO25" s="52">
        <f t="shared" si="1"/>
        <v>17.911904761904761</v>
      </c>
      <c r="BP25" s="53"/>
      <c r="BQ25" s="53"/>
      <c r="BR25" s="122"/>
      <c r="BS25" s="105"/>
      <c r="BT25" s="105"/>
      <c r="BU25" s="98"/>
      <c r="BV25" s="106"/>
      <c r="BW25" s="106"/>
      <c r="BX25" s="98"/>
      <c r="BY25" s="96"/>
    </row>
    <row r="26" spans="1:167" x14ac:dyDescent="0.2">
      <c r="A26" s="40">
        <v>12</v>
      </c>
      <c r="B26" s="49" t="s">
        <v>27</v>
      </c>
      <c r="C26" s="50">
        <v>0.72238000000000002</v>
      </c>
      <c r="D26" s="51">
        <v>165.38</v>
      </c>
      <c r="E26" s="51"/>
      <c r="F26" s="50">
        <v>0.72214</v>
      </c>
      <c r="G26" s="51">
        <v>165.47</v>
      </c>
      <c r="H26" s="51"/>
      <c r="I26" s="50">
        <v>0.72289999999999999</v>
      </c>
      <c r="J26" s="51">
        <v>164.53</v>
      </c>
      <c r="K26" s="51"/>
      <c r="L26" s="50">
        <v>0.72165000000000001</v>
      </c>
      <c r="M26" s="51">
        <v>164.97</v>
      </c>
      <c r="N26" s="51"/>
      <c r="O26" s="50">
        <v>0.72067999999999999</v>
      </c>
      <c r="P26" s="51">
        <v>164.88</v>
      </c>
      <c r="Q26" s="51"/>
      <c r="R26" s="50">
        <v>0.72170000000000001</v>
      </c>
      <c r="S26" s="51">
        <v>164.9</v>
      </c>
      <c r="T26" s="51"/>
      <c r="U26" s="50">
        <v>0.72131999999999996</v>
      </c>
      <c r="V26" s="51">
        <v>165.53</v>
      </c>
      <c r="W26" s="51"/>
      <c r="X26" s="50">
        <v>0.72352000000000005</v>
      </c>
      <c r="Y26" s="51">
        <v>164.58</v>
      </c>
      <c r="Z26" s="51"/>
      <c r="AA26" s="50">
        <v>0.72291000000000005</v>
      </c>
      <c r="AB26" s="51">
        <v>164.81</v>
      </c>
      <c r="AC26" s="51"/>
      <c r="AD26" s="50">
        <v>0.72296000000000005</v>
      </c>
      <c r="AE26" s="51">
        <v>164.8</v>
      </c>
      <c r="AF26" s="51"/>
      <c r="AG26" s="50">
        <v>0.72309999999999997</v>
      </c>
      <c r="AH26" s="51">
        <v>165.07</v>
      </c>
      <c r="AI26" s="51"/>
      <c r="AJ26" s="50">
        <v>0.72348000000000001</v>
      </c>
      <c r="AK26" s="51">
        <v>164.94</v>
      </c>
      <c r="AL26" s="51"/>
      <c r="AM26" s="55">
        <v>0.72418000000000005</v>
      </c>
      <c r="AN26" s="54">
        <v>164.39</v>
      </c>
      <c r="AO26" s="54"/>
      <c r="AP26" s="50">
        <v>0.72333000000000003</v>
      </c>
      <c r="AQ26" s="51">
        <v>164.72</v>
      </c>
      <c r="AR26" s="51"/>
      <c r="AS26" s="50">
        <v>0.72546999999999995</v>
      </c>
      <c r="AT26" s="51">
        <v>164.05</v>
      </c>
      <c r="AU26" s="51"/>
      <c r="AV26" s="50">
        <v>0.72531000000000001</v>
      </c>
      <c r="AW26" s="51">
        <v>163.54</v>
      </c>
      <c r="AX26" s="51"/>
      <c r="AY26" s="50">
        <v>0.72516000000000003</v>
      </c>
      <c r="AZ26" s="51">
        <v>163.19999999999999</v>
      </c>
      <c r="BA26" s="51"/>
      <c r="BB26" s="50">
        <v>0.72499999999999998</v>
      </c>
      <c r="BC26" s="51">
        <v>161.79</v>
      </c>
      <c r="BD26" s="51"/>
      <c r="BE26" s="50">
        <v>0.72289999999999999</v>
      </c>
      <c r="BF26" s="51">
        <v>160.99</v>
      </c>
      <c r="BG26" s="51"/>
      <c r="BH26" s="50">
        <v>0.72067999999999999</v>
      </c>
      <c r="BI26" s="51">
        <v>161.04</v>
      </c>
      <c r="BJ26" s="51"/>
      <c r="BK26" s="50">
        <v>0.71909999999999996</v>
      </c>
      <c r="BL26" s="51">
        <v>161.72999999999999</v>
      </c>
      <c r="BM26" s="51"/>
      <c r="BN26" s="50">
        <f t="shared" si="0"/>
        <v>0.72285095238095232</v>
      </c>
      <c r="BO26" s="52">
        <f t="shared" si="1"/>
        <v>164.06238095238095</v>
      </c>
      <c r="BP26" s="53"/>
      <c r="BQ26" s="53"/>
      <c r="BR26" s="122"/>
      <c r="BS26" s="105"/>
      <c r="BT26" s="105"/>
      <c r="BU26" s="98"/>
      <c r="BV26" s="106"/>
      <c r="BW26" s="106"/>
      <c r="BX26" s="98"/>
      <c r="BY26" s="96"/>
    </row>
    <row r="27" spans="1:167" x14ac:dyDescent="0.2">
      <c r="A27" s="40">
        <v>13</v>
      </c>
      <c r="B27" s="49" t="s">
        <v>17</v>
      </c>
      <c r="C27" s="50">
        <v>1</v>
      </c>
      <c r="D27" s="51">
        <v>119.47</v>
      </c>
      <c r="E27" s="51"/>
      <c r="F27" s="50">
        <v>1</v>
      </c>
      <c r="G27" s="51">
        <v>119.49</v>
      </c>
      <c r="H27" s="51"/>
      <c r="I27" s="50">
        <v>1</v>
      </c>
      <c r="J27" s="51">
        <v>118.94</v>
      </c>
      <c r="K27" s="26"/>
      <c r="L27" s="50">
        <v>1</v>
      </c>
      <c r="M27" s="51">
        <v>119.05</v>
      </c>
      <c r="N27" s="26"/>
      <c r="O27" s="50">
        <v>1</v>
      </c>
      <c r="P27" s="51">
        <v>118.83</v>
      </c>
      <c r="Q27" s="51"/>
      <c r="R27" s="50">
        <v>1</v>
      </c>
      <c r="S27" s="51">
        <v>119.01</v>
      </c>
      <c r="T27" s="51"/>
      <c r="U27" s="50">
        <v>1</v>
      </c>
      <c r="V27" s="51">
        <v>119.4</v>
      </c>
      <c r="W27" s="26"/>
      <c r="X27" s="50">
        <v>1</v>
      </c>
      <c r="Y27" s="51">
        <v>119.08</v>
      </c>
      <c r="Z27" s="51"/>
      <c r="AA27" s="50">
        <v>1</v>
      </c>
      <c r="AB27" s="51">
        <v>119.14</v>
      </c>
      <c r="AC27" s="26"/>
      <c r="AD27" s="50">
        <v>1</v>
      </c>
      <c r="AE27" s="51">
        <v>119.14</v>
      </c>
      <c r="AF27" s="51"/>
      <c r="AG27" s="50">
        <v>1</v>
      </c>
      <c r="AH27" s="51">
        <v>119.36</v>
      </c>
      <c r="AI27" s="26"/>
      <c r="AJ27" s="50">
        <v>1</v>
      </c>
      <c r="AK27" s="51">
        <v>119.33</v>
      </c>
      <c r="AL27" s="26"/>
      <c r="AM27" s="50">
        <v>1</v>
      </c>
      <c r="AN27" s="54">
        <v>119.05</v>
      </c>
      <c r="AO27" s="26"/>
      <c r="AP27" s="50">
        <v>1</v>
      </c>
      <c r="AQ27" s="51">
        <v>119.15</v>
      </c>
      <c r="AR27" s="26"/>
      <c r="AS27" s="50">
        <v>1</v>
      </c>
      <c r="AT27" s="51">
        <v>119.01</v>
      </c>
      <c r="AU27" s="26"/>
      <c r="AV27" s="50">
        <v>1</v>
      </c>
      <c r="AW27" s="51">
        <v>118.62</v>
      </c>
      <c r="AX27" s="51"/>
      <c r="AY27" s="50">
        <v>1</v>
      </c>
      <c r="AZ27" s="51">
        <v>118.35</v>
      </c>
      <c r="BA27" s="51"/>
      <c r="BB27" s="50">
        <v>1</v>
      </c>
      <c r="BC27" s="51">
        <v>117.3</v>
      </c>
      <c r="BD27" s="26"/>
      <c r="BE27" s="50">
        <v>1</v>
      </c>
      <c r="BF27" s="51">
        <v>116.38</v>
      </c>
      <c r="BG27" s="51"/>
      <c r="BH27" s="50">
        <v>1</v>
      </c>
      <c r="BI27" s="51">
        <v>116.06</v>
      </c>
      <c r="BJ27" s="26"/>
      <c r="BK27" s="50">
        <v>1</v>
      </c>
      <c r="BL27" s="51">
        <v>116.3</v>
      </c>
      <c r="BM27" s="51"/>
      <c r="BN27" s="50">
        <f t="shared" si="0"/>
        <v>1</v>
      </c>
      <c r="BO27" s="52">
        <f t="shared" si="1"/>
        <v>118.59333333333336</v>
      </c>
      <c r="BP27" s="53"/>
      <c r="BQ27" s="53"/>
      <c r="BR27" s="122"/>
      <c r="BS27" s="105"/>
      <c r="BT27" s="105"/>
      <c r="BU27" s="98"/>
      <c r="BV27" s="106"/>
      <c r="BW27" s="106"/>
      <c r="BX27" s="98"/>
      <c r="BY27" s="96"/>
    </row>
    <row r="28" spans="1:167" x14ac:dyDescent="0.2">
      <c r="A28" s="40">
        <v>14</v>
      </c>
      <c r="B28" s="49" t="s">
        <v>32</v>
      </c>
      <c r="C28" s="50">
        <v>6.8055000000000003</v>
      </c>
      <c r="D28" s="51">
        <v>17.55</v>
      </c>
      <c r="E28" s="51"/>
      <c r="F28" s="50">
        <v>6.8186</v>
      </c>
      <c r="G28" s="51">
        <v>17.52</v>
      </c>
      <c r="H28" s="51"/>
      <c r="I28" s="50">
        <v>6.8028000000000004</v>
      </c>
      <c r="J28" s="51">
        <v>17.48</v>
      </c>
      <c r="K28" s="26"/>
      <c r="L28" s="50">
        <v>6.7957999999999998</v>
      </c>
      <c r="M28" s="51">
        <v>17.52</v>
      </c>
      <c r="N28" s="26"/>
      <c r="O28" s="50">
        <v>6.7926000000000002</v>
      </c>
      <c r="P28" s="51">
        <v>17.489999999999998</v>
      </c>
      <c r="Q28" s="51"/>
      <c r="R28" s="50">
        <v>6.7946</v>
      </c>
      <c r="S28" s="51">
        <v>17.52</v>
      </c>
      <c r="T28" s="51"/>
      <c r="U28" s="50">
        <v>6.7971000000000004</v>
      </c>
      <c r="V28" s="51">
        <v>17.57</v>
      </c>
      <c r="W28" s="26"/>
      <c r="X28" s="50">
        <v>6.7980999999999998</v>
      </c>
      <c r="Y28" s="51">
        <v>17.52</v>
      </c>
      <c r="Z28" s="51"/>
      <c r="AA28" s="50">
        <v>6.7967000000000004</v>
      </c>
      <c r="AB28" s="51">
        <v>17.53</v>
      </c>
      <c r="AC28" s="26"/>
      <c r="AD28" s="50">
        <v>6.7923999999999998</v>
      </c>
      <c r="AE28" s="51">
        <v>17.54</v>
      </c>
      <c r="AF28" s="51"/>
      <c r="AG28" s="50">
        <v>6.7988999999999997</v>
      </c>
      <c r="AH28" s="51">
        <v>17.559999999999999</v>
      </c>
      <c r="AI28" s="26"/>
      <c r="AJ28" s="50">
        <v>6.8140000000000001</v>
      </c>
      <c r="AK28" s="51">
        <v>17.510000000000002</v>
      </c>
      <c r="AL28" s="26"/>
      <c r="AM28" s="50">
        <v>6.8155000000000001</v>
      </c>
      <c r="AN28" s="54">
        <v>17.47</v>
      </c>
      <c r="AO28" s="26"/>
      <c r="AP28" s="50">
        <v>6.8257000000000003</v>
      </c>
      <c r="AQ28" s="51">
        <v>17.46</v>
      </c>
      <c r="AR28" s="26"/>
      <c r="AS28" s="50">
        <v>6.8259999999999996</v>
      </c>
      <c r="AT28" s="51">
        <v>17.43</v>
      </c>
      <c r="AU28" s="26"/>
      <c r="AV28" s="50">
        <v>6.8319999999999999</v>
      </c>
      <c r="AW28" s="51">
        <v>17.36</v>
      </c>
      <c r="AX28" s="51"/>
      <c r="AY28" s="50">
        <v>6.8383000000000003</v>
      </c>
      <c r="AZ28" s="51">
        <v>17.309999999999999</v>
      </c>
      <c r="BA28" s="51"/>
      <c r="BB28" s="50">
        <v>6.8131000000000004</v>
      </c>
      <c r="BC28" s="51">
        <v>17.22</v>
      </c>
      <c r="BD28" s="26"/>
      <c r="BE28" s="50">
        <v>6.7986000000000004</v>
      </c>
      <c r="BF28" s="51">
        <v>17.12</v>
      </c>
      <c r="BG28" s="51"/>
      <c r="BH28" s="50">
        <v>6.78</v>
      </c>
      <c r="BI28" s="51">
        <v>17.12</v>
      </c>
      <c r="BJ28" s="26"/>
      <c r="BK28" s="50">
        <v>6.7781000000000002</v>
      </c>
      <c r="BL28" s="51">
        <v>17.16</v>
      </c>
      <c r="BM28" s="51"/>
      <c r="BN28" s="50">
        <f t="shared" si="0"/>
        <v>6.8054476190476194</v>
      </c>
      <c r="BO28" s="52">
        <f t="shared" si="1"/>
        <v>17.426666666666666</v>
      </c>
      <c r="BP28" s="53"/>
      <c r="BQ28" s="53"/>
      <c r="BR28" s="122"/>
      <c r="BS28" s="105"/>
      <c r="BT28" s="105"/>
      <c r="BU28" s="98"/>
      <c r="BV28" s="106"/>
      <c r="BW28" s="106"/>
      <c r="BX28" s="98"/>
      <c r="BY28" s="96"/>
    </row>
    <row r="29" spans="1:167" s="19" customFormat="1" ht="13.5" thickBot="1" x14ac:dyDescent="0.25">
      <c r="A29" s="56">
        <v>15</v>
      </c>
      <c r="B29" s="57" t="s">
        <v>33</v>
      </c>
      <c r="C29" s="58">
        <v>6.7618</v>
      </c>
      <c r="D29" s="59">
        <v>17.670000000000002</v>
      </c>
      <c r="E29" s="59"/>
      <c r="F29" s="58">
        <v>6.7910000000000004</v>
      </c>
      <c r="G29" s="59">
        <v>17.600000000000001</v>
      </c>
      <c r="H29" s="59"/>
      <c r="I29" s="58">
        <v>6.7804000000000002</v>
      </c>
      <c r="J29" s="59">
        <v>17.54</v>
      </c>
      <c r="K29" s="33"/>
      <c r="L29" s="58">
        <v>6.7679</v>
      </c>
      <c r="M29" s="59">
        <v>17.59</v>
      </c>
      <c r="N29" s="33"/>
      <c r="O29" s="58">
        <v>6.7721999999999998</v>
      </c>
      <c r="P29" s="59">
        <v>17.55</v>
      </c>
      <c r="Q29" s="59"/>
      <c r="R29" s="58">
        <v>6.7823000000000002</v>
      </c>
      <c r="S29" s="59">
        <v>17.55</v>
      </c>
      <c r="T29" s="59"/>
      <c r="U29" s="58">
        <v>6.7892999999999999</v>
      </c>
      <c r="V29" s="59">
        <v>17.59</v>
      </c>
      <c r="W29" s="33"/>
      <c r="X29" s="58">
        <v>6.7941000000000003</v>
      </c>
      <c r="Y29" s="59">
        <v>17.53</v>
      </c>
      <c r="Z29" s="59"/>
      <c r="AA29" s="58">
        <v>6.7885999999999997</v>
      </c>
      <c r="AB29" s="59">
        <v>17.55</v>
      </c>
      <c r="AC29" s="33"/>
      <c r="AD29" s="58">
        <v>6.7897999999999996</v>
      </c>
      <c r="AE29" s="59">
        <v>17.55</v>
      </c>
      <c r="AF29" s="59"/>
      <c r="AG29" s="58">
        <v>6.798</v>
      </c>
      <c r="AH29" s="59">
        <v>17.559999999999999</v>
      </c>
      <c r="AI29" s="33"/>
      <c r="AJ29" s="58">
        <v>6.8167</v>
      </c>
      <c r="AK29" s="59">
        <v>17.510000000000002</v>
      </c>
      <c r="AL29" s="33"/>
      <c r="AM29" s="58">
        <v>6.8197000000000001</v>
      </c>
      <c r="AN29" s="135">
        <v>17.46</v>
      </c>
      <c r="AO29" s="33"/>
      <c r="AP29" s="58">
        <v>6.8251999999999997</v>
      </c>
      <c r="AQ29" s="59">
        <v>17.46</v>
      </c>
      <c r="AR29" s="33"/>
      <c r="AS29" s="58">
        <v>6.8300999999999998</v>
      </c>
      <c r="AT29" s="59">
        <v>17.420000000000002</v>
      </c>
      <c r="AU29" s="33"/>
      <c r="AV29" s="58">
        <v>6.8346</v>
      </c>
      <c r="AW29" s="59">
        <v>17.36</v>
      </c>
      <c r="AX29" s="59"/>
      <c r="AY29" s="58">
        <v>6.8372000000000002</v>
      </c>
      <c r="AZ29" s="59">
        <v>17.309999999999999</v>
      </c>
      <c r="BA29" s="59"/>
      <c r="BB29" s="58">
        <v>6.8158000000000003</v>
      </c>
      <c r="BC29" s="59">
        <v>17.21</v>
      </c>
      <c r="BD29" s="33"/>
      <c r="BE29" s="58">
        <v>6.8038999999999996</v>
      </c>
      <c r="BF29" s="59">
        <v>17.100000000000001</v>
      </c>
      <c r="BG29" s="59"/>
      <c r="BH29" s="58">
        <v>6.7904999999999998</v>
      </c>
      <c r="BI29" s="59">
        <v>17.09</v>
      </c>
      <c r="BJ29" s="33"/>
      <c r="BK29" s="58">
        <v>6.7819000000000003</v>
      </c>
      <c r="BL29" s="59">
        <v>17.149999999999999</v>
      </c>
      <c r="BM29" s="59"/>
      <c r="BN29" s="58">
        <f t="shared" si="0"/>
        <v>6.7986190476190469</v>
      </c>
      <c r="BO29" s="59">
        <f t="shared" si="1"/>
        <v>17.445238095238096</v>
      </c>
      <c r="BP29" s="122"/>
      <c r="BQ29" s="53"/>
      <c r="BR29" s="122"/>
      <c r="BS29" s="105"/>
      <c r="BT29" s="105"/>
      <c r="BU29" s="98"/>
      <c r="BV29" s="106"/>
      <c r="BW29" s="106"/>
      <c r="BX29" s="98"/>
      <c r="BY29" s="96"/>
      <c r="BZ29" s="95"/>
      <c r="CA29" s="95"/>
      <c r="CB29" s="95"/>
      <c r="CC29" s="95"/>
      <c r="CD29" s="95"/>
      <c r="CE29" s="95"/>
      <c r="CF29" s="97"/>
      <c r="CG29" s="96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  <row r="30" spans="1:167" s="94" customFormat="1" ht="13.5" thickTop="1" x14ac:dyDescent="0.2">
      <c r="A30" s="139"/>
      <c r="B30" s="99"/>
      <c r="C30" s="98"/>
      <c r="D30" s="98"/>
      <c r="E30" s="98"/>
      <c r="F30" s="98"/>
      <c r="G30" s="98"/>
      <c r="H30" s="104"/>
      <c r="I30" s="98"/>
      <c r="J30" s="104"/>
      <c r="K30" s="104"/>
      <c r="L30" s="104"/>
      <c r="M30" s="104"/>
      <c r="N30" s="98"/>
      <c r="O30" s="104"/>
      <c r="P30" s="104"/>
      <c r="Q30" s="104"/>
      <c r="R30" s="104"/>
      <c r="S30" s="104"/>
      <c r="T30" s="104"/>
      <c r="U30" s="104"/>
      <c r="V30" s="104"/>
      <c r="W30" s="98"/>
      <c r="X30" s="104"/>
      <c r="Y30" s="104"/>
      <c r="Z30" s="104"/>
      <c r="AA30" s="104"/>
      <c r="AB30" s="104"/>
      <c r="AC30" s="98"/>
      <c r="AD30" s="98"/>
      <c r="AE30" s="104"/>
      <c r="AF30" s="104"/>
      <c r="AG30" s="104"/>
      <c r="AH30" s="104"/>
      <c r="AI30" s="98"/>
      <c r="AJ30" s="104"/>
      <c r="AK30" s="104"/>
      <c r="AL30" s="98"/>
      <c r="AM30" s="104"/>
      <c r="AN30" s="104"/>
      <c r="AO30" s="98"/>
      <c r="AP30" s="104"/>
      <c r="AQ30" s="104"/>
      <c r="AR30" s="98"/>
      <c r="AS30" s="104"/>
      <c r="AT30" s="104"/>
      <c r="AU30" s="98"/>
      <c r="AV30" s="104"/>
      <c r="AW30" s="104"/>
      <c r="AX30" s="104"/>
      <c r="AY30" s="104"/>
      <c r="AZ30" s="104"/>
      <c r="BA30" s="104"/>
      <c r="BB30" s="104"/>
      <c r="BC30" s="104"/>
      <c r="BD30" s="98"/>
      <c r="BE30" s="104"/>
      <c r="BF30" s="104"/>
      <c r="BG30" s="104"/>
      <c r="BH30" s="104"/>
      <c r="BI30" s="104"/>
      <c r="BJ30" s="98"/>
      <c r="BK30" s="104"/>
      <c r="BL30" s="104"/>
      <c r="BM30" s="104"/>
      <c r="BN30" s="104"/>
      <c r="BO30" s="104"/>
      <c r="BP30" s="98"/>
      <c r="BQ30" s="98"/>
      <c r="BR30" s="98"/>
      <c r="BS30" s="98"/>
      <c r="BT30" s="98"/>
      <c r="BU30" s="98"/>
      <c r="BV30" s="106"/>
      <c r="BW30" s="106"/>
      <c r="BX30" s="98"/>
      <c r="BY30" s="96"/>
      <c r="BZ30" s="95"/>
      <c r="CA30" s="95"/>
      <c r="CB30" s="95"/>
      <c r="CC30" s="95"/>
      <c r="CD30" s="95"/>
      <c r="CE30" s="95"/>
      <c r="CF30" s="97"/>
      <c r="CG30" s="96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pans="1:167" s="94" customFormat="1" x14ac:dyDescent="0.2">
      <c r="A31" s="139"/>
      <c r="B31" s="99"/>
      <c r="C31" s="104"/>
      <c r="D31" s="104"/>
      <c r="E31" s="104"/>
      <c r="F31" s="104"/>
      <c r="G31" s="104"/>
      <c r="H31" s="104"/>
      <c r="I31" s="98"/>
      <c r="J31" s="98"/>
      <c r="K31" s="98"/>
      <c r="L31" s="104"/>
      <c r="M31" s="104"/>
      <c r="N31" s="98"/>
      <c r="O31" s="104"/>
      <c r="P31" s="104"/>
      <c r="Q31" s="104"/>
      <c r="R31" s="104"/>
      <c r="S31" s="104"/>
      <c r="T31" s="104"/>
      <c r="U31" s="104"/>
      <c r="V31" s="104"/>
      <c r="W31" s="98"/>
      <c r="X31" s="104"/>
      <c r="Y31" s="104"/>
      <c r="Z31" s="104"/>
      <c r="AA31" s="104"/>
      <c r="AB31" s="104"/>
      <c r="AC31" s="98"/>
      <c r="AD31" s="98"/>
      <c r="AE31" s="98"/>
      <c r="AF31" s="98"/>
      <c r="AG31" s="104"/>
      <c r="AH31" s="104"/>
      <c r="AI31" s="98"/>
      <c r="AJ31" s="104"/>
      <c r="AK31" s="104"/>
      <c r="AL31" s="98"/>
      <c r="AM31" s="104"/>
      <c r="AN31" s="104"/>
      <c r="AO31" s="98"/>
      <c r="AP31" s="104"/>
      <c r="AQ31" s="104"/>
      <c r="AR31" s="98"/>
      <c r="AS31" s="104"/>
      <c r="AT31" s="104"/>
      <c r="AU31" s="98"/>
      <c r="AV31" s="104"/>
      <c r="AW31" s="104"/>
      <c r="AX31" s="104"/>
      <c r="AY31" s="104"/>
      <c r="AZ31" s="104"/>
      <c r="BA31" s="104"/>
      <c r="BB31" s="104"/>
      <c r="BC31" s="104"/>
      <c r="BD31" s="98"/>
      <c r="BE31" s="104"/>
      <c r="BF31" s="104"/>
      <c r="BG31" s="104"/>
      <c r="BH31" s="104"/>
      <c r="BI31" s="104"/>
      <c r="BJ31" s="98"/>
      <c r="BK31" s="104"/>
      <c r="BL31" s="104"/>
      <c r="BM31" s="104"/>
      <c r="BN31" s="98"/>
      <c r="BO31" s="98"/>
      <c r="BP31" s="98"/>
      <c r="BQ31" s="98"/>
      <c r="BR31" s="98"/>
      <c r="BS31" s="98"/>
      <c r="BT31" s="98"/>
      <c r="BU31" s="98"/>
      <c r="BV31" s="106"/>
      <c r="BW31" s="106"/>
      <c r="BX31" s="98"/>
      <c r="BY31" s="96"/>
      <c r="BZ31" s="95"/>
      <c r="CA31" s="95"/>
      <c r="CB31" s="95"/>
      <c r="CC31" s="95"/>
      <c r="CD31" s="95"/>
      <c r="CE31" s="95"/>
      <c r="CF31" s="97"/>
      <c r="CG31" s="96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</row>
    <row r="32" spans="1:167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S32" s="108" t="s">
        <v>28</v>
      </c>
      <c r="BT32" s="108"/>
      <c r="BU32" s="108"/>
      <c r="BV32" s="108"/>
      <c r="BW32" s="108"/>
      <c r="BX32" s="108"/>
      <c r="BY32" s="108"/>
      <c r="BZ32" s="109"/>
      <c r="CA32" s="109"/>
      <c r="CB32" s="109"/>
      <c r="CC32" s="109"/>
      <c r="CD32" s="109"/>
      <c r="CE32" s="109"/>
      <c r="CF32" s="110"/>
      <c r="CG32" s="111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100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S33" s="108"/>
      <c r="BT33" s="108"/>
      <c r="BU33" s="108"/>
      <c r="BV33" s="108"/>
      <c r="BW33" s="108"/>
      <c r="BX33" s="108"/>
      <c r="BY33" s="108"/>
      <c r="BZ33" s="109"/>
      <c r="CA33" s="109"/>
      <c r="CB33" s="109"/>
      <c r="CC33" s="109"/>
      <c r="CD33" s="109"/>
      <c r="CE33" s="109"/>
      <c r="CF33" s="110"/>
      <c r="CG33" s="111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100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167" s="94" customFormat="1" ht="25.5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09"/>
      <c r="BO34" s="109"/>
      <c r="BP34" s="109"/>
      <c r="BQ34" s="109"/>
      <c r="BR34" s="109"/>
      <c r="BS34" s="108"/>
      <c r="BT34" s="108"/>
      <c r="BU34" s="98" t="s">
        <v>5</v>
      </c>
      <c r="BV34" s="98" t="s">
        <v>6</v>
      </c>
      <c r="BW34" s="98" t="s">
        <v>7</v>
      </c>
      <c r="BX34" s="98" t="s">
        <v>8</v>
      </c>
      <c r="BY34" s="96" t="s">
        <v>9</v>
      </c>
      <c r="BZ34" s="95" t="s">
        <v>10</v>
      </c>
      <c r="CA34" s="95" t="s">
        <v>25</v>
      </c>
      <c r="CB34" s="95" t="s">
        <v>26</v>
      </c>
      <c r="CC34" s="95" t="s">
        <v>13</v>
      </c>
      <c r="CD34" s="95" t="s">
        <v>14</v>
      </c>
      <c r="CE34" s="95" t="s">
        <v>15</v>
      </c>
      <c r="CF34" s="97" t="s">
        <v>27</v>
      </c>
      <c r="CG34" s="96" t="s">
        <v>17</v>
      </c>
      <c r="CH34" s="112" t="s">
        <v>32</v>
      </c>
      <c r="CI34" s="112" t="s">
        <v>33</v>
      </c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100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32" customFormat="1" x14ac:dyDescent="0.2">
      <c r="A35" s="141"/>
      <c r="B35" s="14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13">
        <v>1</v>
      </c>
      <c r="BT35" s="143" t="s">
        <v>170</v>
      </c>
      <c r="BU35" s="114">
        <v>107.54</v>
      </c>
      <c r="BV35" s="114">
        <v>153.51</v>
      </c>
      <c r="BW35" s="114">
        <v>123.2</v>
      </c>
      <c r="BX35" s="114">
        <v>134.12</v>
      </c>
      <c r="BY35" s="114">
        <v>151292.03</v>
      </c>
      <c r="BZ35" s="114">
        <v>2045.33</v>
      </c>
      <c r="CA35" s="114">
        <v>88.41</v>
      </c>
      <c r="CB35" s="114">
        <v>88.59</v>
      </c>
      <c r="CC35" s="114">
        <v>13.73</v>
      </c>
      <c r="CD35" s="114">
        <v>14.15</v>
      </c>
      <c r="CE35" s="114">
        <v>18.03</v>
      </c>
      <c r="CF35" s="114">
        <v>165.38</v>
      </c>
      <c r="CG35" s="114">
        <v>119.47</v>
      </c>
      <c r="CH35" s="114">
        <v>17.55</v>
      </c>
      <c r="CI35" s="114">
        <v>17.670000000000002</v>
      </c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</row>
    <row r="36" spans="1:167" s="132" customFormat="1" x14ac:dyDescent="0.2">
      <c r="A36" s="1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31"/>
      <c r="BO36" s="131"/>
      <c r="BP36" s="131"/>
      <c r="BQ36" s="131"/>
      <c r="BR36" s="131"/>
      <c r="BS36" s="113">
        <v>2</v>
      </c>
      <c r="BT36" s="143" t="s">
        <v>171</v>
      </c>
      <c r="BU36" s="114">
        <v>107.2</v>
      </c>
      <c r="BV36" s="114">
        <v>153.76</v>
      </c>
      <c r="BW36" s="114">
        <v>123.03</v>
      </c>
      <c r="BX36" s="114">
        <v>134.1</v>
      </c>
      <c r="BY36" s="114">
        <v>150915.87</v>
      </c>
      <c r="BZ36" s="114">
        <v>2056.3000000000002</v>
      </c>
      <c r="CA36" s="114">
        <v>88.23</v>
      </c>
      <c r="CB36" s="114">
        <v>88.33</v>
      </c>
      <c r="CC36" s="114">
        <v>13.77</v>
      </c>
      <c r="CD36" s="114">
        <v>14.12</v>
      </c>
      <c r="CE36" s="114">
        <v>18.03</v>
      </c>
      <c r="CF36" s="114">
        <v>165.47</v>
      </c>
      <c r="CG36" s="114">
        <v>119.49</v>
      </c>
      <c r="CH36" s="114">
        <v>17.52</v>
      </c>
      <c r="CI36" s="114">
        <v>17.600000000000001</v>
      </c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</row>
    <row r="37" spans="1:167" s="132" customFormat="1" x14ac:dyDescent="0.2">
      <c r="A37" s="145"/>
      <c r="B37" s="115"/>
      <c r="C37" s="115"/>
      <c r="BR37" s="115"/>
      <c r="BS37" s="113">
        <v>3</v>
      </c>
      <c r="BT37" s="143" t="s">
        <v>172</v>
      </c>
      <c r="BU37" s="114">
        <v>107.65</v>
      </c>
      <c r="BV37" s="114">
        <v>153.43</v>
      </c>
      <c r="BW37" s="114">
        <v>123.43</v>
      </c>
      <c r="BX37" s="114">
        <v>133.97999999999999</v>
      </c>
      <c r="BY37" s="114">
        <v>152385.93</v>
      </c>
      <c r="BZ37" s="114">
        <v>2087.4</v>
      </c>
      <c r="CA37" s="114">
        <v>88.97</v>
      </c>
      <c r="CB37" s="114">
        <v>88.34</v>
      </c>
      <c r="CC37" s="114">
        <v>13.74</v>
      </c>
      <c r="CD37" s="114">
        <v>14.13</v>
      </c>
      <c r="CE37" s="114">
        <v>18.010000000000002</v>
      </c>
      <c r="CF37" s="114">
        <v>164.53</v>
      </c>
      <c r="CG37" s="114">
        <v>118.94</v>
      </c>
      <c r="CH37" s="114">
        <v>17.48</v>
      </c>
      <c r="CI37" s="114">
        <v>17.54</v>
      </c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</row>
    <row r="38" spans="1:167" s="132" customFormat="1" x14ac:dyDescent="0.2">
      <c r="A38" s="145"/>
      <c r="B38" s="115"/>
      <c r="C38" s="115"/>
      <c r="BR38" s="115"/>
      <c r="BS38" s="113">
        <v>4</v>
      </c>
      <c r="BT38" s="143" t="s">
        <v>173</v>
      </c>
      <c r="BU38" s="114">
        <v>108.56</v>
      </c>
      <c r="BV38" s="114">
        <v>153.72</v>
      </c>
      <c r="BW38" s="114">
        <v>123.46</v>
      </c>
      <c r="BX38" s="114">
        <v>133.93</v>
      </c>
      <c r="BY38" s="114">
        <v>153360.21</v>
      </c>
      <c r="BZ38" s="114">
        <v>2098.85</v>
      </c>
      <c r="CA38" s="114">
        <v>89.09</v>
      </c>
      <c r="CB38" s="114">
        <v>88.49</v>
      </c>
      <c r="CC38" s="114">
        <v>13.75</v>
      </c>
      <c r="CD38" s="114">
        <v>14.09</v>
      </c>
      <c r="CE38" s="114">
        <v>18</v>
      </c>
      <c r="CF38" s="114">
        <v>164.97</v>
      </c>
      <c r="CG38" s="114">
        <v>119.05</v>
      </c>
      <c r="CH38" s="114">
        <v>17.52</v>
      </c>
      <c r="CI38" s="114">
        <v>17.59</v>
      </c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</row>
    <row r="39" spans="1:167" s="132" customFormat="1" x14ac:dyDescent="0.2">
      <c r="A39" s="145"/>
      <c r="B39" s="115"/>
      <c r="C39" s="115"/>
      <c r="BR39" s="115"/>
      <c r="BS39" s="113">
        <v>5</v>
      </c>
      <c r="BT39" s="143" t="s">
        <v>174</v>
      </c>
      <c r="BU39" s="114">
        <v>108.81</v>
      </c>
      <c r="BV39" s="114">
        <v>153.5</v>
      </c>
      <c r="BW39" s="114">
        <v>123.49</v>
      </c>
      <c r="BX39" s="114">
        <v>133.87</v>
      </c>
      <c r="BY39" s="114">
        <v>153583.01999999999</v>
      </c>
      <c r="BZ39" s="114">
        <v>2097.35</v>
      </c>
      <c r="CA39" s="114">
        <v>89.78</v>
      </c>
      <c r="CB39" s="114">
        <v>88.47</v>
      </c>
      <c r="CC39" s="114">
        <v>13.68</v>
      </c>
      <c r="CD39" s="114">
        <v>14.07</v>
      </c>
      <c r="CE39" s="114">
        <v>18.010000000000002</v>
      </c>
      <c r="CF39" s="114">
        <v>164.88</v>
      </c>
      <c r="CG39" s="114">
        <v>118.83</v>
      </c>
      <c r="CH39" s="114">
        <v>17.489999999999998</v>
      </c>
      <c r="CI39" s="114">
        <v>17.55</v>
      </c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</row>
    <row r="40" spans="1:167" s="132" customFormat="1" x14ac:dyDescent="0.2">
      <c r="A40" s="145"/>
      <c r="B40" s="115"/>
      <c r="C40" s="115"/>
      <c r="BR40" s="115"/>
      <c r="BS40" s="113">
        <v>6</v>
      </c>
      <c r="BT40" s="143" t="s">
        <v>175</v>
      </c>
      <c r="BU40" s="114">
        <v>108.13</v>
      </c>
      <c r="BV40" s="114">
        <v>154.13999999999999</v>
      </c>
      <c r="BW40" s="114">
        <v>123.1</v>
      </c>
      <c r="BX40" s="114">
        <v>133.79</v>
      </c>
      <c r="BY40" s="114">
        <v>152893.34</v>
      </c>
      <c r="BZ40" s="114">
        <v>2096.84</v>
      </c>
      <c r="CA40" s="114">
        <v>89.86</v>
      </c>
      <c r="CB40" s="114">
        <v>88.11</v>
      </c>
      <c r="CC40" s="114">
        <v>13.67</v>
      </c>
      <c r="CD40" s="114">
        <v>14.04</v>
      </c>
      <c r="CE40" s="114">
        <v>17.989999999999998</v>
      </c>
      <c r="CF40" s="114">
        <v>164.9</v>
      </c>
      <c r="CG40" s="114">
        <v>119.01</v>
      </c>
      <c r="CH40" s="114">
        <v>17.52</v>
      </c>
      <c r="CI40" s="114">
        <v>17.55</v>
      </c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</row>
    <row r="41" spans="1:167" s="132" customFormat="1" x14ac:dyDescent="0.2">
      <c r="A41" s="145"/>
      <c r="B41" s="115"/>
      <c r="C41" s="115"/>
      <c r="BR41" s="115"/>
      <c r="BS41" s="113">
        <v>7</v>
      </c>
      <c r="BT41" s="143" t="s">
        <v>176</v>
      </c>
      <c r="BU41" s="114">
        <v>108.22</v>
      </c>
      <c r="BV41" s="114">
        <v>152.06</v>
      </c>
      <c r="BW41" s="114">
        <v>122.9</v>
      </c>
      <c r="BX41" s="114">
        <v>133.63999999999999</v>
      </c>
      <c r="BY41" s="114">
        <v>152139.48000000001</v>
      </c>
      <c r="BZ41" s="114">
        <v>2070.52</v>
      </c>
      <c r="CA41" s="114">
        <v>89.97</v>
      </c>
      <c r="CB41" s="114">
        <v>88.39</v>
      </c>
      <c r="CC41" s="114">
        <v>13.66</v>
      </c>
      <c r="CD41" s="114">
        <v>14.02</v>
      </c>
      <c r="CE41" s="114">
        <v>17.95</v>
      </c>
      <c r="CF41" s="114">
        <v>165.53</v>
      </c>
      <c r="CG41" s="114">
        <v>119.4</v>
      </c>
      <c r="CH41" s="114">
        <v>17.57</v>
      </c>
      <c r="CI41" s="114">
        <v>17.59</v>
      </c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</row>
    <row r="42" spans="1:167" s="132" customFormat="1" x14ac:dyDescent="0.2">
      <c r="A42" s="145"/>
      <c r="B42" s="115"/>
      <c r="C42" s="115"/>
      <c r="BR42" s="115"/>
      <c r="BS42" s="113">
        <v>8</v>
      </c>
      <c r="BT42" s="143" t="s">
        <v>177</v>
      </c>
      <c r="BU42" s="114">
        <v>108.35</v>
      </c>
      <c r="BV42" s="114">
        <v>151.26</v>
      </c>
      <c r="BW42" s="114">
        <v>123.13</v>
      </c>
      <c r="BX42" s="114">
        <v>133.57</v>
      </c>
      <c r="BY42" s="114">
        <v>151155.39000000001</v>
      </c>
      <c r="BZ42" s="114">
        <v>2041.03</v>
      </c>
      <c r="CA42" s="114">
        <v>89.82</v>
      </c>
      <c r="CB42" s="114">
        <v>88.56</v>
      </c>
      <c r="CC42" s="114">
        <v>13.66</v>
      </c>
      <c r="CD42" s="114">
        <v>14.06</v>
      </c>
      <c r="CE42" s="114">
        <v>17.97</v>
      </c>
      <c r="CF42" s="114">
        <v>164.58</v>
      </c>
      <c r="CG42" s="114">
        <v>119.08</v>
      </c>
      <c r="CH42" s="114">
        <v>17.52</v>
      </c>
      <c r="CI42" s="114">
        <v>17.53</v>
      </c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</row>
    <row r="43" spans="1:167" s="132" customFormat="1" x14ac:dyDescent="0.2">
      <c r="A43" s="145"/>
      <c r="B43" s="115"/>
      <c r="C43" s="115"/>
      <c r="BR43" s="115"/>
      <c r="BS43" s="113">
        <v>9</v>
      </c>
      <c r="BT43" s="143" t="s">
        <v>178</v>
      </c>
      <c r="BU43" s="114">
        <v>108.21</v>
      </c>
      <c r="BV43" s="114">
        <v>151.46</v>
      </c>
      <c r="BW43" s="114">
        <v>123.18</v>
      </c>
      <c r="BX43" s="114">
        <v>133.57</v>
      </c>
      <c r="BY43" s="114">
        <v>150332.06</v>
      </c>
      <c r="BZ43" s="114">
        <v>2001.55</v>
      </c>
      <c r="CA43" s="114">
        <v>89.88</v>
      </c>
      <c r="CB43" s="114">
        <v>89.86</v>
      </c>
      <c r="CC43" s="114">
        <v>13.72</v>
      </c>
      <c r="CD43" s="114">
        <v>14.13</v>
      </c>
      <c r="CE43" s="114">
        <v>17.96</v>
      </c>
      <c r="CF43" s="114">
        <v>164.81</v>
      </c>
      <c r="CG43" s="114">
        <v>119.14</v>
      </c>
      <c r="CH43" s="114">
        <v>17.53</v>
      </c>
      <c r="CI43" s="114">
        <v>17.55</v>
      </c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</row>
    <row r="44" spans="1:167" s="132" customFormat="1" x14ac:dyDescent="0.2">
      <c r="A44" s="145"/>
      <c r="BR44" s="115"/>
      <c r="BS44" s="113">
        <v>10</v>
      </c>
      <c r="BT44" s="143" t="s">
        <v>179</v>
      </c>
      <c r="BU44" s="114">
        <v>108.1</v>
      </c>
      <c r="BV44" s="114">
        <v>151.83000000000001</v>
      </c>
      <c r="BW44" s="114">
        <v>122.88</v>
      </c>
      <c r="BX44" s="114">
        <v>133.55000000000001</v>
      </c>
      <c r="BY44" s="114">
        <v>150993.26999999999</v>
      </c>
      <c r="BZ44" s="114">
        <v>2018.23</v>
      </c>
      <c r="CA44" s="114">
        <v>90.38</v>
      </c>
      <c r="CB44" s="114">
        <v>90.31</v>
      </c>
      <c r="CC44" s="114">
        <v>13.72</v>
      </c>
      <c r="CD44" s="114">
        <v>14.17</v>
      </c>
      <c r="CE44" s="114">
        <v>17.96</v>
      </c>
      <c r="CF44" s="114">
        <v>164.8</v>
      </c>
      <c r="CG44" s="114">
        <v>119.14</v>
      </c>
      <c r="CH44" s="114">
        <v>17.54</v>
      </c>
      <c r="CI44" s="114">
        <v>17.55</v>
      </c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</row>
    <row r="45" spans="1:167" s="132" customFormat="1" x14ac:dyDescent="0.2">
      <c r="A45" s="145"/>
      <c r="BR45" s="115"/>
      <c r="BS45" s="113">
        <v>11</v>
      </c>
      <c r="BT45" s="143" t="s">
        <v>180</v>
      </c>
      <c r="BU45" s="114">
        <v>108.77</v>
      </c>
      <c r="BV45" s="114">
        <v>151.53</v>
      </c>
      <c r="BW45" s="114">
        <v>122.58</v>
      </c>
      <c r="BX45" s="114">
        <v>133.41999999999999</v>
      </c>
      <c r="BY45" s="114">
        <v>150298.10999999999</v>
      </c>
      <c r="BZ45" s="114">
        <v>2008.83</v>
      </c>
      <c r="CA45" s="114">
        <v>90.61</v>
      </c>
      <c r="CB45" s="114">
        <v>89.95</v>
      </c>
      <c r="CC45" s="114">
        <v>13.7</v>
      </c>
      <c r="CD45" s="114">
        <v>14.07</v>
      </c>
      <c r="CE45" s="114">
        <v>17.93</v>
      </c>
      <c r="CF45" s="114">
        <v>165.07</v>
      </c>
      <c r="CG45" s="114">
        <v>119.36</v>
      </c>
      <c r="CH45" s="114">
        <v>17.559999999999999</v>
      </c>
      <c r="CI45" s="114">
        <v>17.559999999999999</v>
      </c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</row>
    <row r="46" spans="1:167" s="132" customFormat="1" x14ac:dyDescent="0.2">
      <c r="A46" s="145"/>
      <c r="BR46" s="115"/>
      <c r="BS46" s="113">
        <v>12</v>
      </c>
      <c r="BT46" s="143" t="s">
        <v>181</v>
      </c>
      <c r="BU46" s="114">
        <v>107.19</v>
      </c>
      <c r="BV46" s="114">
        <v>152.37</v>
      </c>
      <c r="BW46" s="114">
        <v>122.54</v>
      </c>
      <c r="BX46" s="114">
        <v>133.28</v>
      </c>
      <c r="BY46" s="114">
        <v>149827.16</v>
      </c>
      <c r="BZ46" s="114">
        <v>1999.97</v>
      </c>
      <c r="CA46" s="114">
        <v>90.76</v>
      </c>
      <c r="CB46" s="114">
        <v>90.09</v>
      </c>
      <c r="CC46" s="114">
        <v>13.68</v>
      </c>
      <c r="CD46" s="114">
        <v>14.07</v>
      </c>
      <c r="CE46" s="114">
        <v>17.93</v>
      </c>
      <c r="CF46" s="114">
        <v>164.94</v>
      </c>
      <c r="CG46" s="114">
        <v>119.33</v>
      </c>
      <c r="CH46" s="114">
        <v>17.510000000000002</v>
      </c>
      <c r="CI46" s="114">
        <v>17.510000000000002</v>
      </c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</row>
    <row r="47" spans="1:167" s="132" customFormat="1" x14ac:dyDescent="0.2">
      <c r="A47" s="145"/>
      <c r="BR47" s="115"/>
      <c r="BS47" s="113">
        <v>13</v>
      </c>
      <c r="BT47" s="143" t="s">
        <v>182</v>
      </c>
      <c r="BU47" s="114">
        <v>107.34</v>
      </c>
      <c r="BV47" s="114">
        <v>152.43</v>
      </c>
      <c r="BW47" s="114">
        <v>122.5</v>
      </c>
      <c r="BX47" s="114">
        <v>133.18</v>
      </c>
      <c r="BY47" s="114">
        <v>149012.51999999999</v>
      </c>
      <c r="BZ47" s="114">
        <v>1982.18</v>
      </c>
      <c r="CA47" s="114">
        <v>90.51</v>
      </c>
      <c r="CB47" s="114">
        <v>89.97</v>
      </c>
      <c r="CC47" s="114">
        <v>13.68</v>
      </c>
      <c r="CD47" s="114">
        <v>14.1</v>
      </c>
      <c r="CE47" s="114">
        <v>17.91</v>
      </c>
      <c r="CF47" s="114">
        <v>164.39</v>
      </c>
      <c r="CG47" s="114">
        <v>119.05</v>
      </c>
      <c r="CH47" s="114">
        <v>17.47</v>
      </c>
      <c r="CI47" s="114">
        <v>17.46</v>
      </c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</row>
    <row r="48" spans="1:167" s="132" customFormat="1" x14ac:dyDescent="0.2">
      <c r="A48" s="145"/>
      <c r="BR48" s="115"/>
      <c r="BS48" s="113">
        <v>14</v>
      </c>
      <c r="BT48" s="143" t="s">
        <v>183</v>
      </c>
      <c r="BU48" s="114">
        <v>106.81</v>
      </c>
      <c r="BV48" s="114">
        <v>151.26</v>
      </c>
      <c r="BW48" s="114">
        <v>122.48</v>
      </c>
      <c r="BX48" s="114">
        <v>133</v>
      </c>
      <c r="BY48" s="114">
        <v>148538.35</v>
      </c>
      <c r="BZ48" s="114">
        <v>1971.93</v>
      </c>
      <c r="CA48" s="114">
        <v>90.72</v>
      </c>
      <c r="CB48" s="114">
        <v>90.11</v>
      </c>
      <c r="CC48" s="114">
        <v>13.65</v>
      </c>
      <c r="CD48" s="114">
        <v>14.04</v>
      </c>
      <c r="CE48" s="114">
        <v>17.87</v>
      </c>
      <c r="CF48" s="114">
        <v>164.72</v>
      </c>
      <c r="CG48" s="114">
        <v>119.15</v>
      </c>
      <c r="CH48" s="114">
        <v>17.46</v>
      </c>
      <c r="CI48" s="114">
        <v>17.46</v>
      </c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</row>
    <row r="49" spans="1:167" s="132" customFormat="1" x14ac:dyDescent="0.2">
      <c r="A49" s="145"/>
      <c r="BR49" s="115"/>
      <c r="BS49" s="113">
        <v>15</v>
      </c>
      <c r="BT49" s="143" t="s">
        <v>184</v>
      </c>
      <c r="BU49" s="114">
        <v>107.1</v>
      </c>
      <c r="BV49" s="114">
        <v>150.29</v>
      </c>
      <c r="BW49" s="114">
        <v>122.22</v>
      </c>
      <c r="BX49" s="114">
        <v>132.65</v>
      </c>
      <c r="BY49" s="114">
        <v>148387.62</v>
      </c>
      <c r="BZ49" s="114">
        <v>1958.9</v>
      </c>
      <c r="CA49" s="114">
        <v>90.08</v>
      </c>
      <c r="CB49" s="114">
        <v>89.53</v>
      </c>
      <c r="CC49" s="114">
        <v>13.57</v>
      </c>
      <c r="CD49" s="114">
        <v>13.92</v>
      </c>
      <c r="CE49" s="114">
        <v>17.829999999999998</v>
      </c>
      <c r="CF49" s="114">
        <v>164.05</v>
      </c>
      <c r="CG49" s="114">
        <v>119.01</v>
      </c>
      <c r="CH49" s="114">
        <v>17.43</v>
      </c>
      <c r="CI49" s="114">
        <v>17.420000000000002</v>
      </c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</row>
    <row r="50" spans="1:167" s="132" customFormat="1" x14ac:dyDescent="0.2">
      <c r="A50" s="145"/>
      <c r="BR50" s="115"/>
      <c r="BS50" s="113">
        <v>16</v>
      </c>
      <c r="BT50" s="143" t="s">
        <v>185</v>
      </c>
      <c r="BU50" s="114">
        <v>106.77</v>
      </c>
      <c r="BV50" s="114">
        <v>150.15</v>
      </c>
      <c r="BW50" s="114">
        <v>121.87</v>
      </c>
      <c r="BX50" s="114">
        <v>132.41999999999999</v>
      </c>
      <c r="BY50" s="114">
        <v>148448.19</v>
      </c>
      <c r="BZ50" s="114">
        <v>1963.16</v>
      </c>
      <c r="CA50" s="114">
        <v>89.62</v>
      </c>
      <c r="CB50" s="114">
        <v>89.18</v>
      </c>
      <c r="CC50" s="114">
        <v>13.57</v>
      </c>
      <c r="CD50" s="114">
        <v>14</v>
      </c>
      <c r="CE50" s="114">
        <v>17.809999999999999</v>
      </c>
      <c r="CF50" s="114">
        <v>163.54</v>
      </c>
      <c r="CG50" s="114">
        <v>118.62</v>
      </c>
      <c r="CH50" s="114">
        <v>17.36</v>
      </c>
      <c r="CI50" s="114">
        <v>17.36</v>
      </c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</row>
    <row r="51" spans="1:167" s="132" customFormat="1" x14ac:dyDescent="0.2">
      <c r="A51" s="145"/>
      <c r="BR51" s="115"/>
      <c r="BS51" s="113">
        <v>17</v>
      </c>
      <c r="BT51" s="143" t="s">
        <v>186</v>
      </c>
      <c r="BU51" s="114">
        <v>106.47</v>
      </c>
      <c r="BV51" s="114">
        <v>150.61000000000001</v>
      </c>
      <c r="BW51" s="114">
        <v>121.9</v>
      </c>
      <c r="BX51" s="114">
        <v>132.22</v>
      </c>
      <c r="BY51" s="114">
        <v>148752.93</v>
      </c>
      <c r="BZ51" s="114">
        <v>1982.72</v>
      </c>
      <c r="CA51" s="114">
        <v>89.57</v>
      </c>
      <c r="CB51" s="114">
        <v>89.52</v>
      </c>
      <c r="CC51" s="114">
        <v>13.53</v>
      </c>
      <c r="CD51" s="114">
        <v>13.97</v>
      </c>
      <c r="CE51" s="114">
        <v>17.78</v>
      </c>
      <c r="CF51" s="114">
        <v>163.19999999999999</v>
      </c>
      <c r="CG51" s="114">
        <v>118.35</v>
      </c>
      <c r="CH51" s="114">
        <v>17.309999999999999</v>
      </c>
      <c r="CI51" s="114">
        <v>17.309999999999999</v>
      </c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</row>
    <row r="52" spans="1:167" s="132" customFormat="1" x14ac:dyDescent="0.2">
      <c r="A52" s="145"/>
      <c r="BR52" s="115"/>
      <c r="BS52" s="113">
        <v>18</v>
      </c>
      <c r="BT52" s="143" t="s">
        <v>187</v>
      </c>
      <c r="BU52" s="114">
        <v>105.05</v>
      </c>
      <c r="BV52" s="114">
        <v>149.53</v>
      </c>
      <c r="BW52" s="114">
        <v>121.4</v>
      </c>
      <c r="BX52" s="114">
        <v>131.97999999999999</v>
      </c>
      <c r="BY52" s="114">
        <v>146701.25</v>
      </c>
      <c r="BZ52" s="114">
        <v>1955.86</v>
      </c>
      <c r="CA52" s="114">
        <v>89.29</v>
      </c>
      <c r="CB52" s="114">
        <v>88.7</v>
      </c>
      <c r="CC52" s="114">
        <v>13.51</v>
      </c>
      <c r="CD52" s="114">
        <v>13.86</v>
      </c>
      <c r="CE52" s="114">
        <v>17.77</v>
      </c>
      <c r="CF52" s="114">
        <v>161.79</v>
      </c>
      <c r="CG52" s="114">
        <v>117.3</v>
      </c>
      <c r="CH52" s="114">
        <v>17.22</v>
      </c>
      <c r="CI52" s="114">
        <v>17.21</v>
      </c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</row>
    <row r="53" spans="1:167" s="132" customFormat="1" x14ac:dyDescent="0.2">
      <c r="A53" s="145"/>
      <c r="BR53" s="115"/>
      <c r="BS53" s="113">
        <v>19</v>
      </c>
      <c r="BT53" s="143" t="s">
        <v>188</v>
      </c>
      <c r="BU53" s="114">
        <v>103.76</v>
      </c>
      <c r="BV53" s="114">
        <v>149.25</v>
      </c>
      <c r="BW53" s="114">
        <v>121.17</v>
      </c>
      <c r="BX53" s="114">
        <v>132.15</v>
      </c>
      <c r="BY53" s="114">
        <v>145679.82999999999</v>
      </c>
      <c r="BZ53" s="114">
        <v>1951.69</v>
      </c>
      <c r="CA53" s="114">
        <v>88.39</v>
      </c>
      <c r="CB53" s="114">
        <v>88.62</v>
      </c>
      <c r="CC53" s="114">
        <v>13.54</v>
      </c>
      <c r="CD53" s="114">
        <v>13.83</v>
      </c>
      <c r="CE53" s="114">
        <v>17.78</v>
      </c>
      <c r="CF53" s="114">
        <v>160.99</v>
      </c>
      <c r="CG53" s="114">
        <v>116.38</v>
      </c>
      <c r="CH53" s="114">
        <v>17.12</v>
      </c>
      <c r="CI53" s="114">
        <v>17.100000000000001</v>
      </c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</row>
    <row r="54" spans="1:167" s="132" customFormat="1" x14ac:dyDescent="0.2">
      <c r="A54" s="145"/>
      <c r="BR54" s="115"/>
      <c r="BS54" s="113">
        <v>20</v>
      </c>
      <c r="BT54" s="143" t="s">
        <v>189</v>
      </c>
      <c r="BU54" s="114">
        <v>103.21</v>
      </c>
      <c r="BV54" s="114">
        <v>150.66999999999999</v>
      </c>
      <c r="BW54" s="114">
        <v>121.16</v>
      </c>
      <c r="BX54" s="114">
        <v>132.38999999999999</v>
      </c>
      <c r="BY54" s="114">
        <v>144652.54</v>
      </c>
      <c r="BZ54" s="114">
        <v>1951.55</v>
      </c>
      <c r="CA54" s="114">
        <v>89.03</v>
      </c>
      <c r="CB54" s="114">
        <v>89.02</v>
      </c>
      <c r="CC54" s="114">
        <v>13.64</v>
      </c>
      <c r="CD54" s="114">
        <v>13.84</v>
      </c>
      <c r="CE54" s="114">
        <v>17.8</v>
      </c>
      <c r="CF54" s="114">
        <v>161.04</v>
      </c>
      <c r="CG54" s="114">
        <v>116.06</v>
      </c>
      <c r="CH54" s="114">
        <v>17.12</v>
      </c>
      <c r="CI54" s="114">
        <v>17.09</v>
      </c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</row>
    <row r="55" spans="1:167" s="132" customFormat="1" x14ac:dyDescent="0.2">
      <c r="A55" s="145"/>
      <c r="BR55" s="115"/>
      <c r="BS55" s="113">
        <v>21</v>
      </c>
      <c r="BT55" s="143" t="s">
        <v>190</v>
      </c>
      <c r="BU55" s="114">
        <v>103.88</v>
      </c>
      <c r="BV55" s="114">
        <v>151.03</v>
      </c>
      <c r="BW55" s="114">
        <v>121.31</v>
      </c>
      <c r="BX55" s="114">
        <v>132.59</v>
      </c>
      <c r="BY55" s="114">
        <v>144515.54</v>
      </c>
      <c r="BZ55" s="114">
        <v>1927.09</v>
      </c>
      <c r="CA55" s="114">
        <v>89.31</v>
      </c>
      <c r="CB55" s="114">
        <v>89.56</v>
      </c>
      <c r="CC55" s="114">
        <v>13.73</v>
      </c>
      <c r="CD55" s="114">
        <v>13.87</v>
      </c>
      <c r="CE55" s="114">
        <v>17.829999999999998</v>
      </c>
      <c r="CF55" s="114">
        <v>161.72999999999999</v>
      </c>
      <c r="CG55" s="114">
        <v>116.3</v>
      </c>
      <c r="CH55" s="114">
        <v>17.16</v>
      </c>
      <c r="CI55" s="114">
        <v>17.149999999999999</v>
      </c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</row>
    <row r="56" spans="1:167" s="110" customFormat="1" x14ac:dyDescent="0.2">
      <c r="B56" s="132"/>
      <c r="C56" s="97"/>
      <c r="BS56" s="113"/>
      <c r="BT56" s="109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146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</row>
    <row r="57" spans="1:167" s="111" customFormat="1" x14ac:dyDescent="0.2">
      <c r="B57" s="96"/>
      <c r="C57" s="96"/>
      <c r="BS57" s="113"/>
      <c r="BT57" s="109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47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</row>
    <row r="58" spans="1:167" s="111" customFormat="1" x14ac:dyDescent="0.2">
      <c r="B58" s="96"/>
      <c r="C58" s="96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47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</row>
    <row r="59" spans="1:167" s="116" customFormat="1" x14ac:dyDescent="0.2">
      <c r="B59" s="117"/>
      <c r="C59" s="117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48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</row>
    <row r="60" spans="1:167" s="111" customFormat="1" x14ac:dyDescent="0.2">
      <c r="B60" s="149"/>
      <c r="C60" s="117"/>
      <c r="BR60" s="9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</row>
    <row r="61" spans="1:167" s="111" customFormat="1" x14ac:dyDescent="0.2">
      <c r="B61" s="149"/>
      <c r="C61" s="117"/>
      <c r="BR61" s="96"/>
      <c r="BS61" s="104"/>
      <c r="BT61" s="104"/>
      <c r="BU61" s="104">
        <f>AVERAGE(BU35:BU55)</f>
        <v>107.00571428571428</v>
      </c>
      <c r="BV61" s="104">
        <f t="shared" ref="BV61:CI61" si="2">AVERAGE(BV35:BV55)</f>
        <v>151.79952380952383</v>
      </c>
      <c r="BW61" s="104">
        <f t="shared" si="2"/>
        <v>122.5204761904762</v>
      </c>
      <c r="BX61" s="104">
        <f t="shared" si="2"/>
        <v>133.2095238095238</v>
      </c>
      <c r="BY61" s="104">
        <f t="shared" si="2"/>
        <v>149707.84</v>
      </c>
      <c r="BZ61" s="104">
        <f t="shared" si="2"/>
        <v>2012.7276190476193</v>
      </c>
      <c r="CA61" s="104">
        <f t="shared" si="2"/>
        <v>89.632380952380956</v>
      </c>
      <c r="CB61" s="104">
        <f t="shared" si="2"/>
        <v>89.128571428571419</v>
      </c>
      <c r="CC61" s="104">
        <f t="shared" si="2"/>
        <v>13.661904761904761</v>
      </c>
      <c r="CD61" s="104">
        <f t="shared" si="2"/>
        <v>14.026190476190472</v>
      </c>
      <c r="CE61" s="104">
        <f t="shared" si="2"/>
        <v>17.911904761904761</v>
      </c>
      <c r="CF61" s="104">
        <f t="shared" si="2"/>
        <v>164.06238095238095</v>
      </c>
      <c r="CG61" s="104">
        <f t="shared" si="2"/>
        <v>118.59333333333336</v>
      </c>
      <c r="CH61" s="104">
        <f t="shared" si="2"/>
        <v>17.426666666666666</v>
      </c>
      <c r="CI61" s="104">
        <f t="shared" si="2"/>
        <v>17.445238095238096</v>
      </c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</row>
    <row r="62" spans="1:167" s="111" customFormat="1" x14ac:dyDescent="0.2">
      <c r="B62" s="149"/>
      <c r="C62" s="117"/>
      <c r="BR62" s="96"/>
      <c r="BS62" s="104"/>
      <c r="BT62" s="104"/>
      <c r="BU62" s="104">
        <v>107.00571428571428</v>
      </c>
      <c r="BV62" s="104">
        <v>151.79952380952383</v>
      </c>
      <c r="BW62" s="104">
        <v>122.5204761904762</v>
      </c>
      <c r="BX62" s="104">
        <v>133.2095238095238</v>
      </c>
      <c r="BY62" s="104">
        <v>149707.84</v>
      </c>
      <c r="BZ62" s="104">
        <v>2012.7276190476193</v>
      </c>
      <c r="CA62" s="104">
        <v>89.632380952380956</v>
      </c>
      <c r="CB62" s="104">
        <v>89.128571428571419</v>
      </c>
      <c r="CC62" s="104">
        <v>13.661904761904761</v>
      </c>
      <c r="CD62" s="104">
        <v>14.026190476190472</v>
      </c>
      <c r="CE62" s="104">
        <v>17.911904761904761</v>
      </c>
      <c r="CF62" s="104">
        <v>164.06238095238095</v>
      </c>
      <c r="CG62" s="104">
        <v>118.59333333333336</v>
      </c>
      <c r="CH62" s="104">
        <v>17.426666666666666</v>
      </c>
      <c r="CI62" s="104">
        <v>17.445238095238096</v>
      </c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</row>
    <row r="63" spans="1:167" s="111" customFormat="1" x14ac:dyDescent="0.2">
      <c r="B63" s="149"/>
      <c r="C63" s="117"/>
      <c r="BR63" s="96"/>
      <c r="BS63" s="121"/>
      <c r="BT63" s="117"/>
      <c r="BU63" s="117">
        <f>BU62-BU61</f>
        <v>0</v>
      </c>
      <c r="BV63" s="117">
        <f t="shared" ref="BV63:CI63" si="3">BV62-BV61</f>
        <v>0</v>
      </c>
      <c r="BW63" s="117">
        <f t="shared" si="3"/>
        <v>0</v>
      </c>
      <c r="BX63" s="117">
        <f t="shared" si="3"/>
        <v>0</v>
      </c>
      <c r="BY63" s="117">
        <f t="shared" si="3"/>
        <v>0</v>
      </c>
      <c r="BZ63" s="117">
        <f t="shared" si="3"/>
        <v>0</v>
      </c>
      <c r="CA63" s="117">
        <f t="shared" si="3"/>
        <v>0</v>
      </c>
      <c r="CB63" s="117">
        <f t="shared" si="3"/>
        <v>0</v>
      </c>
      <c r="CC63" s="117">
        <f t="shared" si="3"/>
        <v>0</v>
      </c>
      <c r="CD63" s="117">
        <f t="shared" si="3"/>
        <v>0</v>
      </c>
      <c r="CE63" s="117">
        <f t="shared" si="3"/>
        <v>0</v>
      </c>
      <c r="CF63" s="117">
        <f t="shared" si="3"/>
        <v>0</v>
      </c>
      <c r="CG63" s="117">
        <f t="shared" si="3"/>
        <v>0</v>
      </c>
      <c r="CH63" s="117">
        <f t="shared" si="3"/>
        <v>0</v>
      </c>
      <c r="CI63" s="117">
        <f t="shared" si="3"/>
        <v>0</v>
      </c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</row>
    <row r="64" spans="1:167" s="111" customFormat="1" x14ac:dyDescent="0.2">
      <c r="B64" s="149"/>
      <c r="C64" s="117"/>
      <c r="BR64" s="96"/>
      <c r="BS64" s="96" t="s">
        <v>29</v>
      </c>
      <c r="BT64" s="96"/>
      <c r="BU64" s="96">
        <f>MAX(BU35:BU55)</f>
        <v>108.81</v>
      </c>
      <c r="BV64" s="96">
        <f t="shared" ref="BV64:CI64" si="4">MAX(BV35:BV55)</f>
        <v>154.13999999999999</v>
      </c>
      <c r="BW64" s="96">
        <f t="shared" si="4"/>
        <v>123.49</v>
      </c>
      <c r="BX64" s="96">
        <f t="shared" si="4"/>
        <v>134.12</v>
      </c>
      <c r="BY64" s="96">
        <f t="shared" si="4"/>
        <v>153583.01999999999</v>
      </c>
      <c r="BZ64" s="96">
        <f t="shared" si="4"/>
        <v>2098.85</v>
      </c>
      <c r="CA64" s="96">
        <f t="shared" si="4"/>
        <v>90.76</v>
      </c>
      <c r="CB64" s="96">
        <f t="shared" si="4"/>
        <v>90.31</v>
      </c>
      <c r="CC64" s="96">
        <f t="shared" si="4"/>
        <v>13.77</v>
      </c>
      <c r="CD64" s="96">
        <f t="shared" si="4"/>
        <v>14.17</v>
      </c>
      <c r="CE64" s="96">
        <f t="shared" si="4"/>
        <v>18.03</v>
      </c>
      <c r="CF64" s="96">
        <f t="shared" si="4"/>
        <v>165.53</v>
      </c>
      <c r="CG64" s="96">
        <f t="shared" si="4"/>
        <v>119.49</v>
      </c>
      <c r="CH64" s="96">
        <f t="shared" si="4"/>
        <v>17.57</v>
      </c>
      <c r="CI64" s="96">
        <f t="shared" si="4"/>
        <v>17.670000000000002</v>
      </c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</row>
    <row r="65" spans="1:167" s="94" customFormat="1" x14ac:dyDescent="0.2">
      <c r="A65" s="150"/>
      <c r="B65" s="151"/>
      <c r="C65" s="117"/>
      <c r="BR65" s="95"/>
      <c r="BS65" s="96" t="s">
        <v>30</v>
      </c>
      <c r="BT65" s="96"/>
      <c r="BU65" s="96">
        <f>MIN(BU35:BU55)</f>
        <v>103.21</v>
      </c>
      <c r="BV65" s="96">
        <f t="shared" ref="BV65:CI65" si="5">MIN(BV35:BV55)</f>
        <v>149.25</v>
      </c>
      <c r="BW65" s="96">
        <f t="shared" si="5"/>
        <v>121.16</v>
      </c>
      <c r="BX65" s="96">
        <f t="shared" si="5"/>
        <v>131.97999999999999</v>
      </c>
      <c r="BY65" s="96">
        <f t="shared" si="5"/>
        <v>144515.54</v>
      </c>
      <c r="BZ65" s="96">
        <f t="shared" si="5"/>
        <v>1927.09</v>
      </c>
      <c r="CA65" s="96">
        <f t="shared" si="5"/>
        <v>88.23</v>
      </c>
      <c r="CB65" s="96">
        <f t="shared" si="5"/>
        <v>88.11</v>
      </c>
      <c r="CC65" s="96">
        <f t="shared" si="5"/>
        <v>13.51</v>
      </c>
      <c r="CD65" s="96">
        <f t="shared" si="5"/>
        <v>13.83</v>
      </c>
      <c r="CE65" s="96">
        <f t="shared" si="5"/>
        <v>17.77</v>
      </c>
      <c r="CF65" s="96">
        <f t="shared" si="5"/>
        <v>160.99</v>
      </c>
      <c r="CG65" s="96">
        <f t="shared" si="5"/>
        <v>116.06</v>
      </c>
      <c r="CH65" s="96">
        <f t="shared" si="5"/>
        <v>17.12</v>
      </c>
      <c r="CI65" s="96">
        <f t="shared" si="5"/>
        <v>17.09</v>
      </c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</row>
    <row r="66" spans="1:167" s="94" customFormat="1" x14ac:dyDescent="0.2">
      <c r="A66" s="150"/>
      <c r="B66" s="151"/>
      <c r="C66" s="117"/>
      <c r="BR66" s="95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8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</row>
    <row r="67" spans="1:167" s="94" customFormat="1" x14ac:dyDescent="0.2">
      <c r="A67" s="150"/>
      <c r="B67" s="151"/>
      <c r="C67" s="117"/>
      <c r="BR67" s="95"/>
      <c r="BS67" s="96"/>
      <c r="BT67" s="96"/>
      <c r="BU67" s="96">
        <f t="shared" ref="BU67:CI67" si="6">BU64-BU65</f>
        <v>5.6000000000000085</v>
      </c>
      <c r="BV67" s="96">
        <f t="shared" si="6"/>
        <v>4.8899999999999864</v>
      </c>
      <c r="BW67" s="96">
        <f t="shared" si="6"/>
        <v>2.3299999999999983</v>
      </c>
      <c r="BX67" s="96">
        <f t="shared" si="6"/>
        <v>2.1400000000000148</v>
      </c>
      <c r="BY67" s="96">
        <f t="shared" si="6"/>
        <v>9067.4799999999814</v>
      </c>
      <c r="BZ67" s="96">
        <f t="shared" si="6"/>
        <v>171.76</v>
      </c>
      <c r="CA67" s="96">
        <f t="shared" si="6"/>
        <v>2.5300000000000011</v>
      </c>
      <c r="CB67" s="96">
        <f t="shared" si="6"/>
        <v>2.2000000000000028</v>
      </c>
      <c r="CC67" s="96">
        <f t="shared" si="6"/>
        <v>0.25999999999999979</v>
      </c>
      <c r="CD67" s="96">
        <f t="shared" si="6"/>
        <v>0.33999999999999986</v>
      </c>
      <c r="CE67" s="96">
        <f t="shared" si="6"/>
        <v>0.26000000000000156</v>
      </c>
      <c r="CF67" s="96">
        <f t="shared" si="6"/>
        <v>4.539999999999992</v>
      </c>
      <c r="CG67" s="96">
        <f t="shared" si="6"/>
        <v>3.4299999999999926</v>
      </c>
      <c r="CH67" s="96">
        <f t="shared" si="6"/>
        <v>0.44999999999999929</v>
      </c>
      <c r="CI67" s="96">
        <f t="shared" si="6"/>
        <v>0.58000000000000185</v>
      </c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</row>
    <row r="68" spans="1:167" s="94" customFormat="1" x14ac:dyDescent="0.2">
      <c r="A68" s="150"/>
      <c r="B68" s="151"/>
      <c r="C68" s="117"/>
      <c r="BR68" s="95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1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</row>
    <row r="69" spans="1:167" s="94" customFormat="1" x14ac:dyDescent="0.2">
      <c r="A69" s="150"/>
      <c r="B69" s="151"/>
      <c r="C69" s="117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11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</row>
    <row r="70" spans="1:167" s="94" customFormat="1" ht="25.5" x14ac:dyDescent="0.2">
      <c r="A70" s="150"/>
      <c r="B70" s="151"/>
      <c r="C70" s="117"/>
      <c r="BR70" s="95"/>
      <c r="BS70" s="108" t="s">
        <v>18</v>
      </c>
      <c r="BT70" s="108"/>
      <c r="BU70" s="98" t="s">
        <v>5</v>
      </c>
      <c r="BV70" s="98" t="s">
        <v>6</v>
      </c>
      <c r="BW70" s="98" t="s">
        <v>7</v>
      </c>
      <c r="BX70" s="98" t="s">
        <v>8</v>
      </c>
      <c r="BY70" s="96" t="s">
        <v>9</v>
      </c>
      <c r="BZ70" s="95" t="s">
        <v>10</v>
      </c>
      <c r="CA70" s="95" t="s">
        <v>11</v>
      </c>
      <c r="CB70" s="95" t="s">
        <v>12</v>
      </c>
      <c r="CC70" s="95" t="s">
        <v>13</v>
      </c>
      <c r="CD70" s="95" t="s">
        <v>14</v>
      </c>
      <c r="CE70" s="95" t="s">
        <v>15</v>
      </c>
      <c r="CF70" s="97" t="s">
        <v>16</v>
      </c>
      <c r="CG70" s="96" t="s">
        <v>17</v>
      </c>
      <c r="CH70" s="112" t="s">
        <v>32</v>
      </c>
      <c r="CI70" s="112" t="s">
        <v>33</v>
      </c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</row>
    <row r="71" spans="1:167" s="94" customFormat="1" x14ac:dyDescent="0.2">
      <c r="A71" s="150"/>
      <c r="B71" s="151"/>
      <c r="C71" s="117"/>
      <c r="BR71" s="95"/>
      <c r="BS71" s="113">
        <v>1</v>
      </c>
      <c r="BT71" s="143" t="s">
        <v>170</v>
      </c>
      <c r="BU71" s="114">
        <v>111.09</v>
      </c>
      <c r="BV71" s="114">
        <v>0.77829999999999999</v>
      </c>
      <c r="BW71" s="114">
        <v>0.96970000000000001</v>
      </c>
      <c r="BX71" s="114">
        <v>0.89059999999999995</v>
      </c>
      <c r="BY71" s="114">
        <v>1266.3599999999999</v>
      </c>
      <c r="BZ71" s="114">
        <v>17.12</v>
      </c>
      <c r="CA71" s="114">
        <v>1.3513999999999999</v>
      </c>
      <c r="CB71" s="114">
        <v>1.3486</v>
      </c>
      <c r="CC71" s="114">
        <v>8.7036999999999995</v>
      </c>
      <c r="CD71" s="114">
        <v>8.4430999999999994</v>
      </c>
      <c r="CE71" s="114">
        <v>6.6246</v>
      </c>
      <c r="CF71" s="118">
        <v>0.72238000000000002</v>
      </c>
      <c r="CG71" s="104">
        <v>1</v>
      </c>
      <c r="CH71" s="115">
        <v>6.8055000000000003</v>
      </c>
      <c r="CI71" s="115">
        <v>6.7618</v>
      </c>
      <c r="CJ71" s="96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</row>
    <row r="72" spans="1:167" s="94" customFormat="1" x14ac:dyDescent="0.2">
      <c r="A72" s="150"/>
      <c r="BR72" s="95"/>
      <c r="BS72" s="113">
        <v>2</v>
      </c>
      <c r="BT72" s="143" t="s">
        <v>171</v>
      </c>
      <c r="BU72" s="114">
        <v>111.46</v>
      </c>
      <c r="BV72" s="114">
        <v>0.77710000000000001</v>
      </c>
      <c r="BW72" s="114">
        <v>0.97119999999999995</v>
      </c>
      <c r="BX72" s="114">
        <v>0.89119999999999999</v>
      </c>
      <c r="BY72" s="114">
        <v>1263</v>
      </c>
      <c r="BZ72" s="114">
        <v>17.209</v>
      </c>
      <c r="CA72" s="114">
        <v>1.3543000000000001</v>
      </c>
      <c r="CB72" s="114">
        <v>1.3528</v>
      </c>
      <c r="CC72" s="114">
        <v>8.6791</v>
      </c>
      <c r="CD72" s="114">
        <v>8.4638000000000009</v>
      </c>
      <c r="CE72" s="114">
        <v>6.6284999999999998</v>
      </c>
      <c r="CF72" s="118">
        <v>0.72214</v>
      </c>
      <c r="CG72" s="104">
        <v>1</v>
      </c>
      <c r="CH72" s="115">
        <v>6.8186</v>
      </c>
      <c r="CI72" s="115">
        <v>6.7910000000000004</v>
      </c>
      <c r="CJ72" s="96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</row>
    <row r="73" spans="1:167" s="94" customFormat="1" x14ac:dyDescent="0.2">
      <c r="A73" s="150"/>
      <c r="BR73" s="95"/>
      <c r="BS73" s="113">
        <v>3</v>
      </c>
      <c r="BT73" s="143" t="s">
        <v>172</v>
      </c>
      <c r="BU73" s="114">
        <v>110.49</v>
      </c>
      <c r="BV73" s="114">
        <v>0.7752</v>
      </c>
      <c r="BW73" s="114">
        <v>0.96360000000000001</v>
      </c>
      <c r="BX73" s="114">
        <v>0.88780000000000003</v>
      </c>
      <c r="BY73" s="114">
        <v>1281.2</v>
      </c>
      <c r="BZ73" s="114">
        <v>17.55</v>
      </c>
      <c r="CA73" s="114">
        <v>1.3369</v>
      </c>
      <c r="CB73" s="114">
        <v>1.3464</v>
      </c>
      <c r="CC73" s="114">
        <v>8.6580999999999992</v>
      </c>
      <c r="CD73" s="114">
        <v>8.4146000000000001</v>
      </c>
      <c r="CE73" s="114">
        <v>6.6032999999999999</v>
      </c>
      <c r="CF73" s="118">
        <v>0.72289999999999999</v>
      </c>
      <c r="CG73" s="104">
        <v>1</v>
      </c>
      <c r="CH73" s="115">
        <v>6.8028000000000004</v>
      </c>
      <c r="CI73" s="115">
        <v>6.7804000000000002</v>
      </c>
      <c r="CJ73" s="96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</row>
    <row r="74" spans="1:167" s="94" customFormat="1" x14ac:dyDescent="0.2">
      <c r="A74" s="150"/>
      <c r="BR74" s="95"/>
      <c r="BS74" s="113">
        <v>4</v>
      </c>
      <c r="BT74" s="143" t="s">
        <v>173</v>
      </c>
      <c r="BU74" s="114">
        <v>109.66</v>
      </c>
      <c r="BV74" s="114">
        <v>0.77449999999999997</v>
      </c>
      <c r="BW74" s="114">
        <v>0.96430000000000005</v>
      </c>
      <c r="BX74" s="114">
        <v>0.8891</v>
      </c>
      <c r="BY74" s="114">
        <v>1288.2</v>
      </c>
      <c r="BZ74" s="114">
        <v>17.63</v>
      </c>
      <c r="CA74" s="114">
        <v>1.3364</v>
      </c>
      <c r="CB74" s="114">
        <v>1.3452999999999999</v>
      </c>
      <c r="CC74" s="114">
        <v>8.6610999999999994</v>
      </c>
      <c r="CD74" s="114">
        <v>8.4519000000000002</v>
      </c>
      <c r="CE74" s="114">
        <v>6.6130000000000004</v>
      </c>
      <c r="CF74" s="118">
        <v>0.72165000000000001</v>
      </c>
      <c r="CG74" s="104">
        <v>1</v>
      </c>
      <c r="CH74" s="115">
        <v>6.7957999999999998</v>
      </c>
      <c r="CI74" s="115">
        <v>6.7679</v>
      </c>
      <c r="CJ74" s="104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</row>
    <row r="75" spans="1:167" s="94" customFormat="1" x14ac:dyDescent="0.2">
      <c r="A75" s="150"/>
      <c r="BR75" s="95"/>
      <c r="BS75" s="113">
        <v>5</v>
      </c>
      <c r="BT75" s="143" t="s">
        <v>174</v>
      </c>
      <c r="BU75" s="114">
        <v>109.21</v>
      </c>
      <c r="BV75" s="114">
        <v>0.77410000000000001</v>
      </c>
      <c r="BW75" s="114">
        <v>0.96230000000000004</v>
      </c>
      <c r="BX75" s="114">
        <v>0.8871</v>
      </c>
      <c r="BY75" s="114">
        <v>1292.46</v>
      </c>
      <c r="BZ75" s="114">
        <v>17.649999999999999</v>
      </c>
      <c r="CA75" s="114">
        <v>1.3236000000000001</v>
      </c>
      <c r="CB75" s="114">
        <v>1.3431999999999999</v>
      </c>
      <c r="CC75" s="114">
        <v>8.6859000000000002</v>
      </c>
      <c r="CD75" s="114">
        <v>8.4437999999999995</v>
      </c>
      <c r="CE75" s="114">
        <v>6.5976999999999997</v>
      </c>
      <c r="CF75" s="118">
        <v>0.72067999999999999</v>
      </c>
      <c r="CG75" s="104">
        <v>1</v>
      </c>
      <c r="CH75" s="115">
        <v>6.7926000000000002</v>
      </c>
      <c r="CI75" s="115">
        <v>6.7721999999999998</v>
      </c>
      <c r="CJ75" s="104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</row>
    <row r="76" spans="1:167" s="94" customFormat="1" x14ac:dyDescent="0.2">
      <c r="A76" s="150"/>
      <c r="BR76" s="95"/>
      <c r="BS76" s="113">
        <v>6</v>
      </c>
      <c r="BT76" s="143" t="s">
        <v>175</v>
      </c>
      <c r="BU76" s="114">
        <v>110.06</v>
      </c>
      <c r="BV76" s="114">
        <v>0.77210000000000001</v>
      </c>
      <c r="BW76" s="114">
        <v>0.96679999999999999</v>
      </c>
      <c r="BX76" s="114">
        <v>0.88970000000000005</v>
      </c>
      <c r="BY76" s="114">
        <v>1284.71</v>
      </c>
      <c r="BZ76" s="114">
        <v>17.619</v>
      </c>
      <c r="CA76" s="114">
        <v>1.3243</v>
      </c>
      <c r="CB76" s="114">
        <v>1.3507</v>
      </c>
      <c r="CC76" s="114">
        <v>8.7041000000000004</v>
      </c>
      <c r="CD76" s="114">
        <v>8.4762000000000004</v>
      </c>
      <c r="CE76" s="114">
        <v>6.6170999999999998</v>
      </c>
      <c r="CF76" s="118">
        <v>0.72170000000000001</v>
      </c>
      <c r="CG76" s="104">
        <v>1</v>
      </c>
      <c r="CH76" s="115">
        <v>6.7946</v>
      </c>
      <c r="CI76" s="115">
        <v>6.7823000000000002</v>
      </c>
      <c r="CJ76" s="104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</row>
    <row r="77" spans="1:167" s="94" customFormat="1" x14ac:dyDescent="0.2">
      <c r="A77" s="150"/>
      <c r="BR77" s="95"/>
      <c r="BS77" s="113">
        <v>7</v>
      </c>
      <c r="BT77" s="143" t="s">
        <v>176</v>
      </c>
      <c r="BU77" s="114">
        <v>110.33</v>
      </c>
      <c r="BV77" s="114">
        <v>0.78520000000000001</v>
      </c>
      <c r="BW77" s="114">
        <v>0.97150000000000003</v>
      </c>
      <c r="BX77" s="114">
        <v>0.89429999999999998</v>
      </c>
      <c r="BY77" s="114">
        <v>1274.2</v>
      </c>
      <c r="BZ77" s="114">
        <v>17.341000000000001</v>
      </c>
      <c r="CA77" s="114">
        <v>1.3270999999999999</v>
      </c>
      <c r="CB77" s="114">
        <v>1.3508</v>
      </c>
      <c r="CC77" s="114">
        <v>8.7411999999999992</v>
      </c>
      <c r="CD77" s="114">
        <v>8.5149000000000008</v>
      </c>
      <c r="CE77" s="114">
        <v>6.6512000000000002</v>
      </c>
      <c r="CF77" s="118">
        <v>0.72131999999999996</v>
      </c>
      <c r="CG77" s="104">
        <v>1</v>
      </c>
      <c r="CH77" s="115">
        <v>6.7971000000000004</v>
      </c>
      <c r="CI77" s="115">
        <v>6.7892999999999999</v>
      </c>
      <c r="CJ77" s="104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</row>
    <row r="78" spans="1:167" s="94" customFormat="1" x14ac:dyDescent="0.2">
      <c r="BN78" s="133"/>
      <c r="BO78" s="133"/>
      <c r="BP78" s="133"/>
      <c r="BQ78" s="133"/>
      <c r="BS78" s="113">
        <v>8</v>
      </c>
      <c r="BT78" s="143" t="s">
        <v>177</v>
      </c>
      <c r="BU78" s="114">
        <v>109.9</v>
      </c>
      <c r="BV78" s="114">
        <v>0.7873</v>
      </c>
      <c r="BW78" s="114">
        <v>0.96709999999999996</v>
      </c>
      <c r="BX78" s="114">
        <v>0.89129999999999998</v>
      </c>
      <c r="BY78" s="114">
        <v>1269.3599999999999</v>
      </c>
      <c r="BZ78" s="114">
        <v>17.14</v>
      </c>
      <c r="CA78" s="114">
        <v>1.3257000000000001</v>
      </c>
      <c r="CB78" s="114">
        <v>1.3446</v>
      </c>
      <c r="CC78" s="114">
        <v>8.7173999999999996</v>
      </c>
      <c r="CD78" s="114">
        <v>8.4677000000000007</v>
      </c>
      <c r="CE78" s="114">
        <v>6.6283000000000003</v>
      </c>
      <c r="CF78" s="118">
        <v>0.72352000000000005</v>
      </c>
      <c r="CG78" s="104">
        <v>1</v>
      </c>
      <c r="CH78" s="115">
        <v>6.7980999999999998</v>
      </c>
      <c r="CI78" s="115">
        <v>6.7941000000000003</v>
      </c>
      <c r="CJ78" s="124"/>
      <c r="CK78" s="125"/>
      <c r="CL78" s="125"/>
      <c r="CM78" s="125"/>
      <c r="CN78" s="125"/>
      <c r="CO78" s="125"/>
      <c r="CP78" s="125"/>
      <c r="CQ78" s="125"/>
    </row>
    <row r="79" spans="1:167" s="94" customFormat="1" x14ac:dyDescent="0.2">
      <c r="A79" s="150"/>
      <c r="BR79" s="95"/>
      <c r="BS79" s="113">
        <v>9</v>
      </c>
      <c r="BT79" s="143" t="s">
        <v>178</v>
      </c>
      <c r="BU79" s="114">
        <v>110.1</v>
      </c>
      <c r="BV79" s="114">
        <v>0.78659999999999997</v>
      </c>
      <c r="BW79" s="114">
        <v>0.96719999999999995</v>
      </c>
      <c r="BX79" s="114">
        <v>0.89229999999999998</v>
      </c>
      <c r="BY79" s="114">
        <v>1261.81</v>
      </c>
      <c r="BZ79" s="114">
        <v>16.8</v>
      </c>
      <c r="CA79" s="114">
        <v>1.3255999999999999</v>
      </c>
      <c r="CB79" s="114">
        <v>1.3259000000000001</v>
      </c>
      <c r="CC79" s="114">
        <v>8.6828000000000003</v>
      </c>
      <c r="CD79" s="114">
        <v>8.4314</v>
      </c>
      <c r="CE79" s="114">
        <v>6.6342999999999996</v>
      </c>
      <c r="CF79" s="118">
        <v>0.72291000000000005</v>
      </c>
      <c r="CG79" s="104">
        <v>1</v>
      </c>
      <c r="CH79" s="115">
        <v>6.7967000000000004</v>
      </c>
      <c r="CI79" s="115">
        <v>6.7885999999999997</v>
      </c>
      <c r="CJ79" s="98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</row>
    <row r="80" spans="1:167" s="94" customFormat="1" x14ac:dyDescent="0.2">
      <c r="BS80" s="113">
        <v>10</v>
      </c>
      <c r="BT80" s="143" t="s">
        <v>179</v>
      </c>
      <c r="BU80" s="119">
        <v>110.21</v>
      </c>
      <c r="BV80" s="114">
        <v>0.78469999999999995</v>
      </c>
      <c r="BW80" s="114">
        <v>0.96960000000000002</v>
      </c>
      <c r="BX80" s="114">
        <v>0.89229999999999998</v>
      </c>
      <c r="BY80" s="114">
        <v>1267.3599999999999</v>
      </c>
      <c r="BZ80" s="114">
        <v>16.940000000000001</v>
      </c>
      <c r="CA80" s="114">
        <v>1.3182</v>
      </c>
      <c r="CB80" s="114">
        <v>1.3192999999999999</v>
      </c>
      <c r="CC80" s="114">
        <v>8.6859999999999999</v>
      </c>
      <c r="CD80" s="114">
        <v>8.4083000000000006</v>
      </c>
      <c r="CE80" s="114">
        <v>6.6342999999999996</v>
      </c>
      <c r="CF80" s="118">
        <v>0.72296000000000005</v>
      </c>
      <c r="CG80" s="104">
        <v>1</v>
      </c>
      <c r="CH80" s="115">
        <v>6.7923999999999998</v>
      </c>
      <c r="CI80" s="115">
        <v>6.7897999999999996</v>
      </c>
      <c r="CJ80" s="98"/>
    </row>
    <row r="81" spans="1:167" s="94" customFormat="1" x14ac:dyDescent="0.2">
      <c r="BS81" s="113">
        <v>11</v>
      </c>
      <c r="BT81" s="143" t="s">
        <v>180</v>
      </c>
      <c r="BU81" s="119">
        <v>109.74</v>
      </c>
      <c r="BV81" s="114">
        <v>0.78769999999999996</v>
      </c>
      <c r="BW81" s="114">
        <v>0.97370000000000001</v>
      </c>
      <c r="BX81" s="114">
        <v>0.89549999999999996</v>
      </c>
      <c r="BY81" s="114">
        <v>1259.2</v>
      </c>
      <c r="BZ81" s="114">
        <v>16.829999999999998</v>
      </c>
      <c r="CA81" s="114">
        <v>1.3172999999999999</v>
      </c>
      <c r="CB81" s="114">
        <v>1.3269</v>
      </c>
      <c r="CC81" s="114">
        <v>8.7143999999999995</v>
      </c>
      <c r="CD81" s="114">
        <v>8.4819999999999993</v>
      </c>
      <c r="CE81" s="114">
        <v>6.6577999999999999</v>
      </c>
      <c r="CF81" s="118">
        <v>0.72309999999999997</v>
      </c>
      <c r="CG81" s="104">
        <v>1</v>
      </c>
      <c r="CH81" s="115">
        <v>6.7988999999999997</v>
      </c>
      <c r="CI81" s="115">
        <v>6.798</v>
      </c>
      <c r="CJ81" s="115"/>
    </row>
    <row r="82" spans="1:167" s="94" customFormat="1" x14ac:dyDescent="0.2">
      <c r="BS82" s="113">
        <v>12</v>
      </c>
      <c r="BT82" s="143" t="s">
        <v>181</v>
      </c>
      <c r="BU82" s="119">
        <v>111.33</v>
      </c>
      <c r="BV82" s="114">
        <v>0.78310000000000002</v>
      </c>
      <c r="BW82" s="114">
        <v>0.9738</v>
      </c>
      <c r="BX82" s="114">
        <v>0.8952</v>
      </c>
      <c r="BY82" s="114">
        <v>1255.57</v>
      </c>
      <c r="BZ82" s="114">
        <v>16.760000000000002</v>
      </c>
      <c r="CA82" s="114">
        <v>1.3148</v>
      </c>
      <c r="CB82" s="114">
        <v>1.3245</v>
      </c>
      <c r="CC82" s="114">
        <v>8.7218</v>
      </c>
      <c r="CD82" s="114">
        <v>8.4791000000000007</v>
      </c>
      <c r="CE82" s="114">
        <v>6.6550000000000002</v>
      </c>
      <c r="CF82" s="118">
        <v>0.72348000000000001</v>
      </c>
      <c r="CG82" s="104">
        <v>1</v>
      </c>
      <c r="CH82" s="115">
        <v>6.8140000000000001</v>
      </c>
      <c r="CI82" s="115">
        <v>6.8167</v>
      </c>
      <c r="CJ82" s="115"/>
    </row>
    <row r="83" spans="1:167" s="94" customFormat="1" x14ac:dyDescent="0.2">
      <c r="BS83" s="113">
        <v>13</v>
      </c>
      <c r="BT83" s="143" t="s">
        <v>182</v>
      </c>
      <c r="BU83" s="119">
        <v>110.91</v>
      </c>
      <c r="BV83" s="119">
        <v>0.78100000000000003</v>
      </c>
      <c r="BW83" s="119">
        <v>0.9718</v>
      </c>
      <c r="BX83" s="119">
        <v>0.89370000000000005</v>
      </c>
      <c r="BY83" s="119">
        <v>1251.68</v>
      </c>
      <c r="BZ83" s="119">
        <v>16.649999999999999</v>
      </c>
      <c r="CA83" s="119">
        <v>1.3152999999999999</v>
      </c>
      <c r="CB83" s="119">
        <v>1.3231999999999999</v>
      </c>
      <c r="CC83" s="119">
        <v>8.7032000000000007</v>
      </c>
      <c r="CD83" s="119">
        <v>8.4412000000000003</v>
      </c>
      <c r="CE83" s="119">
        <v>6.6452999999999998</v>
      </c>
      <c r="CF83" s="118">
        <v>0.72418000000000005</v>
      </c>
      <c r="CG83" s="104">
        <v>1</v>
      </c>
      <c r="CH83" s="115">
        <v>6.8155000000000001</v>
      </c>
      <c r="CI83" s="115">
        <v>6.8197000000000001</v>
      </c>
      <c r="CJ83" s="115"/>
    </row>
    <row r="84" spans="1:167" s="94" customFormat="1" x14ac:dyDescent="0.2">
      <c r="BS84" s="113">
        <v>14</v>
      </c>
      <c r="BT84" s="143" t="s">
        <v>183</v>
      </c>
      <c r="BU84" s="119">
        <v>111.55</v>
      </c>
      <c r="BV84" s="114">
        <v>0.78769999999999996</v>
      </c>
      <c r="BW84" s="114">
        <v>0.9728</v>
      </c>
      <c r="BX84" s="114">
        <v>0.89649999999999996</v>
      </c>
      <c r="BY84" s="114">
        <v>1246.6500000000001</v>
      </c>
      <c r="BZ84" s="114">
        <v>16.55</v>
      </c>
      <c r="CA84" s="114">
        <v>1.3133999999999999</v>
      </c>
      <c r="CB84" s="114">
        <v>1.3222</v>
      </c>
      <c r="CC84" s="114">
        <v>8.7293000000000003</v>
      </c>
      <c r="CD84" s="114">
        <v>8.4839000000000002</v>
      </c>
      <c r="CE84" s="114">
        <v>6.6661000000000001</v>
      </c>
      <c r="CF84" s="118">
        <v>0.72333000000000003</v>
      </c>
      <c r="CG84" s="104">
        <v>1</v>
      </c>
      <c r="CH84" s="115">
        <v>6.8257000000000003</v>
      </c>
      <c r="CI84" s="115">
        <v>6.8251999999999997</v>
      </c>
      <c r="CJ84" s="115"/>
    </row>
    <row r="85" spans="1:167" s="94" customFormat="1" x14ac:dyDescent="0.2">
      <c r="BS85" s="113">
        <v>15</v>
      </c>
      <c r="BT85" s="143" t="s">
        <v>184</v>
      </c>
      <c r="BU85" s="119">
        <v>111.12</v>
      </c>
      <c r="BV85" s="114">
        <v>0.79190000000000005</v>
      </c>
      <c r="BW85" s="114">
        <v>0.97370000000000001</v>
      </c>
      <c r="BX85" s="114">
        <v>0.89729999999999999</v>
      </c>
      <c r="BY85" s="114">
        <v>1246.8499999999999</v>
      </c>
      <c r="BZ85" s="114">
        <v>16.46</v>
      </c>
      <c r="CA85" s="114">
        <v>1.3211999999999999</v>
      </c>
      <c r="CB85" s="114">
        <v>1.3292999999999999</v>
      </c>
      <c r="CC85" s="114">
        <v>8.7693999999999992</v>
      </c>
      <c r="CD85" s="114">
        <v>8.5477000000000007</v>
      </c>
      <c r="CE85" s="114">
        <v>6.6742999999999997</v>
      </c>
      <c r="CF85" s="118">
        <v>0.72546999999999995</v>
      </c>
      <c r="CG85" s="104">
        <v>1</v>
      </c>
      <c r="CH85" s="115">
        <v>6.8259999999999996</v>
      </c>
      <c r="CI85" s="115">
        <v>6.8300999999999998</v>
      </c>
      <c r="CJ85" s="115"/>
    </row>
    <row r="86" spans="1:167" s="94" customFormat="1" x14ac:dyDescent="0.2">
      <c r="BS86" s="113">
        <v>16</v>
      </c>
      <c r="BT86" s="143" t="s">
        <v>185</v>
      </c>
      <c r="BU86" s="119">
        <v>111.1</v>
      </c>
      <c r="BV86" s="114">
        <v>0.79</v>
      </c>
      <c r="BW86" s="114">
        <v>0.97330000000000005</v>
      </c>
      <c r="BX86" s="114">
        <v>0.89570000000000005</v>
      </c>
      <c r="BY86" s="114">
        <v>1251.46</v>
      </c>
      <c r="BZ86" s="114">
        <v>16.55</v>
      </c>
      <c r="CA86" s="114">
        <v>1.3236000000000001</v>
      </c>
      <c r="CB86" s="114">
        <v>1.3301000000000001</v>
      </c>
      <c r="CC86" s="114">
        <v>8.7423000000000002</v>
      </c>
      <c r="CD86" s="114">
        <v>8.4739000000000004</v>
      </c>
      <c r="CE86" s="114">
        <v>6.6614000000000004</v>
      </c>
      <c r="CF86" s="118">
        <v>0.72531000000000001</v>
      </c>
      <c r="CG86" s="104">
        <v>1</v>
      </c>
      <c r="CH86" s="115">
        <v>6.8319999999999999</v>
      </c>
      <c r="CI86" s="115">
        <v>6.8346</v>
      </c>
      <c r="CJ86" s="115"/>
    </row>
    <row r="87" spans="1:167" s="94" customFormat="1" x14ac:dyDescent="0.2">
      <c r="BS87" s="113">
        <v>17</v>
      </c>
      <c r="BT87" s="143" t="s">
        <v>186</v>
      </c>
      <c r="BU87" s="114">
        <v>111.16</v>
      </c>
      <c r="BV87" s="114">
        <v>0.78580000000000005</v>
      </c>
      <c r="BW87" s="114">
        <v>0.97089999999999999</v>
      </c>
      <c r="BX87" s="114">
        <v>0.89510000000000001</v>
      </c>
      <c r="BY87" s="114">
        <v>1256.8900000000001</v>
      </c>
      <c r="BZ87" s="114">
        <v>16.753</v>
      </c>
      <c r="CA87" s="114">
        <v>1.3213999999999999</v>
      </c>
      <c r="CB87" s="114">
        <v>1.3221000000000001</v>
      </c>
      <c r="CC87" s="114">
        <v>8.7469999999999999</v>
      </c>
      <c r="CD87" s="114">
        <v>8.4703999999999997</v>
      </c>
      <c r="CE87" s="114">
        <v>6.6559999999999997</v>
      </c>
      <c r="CF87" s="118">
        <v>0.72516000000000003</v>
      </c>
      <c r="CG87" s="104">
        <v>1</v>
      </c>
      <c r="CH87" s="115">
        <v>6.8383000000000003</v>
      </c>
      <c r="CI87" s="115">
        <v>6.8372000000000002</v>
      </c>
      <c r="CJ87" s="115"/>
    </row>
    <row r="88" spans="1:167" s="94" customFormat="1" x14ac:dyDescent="0.2">
      <c r="BS88" s="113">
        <v>18</v>
      </c>
      <c r="BT88" s="143" t="s">
        <v>187</v>
      </c>
      <c r="BU88" s="114">
        <v>111.66</v>
      </c>
      <c r="BV88" s="114">
        <v>0.78439999999999999</v>
      </c>
      <c r="BW88" s="114">
        <v>0.96619999999999995</v>
      </c>
      <c r="BX88" s="114">
        <v>0.88800000000000001</v>
      </c>
      <c r="BY88" s="114">
        <v>1250.6500000000001</v>
      </c>
      <c r="BZ88" s="114">
        <v>16.673999999999999</v>
      </c>
      <c r="CA88" s="114">
        <v>1.3137000000000001</v>
      </c>
      <c r="CB88" s="114">
        <v>1.3225</v>
      </c>
      <c r="CC88" s="114">
        <v>8.6835000000000004</v>
      </c>
      <c r="CD88" s="114">
        <v>8.4627999999999997</v>
      </c>
      <c r="CE88" s="114">
        <v>6.6022999999999996</v>
      </c>
      <c r="CF88" s="118">
        <v>0.72499999999999998</v>
      </c>
      <c r="CG88" s="104">
        <v>1</v>
      </c>
      <c r="CH88" s="115">
        <v>6.8131000000000004</v>
      </c>
      <c r="CI88" s="115">
        <v>6.8158000000000003</v>
      </c>
      <c r="CJ88" s="104"/>
    </row>
    <row r="89" spans="1:167" s="94" customFormat="1" x14ac:dyDescent="0.2">
      <c r="BS89" s="113">
        <v>19</v>
      </c>
      <c r="BT89" s="143" t="s">
        <v>188</v>
      </c>
      <c r="BU89" s="114">
        <v>112.16</v>
      </c>
      <c r="BV89" s="114">
        <v>0.77980000000000005</v>
      </c>
      <c r="BW89" s="114">
        <v>0.96050000000000002</v>
      </c>
      <c r="BX89" s="114">
        <v>0.88039999999999996</v>
      </c>
      <c r="BY89" s="114">
        <v>1251.76</v>
      </c>
      <c r="BZ89" s="114">
        <v>16.77</v>
      </c>
      <c r="CA89" s="114">
        <v>1.3167</v>
      </c>
      <c r="CB89" s="114">
        <v>1.3132999999999999</v>
      </c>
      <c r="CC89" s="114">
        <v>8.5929000000000002</v>
      </c>
      <c r="CD89" s="114">
        <v>8.4149999999999991</v>
      </c>
      <c r="CE89" s="114">
        <v>6.5460000000000003</v>
      </c>
      <c r="CF89" s="118">
        <v>0.72289999999999999</v>
      </c>
      <c r="CG89" s="104">
        <v>1</v>
      </c>
      <c r="CH89" s="115">
        <v>6.7986000000000004</v>
      </c>
      <c r="CI89" s="115">
        <v>6.8038999999999996</v>
      </c>
      <c r="CJ89" s="104"/>
    </row>
    <row r="90" spans="1:167" s="94" customFormat="1" x14ac:dyDescent="0.2">
      <c r="A90" s="150"/>
      <c r="BR90" s="95"/>
      <c r="BS90" s="113">
        <v>20</v>
      </c>
      <c r="BT90" s="143" t="s">
        <v>189</v>
      </c>
      <c r="BU90" s="114">
        <v>112.45</v>
      </c>
      <c r="BV90" s="114">
        <v>0.77029999999999998</v>
      </c>
      <c r="BW90" s="114">
        <v>0.95789999999999997</v>
      </c>
      <c r="BX90" s="114">
        <v>0.87690000000000001</v>
      </c>
      <c r="BY90" s="114">
        <v>1246.3599999999999</v>
      </c>
      <c r="BZ90" s="114">
        <v>16.815000000000001</v>
      </c>
      <c r="CA90" s="114">
        <v>1.3036000000000001</v>
      </c>
      <c r="CB90" s="114">
        <v>1.3037000000000001</v>
      </c>
      <c r="CC90" s="114">
        <v>8.5101999999999993</v>
      </c>
      <c r="CD90" s="114">
        <v>8.3871000000000002</v>
      </c>
      <c r="CE90" s="114">
        <v>6.5193000000000003</v>
      </c>
      <c r="CF90" s="118">
        <v>0.72067999999999999</v>
      </c>
      <c r="CG90" s="104">
        <v>1</v>
      </c>
      <c r="CH90" s="115">
        <v>6.78</v>
      </c>
      <c r="CI90" s="115">
        <v>6.7904999999999998</v>
      </c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</row>
    <row r="91" spans="1:167" s="94" customFormat="1" x14ac:dyDescent="0.2">
      <c r="A91" s="150"/>
      <c r="BR91" s="95"/>
      <c r="BS91" s="113">
        <v>21</v>
      </c>
      <c r="BT91" s="143" t="s">
        <v>190</v>
      </c>
      <c r="BU91" s="75">
        <v>111.96</v>
      </c>
      <c r="BV91" s="75">
        <v>0.77010000000000001</v>
      </c>
      <c r="BW91" s="75">
        <v>0.9587</v>
      </c>
      <c r="BX91" s="75">
        <v>0.87729999999999997</v>
      </c>
      <c r="BY91" s="75">
        <v>1242.6099999999999</v>
      </c>
      <c r="BZ91" s="75">
        <v>16.57</v>
      </c>
      <c r="CA91" s="75">
        <v>1.3023</v>
      </c>
      <c r="CB91" s="75">
        <v>1.2985</v>
      </c>
      <c r="CC91" s="75">
        <v>8.4704999999999995</v>
      </c>
      <c r="CD91" s="75">
        <v>8.3870000000000005</v>
      </c>
      <c r="CE91" s="75">
        <v>6.5232999999999999</v>
      </c>
      <c r="CF91" s="118">
        <v>0.71909999999999996</v>
      </c>
      <c r="CG91" s="104">
        <v>1</v>
      </c>
      <c r="CH91" s="115">
        <v>6.7781000000000002</v>
      </c>
      <c r="CI91" s="115">
        <v>6.7819000000000003</v>
      </c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</row>
    <row r="92" spans="1:167" s="111" customFormat="1" x14ac:dyDescent="0.2">
      <c r="B92" s="149"/>
      <c r="BR92" s="96"/>
      <c r="BS92" s="113"/>
      <c r="BT92" s="109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20"/>
      <c r="CG92" s="121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</row>
    <row r="93" spans="1:167" s="111" customFormat="1" x14ac:dyDescent="0.2">
      <c r="B93" s="149"/>
      <c r="BR93" s="96"/>
      <c r="BS93" s="113"/>
      <c r="BT93" s="109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121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</row>
    <row r="94" spans="1:167" s="94" customFormat="1" x14ac:dyDescent="0.2">
      <c r="A94" s="150"/>
      <c r="B94" s="151"/>
      <c r="BR94" s="95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</row>
    <row r="95" spans="1:167" s="94" customFormat="1" x14ac:dyDescent="0.2">
      <c r="A95" s="150"/>
      <c r="B95" s="151"/>
      <c r="BR95" s="95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</row>
    <row r="96" spans="1:167" s="94" customFormat="1" x14ac:dyDescent="0.2">
      <c r="A96" s="150"/>
      <c r="B96" s="151"/>
      <c r="BR96" s="95"/>
      <c r="BS96" s="95"/>
      <c r="BT96" s="95"/>
      <c r="BU96" s="95"/>
      <c r="BV96" s="95"/>
      <c r="BW96" s="95"/>
      <c r="BX96" s="96"/>
      <c r="BY96" s="95"/>
      <c r="BZ96" s="95"/>
      <c r="CA96" s="95"/>
      <c r="CB96" s="95"/>
      <c r="CC96" s="95"/>
      <c r="CD96" s="95"/>
      <c r="CE96" s="95"/>
      <c r="CF96" s="97"/>
      <c r="CG96" s="96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</row>
    <row r="97" spans="1:167" s="94" customFormat="1" x14ac:dyDescent="0.2">
      <c r="A97" s="150"/>
      <c r="B97" s="151"/>
      <c r="BR97" s="95"/>
      <c r="BS97" s="104"/>
      <c r="BT97" s="104"/>
      <c r="BU97" s="122">
        <f>AVERAGE(BU71:BU91)</f>
        <v>110.84047619047617</v>
      </c>
      <c r="BV97" s="122">
        <f t="shared" ref="BV97:CI97" si="7">AVERAGE(BV71:BV91)</f>
        <v>0.78128095238095219</v>
      </c>
      <c r="BW97" s="122">
        <f t="shared" si="7"/>
        <v>0.96793333333333309</v>
      </c>
      <c r="BX97" s="122">
        <f t="shared" si="7"/>
        <v>0.89034761904761894</v>
      </c>
      <c r="BY97" s="122">
        <f t="shared" si="7"/>
        <v>1262.3019047619048</v>
      </c>
      <c r="BZ97" s="122">
        <f t="shared" si="7"/>
        <v>16.970523809523808</v>
      </c>
      <c r="CA97" s="122">
        <f t="shared" si="7"/>
        <v>1.3231809523809523</v>
      </c>
      <c r="CB97" s="122">
        <f t="shared" si="7"/>
        <v>1.3306619047619048</v>
      </c>
      <c r="CC97" s="122">
        <f t="shared" si="7"/>
        <v>8.6811380952380937</v>
      </c>
      <c r="CD97" s="122">
        <f t="shared" si="7"/>
        <v>8.4545619047619063</v>
      </c>
      <c r="CE97" s="122">
        <f t="shared" si="7"/>
        <v>6.6209095238095248</v>
      </c>
      <c r="CF97" s="122">
        <f t="shared" si="7"/>
        <v>0.72285095238095232</v>
      </c>
      <c r="CG97" s="122">
        <f t="shared" si="7"/>
        <v>1</v>
      </c>
      <c r="CH97" s="122">
        <f t="shared" si="7"/>
        <v>6.8054476190476194</v>
      </c>
      <c r="CI97" s="122">
        <f t="shared" si="7"/>
        <v>6.7986190476190469</v>
      </c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</row>
    <row r="98" spans="1:167" s="94" customFormat="1" x14ac:dyDescent="0.2">
      <c r="A98" s="150"/>
      <c r="B98" s="151"/>
      <c r="BR98" s="95"/>
      <c r="BS98" s="104"/>
      <c r="BT98" s="104"/>
      <c r="BU98" s="122">
        <v>110.84047619047617</v>
      </c>
      <c r="BV98" s="122">
        <v>0.78128095238095219</v>
      </c>
      <c r="BW98" s="122">
        <v>0.96793333333333309</v>
      </c>
      <c r="BX98" s="122">
        <v>0.89034761904761894</v>
      </c>
      <c r="BY98" s="122">
        <v>1262.3019047619048</v>
      </c>
      <c r="BZ98" s="122">
        <v>16.970523809523808</v>
      </c>
      <c r="CA98" s="122">
        <v>1.3231809523809523</v>
      </c>
      <c r="CB98" s="122">
        <v>1.3306619047619048</v>
      </c>
      <c r="CC98" s="122">
        <v>8.6811380952380937</v>
      </c>
      <c r="CD98" s="122">
        <v>8.4545619047619063</v>
      </c>
      <c r="CE98" s="122">
        <v>6.6209095238095248</v>
      </c>
      <c r="CF98" s="122">
        <v>0.72285095238095232</v>
      </c>
      <c r="CG98" s="104">
        <v>1</v>
      </c>
      <c r="CH98" s="122">
        <v>6.8054476190476194</v>
      </c>
      <c r="CI98" s="122">
        <v>6.7986190476190469</v>
      </c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</row>
    <row r="99" spans="1:167" s="94" customFormat="1" x14ac:dyDescent="0.2">
      <c r="A99" s="150"/>
      <c r="B99" s="151"/>
      <c r="BR99" s="95"/>
      <c r="BS99" s="121"/>
      <c r="BT99" s="117"/>
      <c r="BU99" s="117">
        <f t="shared" ref="BU99:CI99" si="8">BU98-BU97</f>
        <v>0</v>
      </c>
      <c r="BV99" s="117">
        <f t="shared" si="8"/>
        <v>0</v>
      </c>
      <c r="BW99" s="117">
        <f t="shared" si="8"/>
        <v>0</v>
      </c>
      <c r="BX99" s="117">
        <f t="shared" si="8"/>
        <v>0</v>
      </c>
      <c r="BY99" s="117">
        <f t="shared" si="8"/>
        <v>0</v>
      </c>
      <c r="BZ99" s="117">
        <f t="shared" si="8"/>
        <v>0</v>
      </c>
      <c r="CA99" s="117">
        <f t="shared" si="8"/>
        <v>0</v>
      </c>
      <c r="CB99" s="117">
        <f t="shared" si="8"/>
        <v>0</v>
      </c>
      <c r="CC99" s="117">
        <f t="shared" si="8"/>
        <v>0</v>
      </c>
      <c r="CD99" s="117">
        <f t="shared" si="8"/>
        <v>0</v>
      </c>
      <c r="CE99" s="117">
        <f t="shared" si="8"/>
        <v>0</v>
      </c>
      <c r="CF99" s="117">
        <f t="shared" si="8"/>
        <v>0</v>
      </c>
      <c r="CG99" s="117">
        <f t="shared" si="8"/>
        <v>0</v>
      </c>
      <c r="CH99" s="117">
        <f t="shared" si="8"/>
        <v>0</v>
      </c>
      <c r="CI99" s="117">
        <f t="shared" si="8"/>
        <v>0</v>
      </c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</row>
    <row r="100" spans="1:167" s="94" customFormat="1" x14ac:dyDescent="0.2">
      <c r="A100" s="150"/>
      <c r="B100" s="151"/>
      <c r="BR100" s="95"/>
      <c r="BS100" s="96" t="s">
        <v>29</v>
      </c>
      <c r="BT100" s="96"/>
      <c r="BU100" s="122">
        <f>MAX(BU71:BU91)</f>
        <v>112.45</v>
      </c>
      <c r="BV100" s="122">
        <f t="shared" ref="BV100:CI100" si="9">MAX(BV71:BV91)</f>
        <v>0.79190000000000005</v>
      </c>
      <c r="BW100" s="122">
        <f t="shared" si="9"/>
        <v>0.9738</v>
      </c>
      <c r="BX100" s="122">
        <f t="shared" si="9"/>
        <v>0.89729999999999999</v>
      </c>
      <c r="BY100" s="122">
        <f t="shared" si="9"/>
        <v>1292.46</v>
      </c>
      <c r="BZ100" s="122">
        <f t="shared" si="9"/>
        <v>17.649999999999999</v>
      </c>
      <c r="CA100" s="122">
        <f t="shared" si="9"/>
        <v>1.3543000000000001</v>
      </c>
      <c r="CB100" s="122">
        <f t="shared" si="9"/>
        <v>1.3528</v>
      </c>
      <c r="CC100" s="122">
        <f t="shared" si="9"/>
        <v>8.7693999999999992</v>
      </c>
      <c r="CD100" s="122">
        <f t="shared" si="9"/>
        <v>8.5477000000000007</v>
      </c>
      <c r="CE100" s="122">
        <f t="shared" si="9"/>
        <v>6.6742999999999997</v>
      </c>
      <c r="CF100" s="122">
        <f t="shared" si="9"/>
        <v>0.72546999999999995</v>
      </c>
      <c r="CG100" s="122">
        <f t="shared" si="9"/>
        <v>1</v>
      </c>
      <c r="CH100" s="122">
        <f t="shared" si="9"/>
        <v>6.8383000000000003</v>
      </c>
      <c r="CI100" s="122">
        <f t="shared" si="9"/>
        <v>6.8372000000000002</v>
      </c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</row>
    <row r="101" spans="1:167" s="94" customFormat="1" x14ac:dyDescent="0.2">
      <c r="A101" s="150"/>
      <c r="B101" s="151"/>
      <c r="BR101" s="95"/>
      <c r="BS101" s="96" t="s">
        <v>30</v>
      </c>
      <c r="BT101" s="96"/>
      <c r="BU101" s="122">
        <f>MIN(BU71:BU91)</f>
        <v>109.21</v>
      </c>
      <c r="BV101" s="122">
        <f t="shared" ref="BV101:CI101" si="10">MIN(BV71:BV91)</f>
        <v>0.77010000000000001</v>
      </c>
      <c r="BW101" s="122">
        <f t="shared" si="10"/>
        <v>0.95789999999999997</v>
      </c>
      <c r="BX101" s="122">
        <f t="shared" si="10"/>
        <v>0.87690000000000001</v>
      </c>
      <c r="BY101" s="122">
        <f t="shared" si="10"/>
        <v>1242.6099999999999</v>
      </c>
      <c r="BZ101" s="122">
        <f t="shared" si="10"/>
        <v>16.46</v>
      </c>
      <c r="CA101" s="122">
        <f t="shared" si="10"/>
        <v>1.3023</v>
      </c>
      <c r="CB101" s="122">
        <f t="shared" si="10"/>
        <v>1.2985</v>
      </c>
      <c r="CC101" s="122">
        <f t="shared" si="10"/>
        <v>8.4704999999999995</v>
      </c>
      <c r="CD101" s="122">
        <f t="shared" si="10"/>
        <v>8.3870000000000005</v>
      </c>
      <c r="CE101" s="122">
        <f t="shared" si="10"/>
        <v>6.5193000000000003</v>
      </c>
      <c r="CF101" s="122">
        <f t="shared" si="10"/>
        <v>0.71909999999999996</v>
      </c>
      <c r="CG101" s="122">
        <f t="shared" si="10"/>
        <v>1</v>
      </c>
      <c r="CH101" s="122">
        <f t="shared" si="10"/>
        <v>6.7781000000000002</v>
      </c>
      <c r="CI101" s="122">
        <f t="shared" si="10"/>
        <v>6.7618</v>
      </c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</row>
    <row r="102" spans="1:167" s="94" customFormat="1" x14ac:dyDescent="0.2">
      <c r="A102" s="150"/>
      <c r="B102" s="151"/>
      <c r="BR102" s="95"/>
      <c r="BS102" s="95"/>
      <c r="BT102" s="95"/>
      <c r="BU102" s="95"/>
      <c r="BV102" s="95"/>
      <c r="BW102" s="95"/>
      <c r="BX102" s="96"/>
      <c r="BY102" s="95"/>
      <c r="BZ102" s="95"/>
      <c r="CA102" s="95"/>
      <c r="CB102" s="95"/>
      <c r="CC102" s="95"/>
      <c r="CD102" s="95"/>
      <c r="CE102" s="95"/>
      <c r="CF102" s="97"/>
      <c r="CG102" s="96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</row>
    <row r="103" spans="1:167" s="94" customFormat="1" x14ac:dyDescent="0.2">
      <c r="A103" s="150"/>
      <c r="B103" s="151"/>
      <c r="BR103" s="95"/>
      <c r="BS103" s="95"/>
      <c r="BT103" s="95"/>
      <c r="BU103" s="122">
        <f>BU100-BU101</f>
        <v>3.2400000000000091</v>
      </c>
      <c r="BV103" s="122">
        <f t="shared" ref="BV103:CI103" si="11">BV100-BV101</f>
        <v>2.1800000000000042E-2</v>
      </c>
      <c r="BW103" s="122">
        <f t="shared" si="11"/>
        <v>1.5900000000000025E-2</v>
      </c>
      <c r="BX103" s="122">
        <f t="shared" si="11"/>
        <v>2.0399999999999974E-2</v>
      </c>
      <c r="BY103" s="122">
        <f t="shared" si="11"/>
        <v>49.850000000000136</v>
      </c>
      <c r="BZ103" s="122">
        <f t="shared" si="11"/>
        <v>1.1899999999999977</v>
      </c>
      <c r="CA103" s="122">
        <f t="shared" si="11"/>
        <v>5.2000000000000046E-2</v>
      </c>
      <c r="CB103" s="122">
        <f t="shared" si="11"/>
        <v>5.4300000000000015E-2</v>
      </c>
      <c r="CC103" s="122">
        <f t="shared" si="11"/>
        <v>0.29889999999999972</v>
      </c>
      <c r="CD103" s="122">
        <f t="shared" si="11"/>
        <v>0.16070000000000029</v>
      </c>
      <c r="CE103" s="122">
        <f t="shared" si="11"/>
        <v>0.15499999999999936</v>
      </c>
      <c r="CF103" s="122">
        <f t="shared" si="11"/>
        <v>6.3699999999999868E-3</v>
      </c>
      <c r="CG103" s="122">
        <f t="shared" si="11"/>
        <v>0</v>
      </c>
      <c r="CH103" s="122">
        <f t="shared" si="11"/>
        <v>6.0200000000000031E-2</v>
      </c>
      <c r="CI103" s="122">
        <f t="shared" si="11"/>
        <v>7.5400000000000134E-2</v>
      </c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</row>
    <row r="104" spans="1:167" s="94" customFormat="1" x14ac:dyDescent="0.2">
      <c r="A104" s="150"/>
      <c r="B104" s="151"/>
      <c r="BR104" s="95"/>
      <c r="BS104" s="95"/>
      <c r="BT104" s="95"/>
      <c r="BU104" s="95"/>
      <c r="BV104" s="95"/>
      <c r="BW104" s="95"/>
      <c r="BX104" s="96"/>
      <c r="BY104" s="95"/>
      <c r="BZ104" s="95"/>
      <c r="CA104" s="95"/>
      <c r="CB104" s="95"/>
      <c r="CC104" s="95"/>
      <c r="CD104" s="95"/>
      <c r="CE104" s="95"/>
      <c r="CF104" s="97"/>
      <c r="CG104" s="96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</row>
    <row r="105" spans="1:167" s="94" customFormat="1" x14ac:dyDescent="0.2">
      <c r="A105" s="150"/>
      <c r="B105" s="151"/>
      <c r="BR105" s="95"/>
      <c r="BS105" s="95"/>
      <c r="BT105" s="95"/>
      <c r="BU105" s="95"/>
      <c r="BV105" s="95"/>
      <c r="BW105" s="95"/>
      <c r="BX105" s="96"/>
      <c r="BY105" s="95"/>
      <c r="BZ105" s="95"/>
      <c r="CA105" s="95"/>
      <c r="CB105" s="95"/>
      <c r="CC105" s="95"/>
      <c r="CD105" s="95"/>
      <c r="CE105" s="95"/>
      <c r="CF105" s="97"/>
      <c r="CG105" s="96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</row>
    <row r="106" spans="1:167" s="94" customFormat="1" x14ac:dyDescent="0.2">
      <c r="A106" s="150"/>
      <c r="B106" s="151"/>
      <c r="BR106" s="95"/>
      <c r="BS106" s="95"/>
      <c r="BT106" s="95"/>
      <c r="BU106" s="95"/>
      <c r="BV106" s="95"/>
      <c r="BW106" s="95"/>
      <c r="BX106" s="96"/>
      <c r="BY106" s="95"/>
      <c r="BZ106" s="95"/>
      <c r="CA106" s="95"/>
      <c r="CB106" s="95"/>
      <c r="CC106" s="95"/>
      <c r="CD106" s="95"/>
      <c r="CE106" s="95"/>
      <c r="CF106" s="97"/>
      <c r="CG106" s="96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</row>
    <row r="107" spans="1:167" s="94" customFormat="1" x14ac:dyDescent="0.2">
      <c r="A107" s="150"/>
      <c r="B107" s="151"/>
      <c r="BR107" s="95"/>
      <c r="BS107" s="95"/>
      <c r="BT107" s="95"/>
      <c r="BU107" s="95"/>
      <c r="BV107" s="95"/>
      <c r="BW107" s="95"/>
      <c r="BX107" s="96"/>
      <c r="BY107" s="95"/>
      <c r="BZ107" s="95"/>
      <c r="CA107" s="95"/>
      <c r="CB107" s="95"/>
      <c r="CC107" s="95"/>
      <c r="CD107" s="95"/>
      <c r="CE107" s="95"/>
      <c r="CF107" s="97"/>
      <c r="CG107" s="96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</row>
    <row r="108" spans="1:167" s="94" customFormat="1" x14ac:dyDescent="0.2">
      <c r="A108" s="150"/>
      <c r="B108" s="151"/>
      <c r="BR108" s="95"/>
      <c r="BS108" s="95"/>
      <c r="BT108" s="95"/>
      <c r="BU108" s="95"/>
      <c r="BV108" s="95"/>
      <c r="BW108" s="95"/>
      <c r="BX108" s="96"/>
      <c r="BY108" s="95"/>
      <c r="BZ108" s="95"/>
      <c r="CA108" s="95"/>
      <c r="CB108" s="95"/>
      <c r="CC108" s="95"/>
      <c r="CD108" s="95"/>
      <c r="CE108" s="95"/>
      <c r="CF108" s="97"/>
      <c r="CG108" s="96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</row>
    <row r="109" spans="1:167" s="94" customFormat="1" x14ac:dyDescent="0.2">
      <c r="A109" s="150"/>
      <c r="B109" s="151"/>
      <c r="BR109" s="113"/>
      <c r="BS109" s="95"/>
      <c r="BT109" s="95"/>
      <c r="BU109" s="95">
        <v>107.54</v>
      </c>
      <c r="BV109" s="95">
        <v>153.51</v>
      </c>
      <c r="BW109" s="95">
        <v>123.2</v>
      </c>
      <c r="BX109" s="96">
        <v>134.12</v>
      </c>
      <c r="BY109" s="95">
        <v>151292.03</v>
      </c>
      <c r="BZ109" s="95">
        <v>2045.33</v>
      </c>
      <c r="CA109" s="95">
        <v>88.41</v>
      </c>
      <c r="CB109" s="95">
        <v>88.59</v>
      </c>
      <c r="CC109" s="95">
        <v>13.73</v>
      </c>
      <c r="CD109" s="95">
        <v>14.15</v>
      </c>
      <c r="CE109" s="95">
        <v>18.03</v>
      </c>
      <c r="CF109" s="97">
        <v>165.38</v>
      </c>
      <c r="CG109" s="96">
        <v>119.47</v>
      </c>
      <c r="CH109" s="95">
        <v>17.55</v>
      </c>
      <c r="CI109" s="95">
        <v>17.670000000000002</v>
      </c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</row>
    <row r="110" spans="1:167" s="94" customFormat="1" x14ac:dyDescent="0.2">
      <c r="A110" s="150"/>
      <c r="B110" s="151"/>
      <c r="BR110" s="113"/>
      <c r="BS110" s="95"/>
      <c r="BT110" s="95"/>
      <c r="BU110" s="95">
        <v>107.2</v>
      </c>
      <c r="BV110" s="95">
        <v>153.76</v>
      </c>
      <c r="BW110" s="95">
        <v>123.03</v>
      </c>
      <c r="BX110" s="96">
        <v>134.1</v>
      </c>
      <c r="BY110" s="95">
        <v>150915.87</v>
      </c>
      <c r="BZ110" s="95">
        <v>2056.3000000000002</v>
      </c>
      <c r="CA110" s="95">
        <v>88.23</v>
      </c>
      <c r="CB110" s="95">
        <v>88.33</v>
      </c>
      <c r="CC110" s="95">
        <v>13.77</v>
      </c>
      <c r="CD110" s="95">
        <v>14.12</v>
      </c>
      <c r="CE110" s="95">
        <v>18.03</v>
      </c>
      <c r="CF110" s="97">
        <v>165.47</v>
      </c>
      <c r="CG110" s="96">
        <v>119.49</v>
      </c>
      <c r="CH110" s="95">
        <v>17.52</v>
      </c>
      <c r="CI110" s="95">
        <v>17.600000000000001</v>
      </c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</row>
    <row r="111" spans="1:167" s="94" customFormat="1" x14ac:dyDescent="0.2">
      <c r="A111" s="150"/>
      <c r="B111" s="151"/>
      <c r="BR111" s="113"/>
      <c r="BS111" s="95"/>
      <c r="BT111" s="95"/>
      <c r="BU111" s="95">
        <v>107.65</v>
      </c>
      <c r="BV111" s="95">
        <v>153.43</v>
      </c>
      <c r="BW111" s="95">
        <v>123.43</v>
      </c>
      <c r="BX111" s="96">
        <v>133.97999999999999</v>
      </c>
      <c r="BY111" s="95">
        <v>152385.93</v>
      </c>
      <c r="BZ111" s="95">
        <v>2087.4</v>
      </c>
      <c r="CA111" s="95">
        <v>88.97</v>
      </c>
      <c r="CB111" s="95">
        <v>88.34</v>
      </c>
      <c r="CC111" s="95">
        <v>13.74</v>
      </c>
      <c r="CD111" s="95">
        <v>14.13</v>
      </c>
      <c r="CE111" s="95">
        <v>18.010000000000002</v>
      </c>
      <c r="CF111" s="97">
        <v>164.53</v>
      </c>
      <c r="CG111" s="96">
        <v>118.94</v>
      </c>
      <c r="CH111" s="95">
        <v>17.48</v>
      </c>
      <c r="CI111" s="95">
        <v>17.54</v>
      </c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</row>
    <row r="112" spans="1:167" s="94" customFormat="1" x14ac:dyDescent="0.2">
      <c r="A112" s="150"/>
      <c r="B112" s="151"/>
      <c r="BR112" s="113"/>
      <c r="BS112" s="109"/>
      <c r="BT112" s="95"/>
      <c r="BU112" s="95">
        <v>108.56</v>
      </c>
      <c r="BV112" s="95">
        <v>153.72</v>
      </c>
      <c r="BW112" s="95">
        <v>123.46</v>
      </c>
      <c r="BX112" s="96">
        <v>133.93</v>
      </c>
      <c r="BY112" s="95">
        <v>153360.21</v>
      </c>
      <c r="BZ112" s="95">
        <v>2098.85</v>
      </c>
      <c r="CA112" s="95">
        <v>89.09</v>
      </c>
      <c r="CB112" s="95">
        <v>88.49</v>
      </c>
      <c r="CC112" s="95">
        <v>13.75</v>
      </c>
      <c r="CD112" s="95">
        <v>14.09</v>
      </c>
      <c r="CE112" s="95">
        <v>18</v>
      </c>
      <c r="CF112" s="97">
        <v>164.97</v>
      </c>
      <c r="CG112" s="96">
        <v>119.05</v>
      </c>
      <c r="CH112" s="95">
        <v>17.52</v>
      </c>
      <c r="CI112" s="95">
        <v>17.59</v>
      </c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</row>
    <row r="113" spans="1:167" s="94" customFormat="1" x14ac:dyDescent="0.2">
      <c r="A113" s="150"/>
      <c r="B113" s="151"/>
      <c r="BR113" s="113"/>
      <c r="BS113" s="109"/>
      <c r="BT113" s="95"/>
      <c r="BU113" s="95">
        <v>108.81</v>
      </c>
      <c r="BV113" s="95">
        <v>153.5</v>
      </c>
      <c r="BW113" s="95">
        <v>123.49</v>
      </c>
      <c r="BX113" s="96">
        <v>133.87</v>
      </c>
      <c r="BY113" s="95">
        <v>153583.01999999999</v>
      </c>
      <c r="BZ113" s="95">
        <v>2097.35</v>
      </c>
      <c r="CA113" s="95">
        <v>89.78</v>
      </c>
      <c r="CB113" s="95">
        <v>88.47</v>
      </c>
      <c r="CC113" s="95">
        <v>13.68</v>
      </c>
      <c r="CD113" s="95">
        <v>14.07</v>
      </c>
      <c r="CE113" s="95">
        <v>18.010000000000002</v>
      </c>
      <c r="CF113" s="97">
        <v>164.88</v>
      </c>
      <c r="CG113" s="96">
        <v>118.83</v>
      </c>
      <c r="CH113" s="95">
        <v>17.489999999999998</v>
      </c>
      <c r="CI113" s="95">
        <v>17.55</v>
      </c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</row>
    <row r="114" spans="1:167" s="94" customFormat="1" x14ac:dyDescent="0.2">
      <c r="A114" s="150"/>
      <c r="B114" s="151"/>
      <c r="BR114" s="113"/>
      <c r="BS114" s="109"/>
      <c r="BT114" s="95"/>
      <c r="BU114" s="95">
        <v>108.13</v>
      </c>
      <c r="BV114" s="95">
        <v>154.13999999999999</v>
      </c>
      <c r="BW114" s="95">
        <v>123.1</v>
      </c>
      <c r="BX114" s="96">
        <v>133.79</v>
      </c>
      <c r="BY114" s="95">
        <v>152893.34</v>
      </c>
      <c r="BZ114" s="95">
        <v>2096.84</v>
      </c>
      <c r="CA114" s="95">
        <v>89.86</v>
      </c>
      <c r="CB114" s="95">
        <v>88.11</v>
      </c>
      <c r="CC114" s="95">
        <v>13.67</v>
      </c>
      <c r="CD114" s="95">
        <v>14.04</v>
      </c>
      <c r="CE114" s="95">
        <v>17.989999999999998</v>
      </c>
      <c r="CF114" s="97">
        <v>164.9</v>
      </c>
      <c r="CG114" s="96">
        <v>119.01</v>
      </c>
      <c r="CH114" s="95">
        <v>17.52</v>
      </c>
      <c r="CI114" s="95">
        <v>17.55</v>
      </c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</row>
    <row r="115" spans="1:167" s="94" customFormat="1" x14ac:dyDescent="0.2">
      <c r="A115" s="150"/>
      <c r="B115" s="151"/>
      <c r="BR115" s="113"/>
      <c r="BS115" s="109"/>
      <c r="BT115" s="95"/>
      <c r="BU115" s="95">
        <v>108.22</v>
      </c>
      <c r="BV115" s="95">
        <v>152.06</v>
      </c>
      <c r="BW115" s="95">
        <v>122.9</v>
      </c>
      <c r="BX115" s="96">
        <v>133.63999999999999</v>
      </c>
      <c r="BY115" s="95">
        <v>152139.48000000001</v>
      </c>
      <c r="BZ115" s="95">
        <v>2070.52</v>
      </c>
      <c r="CA115" s="95">
        <v>89.97</v>
      </c>
      <c r="CB115" s="95">
        <v>88.39</v>
      </c>
      <c r="CC115" s="95">
        <v>13.66</v>
      </c>
      <c r="CD115" s="95">
        <v>14.02</v>
      </c>
      <c r="CE115" s="95">
        <v>17.95</v>
      </c>
      <c r="CF115" s="97">
        <v>165.53</v>
      </c>
      <c r="CG115" s="96">
        <v>119.4</v>
      </c>
      <c r="CH115" s="95">
        <v>17.57</v>
      </c>
      <c r="CI115" s="95">
        <v>17.59</v>
      </c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</row>
    <row r="116" spans="1:167" s="94" customFormat="1" x14ac:dyDescent="0.2">
      <c r="A116" s="150"/>
      <c r="B116" s="151"/>
      <c r="BR116" s="113"/>
      <c r="BS116" s="109"/>
      <c r="BT116" s="95"/>
      <c r="BU116" s="95">
        <v>108.35</v>
      </c>
      <c r="BV116" s="95">
        <v>151.26</v>
      </c>
      <c r="BW116" s="95">
        <v>123.13</v>
      </c>
      <c r="BX116" s="96">
        <v>133.57</v>
      </c>
      <c r="BY116" s="95">
        <v>151155.39000000001</v>
      </c>
      <c r="BZ116" s="95">
        <v>2041.03</v>
      </c>
      <c r="CA116" s="95">
        <v>89.82</v>
      </c>
      <c r="CB116" s="95">
        <v>88.56</v>
      </c>
      <c r="CC116" s="95">
        <v>13.66</v>
      </c>
      <c r="CD116" s="95">
        <v>14.06</v>
      </c>
      <c r="CE116" s="95">
        <v>17.97</v>
      </c>
      <c r="CF116" s="97">
        <v>164.58</v>
      </c>
      <c r="CG116" s="96">
        <v>119.08</v>
      </c>
      <c r="CH116" s="95">
        <v>17.52</v>
      </c>
      <c r="CI116" s="95">
        <v>17.53</v>
      </c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</row>
    <row r="117" spans="1:167" s="94" customFormat="1" x14ac:dyDescent="0.2">
      <c r="A117" s="150"/>
      <c r="B117" s="151"/>
      <c r="BR117" s="113"/>
      <c r="BS117" s="109"/>
      <c r="BT117" s="95"/>
      <c r="BU117" s="95">
        <v>108.21</v>
      </c>
      <c r="BV117" s="95">
        <v>151.46</v>
      </c>
      <c r="BW117" s="95">
        <v>123.18</v>
      </c>
      <c r="BX117" s="96">
        <v>133.57</v>
      </c>
      <c r="BY117" s="95">
        <v>150332.06</v>
      </c>
      <c r="BZ117" s="95">
        <v>2001.55</v>
      </c>
      <c r="CA117" s="95">
        <v>89.88</v>
      </c>
      <c r="CB117" s="95">
        <v>89.86</v>
      </c>
      <c r="CC117" s="95">
        <v>13.72</v>
      </c>
      <c r="CD117" s="95">
        <v>14.13</v>
      </c>
      <c r="CE117" s="95">
        <v>17.96</v>
      </c>
      <c r="CF117" s="97">
        <v>164.81</v>
      </c>
      <c r="CG117" s="96">
        <v>119.14</v>
      </c>
      <c r="CH117" s="95">
        <v>17.53</v>
      </c>
      <c r="CI117" s="95">
        <v>17.55</v>
      </c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</row>
    <row r="118" spans="1:167" s="94" customFormat="1" x14ac:dyDescent="0.2">
      <c r="A118" s="150"/>
      <c r="B118" s="151"/>
      <c r="BR118" s="113"/>
      <c r="BS118" s="109"/>
      <c r="BT118" s="95"/>
      <c r="BU118" s="95">
        <v>108.1</v>
      </c>
      <c r="BV118" s="95">
        <v>151.83000000000001</v>
      </c>
      <c r="BW118" s="95">
        <v>122.88</v>
      </c>
      <c r="BX118" s="96">
        <v>133.55000000000001</v>
      </c>
      <c r="BY118" s="95">
        <v>150993.26999999999</v>
      </c>
      <c r="BZ118" s="95">
        <v>2018.23</v>
      </c>
      <c r="CA118" s="95">
        <v>90.38</v>
      </c>
      <c r="CB118" s="95">
        <v>90.31</v>
      </c>
      <c r="CC118" s="95">
        <v>13.72</v>
      </c>
      <c r="CD118" s="95">
        <v>14.17</v>
      </c>
      <c r="CE118" s="95">
        <v>17.96</v>
      </c>
      <c r="CF118" s="97">
        <v>164.8</v>
      </c>
      <c r="CG118" s="96">
        <v>119.14</v>
      </c>
      <c r="CH118" s="95">
        <v>17.54</v>
      </c>
      <c r="CI118" s="95">
        <v>17.55</v>
      </c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</row>
    <row r="119" spans="1:167" s="94" customFormat="1" x14ac:dyDescent="0.2">
      <c r="A119" s="150"/>
      <c r="B119" s="151"/>
      <c r="BR119" s="113"/>
      <c r="BS119" s="109"/>
      <c r="BT119" s="95"/>
      <c r="BU119" s="95">
        <v>108.77</v>
      </c>
      <c r="BV119" s="95">
        <v>151.53</v>
      </c>
      <c r="BW119" s="95">
        <v>122.58</v>
      </c>
      <c r="BX119" s="96">
        <v>133.41999999999999</v>
      </c>
      <c r="BY119" s="95">
        <v>150298.10999999999</v>
      </c>
      <c r="BZ119" s="95">
        <v>2008.83</v>
      </c>
      <c r="CA119" s="95">
        <v>90.61</v>
      </c>
      <c r="CB119" s="95">
        <v>89.95</v>
      </c>
      <c r="CC119" s="95">
        <v>13.7</v>
      </c>
      <c r="CD119" s="95">
        <v>14.07</v>
      </c>
      <c r="CE119" s="95">
        <v>17.93</v>
      </c>
      <c r="CF119" s="97">
        <v>165.07</v>
      </c>
      <c r="CG119" s="96">
        <v>119.36</v>
      </c>
      <c r="CH119" s="95">
        <v>17.559999999999999</v>
      </c>
      <c r="CI119" s="95">
        <v>17.559999999999999</v>
      </c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</row>
    <row r="120" spans="1:167" s="94" customFormat="1" x14ac:dyDescent="0.2">
      <c r="A120" s="150"/>
      <c r="B120" s="151"/>
      <c r="BR120" s="113"/>
      <c r="BS120" s="109"/>
      <c r="BT120" s="95"/>
      <c r="BU120" s="95">
        <v>107.19</v>
      </c>
      <c r="BV120" s="95">
        <v>152.37</v>
      </c>
      <c r="BW120" s="95">
        <v>122.54</v>
      </c>
      <c r="BX120" s="96">
        <v>133.28</v>
      </c>
      <c r="BY120" s="95">
        <v>149827.16</v>
      </c>
      <c r="BZ120" s="95">
        <v>1999.97</v>
      </c>
      <c r="CA120" s="95">
        <v>90.76</v>
      </c>
      <c r="CB120" s="95">
        <v>90.09</v>
      </c>
      <c r="CC120" s="95">
        <v>13.68</v>
      </c>
      <c r="CD120" s="95">
        <v>14.07</v>
      </c>
      <c r="CE120" s="95">
        <v>17.93</v>
      </c>
      <c r="CF120" s="97">
        <v>164.94</v>
      </c>
      <c r="CG120" s="96">
        <v>119.33</v>
      </c>
      <c r="CH120" s="95">
        <v>17.510000000000002</v>
      </c>
      <c r="CI120" s="95">
        <v>17.510000000000002</v>
      </c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</row>
    <row r="121" spans="1:167" s="94" customFormat="1" x14ac:dyDescent="0.2">
      <c r="A121" s="150"/>
      <c r="B121" s="151"/>
      <c r="BR121" s="113"/>
      <c r="BS121" s="109"/>
      <c r="BT121" s="95"/>
      <c r="BU121" s="95">
        <v>107.34</v>
      </c>
      <c r="BV121" s="95">
        <v>152.43</v>
      </c>
      <c r="BW121" s="95">
        <v>122.5</v>
      </c>
      <c r="BX121" s="96">
        <v>133.18</v>
      </c>
      <c r="BY121" s="95">
        <v>149012.51999999999</v>
      </c>
      <c r="BZ121" s="95">
        <v>1982.18</v>
      </c>
      <c r="CA121" s="95">
        <v>90.51</v>
      </c>
      <c r="CB121" s="95">
        <v>89.97</v>
      </c>
      <c r="CC121" s="95">
        <v>13.68</v>
      </c>
      <c r="CD121" s="95">
        <v>14.1</v>
      </c>
      <c r="CE121" s="95">
        <v>17.91</v>
      </c>
      <c r="CF121" s="97">
        <v>164.39</v>
      </c>
      <c r="CG121" s="96">
        <v>119.05</v>
      </c>
      <c r="CH121" s="95">
        <v>17.47</v>
      </c>
      <c r="CI121" s="95">
        <v>17.46</v>
      </c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</row>
    <row r="122" spans="1:167" s="94" customFormat="1" x14ac:dyDescent="0.2">
      <c r="A122" s="150"/>
      <c r="B122" s="151"/>
      <c r="BR122" s="113"/>
      <c r="BS122" s="109"/>
      <c r="BT122" s="95"/>
      <c r="BU122" s="95">
        <v>106.81</v>
      </c>
      <c r="BV122" s="95">
        <v>151.26</v>
      </c>
      <c r="BW122" s="95">
        <v>122.48</v>
      </c>
      <c r="BX122" s="96">
        <v>133</v>
      </c>
      <c r="BY122" s="95">
        <v>148538.35</v>
      </c>
      <c r="BZ122" s="95">
        <v>1971.93</v>
      </c>
      <c r="CA122" s="95">
        <v>90.72</v>
      </c>
      <c r="CB122" s="95">
        <v>90.11</v>
      </c>
      <c r="CC122" s="95">
        <v>13.65</v>
      </c>
      <c r="CD122" s="95">
        <v>14.04</v>
      </c>
      <c r="CE122" s="95">
        <v>17.87</v>
      </c>
      <c r="CF122" s="97">
        <v>164.72</v>
      </c>
      <c r="CG122" s="96">
        <v>119.15</v>
      </c>
      <c r="CH122" s="95">
        <v>17.46</v>
      </c>
      <c r="CI122" s="95">
        <v>17.46</v>
      </c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</row>
    <row r="123" spans="1:167" s="94" customFormat="1" x14ac:dyDescent="0.2">
      <c r="A123" s="150"/>
      <c r="B123" s="151"/>
      <c r="BR123" s="113"/>
      <c r="BS123" s="109"/>
      <c r="BT123" s="95"/>
      <c r="BU123" s="95">
        <v>107.1</v>
      </c>
      <c r="BV123" s="95">
        <v>150.29</v>
      </c>
      <c r="BW123" s="95">
        <v>122.22</v>
      </c>
      <c r="BX123" s="96">
        <v>132.65</v>
      </c>
      <c r="BY123" s="95">
        <v>148387.62</v>
      </c>
      <c r="BZ123" s="95">
        <v>1958.9</v>
      </c>
      <c r="CA123" s="95">
        <v>90.08</v>
      </c>
      <c r="CB123" s="95">
        <v>89.53</v>
      </c>
      <c r="CC123" s="95">
        <v>13.57</v>
      </c>
      <c r="CD123" s="95">
        <v>13.92</v>
      </c>
      <c r="CE123" s="95">
        <v>17.829999999999998</v>
      </c>
      <c r="CF123" s="97">
        <v>164.05</v>
      </c>
      <c r="CG123" s="96">
        <v>119.01</v>
      </c>
      <c r="CH123" s="95">
        <v>17.43</v>
      </c>
      <c r="CI123" s="95">
        <v>17.420000000000002</v>
      </c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</row>
    <row r="124" spans="1:167" s="94" customFormat="1" x14ac:dyDescent="0.2">
      <c r="A124" s="150"/>
      <c r="B124" s="151"/>
      <c r="BR124" s="113"/>
      <c r="BS124" s="109"/>
      <c r="BT124" s="95"/>
      <c r="BU124" s="95">
        <v>106.77</v>
      </c>
      <c r="BV124" s="95">
        <v>150.15</v>
      </c>
      <c r="BW124" s="95">
        <v>121.87</v>
      </c>
      <c r="BX124" s="96">
        <v>132.41999999999999</v>
      </c>
      <c r="BY124" s="95">
        <v>148448.19</v>
      </c>
      <c r="BZ124" s="95">
        <v>1963.16</v>
      </c>
      <c r="CA124" s="95">
        <v>89.62</v>
      </c>
      <c r="CB124" s="95">
        <v>89.18</v>
      </c>
      <c r="CC124" s="95">
        <v>13.57</v>
      </c>
      <c r="CD124" s="95">
        <v>14</v>
      </c>
      <c r="CE124" s="95">
        <v>17.809999999999999</v>
      </c>
      <c r="CF124" s="97">
        <v>163.54</v>
      </c>
      <c r="CG124" s="96">
        <v>118.62</v>
      </c>
      <c r="CH124" s="95">
        <v>17.36</v>
      </c>
      <c r="CI124" s="95">
        <v>17.36</v>
      </c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</row>
    <row r="125" spans="1:167" s="94" customFormat="1" x14ac:dyDescent="0.2">
      <c r="A125" s="150"/>
      <c r="B125" s="151"/>
      <c r="BR125" s="113"/>
      <c r="BS125" s="109"/>
      <c r="BT125" s="95"/>
      <c r="BU125" s="95">
        <v>106.47</v>
      </c>
      <c r="BV125" s="95">
        <v>150.61000000000001</v>
      </c>
      <c r="BW125" s="95">
        <v>121.9</v>
      </c>
      <c r="BX125" s="96">
        <v>132.22</v>
      </c>
      <c r="BY125" s="95">
        <v>148752.93</v>
      </c>
      <c r="BZ125" s="95">
        <v>1982.72</v>
      </c>
      <c r="CA125" s="95">
        <v>89.57</v>
      </c>
      <c r="CB125" s="95">
        <v>89.52</v>
      </c>
      <c r="CC125" s="95">
        <v>13.53</v>
      </c>
      <c r="CD125" s="95">
        <v>13.97</v>
      </c>
      <c r="CE125" s="95">
        <v>17.78</v>
      </c>
      <c r="CF125" s="97">
        <v>163.19999999999999</v>
      </c>
      <c r="CG125" s="96">
        <v>118.35</v>
      </c>
      <c r="CH125" s="95">
        <v>17.309999999999999</v>
      </c>
      <c r="CI125" s="95">
        <v>17.309999999999999</v>
      </c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</row>
    <row r="126" spans="1:167" s="94" customFormat="1" x14ac:dyDescent="0.2">
      <c r="A126" s="150"/>
      <c r="B126" s="151"/>
      <c r="BR126" s="113"/>
      <c r="BS126" s="109"/>
      <c r="BT126" s="95"/>
      <c r="BU126" s="95">
        <v>105.05</v>
      </c>
      <c r="BV126" s="95">
        <v>149.53</v>
      </c>
      <c r="BW126" s="95">
        <v>121.4</v>
      </c>
      <c r="BX126" s="96">
        <v>131.97999999999999</v>
      </c>
      <c r="BY126" s="95">
        <v>146701.25</v>
      </c>
      <c r="BZ126" s="95">
        <v>1955.86</v>
      </c>
      <c r="CA126" s="95">
        <v>89.29</v>
      </c>
      <c r="CB126" s="95">
        <v>88.7</v>
      </c>
      <c r="CC126" s="95">
        <v>13.51</v>
      </c>
      <c r="CD126" s="95">
        <v>13.86</v>
      </c>
      <c r="CE126" s="95">
        <v>17.77</v>
      </c>
      <c r="CF126" s="97">
        <v>161.79</v>
      </c>
      <c r="CG126" s="96">
        <v>117.3</v>
      </c>
      <c r="CH126" s="95">
        <v>17.22</v>
      </c>
      <c r="CI126" s="95">
        <v>17.21</v>
      </c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</row>
    <row r="127" spans="1:167" s="94" customFormat="1" x14ac:dyDescent="0.2">
      <c r="A127" s="150"/>
      <c r="B127" s="151"/>
      <c r="BR127" s="113"/>
      <c r="BS127" s="109"/>
      <c r="BT127" s="95"/>
      <c r="BU127" s="95">
        <v>103.76</v>
      </c>
      <c r="BV127" s="95">
        <v>149.25</v>
      </c>
      <c r="BW127" s="95">
        <v>121.17</v>
      </c>
      <c r="BX127" s="96">
        <v>132.15</v>
      </c>
      <c r="BY127" s="95">
        <v>145679.82999999999</v>
      </c>
      <c r="BZ127" s="95">
        <v>1951.69</v>
      </c>
      <c r="CA127" s="95">
        <v>88.39</v>
      </c>
      <c r="CB127" s="95">
        <v>88.62</v>
      </c>
      <c r="CC127" s="95">
        <v>13.54</v>
      </c>
      <c r="CD127" s="95">
        <v>13.83</v>
      </c>
      <c r="CE127" s="95">
        <v>17.78</v>
      </c>
      <c r="CF127" s="97">
        <v>160.99</v>
      </c>
      <c r="CG127" s="96">
        <v>116.38</v>
      </c>
      <c r="CH127" s="95">
        <v>17.12</v>
      </c>
      <c r="CI127" s="95">
        <v>17.100000000000001</v>
      </c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</row>
    <row r="128" spans="1:167" s="94" customFormat="1" x14ac:dyDescent="0.2">
      <c r="A128" s="150"/>
      <c r="B128" s="151"/>
      <c r="BR128" s="95"/>
      <c r="BS128" s="109"/>
      <c r="BT128" s="95"/>
      <c r="BU128" s="95">
        <v>103.21</v>
      </c>
      <c r="BV128" s="95">
        <v>150.66999999999999</v>
      </c>
      <c r="BW128" s="95">
        <v>121.16</v>
      </c>
      <c r="BX128" s="96">
        <v>132.38999999999999</v>
      </c>
      <c r="BY128" s="95">
        <v>144652.54</v>
      </c>
      <c r="BZ128" s="95">
        <v>1951.55</v>
      </c>
      <c r="CA128" s="95">
        <v>89.03</v>
      </c>
      <c r="CB128" s="95">
        <v>89.02</v>
      </c>
      <c r="CC128" s="95">
        <v>13.64</v>
      </c>
      <c r="CD128" s="95">
        <v>13.84</v>
      </c>
      <c r="CE128" s="95">
        <v>17.8</v>
      </c>
      <c r="CF128" s="97">
        <v>161.04</v>
      </c>
      <c r="CG128" s="96">
        <v>116.06</v>
      </c>
      <c r="CH128" s="95">
        <v>17.12</v>
      </c>
      <c r="CI128" s="95">
        <v>17.09</v>
      </c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</row>
    <row r="129" spans="1:167" s="94" customFormat="1" x14ac:dyDescent="0.2">
      <c r="A129" s="150"/>
      <c r="B129" s="151"/>
      <c r="BR129" s="95"/>
      <c r="BS129" s="109"/>
      <c r="BT129" s="95"/>
      <c r="BU129" s="95"/>
      <c r="BV129" s="95"/>
      <c r="BW129" s="95"/>
      <c r="BX129" s="96"/>
      <c r="BY129" s="95"/>
      <c r="BZ129" s="95"/>
      <c r="CA129" s="95"/>
      <c r="CB129" s="95"/>
      <c r="CC129" s="95"/>
      <c r="CD129" s="95"/>
      <c r="CE129" s="95"/>
      <c r="CF129" s="97"/>
      <c r="CG129" s="96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</row>
    <row r="130" spans="1:167" s="94" customFormat="1" x14ac:dyDescent="0.2">
      <c r="A130" s="150"/>
      <c r="B130" s="151"/>
      <c r="BR130" s="95"/>
      <c r="BS130" s="109"/>
      <c r="BT130" s="95"/>
      <c r="BU130" s="95"/>
      <c r="BV130" s="95"/>
      <c r="BW130" s="95"/>
      <c r="BX130" s="96"/>
      <c r="BY130" s="95"/>
      <c r="BZ130" s="95"/>
      <c r="CA130" s="95"/>
      <c r="CB130" s="95"/>
      <c r="CC130" s="95"/>
      <c r="CD130" s="95"/>
      <c r="CE130" s="95"/>
      <c r="CF130" s="97"/>
      <c r="CG130" s="96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</row>
    <row r="131" spans="1:167" s="94" customFormat="1" x14ac:dyDescent="0.2">
      <c r="A131" s="150"/>
      <c r="B131" s="151"/>
      <c r="BR131" s="95"/>
      <c r="BS131" s="95"/>
      <c r="BT131" s="95"/>
      <c r="BU131" s="95"/>
      <c r="BV131" s="95"/>
      <c r="BW131" s="95"/>
      <c r="BX131" s="96"/>
      <c r="BY131" s="95"/>
      <c r="BZ131" s="95"/>
      <c r="CA131" s="95"/>
      <c r="CB131" s="95"/>
      <c r="CC131" s="95"/>
      <c r="CD131" s="95"/>
      <c r="CE131" s="95"/>
      <c r="CF131" s="97"/>
      <c r="CG131" s="96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</row>
    <row r="132" spans="1:167" s="94" customFormat="1" x14ac:dyDescent="0.2">
      <c r="A132" s="150"/>
      <c r="B132" s="151"/>
      <c r="BR132" s="95"/>
      <c r="BS132" s="95"/>
      <c r="BT132" s="95"/>
      <c r="BU132" s="95"/>
      <c r="BV132" s="95"/>
      <c r="BW132" s="95"/>
      <c r="BX132" s="96"/>
      <c r="BY132" s="95"/>
      <c r="BZ132" s="95"/>
      <c r="CA132" s="95"/>
      <c r="CB132" s="95"/>
      <c r="CC132" s="95"/>
      <c r="CD132" s="95"/>
      <c r="CE132" s="95"/>
      <c r="CF132" s="97"/>
      <c r="CG132" s="96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</row>
    <row r="133" spans="1:167" s="94" customFormat="1" x14ac:dyDescent="0.2">
      <c r="A133" s="150"/>
      <c r="B133" s="151"/>
      <c r="BR133" s="95"/>
      <c r="BS133" s="108"/>
      <c r="BT133" s="143" t="s">
        <v>170</v>
      </c>
      <c r="BU133" s="115">
        <f>BU109-BU35</f>
        <v>0</v>
      </c>
      <c r="BV133" s="115">
        <f t="shared" ref="BV133:CF133" si="12">BV109-BV35</f>
        <v>0</v>
      </c>
      <c r="BW133" s="115">
        <f t="shared" si="12"/>
        <v>0</v>
      </c>
      <c r="BX133" s="115">
        <f t="shared" si="12"/>
        <v>0</v>
      </c>
      <c r="BY133" s="115">
        <f t="shared" si="12"/>
        <v>0</v>
      </c>
      <c r="BZ133" s="115">
        <f t="shared" si="12"/>
        <v>0</v>
      </c>
      <c r="CA133" s="115">
        <f t="shared" si="12"/>
        <v>0</v>
      </c>
      <c r="CB133" s="115">
        <f t="shared" si="12"/>
        <v>0</v>
      </c>
      <c r="CC133" s="115">
        <f t="shared" si="12"/>
        <v>0</v>
      </c>
      <c r="CD133" s="115">
        <f t="shared" si="12"/>
        <v>0</v>
      </c>
      <c r="CE133" s="115">
        <f t="shared" si="12"/>
        <v>0</v>
      </c>
      <c r="CF133" s="115">
        <f t="shared" si="12"/>
        <v>0</v>
      </c>
      <c r="CG133" s="115">
        <f>CG109-CG35</f>
        <v>0</v>
      </c>
      <c r="CH133" s="115">
        <f t="shared" ref="CH133:CI133" si="13">CH109-CH35</f>
        <v>0</v>
      </c>
      <c r="CI133" s="115">
        <f t="shared" si="13"/>
        <v>0</v>
      </c>
      <c r="CJ133" s="11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</row>
    <row r="134" spans="1:167" s="94" customFormat="1" x14ac:dyDescent="0.2">
      <c r="A134" s="150"/>
      <c r="B134" s="151"/>
      <c r="BR134" s="95"/>
      <c r="BS134" s="108"/>
      <c r="BT134" s="143" t="s">
        <v>171</v>
      </c>
      <c r="BU134" s="115">
        <f t="shared" ref="BU134:CF152" si="14">BU110-BU36</f>
        <v>0</v>
      </c>
      <c r="BV134" s="115">
        <f t="shared" si="14"/>
        <v>0</v>
      </c>
      <c r="BW134" s="115">
        <f t="shared" si="14"/>
        <v>0</v>
      </c>
      <c r="BX134" s="115">
        <f t="shared" si="14"/>
        <v>0</v>
      </c>
      <c r="BY134" s="115">
        <f t="shared" si="14"/>
        <v>0</v>
      </c>
      <c r="BZ134" s="115">
        <f t="shared" si="14"/>
        <v>0</v>
      </c>
      <c r="CA134" s="115">
        <f t="shared" si="14"/>
        <v>0</v>
      </c>
      <c r="CB134" s="115">
        <f t="shared" si="14"/>
        <v>0</v>
      </c>
      <c r="CC134" s="115">
        <f t="shared" si="14"/>
        <v>0</v>
      </c>
      <c r="CD134" s="115">
        <f t="shared" si="14"/>
        <v>0</v>
      </c>
      <c r="CE134" s="115">
        <f t="shared" si="14"/>
        <v>0</v>
      </c>
      <c r="CF134" s="115">
        <f t="shared" si="14"/>
        <v>0</v>
      </c>
      <c r="CG134" s="115">
        <f t="shared" ref="CG134:CI134" si="15">CG110-CG36</f>
        <v>0</v>
      </c>
      <c r="CH134" s="115">
        <f t="shared" si="15"/>
        <v>0</v>
      </c>
      <c r="CI134" s="115">
        <f t="shared" si="15"/>
        <v>0</v>
      </c>
      <c r="CJ134" s="11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</row>
    <row r="135" spans="1:167" s="94" customFormat="1" x14ac:dyDescent="0.2">
      <c r="A135" s="150"/>
      <c r="B135" s="151"/>
      <c r="BR135" s="95"/>
      <c r="BS135" s="108"/>
      <c r="BT135" s="143" t="s">
        <v>172</v>
      </c>
      <c r="BU135" s="115">
        <f t="shared" si="14"/>
        <v>0</v>
      </c>
      <c r="BV135" s="115">
        <f t="shared" si="14"/>
        <v>0</v>
      </c>
      <c r="BW135" s="115">
        <f t="shared" si="14"/>
        <v>0</v>
      </c>
      <c r="BX135" s="115">
        <f t="shared" si="14"/>
        <v>0</v>
      </c>
      <c r="BY135" s="115">
        <f t="shared" si="14"/>
        <v>0</v>
      </c>
      <c r="BZ135" s="115">
        <f t="shared" si="14"/>
        <v>0</v>
      </c>
      <c r="CA135" s="115">
        <f t="shared" si="14"/>
        <v>0</v>
      </c>
      <c r="CB135" s="115">
        <f t="shared" si="14"/>
        <v>0</v>
      </c>
      <c r="CC135" s="115">
        <f t="shared" si="14"/>
        <v>0</v>
      </c>
      <c r="CD135" s="115">
        <f t="shared" si="14"/>
        <v>0</v>
      </c>
      <c r="CE135" s="115">
        <f t="shared" si="14"/>
        <v>0</v>
      </c>
      <c r="CF135" s="115">
        <f t="shared" si="14"/>
        <v>0</v>
      </c>
      <c r="CG135" s="115">
        <f t="shared" ref="CG135:CI135" si="16">CG111-CG37</f>
        <v>0</v>
      </c>
      <c r="CH135" s="115">
        <f t="shared" si="16"/>
        <v>0</v>
      </c>
      <c r="CI135" s="115">
        <f t="shared" si="16"/>
        <v>0</v>
      </c>
      <c r="CJ135" s="11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</row>
    <row r="136" spans="1:167" s="94" customFormat="1" x14ac:dyDescent="0.2">
      <c r="A136" s="150"/>
      <c r="B136" s="151"/>
      <c r="BR136" s="95"/>
      <c r="BS136" s="113"/>
      <c r="BT136" s="143" t="s">
        <v>173</v>
      </c>
      <c r="BU136" s="115">
        <f t="shared" si="14"/>
        <v>0</v>
      </c>
      <c r="BV136" s="115">
        <f t="shared" si="14"/>
        <v>0</v>
      </c>
      <c r="BW136" s="115">
        <f t="shared" si="14"/>
        <v>0</v>
      </c>
      <c r="BX136" s="115">
        <f t="shared" si="14"/>
        <v>0</v>
      </c>
      <c r="BY136" s="115">
        <f t="shared" si="14"/>
        <v>0</v>
      </c>
      <c r="BZ136" s="115">
        <f t="shared" si="14"/>
        <v>0</v>
      </c>
      <c r="CA136" s="115">
        <f t="shared" si="14"/>
        <v>0</v>
      </c>
      <c r="CB136" s="115">
        <f t="shared" si="14"/>
        <v>0</v>
      </c>
      <c r="CC136" s="115">
        <f t="shared" si="14"/>
        <v>0</v>
      </c>
      <c r="CD136" s="115">
        <f t="shared" si="14"/>
        <v>0</v>
      </c>
      <c r="CE136" s="115">
        <f t="shared" si="14"/>
        <v>0</v>
      </c>
      <c r="CF136" s="115">
        <f t="shared" si="14"/>
        <v>0</v>
      </c>
      <c r="CG136" s="115">
        <f t="shared" ref="CG136:CI136" si="17">CG112-CG38</f>
        <v>0</v>
      </c>
      <c r="CH136" s="115">
        <f t="shared" si="17"/>
        <v>0</v>
      </c>
      <c r="CI136" s="115">
        <f t="shared" si="17"/>
        <v>0</v>
      </c>
      <c r="CJ136" s="11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</row>
    <row r="137" spans="1:167" s="94" customFormat="1" x14ac:dyDescent="0.2">
      <c r="A137" s="150"/>
      <c r="B137" s="151"/>
      <c r="BR137" s="95"/>
      <c r="BS137" s="113"/>
      <c r="BT137" s="143" t="s">
        <v>174</v>
      </c>
      <c r="BU137" s="115">
        <f t="shared" si="14"/>
        <v>0</v>
      </c>
      <c r="BV137" s="115">
        <f t="shared" si="14"/>
        <v>0</v>
      </c>
      <c r="BW137" s="115">
        <f t="shared" si="14"/>
        <v>0</v>
      </c>
      <c r="BX137" s="115">
        <f t="shared" si="14"/>
        <v>0</v>
      </c>
      <c r="BY137" s="115">
        <f t="shared" si="14"/>
        <v>0</v>
      </c>
      <c r="BZ137" s="115">
        <f t="shared" si="14"/>
        <v>0</v>
      </c>
      <c r="CA137" s="115">
        <f t="shared" si="14"/>
        <v>0</v>
      </c>
      <c r="CB137" s="115">
        <f t="shared" si="14"/>
        <v>0</v>
      </c>
      <c r="CC137" s="115">
        <f t="shared" si="14"/>
        <v>0</v>
      </c>
      <c r="CD137" s="115">
        <f t="shared" si="14"/>
        <v>0</v>
      </c>
      <c r="CE137" s="115">
        <f t="shared" si="14"/>
        <v>0</v>
      </c>
      <c r="CF137" s="115">
        <f t="shared" si="14"/>
        <v>0</v>
      </c>
      <c r="CG137" s="115">
        <f t="shared" ref="CG137:CI137" si="18">CG113-CG39</f>
        <v>0</v>
      </c>
      <c r="CH137" s="115">
        <f t="shared" si="18"/>
        <v>0</v>
      </c>
      <c r="CI137" s="115">
        <f t="shared" si="18"/>
        <v>0</v>
      </c>
      <c r="CJ137" s="11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</row>
    <row r="138" spans="1:167" s="94" customFormat="1" x14ac:dyDescent="0.2">
      <c r="A138" s="150"/>
      <c r="B138" s="151"/>
      <c r="BR138" s="95"/>
      <c r="BS138" s="113"/>
      <c r="BT138" s="143" t="s">
        <v>175</v>
      </c>
      <c r="BU138" s="115">
        <f t="shared" si="14"/>
        <v>0</v>
      </c>
      <c r="BV138" s="115">
        <f t="shared" si="14"/>
        <v>0</v>
      </c>
      <c r="BW138" s="115">
        <f t="shared" si="14"/>
        <v>0</v>
      </c>
      <c r="BX138" s="115">
        <f t="shared" si="14"/>
        <v>0</v>
      </c>
      <c r="BY138" s="115">
        <f t="shared" si="14"/>
        <v>0</v>
      </c>
      <c r="BZ138" s="115">
        <f t="shared" si="14"/>
        <v>0</v>
      </c>
      <c r="CA138" s="115">
        <f t="shared" si="14"/>
        <v>0</v>
      </c>
      <c r="CB138" s="115">
        <f t="shared" si="14"/>
        <v>0</v>
      </c>
      <c r="CC138" s="115">
        <f t="shared" si="14"/>
        <v>0</v>
      </c>
      <c r="CD138" s="115">
        <f t="shared" si="14"/>
        <v>0</v>
      </c>
      <c r="CE138" s="115">
        <f t="shared" si="14"/>
        <v>0</v>
      </c>
      <c r="CF138" s="115">
        <f t="shared" si="14"/>
        <v>0</v>
      </c>
      <c r="CG138" s="115">
        <f t="shared" ref="CG138:CI138" si="19">CG114-CG40</f>
        <v>0</v>
      </c>
      <c r="CH138" s="115">
        <f t="shared" si="19"/>
        <v>0</v>
      </c>
      <c r="CI138" s="115">
        <f t="shared" si="19"/>
        <v>0</v>
      </c>
      <c r="CJ138" s="11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</row>
    <row r="139" spans="1:167" s="94" customFormat="1" x14ac:dyDescent="0.2">
      <c r="A139" s="150"/>
      <c r="B139" s="151"/>
      <c r="BR139" s="95"/>
      <c r="BS139" s="113"/>
      <c r="BT139" s="143" t="s">
        <v>176</v>
      </c>
      <c r="BU139" s="115">
        <f t="shared" si="14"/>
        <v>0</v>
      </c>
      <c r="BV139" s="115">
        <f t="shared" si="14"/>
        <v>0</v>
      </c>
      <c r="BW139" s="115">
        <f t="shared" si="14"/>
        <v>0</v>
      </c>
      <c r="BX139" s="115">
        <f t="shared" si="14"/>
        <v>0</v>
      </c>
      <c r="BY139" s="115">
        <f t="shared" si="14"/>
        <v>0</v>
      </c>
      <c r="BZ139" s="115">
        <f t="shared" si="14"/>
        <v>0</v>
      </c>
      <c r="CA139" s="115">
        <f t="shared" si="14"/>
        <v>0</v>
      </c>
      <c r="CB139" s="115">
        <f t="shared" si="14"/>
        <v>0</v>
      </c>
      <c r="CC139" s="115">
        <f t="shared" si="14"/>
        <v>0</v>
      </c>
      <c r="CD139" s="115">
        <f t="shared" si="14"/>
        <v>0</v>
      </c>
      <c r="CE139" s="115">
        <f t="shared" si="14"/>
        <v>0</v>
      </c>
      <c r="CF139" s="115">
        <f t="shared" si="14"/>
        <v>0</v>
      </c>
      <c r="CG139" s="115">
        <f t="shared" ref="CG139:CI139" si="20">CG115-CG41</f>
        <v>0</v>
      </c>
      <c r="CH139" s="115">
        <f t="shared" si="20"/>
        <v>0</v>
      </c>
      <c r="CI139" s="115">
        <f t="shared" si="20"/>
        <v>0</v>
      </c>
      <c r="CJ139" s="11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</row>
    <row r="140" spans="1:167" s="94" customFormat="1" x14ac:dyDescent="0.2">
      <c r="A140" s="150"/>
      <c r="B140" s="151"/>
      <c r="BR140" s="95"/>
      <c r="BS140" s="113"/>
      <c r="BT140" s="143" t="s">
        <v>177</v>
      </c>
      <c r="BU140" s="115">
        <f t="shared" si="14"/>
        <v>0</v>
      </c>
      <c r="BV140" s="115">
        <f t="shared" si="14"/>
        <v>0</v>
      </c>
      <c r="BW140" s="115">
        <f t="shared" si="14"/>
        <v>0</v>
      </c>
      <c r="BX140" s="115">
        <f t="shared" si="14"/>
        <v>0</v>
      </c>
      <c r="BY140" s="115">
        <f t="shared" si="14"/>
        <v>0</v>
      </c>
      <c r="BZ140" s="115">
        <f t="shared" si="14"/>
        <v>0</v>
      </c>
      <c r="CA140" s="115">
        <f t="shared" si="14"/>
        <v>0</v>
      </c>
      <c r="CB140" s="115">
        <f t="shared" si="14"/>
        <v>0</v>
      </c>
      <c r="CC140" s="115">
        <f t="shared" si="14"/>
        <v>0</v>
      </c>
      <c r="CD140" s="115">
        <f t="shared" si="14"/>
        <v>0</v>
      </c>
      <c r="CE140" s="115">
        <f t="shared" si="14"/>
        <v>0</v>
      </c>
      <c r="CF140" s="115">
        <f t="shared" si="14"/>
        <v>0</v>
      </c>
      <c r="CG140" s="115">
        <f t="shared" ref="CG140:CI140" si="21">CG116-CG42</f>
        <v>0</v>
      </c>
      <c r="CH140" s="115">
        <f t="shared" si="21"/>
        <v>0</v>
      </c>
      <c r="CI140" s="115">
        <f t="shared" si="21"/>
        <v>0</v>
      </c>
      <c r="CJ140" s="11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</row>
    <row r="141" spans="1:167" s="94" customFormat="1" x14ac:dyDescent="0.2">
      <c r="A141" s="150"/>
      <c r="B141" s="151"/>
      <c r="BR141" s="95"/>
      <c r="BS141" s="113"/>
      <c r="BT141" s="143" t="s">
        <v>178</v>
      </c>
      <c r="BU141" s="115">
        <f t="shared" si="14"/>
        <v>0</v>
      </c>
      <c r="BV141" s="115">
        <f t="shared" si="14"/>
        <v>0</v>
      </c>
      <c r="BW141" s="115">
        <f t="shared" si="14"/>
        <v>0</v>
      </c>
      <c r="BX141" s="115">
        <f t="shared" si="14"/>
        <v>0</v>
      </c>
      <c r="BY141" s="115">
        <f t="shared" si="14"/>
        <v>0</v>
      </c>
      <c r="BZ141" s="115">
        <f t="shared" si="14"/>
        <v>0</v>
      </c>
      <c r="CA141" s="115">
        <f t="shared" si="14"/>
        <v>0</v>
      </c>
      <c r="CB141" s="115">
        <f t="shared" si="14"/>
        <v>0</v>
      </c>
      <c r="CC141" s="115">
        <f t="shared" si="14"/>
        <v>0</v>
      </c>
      <c r="CD141" s="115">
        <f t="shared" si="14"/>
        <v>0</v>
      </c>
      <c r="CE141" s="115">
        <f t="shared" si="14"/>
        <v>0</v>
      </c>
      <c r="CF141" s="115">
        <f t="shared" si="14"/>
        <v>0</v>
      </c>
      <c r="CG141" s="115">
        <f t="shared" ref="CG141:CI141" si="22">CG117-CG43</f>
        <v>0</v>
      </c>
      <c r="CH141" s="115">
        <f t="shared" si="22"/>
        <v>0</v>
      </c>
      <c r="CI141" s="115">
        <f t="shared" si="22"/>
        <v>0</v>
      </c>
      <c r="CJ141" s="11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</row>
    <row r="142" spans="1:167" s="94" customFormat="1" x14ac:dyDescent="0.2">
      <c r="A142" s="150"/>
      <c r="B142" s="151"/>
      <c r="BR142" s="95"/>
      <c r="BS142" s="113"/>
      <c r="BT142" s="143" t="s">
        <v>179</v>
      </c>
      <c r="BU142" s="115">
        <f t="shared" si="14"/>
        <v>0</v>
      </c>
      <c r="BV142" s="115">
        <f t="shared" si="14"/>
        <v>0</v>
      </c>
      <c r="BW142" s="115">
        <f t="shared" si="14"/>
        <v>0</v>
      </c>
      <c r="BX142" s="115">
        <f t="shared" si="14"/>
        <v>0</v>
      </c>
      <c r="BY142" s="115">
        <f t="shared" si="14"/>
        <v>0</v>
      </c>
      <c r="BZ142" s="115">
        <f t="shared" si="14"/>
        <v>0</v>
      </c>
      <c r="CA142" s="115">
        <f t="shared" si="14"/>
        <v>0</v>
      </c>
      <c r="CB142" s="115">
        <f t="shared" si="14"/>
        <v>0</v>
      </c>
      <c r="CC142" s="115">
        <f t="shared" si="14"/>
        <v>0</v>
      </c>
      <c r="CD142" s="115">
        <f t="shared" si="14"/>
        <v>0</v>
      </c>
      <c r="CE142" s="115">
        <f t="shared" si="14"/>
        <v>0</v>
      </c>
      <c r="CF142" s="115">
        <f t="shared" si="14"/>
        <v>0</v>
      </c>
      <c r="CG142" s="115">
        <f t="shared" ref="CG142:CI142" si="23">CG118-CG44</f>
        <v>0</v>
      </c>
      <c r="CH142" s="115">
        <f t="shared" si="23"/>
        <v>0</v>
      </c>
      <c r="CI142" s="115">
        <f t="shared" si="23"/>
        <v>0</v>
      </c>
      <c r="CJ142" s="11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</row>
    <row r="143" spans="1:167" s="94" customFormat="1" x14ac:dyDescent="0.2">
      <c r="A143" s="150"/>
      <c r="B143" s="151"/>
      <c r="BR143" s="95"/>
      <c r="BS143" s="113"/>
      <c r="BT143" s="143" t="s">
        <v>180</v>
      </c>
      <c r="BU143" s="115">
        <f t="shared" si="14"/>
        <v>0</v>
      </c>
      <c r="BV143" s="115">
        <f t="shared" si="14"/>
        <v>0</v>
      </c>
      <c r="BW143" s="115">
        <f t="shared" si="14"/>
        <v>0</v>
      </c>
      <c r="BX143" s="115">
        <f t="shared" si="14"/>
        <v>0</v>
      </c>
      <c r="BY143" s="115">
        <f t="shared" si="14"/>
        <v>0</v>
      </c>
      <c r="BZ143" s="115">
        <f t="shared" si="14"/>
        <v>0</v>
      </c>
      <c r="CA143" s="115">
        <f t="shared" si="14"/>
        <v>0</v>
      </c>
      <c r="CB143" s="115">
        <f t="shared" si="14"/>
        <v>0</v>
      </c>
      <c r="CC143" s="115">
        <f t="shared" si="14"/>
        <v>0</v>
      </c>
      <c r="CD143" s="115">
        <f t="shared" si="14"/>
        <v>0</v>
      </c>
      <c r="CE143" s="115">
        <f t="shared" si="14"/>
        <v>0</v>
      </c>
      <c r="CF143" s="115">
        <f t="shared" si="14"/>
        <v>0</v>
      </c>
      <c r="CG143" s="115">
        <f t="shared" ref="CG143:CI143" si="24">CG119-CG45</f>
        <v>0</v>
      </c>
      <c r="CH143" s="115">
        <f t="shared" si="24"/>
        <v>0</v>
      </c>
      <c r="CI143" s="115">
        <f t="shared" si="24"/>
        <v>0</v>
      </c>
      <c r="CJ143" s="11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</row>
    <row r="144" spans="1:167" s="94" customFormat="1" x14ac:dyDescent="0.2">
      <c r="A144" s="150"/>
      <c r="B144" s="151"/>
      <c r="BR144" s="95"/>
      <c r="BS144" s="113"/>
      <c r="BT144" s="143" t="s">
        <v>181</v>
      </c>
      <c r="BU144" s="115">
        <f t="shared" si="14"/>
        <v>0</v>
      </c>
      <c r="BV144" s="115">
        <f t="shared" si="14"/>
        <v>0</v>
      </c>
      <c r="BW144" s="115">
        <f t="shared" si="14"/>
        <v>0</v>
      </c>
      <c r="BX144" s="115">
        <f t="shared" si="14"/>
        <v>0</v>
      </c>
      <c r="BY144" s="115">
        <f t="shared" si="14"/>
        <v>0</v>
      </c>
      <c r="BZ144" s="115">
        <f t="shared" si="14"/>
        <v>0</v>
      </c>
      <c r="CA144" s="115">
        <f t="shared" si="14"/>
        <v>0</v>
      </c>
      <c r="CB144" s="115">
        <f t="shared" si="14"/>
        <v>0</v>
      </c>
      <c r="CC144" s="115">
        <f t="shared" si="14"/>
        <v>0</v>
      </c>
      <c r="CD144" s="115">
        <f t="shared" si="14"/>
        <v>0</v>
      </c>
      <c r="CE144" s="115">
        <f t="shared" si="14"/>
        <v>0</v>
      </c>
      <c r="CF144" s="115">
        <f t="shared" si="14"/>
        <v>0</v>
      </c>
      <c r="CG144" s="115">
        <f t="shared" ref="CG144:CI144" si="25">CG120-CG46</f>
        <v>0</v>
      </c>
      <c r="CH144" s="115">
        <f t="shared" si="25"/>
        <v>0</v>
      </c>
      <c r="CI144" s="115">
        <f t="shared" si="25"/>
        <v>0</v>
      </c>
      <c r="CJ144" s="11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</row>
    <row r="145" spans="1:167" s="94" customFormat="1" x14ac:dyDescent="0.2">
      <c r="A145" s="150"/>
      <c r="B145" s="151"/>
      <c r="BR145" s="95"/>
      <c r="BS145" s="113"/>
      <c r="BT145" s="143" t="s">
        <v>182</v>
      </c>
      <c r="BU145" s="115">
        <f t="shared" si="14"/>
        <v>0</v>
      </c>
      <c r="BV145" s="115">
        <f t="shared" si="14"/>
        <v>0</v>
      </c>
      <c r="BW145" s="115">
        <f t="shared" si="14"/>
        <v>0</v>
      </c>
      <c r="BX145" s="115">
        <f t="shared" si="14"/>
        <v>0</v>
      </c>
      <c r="BY145" s="115">
        <f t="shared" si="14"/>
        <v>0</v>
      </c>
      <c r="BZ145" s="115">
        <f t="shared" si="14"/>
        <v>0</v>
      </c>
      <c r="CA145" s="115">
        <f t="shared" si="14"/>
        <v>0</v>
      </c>
      <c r="CB145" s="115">
        <f t="shared" si="14"/>
        <v>0</v>
      </c>
      <c r="CC145" s="115">
        <f t="shared" si="14"/>
        <v>0</v>
      </c>
      <c r="CD145" s="115">
        <f t="shared" si="14"/>
        <v>0</v>
      </c>
      <c r="CE145" s="115">
        <f t="shared" si="14"/>
        <v>0</v>
      </c>
      <c r="CF145" s="115">
        <f t="shared" si="14"/>
        <v>0</v>
      </c>
      <c r="CG145" s="115">
        <f t="shared" ref="CG145:CI145" si="26">CG121-CG47</f>
        <v>0</v>
      </c>
      <c r="CH145" s="115">
        <f t="shared" si="26"/>
        <v>0</v>
      </c>
      <c r="CI145" s="115">
        <f t="shared" si="26"/>
        <v>0</v>
      </c>
      <c r="CJ145" s="11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</row>
    <row r="146" spans="1:167" s="94" customFormat="1" x14ac:dyDescent="0.2">
      <c r="A146" s="150"/>
      <c r="B146" s="151"/>
      <c r="BR146" s="95"/>
      <c r="BS146" s="113"/>
      <c r="BT146" s="143" t="s">
        <v>183</v>
      </c>
      <c r="BU146" s="115">
        <f t="shared" si="14"/>
        <v>0</v>
      </c>
      <c r="BV146" s="115">
        <f t="shared" si="14"/>
        <v>0</v>
      </c>
      <c r="BW146" s="115">
        <f t="shared" si="14"/>
        <v>0</v>
      </c>
      <c r="BX146" s="115">
        <f t="shared" si="14"/>
        <v>0</v>
      </c>
      <c r="BY146" s="115">
        <f t="shared" si="14"/>
        <v>0</v>
      </c>
      <c r="BZ146" s="115">
        <f t="shared" si="14"/>
        <v>0</v>
      </c>
      <c r="CA146" s="115">
        <f t="shared" si="14"/>
        <v>0</v>
      </c>
      <c r="CB146" s="115">
        <f t="shared" si="14"/>
        <v>0</v>
      </c>
      <c r="CC146" s="115">
        <f t="shared" si="14"/>
        <v>0</v>
      </c>
      <c r="CD146" s="115">
        <f t="shared" si="14"/>
        <v>0</v>
      </c>
      <c r="CE146" s="115">
        <f t="shared" si="14"/>
        <v>0</v>
      </c>
      <c r="CF146" s="115">
        <f t="shared" si="14"/>
        <v>0</v>
      </c>
      <c r="CG146" s="115">
        <f t="shared" ref="CG146:CI146" si="27">CG122-CG48</f>
        <v>0</v>
      </c>
      <c r="CH146" s="115">
        <f t="shared" si="27"/>
        <v>0</v>
      </c>
      <c r="CI146" s="115">
        <f t="shared" si="27"/>
        <v>0</v>
      </c>
      <c r="CJ146" s="11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</row>
    <row r="147" spans="1:167" s="94" customFormat="1" x14ac:dyDescent="0.2">
      <c r="A147" s="150"/>
      <c r="B147" s="151"/>
      <c r="BR147" s="95"/>
      <c r="BS147" s="113"/>
      <c r="BT147" s="143" t="s">
        <v>184</v>
      </c>
      <c r="BU147" s="115">
        <f t="shared" si="14"/>
        <v>0</v>
      </c>
      <c r="BV147" s="115">
        <f t="shared" si="14"/>
        <v>0</v>
      </c>
      <c r="BW147" s="115">
        <f t="shared" si="14"/>
        <v>0</v>
      </c>
      <c r="BX147" s="115">
        <f t="shared" si="14"/>
        <v>0</v>
      </c>
      <c r="BY147" s="115">
        <f t="shared" si="14"/>
        <v>0</v>
      </c>
      <c r="BZ147" s="115">
        <f t="shared" si="14"/>
        <v>0</v>
      </c>
      <c r="CA147" s="115">
        <f t="shared" si="14"/>
        <v>0</v>
      </c>
      <c r="CB147" s="115">
        <f t="shared" si="14"/>
        <v>0</v>
      </c>
      <c r="CC147" s="115">
        <f t="shared" si="14"/>
        <v>0</v>
      </c>
      <c r="CD147" s="115">
        <f t="shared" si="14"/>
        <v>0</v>
      </c>
      <c r="CE147" s="115">
        <f t="shared" si="14"/>
        <v>0</v>
      </c>
      <c r="CF147" s="115">
        <f t="shared" si="14"/>
        <v>0</v>
      </c>
      <c r="CG147" s="115">
        <f t="shared" ref="CG147:CI147" si="28">CG123-CG49</f>
        <v>0</v>
      </c>
      <c r="CH147" s="115">
        <f t="shared" si="28"/>
        <v>0</v>
      </c>
      <c r="CI147" s="115">
        <f t="shared" si="28"/>
        <v>0</v>
      </c>
      <c r="CJ147" s="11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</row>
    <row r="148" spans="1:167" s="94" customFormat="1" x14ac:dyDescent="0.2">
      <c r="A148" s="150"/>
      <c r="B148" s="151"/>
      <c r="BR148" s="95"/>
      <c r="BS148" s="113"/>
      <c r="BT148" s="143" t="s">
        <v>185</v>
      </c>
      <c r="BU148" s="115">
        <f t="shared" si="14"/>
        <v>0</v>
      </c>
      <c r="BV148" s="115">
        <f t="shared" si="14"/>
        <v>0</v>
      </c>
      <c r="BW148" s="115">
        <f t="shared" si="14"/>
        <v>0</v>
      </c>
      <c r="BX148" s="115">
        <f t="shared" si="14"/>
        <v>0</v>
      </c>
      <c r="BY148" s="115">
        <f t="shared" si="14"/>
        <v>0</v>
      </c>
      <c r="BZ148" s="115">
        <f t="shared" si="14"/>
        <v>0</v>
      </c>
      <c r="CA148" s="115">
        <f t="shared" si="14"/>
        <v>0</v>
      </c>
      <c r="CB148" s="115">
        <f t="shared" si="14"/>
        <v>0</v>
      </c>
      <c r="CC148" s="115">
        <f t="shared" si="14"/>
        <v>0</v>
      </c>
      <c r="CD148" s="115">
        <f t="shared" si="14"/>
        <v>0</v>
      </c>
      <c r="CE148" s="115">
        <f t="shared" si="14"/>
        <v>0</v>
      </c>
      <c r="CF148" s="115">
        <f t="shared" si="14"/>
        <v>0</v>
      </c>
      <c r="CG148" s="115">
        <f t="shared" ref="CG148:CI148" si="29">CG124-CG50</f>
        <v>0</v>
      </c>
      <c r="CH148" s="115">
        <f t="shared" si="29"/>
        <v>0</v>
      </c>
      <c r="CI148" s="115">
        <f t="shared" si="29"/>
        <v>0</v>
      </c>
      <c r="CJ148" s="11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</row>
    <row r="149" spans="1:167" s="94" customFormat="1" x14ac:dyDescent="0.2">
      <c r="A149" s="150"/>
      <c r="B149" s="151"/>
      <c r="BR149" s="95"/>
      <c r="BS149" s="113"/>
      <c r="BT149" s="143" t="s">
        <v>186</v>
      </c>
      <c r="BU149" s="115">
        <f t="shared" si="14"/>
        <v>0</v>
      </c>
      <c r="BV149" s="115">
        <f t="shared" si="14"/>
        <v>0</v>
      </c>
      <c r="BW149" s="115">
        <f t="shared" si="14"/>
        <v>0</v>
      </c>
      <c r="BX149" s="115">
        <f t="shared" si="14"/>
        <v>0</v>
      </c>
      <c r="BY149" s="115">
        <f t="shared" si="14"/>
        <v>0</v>
      </c>
      <c r="BZ149" s="115">
        <f t="shared" si="14"/>
        <v>0</v>
      </c>
      <c r="CA149" s="115">
        <f t="shared" si="14"/>
        <v>0</v>
      </c>
      <c r="CB149" s="115">
        <f t="shared" si="14"/>
        <v>0</v>
      </c>
      <c r="CC149" s="115">
        <f t="shared" si="14"/>
        <v>0</v>
      </c>
      <c r="CD149" s="115">
        <f t="shared" si="14"/>
        <v>0</v>
      </c>
      <c r="CE149" s="115">
        <f t="shared" si="14"/>
        <v>0</v>
      </c>
      <c r="CF149" s="115">
        <f t="shared" si="14"/>
        <v>0</v>
      </c>
      <c r="CG149" s="115">
        <f t="shared" ref="CG149:CI149" si="30">CG125-CG51</f>
        <v>0</v>
      </c>
      <c r="CH149" s="115">
        <f t="shared" si="30"/>
        <v>0</v>
      </c>
      <c r="CI149" s="115">
        <f t="shared" si="30"/>
        <v>0</v>
      </c>
      <c r="CJ149" s="11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</row>
    <row r="150" spans="1:167" s="94" customFormat="1" x14ac:dyDescent="0.2">
      <c r="A150" s="150"/>
      <c r="B150" s="151"/>
      <c r="BR150" s="95"/>
      <c r="BS150" s="113"/>
      <c r="BT150" s="143" t="s">
        <v>187</v>
      </c>
      <c r="BU150" s="115">
        <f t="shared" si="14"/>
        <v>0</v>
      </c>
      <c r="BV150" s="115">
        <f t="shared" si="14"/>
        <v>0</v>
      </c>
      <c r="BW150" s="115">
        <f t="shared" si="14"/>
        <v>0</v>
      </c>
      <c r="BX150" s="115">
        <f t="shared" si="14"/>
        <v>0</v>
      </c>
      <c r="BY150" s="115">
        <f t="shared" si="14"/>
        <v>0</v>
      </c>
      <c r="BZ150" s="115">
        <f t="shared" si="14"/>
        <v>0</v>
      </c>
      <c r="CA150" s="115">
        <f t="shared" si="14"/>
        <v>0</v>
      </c>
      <c r="CB150" s="115">
        <f t="shared" si="14"/>
        <v>0</v>
      </c>
      <c r="CC150" s="115">
        <f t="shared" si="14"/>
        <v>0</v>
      </c>
      <c r="CD150" s="115">
        <f t="shared" si="14"/>
        <v>0</v>
      </c>
      <c r="CE150" s="115">
        <f t="shared" si="14"/>
        <v>0</v>
      </c>
      <c r="CF150" s="115">
        <f t="shared" si="14"/>
        <v>0</v>
      </c>
      <c r="CG150" s="115">
        <f t="shared" ref="CG150:CI150" si="31">CG126-CG52</f>
        <v>0</v>
      </c>
      <c r="CH150" s="115">
        <f t="shared" si="31"/>
        <v>0</v>
      </c>
      <c r="CI150" s="115">
        <f t="shared" si="31"/>
        <v>0</v>
      </c>
      <c r="CJ150" s="11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</row>
    <row r="151" spans="1:167" s="94" customFormat="1" x14ac:dyDescent="0.2">
      <c r="A151" s="150"/>
      <c r="B151" s="151"/>
      <c r="BR151" s="95"/>
      <c r="BS151" s="113"/>
      <c r="BT151" s="143" t="s">
        <v>188</v>
      </c>
      <c r="BU151" s="115">
        <f t="shared" si="14"/>
        <v>0</v>
      </c>
      <c r="BV151" s="115">
        <f t="shared" si="14"/>
        <v>0</v>
      </c>
      <c r="BW151" s="115">
        <f t="shared" si="14"/>
        <v>0</v>
      </c>
      <c r="BX151" s="115">
        <f t="shared" si="14"/>
        <v>0</v>
      </c>
      <c r="BY151" s="115">
        <f t="shared" si="14"/>
        <v>0</v>
      </c>
      <c r="BZ151" s="115">
        <f t="shared" si="14"/>
        <v>0</v>
      </c>
      <c r="CA151" s="115">
        <f t="shared" si="14"/>
        <v>0</v>
      </c>
      <c r="CB151" s="115">
        <f t="shared" si="14"/>
        <v>0</v>
      </c>
      <c r="CC151" s="115">
        <f t="shared" si="14"/>
        <v>0</v>
      </c>
      <c r="CD151" s="115">
        <f t="shared" si="14"/>
        <v>0</v>
      </c>
      <c r="CE151" s="115">
        <f t="shared" si="14"/>
        <v>0</v>
      </c>
      <c r="CF151" s="115">
        <f t="shared" si="14"/>
        <v>0</v>
      </c>
      <c r="CG151" s="115">
        <f t="shared" ref="CG151:CI151" si="32">CG127-CG53</f>
        <v>0</v>
      </c>
      <c r="CH151" s="115">
        <f t="shared" si="32"/>
        <v>0</v>
      </c>
      <c r="CI151" s="115">
        <f t="shared" si="32"/>
        <v>0</v>
      </c>
      <c r="CJ151" s="11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</row>
    <row r="152" spans="1:167" s="94" customFormat="1" x14ac:dyDescent="0.2">
      <c r="A152" s="150"/>
      <c r="B152" s="151"/>
      <c r="BR152" s="95"/>
      <c r="BS152" s="113"/>
      <c r="BT152" s="143" t="s">
        <v>189</v>
      </c>
      <c r="BU152" s="115">
        <f t="shared" si="14"/>
        <v>0</v>
      </c>
      <c r="BV152" s="115">
        <f t="shared" si="14"/>
        <v>0</v>
      </c>
      <c r="BW152" s="115">
        <f t="shared" si="14"/>
        <v>0</v>
      </c>
      <c r="BX152" s="115">
        <f t="shared" si="14"/>
        <v>0</v>
      </c>
      <c r="BY152" s="115">
        <f t="shared" si="14"/>
        <v>0</v>
      </c>
      <c r="BZ152" s="115">
        <f t="shared" si="14"/>
        <v>0</v>
      </c>
      <c r="CA152" s="115">
        <f t="shared" si="14"/>
        <v>0</v>
      </c>
      <c r="CB152" s="115">
        <f t="shared" si="14"/>
        <v>0</v>
      </c>
      <c r="CC152" s="115">
        <f t="shared" si="14"/>
        <v>0</v>
      </c>
      <c r="CD152" s="115">
        <f t="shared" si="14"/>
        <v>0</v>
      </c>
      <c r="CE152" s="115">
        <f t="shared" si="14"/>
        <v>0</v>
      </c>
      <c r="CF152" s="115">
        <f t="shared" si="14"/>
        <v>0</v>
      </c>
      <c r="CG152" s="115">
        <f t="shared" ref="CG152:CI152" si="33">CG128-CG54</f>
        <v>0</v>
      </c>
      <c r="CH152" s="115">
        <f t="shared" si="33"/>
        <v>0</v>
      </c>
      <c r="CI152" s="115">
        <f t="shared" si="33"/>
        <v>0</v>
      </c>
      <c r="CJ152" s="11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</row>
    <row r="153" spans="1:167" s="94" customFormat="1" x14ac:dyDescent="0.2">
      <c r="A153" s="150"/>
      <c r="B153" s="151"/>
      <c r="BR153" s="95"/>
      <c r="BS153" s="113"/>
      <c r="BT153" s="143" t="s">
        <v>190</v>
      </c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</row>
    <row r="154" spans="1:167" s="94" customFormat="1" x14ac:dyDescent="0.2">
      <c r="A154" s="150"/>
      <c r="B154" s="151"/>
      <c r="BR154" s="95"/>
      <c r="BS154" s="113"/>
      <c r="BT154" s="109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</row>
    <row r="155" spans="1:167" s="94" customFormat="1" x14ac:dyDescent="0.2">
      <c r="A155" s="150"/>
      <c r="B155" s="151"/>
      <c r="BR155" s="95"/>
      <c r="BS155" s="95"/>
      <c r="BT155" s="95"/>
      <c r="BU155" s="95"/>
      <c r="BV155" s="95"/>
      <c r="BW155" s="95"/>
      <c r="BX155" s="96"/>
      <c r="BY155" s="95"/>
      <c r="BZ155" s="95"/>
      <c r="CA155" s="95"/>
      <c r="CB155" s="95"/>
      <c r="CC155" s="95"/>
      <c r="CD155" s="95"/>
      <c r="CE155" s="95"/>
      <c r="CF155" s="97"/>
      <c r="CG155" s="96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</row>
    <row r="156" spans="1:167" s="94" customFormat="1" x14ac:dyDescent="0.2">
      <c r="A156" s="150"/>
      <c r="B156" s="151"/>
      <c r="BR156" s="95"/>
      <c r="BS156" s="95"/>
      <c r="BT156" s="95"/>
      <c r="BU156" s="95"/>
      <c r="BV156" s="95"/>
      <c r="BW156" s="95"/>
      <c r="BX156" s="96"/>
      <c r="BY156" s="95"/>
      <c r="BZ156" s="95"/>
      <c r="CA156" s="95"/>
      <c r="CB156" s="95"/>
      <c r="CC156" s="95"/>
      <c r="CD156" s="95"/>
      <c r="CE156" s="95"/>
      <c r="CF156" s="97"/>
      <c r="CG156" s="96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</row>
    <row r="157" spans="1:167" s="94" customFormat="1" x14ac:dyDescent="0.2">
      <c r="A157" s="150"/>
      <c r="B157" s="151"/>
      <c r="BR157" s="95"/>
      <c r="BS157" s="95"/>
      <c r="BT157" s="152" t="s">
        <v>170</v>
      </c>
      <c r="BU157" s="95">
        <v>111.09</v>
      </c>
      <c r="BV157" s="95">
        <v>0.77829999999999999</v>
      </c>
      <c r="BW157" s="95">
        <v>0.96970000000000001</v>
      </c>
      <c r="BX157" s="96">
        <v>0.89059999999999995</v>
      </c>
      <c r="BY157" s="95">
        <v>1266.3599999999999</v>
      </c>
      <c r="BZ157" s="95">
        <v>17.12</v>
      </c>
      <c r="CA157" s="95">
        <v>1.3513999999999999</v>
      </c>
      <c r="CB157" s="95">
        <v>1.3486</v>
      </c>
      <c r="CC157" s="95">
        <v>8.7036999999999995</v>
      </c>
      <c r="CD157" s="95">
        <v>8.4430999999999994</v>
      </c>
      <c r="CE157" s="95">
        <v>6.6246</v>
      </c>
      <c r="CF157" s="97">
        <v>0.72238000000000002</v>
      </c>
      <c r="CG157" s="96">
        <v>1</v>
      </c>
      <c r="CH157" s="95">
        <v>6.8055000000000003</v>
      </c>
      <c r="CI157" s="95">
        <v>6.7618</v>
      </c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</row>
    <row r="158" spans="1:167" s="94" customFormat="1" x14ac:dyDescent="0.2">
      <c r="A158" s="150"/>
      <c r="B158" s="151"/>
      <c r="BR158" s="95"/>
      <c r="BS158" s="95"/>
      <c r="BT158" s="152" t="s">
        <v>171</v>
      </c>
      <c r="BU158" s="95">
        <v>111.46</v>
      </c>
      <c r="BV158" s="95">
        <v>0.77710000000000001</v>
      </c>
      <c r="BW158" s="95">
        <v>0.97119999999999995</v>
      </c>
      <c r="BX158" s="96">
        <v>0.89119999999999999</v>
      </c>
      <c r="BY158" s="95">
        <v>1263</v>
      </c>
      <c r="BZ158" s="95">
        <v>17.209</v>
      </c>
      <c r="CA158" s="95">
        <v>1.3543000000000001</v>
      </c>
      <c r="CB158" s="95">
        <v>1.3528</v>
      </c>
      <c r="CC158" s="95">
        <v>8.6791</v>
      </c>
      <c r="CD158" s="95">
        <v>8.4638000000000009</v>
      </c>
      <c r="CE158" s="95">
        <v>6.6284999999999998</v>
      </c>
      <c r="CF158" s="97">
        <v>0.72214</v>
      </c>
      <c r="CG158" s="96">
        <v>1</v>
      </c>
      <c r="CH158" s="95">
        <v>6.8186</v>
      </c>
      <c r="CI158" s="95">
        <v>6.7910000000000004</v>
      </c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</row>
    <row r="159" spans="1:167" s="94" customFormat="1" x14ac:dyDescent="0.2">
      <c r="A159" s="150"/>
      <c r="B159" s="151"/>
      <c r="BR159" s="95"/>
      <c r="BS159" s="95"/>
      <c r="BT159" s="152" t="s">
        <v>172</v>
      </c>
      <c r="BU159" s="95">
        <v>110.49</v>
      </c>
      <c r="BV159" s="95">
        <v>0.7752</v>
      </c>
      <c r="BW159" s="95">
        <v>0.96360000000000001</v>
      </c>
      <c r="BX159" s="96">
        <v>0.88780000000000003</v>
      </c>
      <c r="BY159" s="95">
        <v>1281.2</v>
      </c>
      <c r="BZ159" s="95">
        <v>17.55</v>
      </c>
      <c r="CA159" s="95">
        <v>1.3369</v>
      </c>
      <c r="CB159" s="95">
        <v>1.3464</v>
      </c>
      <c r="CC159" s="95">
        <v>8.6580999999999992</v>
      </c>
      <c r="CD159" s="95">
        <v>8.4146000000000001</v>
      </c>
      <c r="CE159" s="95">
        <v>6.6032999999999999</v>
      </c>
      <c r="CF159" s="97">
        <v>0.72289999999999999</v>
      </c>
      <c r="CG159" s="96">
        <v>1</v>
      </c>
      <c r="CH159" s="95">
        <v>6.8028000000000004</v>
      </c>
      <c r="CI159" s="95">
        <v>6.7804000000000002</v>
      </c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</row>
    <row r="160" spans="1:167" s="94" customFormat="1" x14ac:dyDescent="0.2">
      <c r="A160" s="150"/>
      <c r="B160" s="151"/>
      <c r="BR160" s="95"/>
      <c r="BS160" s="95"/>
      <c r="BT160" s="152" t="s">
        <v>173</v>
      </c>
      <c r="BU160" s="95">
        <v>109.66</v>
      </c>
      <c r="BV160" s="95">
        <v>0.77449999999999997</v>
      </c>
      <c r="BW160" s="95">
        <v>0.96430000000000005</v>
      </c>
      <c r="BX160" s="96">
        <v>0.8891</v>
      </c>
      <c r="BY160" s="95">
        <v>1288.2</v>
      </c>
      <c r="BZ160" s="95">
        <v>17.63</v>
      </c>
      <c r="CA160" s="95">
        <v>1.3364</v>
      </c>
      <c r="CB160" s="95">
        <v>1.3452999999999999</v>
      </c>
      <c r="CC160" s="95">
        <v>8.6610999999999994</v>
      </c>
      <c r="CD160" s="95">
        <v>8.4519000000000002</v>
      </c>
      <c r="CE160" s="95">
        <v>6.6130000000000004</v>
      </c>
      <c r="CF160" s="97">
        <v>0.72165000000000001</v>
      </c>
      <c r="CG160" s="96">
        <v>1</v>
      </c>
      <c r="CH160" s="95">
        <v>6.7957999999999998</v>
      </c>
      <c r="CI160" s="95">
        <v>6.7679</v>
      </c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</row>
    <row r="161" spans="1:167" s="94" customFormat="1" x14ac:dyDescent="0.2">
      <c r="A161" s="150"/>
      <c r="B161" s="151"/>
      <c r="BR161" s="95"/>
      <c r="BS161" s="95"/>
      <c r="BT161" s="152" t="s">
        <v>174</v>
      </c>
      <c r="BU161" s="95">
        <v>109.21</v>
      </c>
      <c r="BV161" s="95">
        <v>0.77410000000000001</v>
      </c>
      <c r="BW161" s="95">
        <v>0.96230000000000004</v>
      </c>
      <c r="BX161" s="96">
        <v>0.8871</v>
      </c>
      <c r="BY161" s="95">
        <v>1292.46</v>
      </c>
      <c r="BZ161" s="95">
        <v>17.649999999999999</v>
      </c>
      <c r="CA161" s="95">
        <v>1.3236000000000001</v>
      </c>
      <c r="CB161" s="95">
        <v>1.3431999999999999</v>
      </c>
      <c r="CC161" s="95">
        <v>8.6859000000000002</v>
      </c>
      <c r="CD161" s="95">
        <v>8.4437999999999995</v>
      </c>
      <c r="CE161" s="95">
        <v>6.5976999999999997</v>
      </c>
      <c r="CF161" s="97">
        <v>0.72067999999999999</v>
      </c>
      <c r="CG161" s="96">
        <v>1</v>
      </c>
      <c r="CH161" s="95">
        <v>6.7926000000000002</v>
      </c>
      <c r="CI161" s="95">
        <v>6.7721999999999998</v>
      </c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</row>
    <row r="162" spans="1:167" s="94" customFormat="1" x14ac:dyDescent="0.2">
      <c r="A162" s="150"/>
      <c r="B162" s="151"/>
      <c r="BR162" s="95"/>
      <c r="BS162" s="95"/>
      <c r="BT162" s="152" t="s">
        <v>175</v>
      </c>
      <c r="BU162" s="95">
        <v>110.06</v>
      </c>
      <c r="BV162" s="95">
        <v>0.77210000000000001</v>
      </c>
      <c r="BW162" s="95">
        <v>0.96679999999999999</v>
      </c>
      <c r="BX162" s="96">
        <v>0.88970000000000005</v>
      </c>
      <c r="BY162" s="95">
        <v>1284.71</v>
      </c>
      <c r="BZ162" s="95">
        <v>17.619</v>
      </c>
      <c r="CA162" s="95">
        <v>1.3243</v>
      </c>
      <c r="CB162" s="95">
        <v>1.3507</v>
      </c>
      <c r="CC162" s="95">
        <v>8.7041000000000004</v>
      </c>
      <c r="CD162" s="95">
        <v>8.4762000000000004</v>
      </c>
      <c r="CE162" s="95">
        <v>6.6170999999999998</v>
      </c>
      <c r="CF162" s="97">
        <v>0.72170000000000001</v>
      </c>
      <c r="CG162" s="96">
        <v>1</v>
      </c>
      <c r="CH162" s="95">
        <v>6.7946</v>
      </c>
      <c r="CI162" s="95">
        <v>6.7823000000000002</v>
      </c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</row>
    <row r="163" spans="1:167" s="94" customFormat="1" x14ac:dyDescent="0.2">
      <c r="A163" s="150"/>
      <c r="B163" s="151"/>
      <c r="BR163" s="95"/>
      <c r="BS163" s="95"/>
      <c r="BT163" s="152" t="s">
        <v>176</v>
      </c>
      <c r="BU163" s="95">
        <v>110.33</v>
      </c>
      <c r="BV163" s="95">
        <v>0.78520000000000001</v>
      </c>
      <c r="BW163" s="95">
        <v>0.97150000000000003</v>
      </c>
      <c r="BX163" s="96">
        <v>0.89429999999999998</v>
      </c>
      <c r="BY163" s="95">
        <v>1274.2</v>
      </c>
      <c r="BZ163" s="95">
        <v>17.341000000000001</v>
      </c>
      <c r="CA163" s="95">
        <v>1.3270999999999999</v>
      </c>
      <c r="CB163" s="95">
        <v>1.3508</v>
      </c>
      <c r="CC163" s="95">
        <v>8.7411999999999992</v>
      </c>
      <c r="CD163" s="95">
        <v>8.5149000000000008</v>
      </c>
      <c r="CE163" s="95">
        <v>6.6512000000000002</v>
      </c>
      <c r="CF163" s="97">
        <v>0.72131999999999996</v>
      </c>
      <c r="CG163" s="96">
        <v>1</v>
      </c>
      <c r="CH163" s="95">
        <v>6.7971000000000004</v>
      </c>
      <c r="CI163" s="95">
        <v>6.7892999999999999</v>
      </c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</row>
    <row r="164" spans="1:167" s="94" customFormat="1" x14ac:dyDescent="0.2">
      <c r="A164" s="150"/>
      <c r="B164" s="151"/>
      <c r="BR164" s="95"/>
      <c r="BS164" s="95"/>
      <c r="BT164" s="152" t="s">
        <v>177</v>
      </c>
      <c r="BU164" s="95">
        <v>109.9</v>
      </c>
      <c r="BV164" s="95">
        <v>0.7873</v>
      </c>
      <c r="BW164" s="95">
        <v>0.96709999999999996</v>
      </c>
      <c r="BX164" s="96">
        <v>0.89129999999999998</v>
      </c>
      <c r="BY164" s="95">
        <v>1269.3599999999999</v>
      </c>
      <c r="BZ164" s="95">
        <v>17.14</v>
      </c>
      <c r="CA164" s="95">
        <v>1.3257000000000001</v>
      </c>
      <c r="CB164" s="95">
        <v>1.3446</v>
      </c>
      <c r="CC164" s="95">
        <v>8.7173999999999996</v>
      </c>
      <c r="CD164" s="95">
        <v>8.4677000000000007</v>
      </c>
      <c r="CE164" s="95">
        <v>6.6283000000000003</v>
      </c>
      <c r="CF164" s="97">
        <v>0.72352000000000005</v>
      </c>
      <c r="CG164" s="96">
        <v>1</v>
      </c>
      <c r="CH164" s="95">
        <v>6.7980999999999998</v>
      </c>
      <c r="CI164" s="95">
        <v>6.7941000000000003</v>
      </c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</row>
    <row r="165" spans="1:167" s="94" customFormat="1" x14ac:dyDescent="0.2">
      <c r="A165" s="150"/>
      <c r="B165" s="151"/>
      <c r="BR165" s="95"/>
      <c r="BS165" s="95"/>
      <c r="BT165" s="152" t="s">
        <v>178</v>
      </c>
      <c r="BU165" s="95">
        <v>110.1</v>
      </c>
      <c r="BV165" s="95">
        <v>0.78659999999999997</v>
      </c>
      <c r="BW165" s="95">
        <v>0.96719999999999995</v>
      </c>
      <c r="BX165" s="96">
        <v>0.89229999999999998</v>
      </c>
      <c r="BY165" s="95">
        <v>1261.81</v>
      </c>
      <c r="BZ165" s="95">
        <v>16.8</v>
      </c>
      <c r="CA165" s="95">
        <v>1.3255999999999999</v>
      </c>
      <c r="CB165" s="95">
        <v>1.3259000000000001</v>
      </c>
      <c r="CC165" s="95">
        <v>8.6828000000000003</v>
      </c>
      <c r="CD165" s="95">
        <v>8.4314</v>
      </c>
      <c r="CE165" s="95">
        <v>6.6342999999999996</v>
      </c>
      <c r="CF165" s="97">
        <v>0.72291000000000005</v>
      </c>
      <c r="CG165" s="96">
        <v>1</v>
      </c>
      <c r="CH165" s="95">
        <v>6.7967000000000004</v>
      </c>
      <c r="CI165" s="95">
        <v>6.7885999999999997</v>
      </c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</row>
    <row r="166" spans="1:167" s="94" customFormat="1" x14ac:dyDescent="0.2">
      <c r="A166" s="150"/>
      <c r="B166" s="151"/>
      <c r="BR166" s="95"/>
      <c r="BS166" s="95"/>
      <c r="BT166" s="152" t="s">
        <v>179</v>
      </c>
      <c r="BU166" s="95">
        <v>110.21</v>
      </c>
      <c r="BV166" s="95">
        <v>0.78469999999999995</v>
      </c>
      <c r="BW166" s="95">
        <v>0.96960000000000002</v>
      </c>
      <c r="BX166" s="96">
        <v>0.89229999999999998</v>
      </c>
      <c r="BY166" s="95">
        <v>1267.3599999999999</v>
      </c>
      <c r="BZ166" s="95">
        <v>16.940000000000001</v>
      </c>
      <c r="CA166" s="95">
        <v>1.3182</v>
      </c>
      <c r="CB166" s="95">
        <v>1.3192999999999999</v>
      </c>
      <c r="CC166" s="95">
        <v>8.6859999999999999</v>
      </c>
      <c r="CD166" s="95">
        <v>8.4083000000000006</v>
      </c>
      <c r="CE166" s="95">
        <v>6.6342999999999996</v>
      </c>
      <c r="CF166" s="97">
        <v>0.72296000000000005</v>
      </c>
      <c r="CG166" s="96">
        <v>1</v>
      </c>
      <c r="CH166" s="95">
        <v>6.7923999999999998</v>
      </c>
      <c r="CI166" s="95">
        <v>6.7897999999999996</v>
      </c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</row>
    <row r="167" spans="1:167" s="94" customFormat="1" x14ac:dyDescent="0.2">
      <c r="A167" s="150"/>
      <c r="B167" s="151"/>
      <c r="BR167" s="95"/>
      <c r="BS167" s="95"/>
      <c r="BT167" s="152" t="s">
        <v>180</v>
      </c>
      <c r="BU167" s="95">
        <v>109.74</v>
      </c>
      <c r="BV167" s="95">
        <v>0.78769999999999996</v>
      </c>
      <c r="BW167" s="95">
        <v>0.97370000000000001</v>
      </c>
      <c r="BX167" s="96">
        <v>0.89549999999999996</v>
      </c>
      <c r="BY167" s="95">
        <v>1259.2</v>
      </c>
      <c r="BZ167" s="95">
        <v>16.829999999999998</v>
      </c>
      <c r="CA167" s="95">
        <v>1.3172999999999999</v>
      </c>
      <c r="CB167" s="95">
        <v>1.3269</v>
      </c>
      <c r="CC167" s="95">
        <v>8.7143999999999995</v>
      </c>
      <c r="CD167" s="95">
        <v>8.4819999999999993</v>
      </c>
      <c r="CE167" s="95">
        <v>6.6577999999999999</v>
      </c>
      <c r="CF167" s="97">
        <v>0.72309999999999997</v>
      </c>
      <c r="CG167" s="96">
        <v>1</v>
      </c>
      <c r="CH167" s="95">
        <v>6.7988999999999997</v>
      </c>
      <c r="CI167" s="95">
        <v>6.798</v>
      </c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  <c r="FI167" s="95"/>
      <c r="FJ167" s="95"/>
      <c r="FK167" s="95"/>
    </row>
    <row r="168" spans="1:167" s="94" customFormat="1" x14ac:dyDescent="0.2">
      <c r="A168" s="150"/>
      <c r="B168" s="151"/>
      <c r="BR168" s="95"/>
      <c r="BS168" s="95"/>
      <c r="BT168" s="152" t="s">
        <v>181</v>
      </c>
      <c r="BU168" s="95">
        <v>111.33</v>
      </c>
      <c r="BV168" s="95">
        <v>0.78310000000000002</v>
      </c>
      <c r="BW168" s="95">
        <v>0.9738</v>
      </c>
      <c r="BX168" s="96">
        <v>0.8952</v>
      </c>
      <c r="BY168" s="95">
        <v>1255.57</v>
      </c>
      <c r="BZ168" s="95">
        <v>16.760000000000002</v>
      </c>
      <c r="CA168" s="95">
        <v>1.3148</v>
      </c>
      <c r="CB168" s="95">
        <v>1.3245</v>
      </c>
      <c r="CC168" s="95">
        <v>8.7218</v>
      </c>
      <c r="CD168" s="95">
        <v>8.4791000000000007</v>
      </c>
      <c r="CE168" s="95">
        <v>6.6550000000000002</v>
      </c>
      <c r="CF168" s="97">
        <v>0.72348000000000001</v>
      </c>
      <c r="CG168" s="96">
        <v>1</v>
      </c>
      <c r="CH168" s="95">
        <v>6.8140000000000001</v>
      </c>
      <c r="CI168" s="95">
        <v>6.8167</v>
      </c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</row>
    <row r="169" spans="1:167" s="94" customFormat="1" x14ac:dyDescent="0.2">
      <c r="A169" s="150"/>
      <c r="B169" s="151"/>
      <c r="BR169" s="95"/>
      <c r="BS169" s="95"/>
      <c r="BT169" s="152" t="s">
        <v>182</v>
      </c>
      <c r="BU169" s="95">
        <v>110.91</v>
      </c>
      <c r="BV169" s="95">
        <v>0.78100000000000003</v>
      </c>
      <c r="BW169" s="95">
        <v>0.9718</v>
      </c>
      <c r="BX169" s="96">
        <v>0.89370000000000005</v>
      </c>
      <c r="BY169" s="95">
        <v>1251.68</v>
      </c>
      <c r="BZ169" s="95">
        <v>16.649999999999999</v>
      </c>
      <c r="CA169" s="95">
        <v>1.3152999999999999</v>
      </c>
      <c r="CB169" s="95">
        <v>1.3231999999999999</v>
      </c>
      <c r="CC169" s="95">
        <v>8.7032000000000007</v>
      </c>
      <c r="CD169" s="95">
        <v>8.4412000000000003</v>
      </c>
      <c r="CE169" s="95">
        <v>6.6452999999999998</v>
      </c>
      <c r="CF169" s="97">
        <v>0.72418000000000005</v>
      </c>
      <c r="CG169" s="96">
        <v>1</v>
      </c>
      <c r="CH169" s="95">
        <v>6.8155000000000001</v>
      </c>
      <c r="CI169" s="95">
        <v>6.8197000000000001</v>
      </c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</row>
    <row r="170" spans="1:167" s="94" customFormat="1" x14ac:dyDescent="0.2">
      <c r="A170" s="150"/>
      <c r="B170" s="151"/>
      <c r="BR170" s="95"/>
      <c r="BS170" s="95"/>
      <c r="BT170" s="152" t="s">
        <v>183</v>
      </c>
      <c r="BU170" s="95">
        <v>111.55</v>
      </c>
      <c r="BV170" s="95">
        <v>0.78769999999999996</v>
      </c>
      <c r="BW170" s="95">
        <v>0.9728</v>
      </c>
      <c r="BX170" s="96">
        <v>0.89649999999999996</v>
      </c>
      <c r="BY170" s="95">
        <v>1246.6500000000001</v>
      </c>
      <c r="BZ170" s="95">
        <v>16.55</v>
      </c>
      <c r="CA170" s="95">
        <v>1.3133999999999999</v>
      </c>
      <c r="CB170" s="95">
        <v>1.3222</v>
      </c>
      <c r="CC170" s="95">
        <v>8.7293000000000003</v>
      </c>
      <c r="CD170" s="95">
        <v>8.4839000000000002</v>
      </c>
      <c r="CE170" s="95">
        <v>6.6661000000000001</v>
      </c>
      <c r="CF170" s="97">
        <v>0.72333000000000003</v>
      </c>
      <c r="CG170" s="96">
        <v>1</v>
      </c>
      <c r="CH170" s="95">
        <v>6.8257000000000003</v>
      </c>
      <c r="CI170" s="95">
        <v>6.8251999999999997</v>
      </c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</row>
    <row r="171" spans="1:167" s="94" customFormat="1" x14ac:dyDescent="0.2">
      <c r="A171" s="150"/>
      <c r="B171" s="151"/>
      <c r="BR171" s="95"/>
      <c r="BS171" s="95"/>
      <c r="BT171" s="152" t="s">
        <v>184</v>
      </c>
      <c r="BU171" s="95">
        <v>111.12</v>
      </c>
      <c r="BV171" s="95">
        <v>0.79190000000000005</v>
      </c>
      <c r="BW171" s="95">
        <v>0.97370000000000001</v>
      </c>
      <c r="BX171" s="96">
        <v>0.89729999999999999</v>
      </c>
      <c r="BY171" s="95">
        <v>1246.8499999999999</v>
      </c>
      <c r="BZ171" s="95">
        <v>16.46</v>
      </c>
      <c r="CA171" s="95">
        <v>1.3211999999999999</v>
      </c>
      <c r="CB171" s="95">
        <v>1.3292999999999999</v>
      </c>
      <c r="CC171" s="95">
        <v>8.7693999999999992</v>
      </c>
      <c r="CD171" s="95">
        <v>8.5477000000000007</v>
      </c>
      <c r="CE171" s="95">
        <v>6.6742999999999997</v>
      </c>
      <c r="CF171" s="97">
        <v>0.72546999999999995</v>
      </c>
      <c r="CG171" s="96">
        <v>1</v>
      </c>
      <c r="CH171" s="95">
        <v>6.8259999999999996</v>
      </c>
      <c r="CI171" s="95">
        <v>6.8300999999999998</v>
      </c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</row>
    <row r="172" spans="1:167" s="94" customFormat="1" x14ac:dyDescent="0.2">
      <c r="A172" s="150"/>
      <c r="B172" s="151"/>
      <c r="BR172" s="95"/>
      <c r="BS172" s="95"/>
      <c r="BT172" s="152" t="s">
        <v>185</v>
      </c>
      <c r="BU172" s="95">
        <v>111.1</v>
      </c>
      <c r="BV172" s="95">
        <v>0.79</v>
      </c>
      <c r="BW172" s="95">
        <v>0.97330000000000005</v>
      </c>
      <c r="BX172" s="96">
        <v>0.89570000000000005</v>
      </c>
      <c r="BY172" s="95">
        <v>1251.46</v>
      </c>
      <c r="BZ172" s="95">
        <v>16.55</v>
      </c>
      <c r="CA172" s="95">
        <v>1.3236000000000001</v>
      </c>
      <c r="CB172" s="95">
        <v>1.3301000000000001</v>
      </c>
      <c r="CC172" s="95">
        <v>8.7423000000000002</v>
      </c>
      <c r="CD172" s="95">
        <v>8.4739000000000004</v>
      </c>
      <c r="CE172" s="95">
        <v>6.6614000000000004</v>
      </c>
      <c r="CF172" s="97">
        <v>0.72531000000000001</v>
      </c>
      <c r="CG172" s="96">
        <v>1</v>
      </c>
      <c r="CH172" s="95">
        <v>6.8319999999999999</v>
      </c>
      <c r="CI172" s="95">
        <v>6.8346</v>
      </c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</row>
    <row r="173" spans="1:167" s="94" customFormat="1" x14ac:dyDescent="0.2">
      <c r="A173" s="150"/>
      <c r="B173" s="151"/>
      <c r="BR173" s="95"/>
      <c r="BS173" s="95"/>
      <c r="BT173" s="152" t="s">
        <v>186</v>
      </c>
      <c r="BU173" s="95">
        <v>111.16</v>
      </c>
      <c r="BV173" s="95">
        <v>0.78580000000000005</v>
      </c>
      <c r="BW173" s="95">
        <v>0.97089999999999999</v>
      </c>
      <c r="BX173" s="96">
        <v>0.89510000000000001</v>
      </c>
      <c r="BY173" s="95">
        <v>1256.8900000000001</v>
      </c>
      <c r="BZ173" s="95">
        <v>16.753</v>
      </c>
      <c r="CA173" s="95">
        <v>1.3213999999999999</v>
      </c>
      <c r="CB173" s="95">
        <v>1.3221000000000001</v>
      </c>
      <c r="CC173" s="95">
        <v>8.7469999999999999</v>
      </c>
      <c r="CD173" s="95">
        <v>8.4703999999999997</v>
      </c>
      <c r="CE173" s="95">
        <v>6.6559999999999997</v>
      </c>
      <c r="CF173" s="97">
        <v>0.72516000000000003</v>
      </c>
      <c r="CG173" s="96">
        <v>1</v>
      </c>
      <c r="CH173" s="95">
        <v>6.8383000000000003</v>
      </c>
      <c r="CI173" s="95">
        <v>6.8372000000000002</v>
      </c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</row>
    <row r="174" spans="1:167" s="94" customFormat="1" x14ac:dyDescent="0.2">
      <c r="A174" s="150"/>
      <c r="B174" s="151"/>
      <c r="BR174" s="95"/>
      <c r="BS174" s="95"/>
      <c r="BT174" s="152" t="s">
        <v>187</v>
      </c>
      <c r="BU174" s="95">
        <v>111.66</v>
      </c>
      <c r="BV174" s="95">
        <v>0.78439999999999999</v>
      </c>
      <c r="BW174" s="95">
        <v>0.96619999999999995</v>
      </c>
      <c r="BX174" s="96">
        <v>0.88800000000000001</v>
      </c>
      <c r="BY174" s="95">
        <v>1250.6500000000001</v>
      </c>
      <c r="BZ174" s="95">
        <v>16.673999999999999</v>
      </c>
      <c r="CA174" s="95">
        <v>1.3137000000000001</v>
      </c>
      <c r="CB174" s="95">
        <v>1.3225</v>
      </c>
      <c r="CC174" s="95">
        <v>8.6835000000000004</v>
      </c>
      <c r="CD174" s="95">
        <v>8.4627999999999997</v>
      </c>
      <c r="CE174" s="95">
        <v>6.6022999999999996</v>
      </c>
      <c r="CF174" s="97">
        <v>0.72499999999999998</v>
      </c>
      <c r="CG174" s="96">
        <v>1</v>
      </c>
      <c r="CH174" s="95">
        <v>6.8131000000000004</v>
      </c>
      <c r="CI174" s="95">
        <v>6.8158000000000003</v>
      </c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</row>
    <row r="175" spans="1:167" s="94" customFormat="1" x14ac:dyDescent="0.2">
      <c r="A175" s="150"/>
      <c r="B175" s="151"/>
      <c r="BR175" s="95"/>
      <c r="BS175" s="95"/>
      <c r="BT175" s="152" t="s">
        <v>188</v>
      </c>
      <c r="BU175" s="95">
        <v>112.16</v>
      </c>
      <c r="BV175" s="95">
        <v>0.77980000000000005</v>
      </c>
      <c r="BW175" s="95">
        <v>0.96050000000000002</v>
      </c>
      <c r="BX175" s="96">
        <v>0.88039999999999996</v>
      </c>
      <c r="BY175" s="95">
        <v>1251.76</v>
      </c>
      <c r="BZ175" s="95">
        <v>16.77</v>
      </c>
      <c r="CA175" s="95">
        <v>1.3167</v>
      </c>
      <c r="CB175" s="95">
        <v>1.3132999999999999</v>
      </c>
      <c r="CC175" s="95">
        <v>8.5929000000000002</v>
      </c>
      <c r="CD175" s="95">
        <v>8.4149999999999991</v>
      </c>
      <c r="CE175" s="95">
        <v>6.5460000000000003</v>
      </c>
      <c r="CF175" s="97">
        <v>0.72289999999999999</v>
      </c>
      <c r="CG175" s="96">
        <v>1</v>
      </c>
      <c r="CH175" s="95">
        <v>6.7986000000000004</v>
      </c>
      <c r="CI175" s="95">
        <v>6.8038999999999996</v>
      </c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</row>
    <row r="176" spans="1:167" s="94" customFormat="1" x14ac:dyDescent="0.2">
      <c r="A176" s="150"/>
      <c r="B176" s="151"/>
      <c r="BR176" s="95"/>
      <c r="BS176" s="95"/>
      <c r="BT176" s="152" t="s">
        <v>189</v>
      </c>
      <c r="BU176" s="95">
        <v>112.45</v>
      </c>
      <c r="BV176" s="95">
        <v>0.77029999999999998</v>
      </c>
      <c r="BW176" s="95">
        <v>0.95789999999999997</v>
      </c>
      <c r="BX176" s="96">
        <v>0.87690000000000001</v>
      </c>
      <c r="BY176" s="95">
        <v>1246.3599999999999</v>
      </c>
      <c r="BZ176" s="95">
        <v>16.815000000000001</v>
      </c>
      <c r="CA176" s="95">
        <v>1.3036000000000001</v>
      </c>
      <c r="CB176" s="95">
        <v>1.3037000000000001</v>
      </c>
      <c r="CC176" s="95">
        <v>8.5101999999999993</v>
      </c>
      <c r="CD176" s="95">
        <v>8.3871000000000002</v>
      </c>
      <c r="CE176" s="95">
        <v>6.5193000000000003</v>
      </c>
      <c r="CF176" s="97">
        <v>0.72067999999999999</v>
      </c>
      <c r="CG176" s="96">
        <v>1</v>
      </c>
      <c r="CH176" s="95">
        <v>6.78</v>
      </c>
      <c r="CI176" s="95">
        <v>6.7904999999999998</v>
      </c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</row>
    <row r="177" spans="1:167" s="94" customFormat="1" x14ac:dyDescent="0.2">
      <c r="A177" s="150"/>
      <c r="B177" s="151"/>
      <c r="BR177" s="95"/>
      <c r="BS177" s="95"/>
      <c r="BT177" s="152" t="s">
        <v>190</v>
      </c>
      <c r="BU177" s="95"/>
      <c r="BV177" s="95"/>
      <c r="BW177" s="95"/>
      <c r="BX177" s="96"/>
      <c r="BY177" s="95"/>
      <c r="BZ177" s="95"/>
      <c r="CA177" s="95"/>
      <c r="CB177" s="95"/>
      <c r="CC177" s="95"/>
      <c r="CD177" s="95"/>
      <c r="CE177" s="95"/>
      <c r="CF177" s="97"/>
      <c r="CG177" s="96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</row>
    <row r="178" spans="1:167" s="94" customFormat="1" x14ac:dyDescent="0.2">
      <c r="A178" s="150"/>
      <c r="B178" s="151"/>
      <c r="BR178" s="95"/>
      <c r="BS178" s="95"/>
      <c r="BT178" s="95"/>
      <c r="BU178" s="95"/>
      <c r="BV178" s="95"/>
      <c r="BW178" s="95"/>
      <c r="BX178" s="96"/>
      <c r="BY178" s="95"/>
      <c r="BZ178" s="95"/>
      <c r="CA178" s="95"/>
      <c r="CB178" s="95"/>
      <c r="CC178" s="95"/>
      <c r="CD178" s="95"/>
      <c r="CE178" s="95"/>
      <c r="CF178" s="97"/>
      <c r="CG178" s="96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</row>
    <row r="179" spans="1:167" s="94" customFormat="1" x14ac:dyDescent="0.2">
      <c r="A179" s="150"/>
      <c r="B179" s="151"/>
      <c r="BR179" s="95"/>
      <c r="BS179" s="95"/>
      <c r="BT179" s="95"/>
      <c r="BU179" s="95"/>
      <c r="BV179" s="95"/>
      <c r="BW179" s="95"/>
      <c r="BX179" s="96"/>
      <c r="BY179" s="95"/>
      <c r="BZ179" s="95"/>
      <c r="CA179" s="95"/>
      <c r="CB179" s="95"/>
      <c r="CC179" s="95"/>
      <c r="CD179" s="95"/>
      <c r="CE179" s="95"/>
      <c r="CF179" s="97"/>
      <c r="CG179" s="96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</row>
    <row r="180" spans="1:167" s="94" customFormat="1" x14ac:dyDescent="0.2">
      <c r="A180" s="150"/>
      <c r="B180" s="151"/>
      <c r="BR180" s="95"/>
      <c r="BS180" s="95"/>
      <c r="BT180" s="95"/>
      <c r="BU180" s="95"/>
      <c r="BV180" s="95"/>
      <c r="BW180" s="95"/>
      <c r="BX180" s="96"/>
      <c r="BY180" s="95"/>
      <c r="BZ180" s="95"/>
      <c r="CA180" s="95"/>
      <c r="CB180" s="95"/>
      <c r="CC180" s="95"/>
      <c r="CD180" s="95"/>
      <c r="CE180" s="95"/>
      <c r="CF180" s="97"/>
      <c r="CG180" s="96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</row>
    <row r="181" spans="1:167" s="94" customFormat="1" x14ac:dyDescent="0.2">
      <c r="A181" s="150"/>
      <c r="B181" s="151"/>
      <c r="BR181" s="95"/>
      <c r="BS181" s="95"/>
      <c r="BT181" s="95"/>
      <c r="BU181" s="95"/>
      <c r="BV181" s="95"/>
      <c r="BW181" s="95"/>
      <c r="BX181" s="96"/>
      <c r="BY181" s="95"/>
      <c r="BZ181" s="95"/>
      <c r="CA181" s="95"/>
      <c r="CB181" s="95"/>
      <c r="CC181" s="95"/>
      <c r="CD181" s="95"/>
      <c r="CE181" s="95"/>
      <c r="CF181" s="97"/>
      <c r="CG181" s="96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</row>
    <row r="182" spans="1:167" s="94" customFormat="1" x14ac:dyDescent="0.2">
      <c r="A182" s="150"/>
      <c r="B182" s="151"/>
      <c r="BR182" s="95"/>
      <c r="BS182" s="95"/>
      <c r="BT182" s="152" t="s">
        <v>170</v>
      </c>
      <c r="BU182" s="95">
        <f>BU157-BU71</f>
        <v>0</v>
      </c>
      <c r="BV182" s="95">
        <f t="shared" ref="BV182:BZ182" si="34">BV157-BV71</f>
        <v>0</v>
      </c>
      <c r="BW182" s="95">
        <f t="shared" si="34"/>
        <v>0</v>
      </c>
      <c r="BX182" s="95">
        <f t="shared" si="34"/>
        <v>0</v>
      </c>
      <c r="BY182" s="95">
        <f t="shared" si="34"/>
        <v>0</v>
      </c>
      <c r="BZ182" s="95">
        <f t="shared" si="34"/>
        <v>0</v>
      </c>
      <c r="CA182" s="95">
        <f>CA157-CA71</f>
        <v>0</v>
      </c>
      <c r="CB182" s="95">
        <f t="shared" ref="CB182:CD182" si="35">CB157-CB71</f>
        <v>0</v>
      </c>
      <c r="CC182" s="95">
        <f t="shared" si="35"/>
        <v>0</v>
      </c>
      <c r="CD182" s="95">
        <f t="shared" si="35"/>
        <v>0</v>
      </c>
      <c r="CE182" s="95">
        <f>CE157-CE71</f>
        <v>0</v>
      </c>
      <c r="CF182" s="95">
        <f t="shared" ref="CF182:CG182" si="36">CF157-CF71</f>
        <v>0</v>
      </c>
      <c r="CG182" s="95">
        <f t="shared" si="36"/>
        <v>0</v>
      </c>
      <c r="CH182" s="95">
        <f>CH157-CH71</f>
        <v>0</v>
      </c>
      <c r="CI182" s="95">
        <f t="shared" ref="CI182" si="37">CI157-CI71</f>
        <v>0</v>
      </c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</row>
    <row r="183" spans="1:167" s="94" customFormat="1" x14ac:dyDescent="0.2">
      <c r="A183" s="150"/>
      <c r="B183" s="151"/>
      <c r="BR183" s="95"/>
      <c r="BS183" s="95"/>
      <c r="BT183" s="152" t="s">
        <v>171</v>
      </c>
      <c r="BU183" s="95">
        <f t="shared" ref="BU183:BZ202" si="38">BU158-BU72</f>
        <v>0</v>
      </c>
      <c r="BV183" s="95">
        <f t="shared" si="38"/>
        <v>0</v>
      </c>
      <c r="BW183" s="95">
        <f t="shared" si="38"/>
        <v>0</v>
      </c>
      <c r="BX183" s="95">
        <f t="shared" si="38"/>
        <v>0</v>
      </c>
      <c r="BY183" s="95">
        <f t="shared" si="38"/>
        <v>0</v>
      </c>
      <c r="BZ183" s="95">
        <f t="shared" si="38"/>
        <v>0</v>
      </c>
      <c r="CA183" s="95">
        <f t="shared" ref="CA183:CI183" si="39">CA158-CA72</f>
        <v>0</v>
      </c>
      <c r="CB183" s="95">
        <f t="shared" si="39"/>
        <v>0</v>
      </c>
      <c r="CC183" s="95">
        <f t="shared" si="39"/>
        <v>0</v>
      </c>
      <c r="CD183" s="95">
        <f t="shared" si="39"/>
        <v>0</v>
      </c>
      <c r="CE183" s="95">
        <f t="shared" si="39"/>
        <v>0</v>
      </c>
      <c r="CF183" s="95">
        <f t="shared" si="39"/>
        <v>0</v>
      </c>
      <c r="CG183" s="95">
        <f t="shared" si="39"/>
        <v>0</v>
      </c>
      <c r="CH183" s="95">
        <f t="shared" si="39"/>
        <v>0</v>
      </c>
      <c r="CI183" s="95">
        <f t="shared" si="39"/>
        <v>0</v>
      </c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</row>
    <row r="184" spans="1:167" s="94" customFormat="1" x14ac:dyDescent="0.2">
      <c r="A184" s="150"/>
      <c r="B184" s="151"/>
      <c r="BR184" s="95"/>
      <c r="BS184" s="95"/>
      <c r="BT184" s="152" t="s">
        <v>172</v>
      </c>
      <c r="BU184" s="95">
        <f t="shared" si="38"/>
        <v>0</v>
      </c>
      <c r="BV184" s="95">
        <f t="shared" si="38"/>
        <v>0</v>
      </c>
      <c r="BW184" s="95">
        <f t="shared" si="38"/>
        <v>0</v>
      </c>
      <c r="BX184" s="95">
        <f t="shared" si="38"/>
        <v>0</v>
      </c>
      <c r="BY184" s="95">
        <f t="shared" si="38"/>
        <v>0</v>
      </c>
      <c r="BZ184" s="95">
        <f t="shared" si="38"/>
        <v>0</v>
      </c>
      <c r="CA184" s="95">
        <f t="shared" ref="CA184:CI184" si="40">CA159-CA73</f>
        <v>0</v>
      </c>
      <c r="CB184" s="95">
        <f t="shared" si="40"/>
        <v>0</v>
      </c>
      <c r="CC184" s="95">
        <f t="shared" si="40"/>
        <v>0</v>
      </c>
      <c r="CD184" s="95">
        <f t="shared" si="40"/>
        <v>0</v>
      </c>
      <c r="CE184" s="95">
        <f t="shared" si="40"/>
        <v>0</v>
      </c>
      <c r="CF184" s="95">
        <f t="shared" si="40"/>
        <v>0</v>
      </c>
      <c r="CG184" s="95">
        <f t="shared" si="40"/>
        <v>0</v>
      </c>
      <c r="CH184" s="95">
        <f t="shared" si="40"/>
        <v>0</v>
      </c>
      <c r="CI184" s="95">
        <f t="shared" si="40"/>
        <v>0</v>
      </c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</row>
    <row r="185" spans="1:167" s="94" customFormat="1" x14ac:dyDescent="0.2">
      <c r="A185" s="150"/>
      <c r="B185" s="151"/>
      <c r="BR185" s="95"/>
      <c r="BS185" s="95"/>
      <c r="BT185" s="152" t="s">
        <v>173</v>
      </c>
      <c r="BU185" s="95">
        <f t="shared" si="38"/>
        <v>0</v>
      </c>
      <c r="BV185" s="95">
        <f t="shared" si="38"/>
        <v>0</v>
      </c>
      <c r="BW185" s="95">
        <f t="shared" si="38"/>
        <v>0</v>
      </c>
      <c r="BX185" s="95">
        <f t="shared" si="38"/>
        <v>0</v>
      </c>
      <c r="BY185" s="95">
        <f t="shared" si="38"/>
        <v>0</v>
      </c>
      <c r="BZ185" s="95">
        <f t="shared" si="38"/>
        <v>0</v>
      </c>
      <c r="CA185" s="95">
        <f t="shared" ref="CA185:CI185" si="41">CA160-CA74</f>
        <v>0</v>
      </c>
      <c r="CB185" s="95">
        <f t="shared" si="41"/>
        <v>0</v>
      </c>
      <c r="CC185" s="95">
        <f t="shared" si="41"/>
        <v>0</v>
      </c>
      <c r="CD185" s="95">
        <f t="shared" si="41"/>
        <v>0</v>
      </c>
      <c r="CE185" s="95">
        <f t="shared" si="41"/>
        <v>0</v>
      </c>
      <c r="CF185" s="95">
        <f t="shared" si="41"/>
        <v>0</v>
      </c>
      <c r="CG185" s="95">
        <f t="shared" si="41"/>
        <v>0</v>
      </c>
      <c r="CH185" s="95">
        <f t="shared" si="41"/>
        <v>0</v>
      </c>
      <c r="CI185" s="95">
        <f t="shared" si="41"/>
        <v>0</v>
      </c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</row>
    <row r="186" spans="1:167" s="94" customFormat="1" x14ac:dyDescent="0.2">
      <c r="A186" s="150"/>
      <c r="B186" s="151"/>
      <c r="BR186" s="95"/>
      <c r="BS186" s="95"/>
      <c r="BT186" s="152" t="s">
        <v>174</v>
      </c>
      <c r="BU186" s="95">
        <f t="shared" si="38"/>
        <v>0</v>
      </c>
      <c r="BV186" s="95">
        <f t="shared" si="38"/>
        <v>0</v>
      </c>
      <c r="BW186" s="95">
        <f t="shared" si="38"/>
        <v>0</v>
      </c>
      <c r="BX186" s="95">
        <f t="shared" si="38"/>
        <v>0</v>
      </c>
      <c r="BY186" s="95">
        <f t="shared" si="38"/>
        <v>0</v>
      </c>
      <c r="BZ186" s="95">
        <f t="shared" si="38"/>
        <v>0</v>
      </c>
      <c r="CA186" s="95">
        <f t="shared" ref="CA186:CI186" si="42">CA161-CA75</f>
        <v>0</v>
      </c>
      <c r="CB186" s="95">
        <f t="shared" si="42"/>
        <v>0</v>
      </c>
      <c r="CC186" s="95">
        <f t="shared" si="42"/>
        <v>0</v>
      </c>
      <c r="CD186" s="95">
        <f t="shared" si="42"/>
        <v>0</v>
      </c>
      <c r="CE186" s="95">
        <f t="shared" si="42"/>
        <v>0</v>
      </c>
      <c r="CF186" s="95">
        <f t="shared" si="42"/>
        <v>0</v>
      </c>
      <c r="CG186" s="95">
        <f t="shared" si="42"/>
        <v>0</v>
      </c>
      <c r="CH186" s="95">
        <f t="shared" si="42"/>
        <v>0</v>
      </c>
      <c r="CI186" s="95">
        <f t="shared" si="42"/>
        <v>0</v>
      </c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</row>
    <row r="187" spans="1:167" s="94" customFormat="1" x14ac:dyDescent="0.2">
      <c r="A187" s="150"/>
      <c r="B187" s="151"/>
      <c r="BR187" s="95"/>
      <c r="BS187" s="95"/>
      <c r="BT187" s="152" t="s">
        <v>175</v>
      </c>
      <c r="BU187" s="95">
        <f t="shared" si="38"/>
        <v>0</v>
      </c>
      <c r="BV187" s="95">
        <f t="shared" si="38"/>
        <v>0</v>
      </c>
      <c r="BW187" s="95">
        <f t="shared" si="38"/>
        <v>0</v>
      </c>
      <c r="BX187" s="95">
        <f t="shared" si="38"/>
        <v>0</v>
      </c>
      <c r="BY187" s="95">
        <f t="shared" si="38"/>
        <v>0</v>
      </c>
      <c r="BZ187" s="95">
        <f t="shared" si="38"/>
        <v>0</v>
      </c>
      <c r="CA187" s="95">
        <f t="shared" ref="CA187:CI187" si="43">CA162-CA76</f>
        <v>0</v>
      </c>
      <c r="CB187" s="95">
        <f t="shared" si="43"/>
        <v>0</v>
      </c>
      <c r="CC187" s="95">
        <f t="shared" si="43"/>
        <v>0</v>
      </c>
      <c r="CD187" s="95">
        <f t="shared" si="43"/>
        <v>0</v>
      </c>
      <c r="CE187" s="95">
        <f t="shared" si="43"/>
        <v>0</v>
      </c>
      <c r="CF187" s="95">
        <f t="shared" si="43"/>
        <v>0</v>
      </c>
      <c r="CG187" s="95">
        <f t="shared" si="43"/>
        <v>0</v>
      </c>
      <c r="CH187" s="95">
        <f t="shared" si="43"/>
        <v>0</v>
      </c>
      <c r="CI187" s="95">
        <f t="shared" si="43"/>
        <v>0</v>
      </c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</row>
    <row r="188" spans="1:167" s="94" customFormat="1" x14ac:dyDescent="0.2">
      <c r="A188" s="150"/>
      <c r="B188" s="151"/>
      <c r="BR188" s="95"/>
      <c r="BS188" s="95"/>
      <c r="BT188" s="152" t="s">
        <v>176</v>
      </c>
      <c r="BU188" s="95">
        <f t="shared" si="38"/>
        <v>0</v>
      </c>
      <c r="BV188" s="95">
        <f t="shared" si="38"/>
        <v>0</v>
      </c>
      <c r="BW188" s="95">
        <f t="shared" si="38"/>
        <v>0</v>
      </c>
      <c r="BX188" s="95">
        <f t="shared" si="38"/>
        <v>0</v>
      </c>
      <c r="BY188" s="95">
        <f t="shared" si="38"/>
        <v>0</v>
      </c>
      <c r="BZ188" s="95">
        <f t="shared" si="38"/>
        <v>0</v>
      </c>
      <c r="CA188" s="95">
        <f t="shared" ref="CA188:CI188" si="44">CA163-CA77</f>
        <v>0</v>
      </c>
      <c r="CB188" s="95">
        <f t="shared" si="44"/>
        <v>0</v>
      </c>
      <c r="CC188" s="95">
        <f t="shared" si="44"/>
        <v>0</v>
      </c>
      <c r="CD188" s="95">
        <f t="shared" si="44"/>
        <v>0</v>
      </c>
      <c r="CE188" s="95">
        <f t="shared" si="44"/>
        <v>0</v>
      </c>
      <c r="CF188" s="95">
        <f t="shared" si="44"/>
        <v>0</v>
      </c>
      <c r="CG188" s="95">
        <f t="shared" si="44"/>
        <v>0</v>
      </c>
      <c r="CH188" s="95">
        <f t="shared" si="44"/>
        <v>0</v>
      </c>
      <c r="CI188" s="95">
        <f t="shared" si="44"/>
        <v>0</v>
      </c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</row>
    <row r="189" spans="1:167" s="94" customFormat="1" x14ac:dyDescent="0.2">
      <c r="A189" s="150"/>
      <c r="B189" s="151"/>
      <c r="BR189" s="95"/>
      <c r="BS189" s="95"/>
      <c r="BT189" s="152" t="s">
        <v>177</v>
      </c>
      <c r="BU189" s="95">
        <f t="shared" si="38"/>
        <v>0</v>
      </c>
      <c r="BV189" s="95">
        <f t="shared" si="38"/>
        <v>0</v>
      </c>
      <c r="BW189" s="95">
        <f t="shared" si="38"/>
        <v>0</v>
      </c>
      <c r="BX189" s="95">
        <f t="shared" si="38"/>
        <v>0</v>
      </c>
      <c r="BY189" s="95">
        <f t="shared" si="38"/>
        <v>0</v>
      </c>
      <c r="BZ189" s="95">
        <f t="shared" si="38"/>
        <v>0</v>
      </c>
      <c r="CA189" s="95">
        <f t="shared" ref="CA189:CI189" si="45">CA164-CA78</f>
        <v>0</v>
      </c>
      <c r="CB189" s="95">
        <f t="shared" si="45"/>
        <v>0</v>
      </c>
      <c r="CC189" s="95">
        <f t="shared" si="45"/>
        <v>0</v>
      </c>
      <c r="CD189" s="95">
        <f t="shared" si="45"/>
        <v>0</v>
      </c>
      <c r="CE189" s="95">
        <f t="shared" si="45"/>
        <v>0</v>
      </c>
      <c r="CF189" s="95">
        <f t="shared" si="45"/>
        <v>0</v>
      </c>
      <c r="CG189" s="95">
        <f t="shared" si="45"/>
        <v>0</v>
      </c>
      <c r="CH189" s="95">
        <f t="shared" si="45"/>
        <v>0</v>
      </c>
      <c r="CI189" s="95">
        <f t="shared" si="45"/>
        <v>0</v>
      </c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</row>
    <row r="190" spans="1:167" s="94" customFormat="1" x14ac:dyDescent="0.2">
      <c r="A190" s="150"/>
      <c r="B190" s="151"/>
      <c r="BR190" s="95"/>
      <c r="BS190" s="95"/>
      <c r="BT190" s="152" t="s">
        <v>178</v>
      </c>
      <c r="BU190" s="95">
        <f t="shared" si="38"/>
        <v>0</v>
      </c>
      <c r="BV190" s="95">
        <f t="shared" si="38"/>
        <v>0</v>
      </c>
      <c r="BW190" s="95">
        <f t="shared" si="38"/>
        <v>0</v>
      </c>
      <c r="BX190" s="95">
        <f t="shared" si="38"/>
        <v>0</v>
      </c>
      <c r="BY190" s="95">
        <f t="shared" si="38"/>
        <v>0</v>
      </c>
      <c r="BZ190" s="95">
        <f t="shared" si="38"/>
        <v>0</v>
      </c>
      <c r="CA190" s="95">
        <f t="shared" ref="CA190:CI190" si="46">CA165-CA79</f>
        <v>0</v>
      </c>
      <c r="CB190" s="95">
        <f t="shared" si="46"/>
        <v>0</v>
      </c>
      <c r="CC190" s="95">
        <f t="shared" si="46"/>
        <v>0</v>
      </c>
      <c r="CD190" s="95">
        <f t="shared" si="46"/>
        <v>0</v>
      </c>
      <c r="CE190" s="95">
        <f t="shared" si="46"/>
        <v>0</v>
      </c>
      <c r="CF190" s="95">
        <f t="shared" si="46"/>
        <v>0</v>
      </c>
      <c r="CG190" s="95">
        <f t="shared" si="46"/>
        <v>0</v>
      </c>
      <c r="CH190" s="95">
        <f t="shared" si="46"/>
        <v>0</v>
      </c>
      <c r="CI190" s="95">
        <f t="shared" si="46"/>
        <v>0</v>
      </c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</row>
    <row r="191" spans="1:167" s="94" customFormat="1" x14ac:dyDescent="0.2">
      <c r="A191" s="150"/>
      <c r="B191" s="151"/>
      <c r="BR191" s="95"/>
      <c r="BS191" s="95"/>
      <c r="BT191" s="152" t="s">
        <v>179</v>
      </c>
      <c r="BU191" s="95">
        <f t="shared" si="38"/>
        <v>0</v>
      </c>
      <c r="BV191" s="95">
        <f t="shared" si="38"/>
        <v>0</v>
      </c>
      <c r="BW191" s="95">
        <f t="shared" si="38"/>
        <v>0</v>
      </c>
      <c r="BX191" s="95">
        <f t="shared" si="38"/>
        <v>0</v>
      </c>
      <c r="BY191" s="95">
        <f t="shared" si="38"/>
        <v>0</v>
      </c>
      <c r="BZ191" s="95">
        <f t="shared" si="38"/>
        <v>0</v>
      </c>
      <c r="CA191" s="95">
        <f t="shared" ref="CA191:CI191" si="47">CA166-CA80</f>
        <v>0</v>
      </c>
      <c r="CB191" s="95">
        <f t="shared" si="47"/>
        <v>0</v>
      </c>
      <c r="CC191" s="95">
        <f t="shared" si="47"/>
        <v>0</v>
      </c>
      <c r="CD191" s="95">
        <f t="shared" si="47"/>
        <v>0</v>
      </c>
      <c r="CE191" s="95">
        <f t="shared" si="47"/>
        <v>0</v>
      </c>
      <c r="CF191" s="95">
        <f t="shared" si="47"/>
        <v>0</v>
      </c>
      <c r="CG191" s="95">
        <f t="shared" si="47"/>
        <v>0</v>
      </c>
      <c r="CH191" s="95">
        <f t="shared" si="47"/>
        <v>0</v>
      </c>
      <c r="CI191" s="95">
        <f t="shared" si="47"/>
        <v>0</v>
      </c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</row>
    <row r="192" spans="1:167" s="94" customFormat="1" x14ac:dyDescent="0.2">
      <c r="A192" s="150"/>
      <c r="B192" s="151"/>
      <c r="BR192" s="95"/>
      <c r="BS192" s="95"/>
      <c r="BT192" s="152" t="s">
        <v>180</v>
      </c>
      <c r="BU192" s="95">
        <f t="shared" si="38"/>
        <v>0</v>
      </c>
      <c r="BV192" s="95">
        <f t="shared" si="38"/>
        <v>0</v>
      </c>
      <c r="BW192" s="95">
        <f t="shared" si="38"/>
        <v>0</v>
      </c>
      <c r="BX192" s="95">
        <f t="shared" si="38"/>
        <v>0</v>
      </c>
      <c r="BY192" s="95">
        <f t="shared" si="38"/>
        <v>0</v>
      </c>
      <c r="BZ192" s="95">
        <f t="shared" si="38"/>
        <v>0</v>
      </c>
      <c r="CA192" s="95">
        <f t="shared" ref="CA192:CI192" si="48">CA167-CA81</f>
        <v>0</v>
      </c>
      <c r="CB192" s="95">
        <f t="shared" si="48"/>
        <v>0</v>
      </c>
      <c r="CC192" s="95">
        <f t="shared" si="48"/>
        <v>0</v>
      </c>
      <c r="CD192" s="95">
        <f t="shared" si="48"/>
        <v>0</v>
      </c>
      <c r="CE192" s="95">
        <f t="shared" si="48"/>
        <v>0</v>
      </c>
      <c r="CF192" s="95">
        <f t="shared" si="48"/>
        <v>0</v>
      </c>
      <c r="CG192" s="95">
        <f t="shared" si="48"/>
        <v>0</v>
      </c>
      <c r="CH192" s="95">
        <f t="shared" si="48"/>
        <v>0</v>
      </c>
      <c r="CI192" s="95">
        <f t="shared" si="48"/>
        <v>0</v>
      </c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</row>
    <row r="193" spans="1:167" s="94" customFormat="1" x14ac:dyDescent="0.2">
      <c r="A193" s="150"/>
      <c r="B193" s="151"/>
      <c r="BR193" s="95"/>
      <c r="BS193" s="95"/>
      <c r="BT193" s="152" t="s">
        <v>181</v>
      </c>
      <c r="BU193" s="95">
        <f t="shared" si="38"/>
        <v>0</v>
      </c>
      <c r="BV193" s="95">
        <f t="shared" si="38"/>
        <v>0</v>
      </c>
      <c r="BW193" s="95">
        <f t="shared" si="38"/>
        <v>0</v>
      </c>
      <c r="BX193" s="95">
        <f t="shared" si="38"/>
        <v>0</v>
      </c>
      <c r="BY193" s="95">
        <f t="shared" si="38"/>
        <v>0</v>
      </c>
      <c r="BZ193" s="95">
        <f t="shared" si="38"/>
        <v>0</v>
      </c>
      <c r="CA193" s="95">
        <f t="shared" ref="CA193:CI193" si="49">CA168-CA82</f>
        <v>0</v>
      </c>
      <c r="CB193" s="95">
        <f t="shared" si="49"/>
        <v>0</v>
      </c>
      <c r="CC193" s="95">
        <f t="shared" si="49"/>
        <v>0</v>
      </c>
      <c r="CD193" s="95">
        <f t="shared" si="49"/>
        <v>0</v>
      </c>
      <c r="CE193" s="95">
        <f t="shared" si="49"/>
        <v>0</v>
      </c>
      <c r="CF193" s="95">
        <f t="shared" si="49"/>
        <v>0</v>
      </c>
      <c r="CG193" s="95">
        <f t="shared" si="49"/>
        <v>0</v>
      </c>
      <c r="CH193" s="95">
        <f t="shared" si="49"/>
        <v>0</v>
      </c>
      <c r="CI193" s="95">
        <f t="shared" si="49"/>
        <v>0</v>
      </c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</row>
    <row r="194" spans="1:167" s="94" customFormat="1" x14ac:dyDescent="0.2">
      <c r="A194" s="150"/>
      <c r="B194" s="151"/>
      <c r="BR194" s="95"/>
      <c r="BS194" s="95"/>
      <c r="BT194" s="152" t="s">
        <v>182</v>
      </c>
      <c r="BU194" s="95">
        <f t="shared" si="38"/>
        <v>0</v>
      </c>
      <c r="BV194" s="95">
        <f t="shared" si="38"/>
        <v>0</v>
      </c>
      <c r="BW194" s="95">
        <f t="shared" si="38"/>
        <v>0</v>
      </c>
      <c r="BX194" s="95">
        <f t="shared" si="38"/>
        <v>0</v>
      </c>
      <c r="BY194" s="95">
        <f t="shared" si="38"/>
        <v>0</v>
      </c>
      <c r="BZ194" s="95">
        <f t="shared" si="38"/>
        <v>0</v>
      </c>
      <c r="CA194" s="95">
        <f t="shared" ref="CA194:CI194" si="50">CA169-CA83</f>
        <v>0</v>
      </c>
      <c r="CB194" s="95">
        <f t="shared" si="50"/>
        <v>0</v>
      </c>
      <c r="CC194" s="95">
        <f t="shared" si="50"/>
        <v>0</v>
      </c>
      <c r="CD194" s="95">
        <f t="shared" si="50"/>
        <v>0</v>
      </c>
      <c r="CE194" s="95">
        <f t="shared" si="50"/>
        <v>0</v>
      </c>
      <c r="CF194" s="95">
        <f t="shared" si="50"/>
        <v>0</v>
      </c>
      <c r="CG194" s="95">
        <f t="shared" si="50"/>
        <v>0</v>
      </c>
      <c r="CH194" s="95">
        <f t="shared" si="50"/>
        <v>0</v>
      </c>
      <c r="CI194" s="95">
        <f t="shared" si="50"/>
        <v>0</v>
      </c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</row>
    <row r="195" spans="1:167" s="94" customFormat="1" x14ac:dyDescent="0.2">
      <c r="A195" s="150"/>
      <c r="B195" s="151"/>
      <c r="BR195" s="95"/>
      <c r="BS195" s="95"/>
      <c r="BT195" s="152" t="s">
        <v>183</v>
      </c>
      <c r="BU195" s="95">
        <f t="shared" si="38"/>
        <v>0</v>
      </c>
      <c r="BV195" s="95">
        <f t="shared" si="38"/>
        <v>0</v>
      </c>
      <c r="BW195" s="95">
        <f t="shared" si="38"/>
        <v>0</v>
      </c>
      <c r="BX195" s="95">
        <f t="shared" si="38"/>
        <v>0</v>
      </c>
      <c r="BY195" s="95">
        <f t="shared" si="38"/>
        <v>0</v>
      </c>
      <c r="BZ195" s="95">
        <f t="shared" si="38"/>
        <v>0</v>
      </c>
      <c r="CA195" s="95">
        <f t="shared" ref="CA195:CI195" si="51">CA170-CA84</f>
        <v>0</v>
      </c>
      <c r="CB195" s="95">
        <f t="shared" si="51"/>
        <v>0</v>
      </c>
      <c r="CC195" s="95">
        <f t="shared" si="51"/>
        <v>0</v>
      </c>
      <c r="CD195" s="95">
        <f t="shared" si="51"/>
        <v>0</v>
      </c>
      <c r="CE195" s="95">
        <f t="shared" si="51"/>
        <v>0</v>
      </c>
      <c r="CF195" s="95">
        <f t="shared" si="51"/>
        <v>0</v>
      </c>
      <c r="CG195" s="95">
        <f t="shared" si="51"/>
        <v>0</v>
      </c>
      <c r="CH195" s="95">
        <f t="shared" si="51"/>
        <v>0</v>
      </c>
      <c r="CI195" s="95">
        <f t="shared" si="51"/>
        <v>0</v>
      </c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</row>
    <row r="196" spans="1:167" s="94" customFormat="1" x14ac:dyDescent="0.2">
      <c r="A196" s="150"/>
      <c r="B196" s="151"/>
      <c r="BR196" s="95"/>
      <c r="BS196" s="95"/>
      <c r="BT196" s="152" t="s">
        <v>184</v>
      </c>
      <c r="BU196" s="95">
        <f t="shared" si="38"/>
        <v>0</v>
      </c>
      <c r="BV196" s="95">
        <f t="shared" si="38"/>
        <v>0</v>
      </c>
      <c r="BW196" s="95">
        <f t="shared" si="38"/>
        <v>0</v>
      </c>
      <c r="BX196" s="95">
        <f t="shared" si="38"/>
        <v>0</v>
      </c>
      <c r="BY196" s="95">
        <f t="shared" si="38"/>
        <v>0</v>
      </c>
      <c r="BZ196" s="95">
        <f t="shared" si="38"/>
        <v>0</v>
      </c>
      <c r="CA196" s="95">
        <f t="shared" ref="CA196:CI196" si="52">CA171-CA85</f>
        <v>0</v>
      </c>
      <c r="CB196" s="95">
        <f t="shared" si="52"/>
        <v>0</v>
      </c>
      <c r="CC196" s="95">
        <f t="shared" si="52"/>
        <v>0</v>
      </c>
      <c r="CD196" s="95">
        <f t="shared" si="52"/>
        <v>0</v>
      </c>
      <c r="CE196" s="95">
        <f t="shared" si="52"/>
        <v>0</v>
      </c>
      <c r="CF196" s="95">
        <f t="shared" si="52"/>
        <v>0</v>
      </c>
      <c r="CG196" s="95">
        <f t="shared" si="52"/>
        <v>0</v>
      </c>
      <c r="CH196" s="95">
        <f t="shared" si="52"/>
        <v>0</v>
      </c>
      <c r="CI196" s="95">
        <f t="shared" si="52"/>
        <v>0</v>
      </c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</row>
    <row r="197" spans="1:167" s="94" customFormat="1" x14ac:dyDescent="0.2">
      <c r="A197" s="150"/>
      <c r="B197" s="151"/>
      <c r="BR197" s="95"/>
      <c r="BS197" s="95"/>
      <c r="BT197" s="152" t="s">
        <v>185</v>
      </c>
      <c r="BU197" s="95">
        <f t="shared" si="38"/>
        <v>0</v>
      </c>
      <c r="BV197" s="95">
        <f t="shared" si="38"/>
        <v>0</v>
      </c>
      <c r="BW197" s="95">
        <f t="shared" si="38"/>
        <v>0</v>
      </c>
      <c r="BX197" s="95">
        <f t="shared" si="38"/>
        <v>0</v>
      </c>
      <c r="BY197" s="95">
        <f t="shared" si="38"/>
        <v>0</v>
      </c>
      <c r="BZ197" s="95">
        <f t="shared" si="38"/>
        <v>0</v>
      </c>
      <c r="CA197" s="95">
        <f t="shared" ref="CA197:CI197" si="53">CA172-CA86</f>
        <v>0</v>
      </c>
      <c r="CB197" s="95">
        <f t="shared" si="53"/>
        <v>0</v>
      </c>
      <c r="CC197" s="95">
        <f t="shared" si="53"/>
        <v>0</v>
      </c>
      <c r="CD197" s="95">
        <f t="shared" si="53"/>
        <v>0</v>
      </c>
      <c r="CE197" s="95">
        <f t="shared" si="53"/>
        <v>0</v>
      </c>
      <c r="CF197" s="95">
        <f t="shared" si="53"/>
        <v>0</v>
      </c>
      <c r="CG197" s="95">
        <f t="shared" si="53"/>
        <v>0</v>
      </c>
      <c r="CH197" s="95">
        <f t="shared" si="53"/>
        <v>0</v>
      </c>
      <c r="CI197" s="95">
        <f t="shared" si="53"/>
        <v>0</v>
      </c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</row>
    <row r="198" spans="1:167" s="94" customFormat="1" x14ac:dyDescent="0.2">
      <c r="A198" s="150"/>
      <c r="B198" s="151"/>
      <c r="BR198" s="95"/>
      <c r="BS198" s="95"/>
      <c r="BT198" s="152" t="s">
        <v>186</v>
      </c>
      <c r="BU198" s="95">
        <f t="shared" si="38"/>
        <v>0</v>
      </c>
      <c r="BV198" s="95">
        <f t="shared" si="38"/>
        <v>0</v>
      </c>
      <c r="BW198" s="95">
        <f t="shared" si="38"/>
        <v>0</v>
      </c>
      <c r="BX198" s="95">
        <f t="shared" si="38"/>
        <v>0</v>
      </c>
      <c r="BY198" s="95">
        <f t="shared" si="38"/>
        <v>0</v>
      </c>
      <c r="BZ198" s="95">
        <f t="shared" si="38"/>
        <v>0</v>
      </c>
      <c r="CA198" s="95">
        <f t="shared" ref="CA198:CI198" si="54">CA173-CA87</f>
        <v>0</v>
      </c>
      <c r="CB198" s="95">
        <f t="shared" si="54"/>
        <v>0</v>
      </c>
      <c r="CC198" s="95">
        <f t="shared" si="54"/>
        <v>0</v>
      </c>
      <c r="CD198" s="95">
        <f t="shared" si="54"/>
        <v>0</v>
      </c>
      <c r="CE198" s="95">
        <f t="shared" si="54"/>
        <v>0</v>
      </c>
      <c r="CF198" s="95">
        <f t="shared" si="54"/>
        <v>0</v>
      </c>
      <c r="CG198" s="95">
        <f t="shared" si="54"/>
        <v>0</v>
      </c>
      <c r="CH198" s="95">
        <f t="shared" si="54"/>
        <v>0</v>
      </c>
      <c r="CI198" s="95">
        <f t="shared" si="54"/>
        <v>0</v>
      </c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</row>
    <row r="199" spans="1:167" s="94" customFormat="1" x14ac:dyDescent="0.2">
      <c r="A199" s="150"/>
      <c r="B199" s="151"/>
      <c r="BR199" s="95"/>
      <c r="BS199" s="95"/>
      <c r="BT199" s="152" t="s">
        <v>187</v>
      </c>
      <c r="BU199" s="95">
        <f t="shared" si="38"/>
        <v>0</v>
      </c>
      <c r="BV199" s="95">
        <f t="shared" si="38"/>
        <v>0</v>
      </c>
      <c r="BW199" s="95">
        <f t="shared" si="38"/>
        <v>0</v>
      </c>
      <c r="BX199" s="95">
        <f t="shared" si="38"/>
        <v>0</v>
      </c>
      <c r="BY199" s="95">
        <f t="shared" si="38"/>
        <v>0</v>
      </c>
      <c r="BZ199" s="95">
        <f t="shared" si="38"/>
        <v>0</v>
      </c>
      <c r="CA199" s="95">
        <f t="shared" ref="CA199:CI199" si="55">CA174-CA88</f>
        <v>0</v>
      </c>
      <c r="CB199" s="95">
        <f t="shared" si="55"/>
        <v>0</v>
      </c>
      <c r="CC199" s="95">
        <f t="shared" si="55"/>
        <v>0</v>
      </c>
      <c r="CD199" s="95">
        <f t="shared" si="55"/>
        <v>0</v>
      </c>
      <c r="CE199" s="95">
        <f t="shared" si="55"/>
        <v>0</v>
      </c>
      <c r="CF199" s="95">
        <f t="shared" si="55"/>
        <v>0</v>
      </c>
      <c r="CG199" s="95">
        <f t="shared" si="55"/>
        <v>0</v>
      </c>
      <c r="CH199" s="95">
        <f t="shared" si="55"/>
        <v>0</v>
      </c>
      <c r="CI199" s="95">
        <f t="shared" si="55"/>
        <v>0</v>
      </c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</row>
    <row r="200" spans="1:167" s="94" customFormat="1" x14ac:dyDescent="0.2">
      <c r="A200" s="150"/>
      <c r="B200" s="151"/>
      <c r="BR200" s="95"/>
      <c r="BS200" s="95"/>
      <c r="BT200" s="152" t="s">
        <v>188</v>
      </c>
      <c r="BU200" s="95">
        <f t="shared" si="38"/>
        <v>0</v>
      </c>
      <c r="BV200" s="95">
        <f t="shared" si="38"/>
        <v>0</v>
      </c>
      <c r="BW200" s="95">
        <f t="shared" si="38"/>
        <v>0</v>
      </c>
      <c r="BX200" s="95">
        <f t="shared" si="38"/>
        <v>0</v>
      </c>
      <c r="BY200" s="95">
        <f t="shared" si="38"/>
        <v>0</v>
      </c>
      <c r="BZ200" s="95">
        <f t="shared" si="38"/>
        <v>0</v>
      </c>
      <c r="CA200" s="95">
        <f t="shared" ref="CA200:CI200" si="56">CA175-CA89</f>
        <v>0</v>
      </c>
      <c r="CB200" s="95">
        <f t="shared" si="56"/>
        <v>0</v>
      </c>
      <c r="CC200" s="95">
        <f t="shared" si="56"/>
        <v>0</v>
      </c>
      <c r="CD200" s="95">
        <f t="shared" si="56"/>
        <v>0</v>
      </c>
      <c r="CE200" s="95">
        <f t="shared" si="56"/>
        <v>0</v>
      </c>
      <c r="CF200" s="95">
        <f t="shared" si="56"/>
        <v>0</v>
      </c>
      <c r="CG200" s="95">
        <f t="shared" si="56"/>
        <v>0</v>
      </c>
      <c r="CH200" s="95">
        <f t="shared" si="56"/>
        <v>0</v>
      </c>
      <c r="CI200" s="95">
        <f t="shared" si="56"/>
        <v>0</v>
      </c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</row>
    <row r="201" spans="1:167" s="94" customFormat="1" x14ac:dyDescent="0.2">
      <c r="A201" s="150"/>
      <c r="B201" s="151"/>
      <c r="BR201" s="95"/>
      <c r="BS201" s="95"/>
      <c r="BT201" s="152" t="s">
        <v>189</v>
      </c>
      <c r="BU201" s="95">
        <f t="shared" si="38"/>
        <v>0</v>
      </c>
      <c r="BV201" s="95">
        <f t="shared" si="38"/>
        <v>0</v>
      </c>
      <c r="BW201" s="95">
        <f t="shared" si="38"/>
        <v>0</v>
      </c>
      <c r="BX201" s="95">
        <f t="shared" si="38"/>
        <v>0</v>
      </c>
      <c r="BY201" s="95">
        <f t="shared" si="38"/>
        <v>0</v>
      </c>
      <c r="BZ201" s="95">
        <f t="shared" si="38"/>
        <v>0</v>
      </c>
      <c r="CA201" s="95">
        <f t="shared" ref="CA201:CI201" si="57">CA176-CA90</f>
        <v>0</v>
      </c>
      <c r="CB201" s="95">
        <f t="shared" si="57"/>
        <v>0</v>
      </c>
      <c r="CC201" s="95">
        <f t="shared" si="57"/>
        <v>0</v>
      </c>
      <c r="CD201" s="95">
        <f t="shared" si="57"/>
        <v>0</v>
      </c>
      <c r="CE201" s="95">
        <f t="shared" si="57"/>
        <v>0</v>
      </c>
      <c r="CF201" s="95">
        <f t="shared" si="57"/>
        <v>0</v>
      </c>
      <c r="CG201" s="95">
        <f t="shared" si="57"/>
        <v>0</v>
      </c>
      <c r="CH201" s="95">
        <f t="shared" si="57"/>
        <v>0</v>
      </c>
      <c r="CI201" s="95">
        <f t="shared" si="57"/>
        <v>0</v>
      </c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</row>
    <row r="202" spans="1:167" s="94" customFormat="1" x14ac:dyDescent="0.2">
      <c r="A202" s="150"/>
      <c r="B202" s="151"/>
      <c r="BR202" s="95"/>
      <c r="BS202" s="95"/>
      <c r="BT202" s="152" t="s">
        <v>190</v>
      </c>
      <c r="BU202" s="95">
        <f t="shared" si="38"/>
        <v>-111.96</v>
      </c>
      <c r="BV202" s="95">
        <f t="shared" si="38"/>
        <v>-0.77010000000000001</v>
      </c>
      <c r="BW202" s="95">
        <f t="shared" si="38"/>
        <v>-0.9587</v>
      </c>
      <c r="BX202" s="95">
        <f t="shared" si="38"/>
        <v>-0.87729999999999997</v>
      </c>
      <c r="BY202" s="95">
        <f t="shared" si="38"/>
        <v>-1242.6099999999999</v>
      </c>
      <c r="BZ202" s="95">
        <f t="shared" si="38"/>
        <v>-16.57</v>
      </c>
      <c r="CA202" s="95">
        <f t="shared" ref="CA202:CI202" si="58">CA177-CA91</f>
        <v>-1.3023</v>
      </c>
      <c r="CB202" s="95">
        <f t="shared" si="58"/>
        <v>-1.2985</v>
      </c>
      <c r="CC202" s="95">
        <f t="shared" si="58"/>
        <v>-8.4704999999999995</v>
      </c>
      <c r="CD202" s="95">
        <f t="shared" si="58"/>
        <v>-8.3870000000000005</v>
      </c>
      <c r="CE202" s="95">
        <f t="shared" si="58"/>
        <v>-6.5232999999999999</v>
      </c>
      <c r="CF202" s="95">
        <f t="shared" si="58"/>
        <v>-0.71909999999999996</v>
      </c>
      <c r="CG202" s="95">
        <f t="shared" si="58"/>
        <v>-1</v>
      </c>
      <c r="CH202" s="95">
        <f t="shared" si="58"/>
        <v>-6.7781000000000002</v>
      </c>
      <c r="CI202" s="95">
        <f t="shared" si="58"/>
        <v>-6.7819000000000003</v>
      </c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</row>
    <row r="203" spans="1:167" s="94" customFormat="1" x14ac:dyDescent="0.2">
      <c r="A203" s="150"/>
      <c r="B203" s="151"/>
      <c r="BR203" s="95"/>
      <c r="BS203" s="95"/>
      <c r="BT203" s="95"/>
      <c r="BU203" s="95"/>
      <c r="BV203" s="95"/>
      <c r="BW203" s="95"/>
      <c r="BX203" s="96"/>
      <c r="BY203" s="95"/>
      <c r="BZ203" s="95"/>
      <c r="CA203" s="95"/>
      <c r="CB203" s="95"/>
      <c r="CC203" s="95"/>
      <c r="CD203" s="95"/>
      <c r="CE203" s="95"/>
      <c r="CF203" s="97"/>
      <c r="CG203" s="96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</row>
    <row r="204" spans="1:167" s="94" customFormat="1" x14ac:dyDescent="0.2">
      <c r="A204" s="150"/>
      <c r="B204" s="151"/>
      <c r="BR204" s="95"/>
      <c r="BS204" s="95"/>
      <c r="BT204" s="95"/>
      <c r="BU204" s="95"/>
      <c r="BV204" s="95"/>
      <c r="BW204" s="95"/>
      <c r="BX204" s="96"/>
      <c r="BY204" s="95"/>
      <c r="BZ204" s="95"/>
      <c r="CA204" s="95"/>
      <c r="CB204" s="95"/>
      <c r="CC204" s="95"/>
      <c r="CD204" s="95"/>
      <c r="CE204" s="95"/>
      <c r="CF204" s="97"/>
      <c r="CG204" s="96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</row>
    <row r="205" spans="1:167" s="94" customFormat="1" x14ac:dyDescent="0.2">
      <c r="A205" s="150"/>
      <c r="B205" s="151"/>
      <c r="BR205" s="95"/>
      <c r="BS205" s="95"/>
      <c r="BT205" s="95"/>
      <c r="BU205" s="95"/>
      <c r="BV205" s="95"/>
      <c r="BW205" s="95"/>
      <c r="BX205" s="96"/>
      <c r="BY205" s="95"/>
      <c r="BZ205" s="95"/>
      <c r="CA205" s="95"/>
      <c r="CB205" s="95"/>
      <c r="CC205" s="95"/>
      <c r="CD205" s="95"/>
      <c r="CE205" s="95"/>
      <c r="CF205" s="97"/>
      <c r="CG205" s="96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</row>
    <row r="206" spans="1:167" s="94" customFormat="1" x14ac:dyDescent="0.2">
      <c r="A206" s="150"/>
      <c r="B206" s="151"/>
      <c r="BR206" s="95"/>
      <c r="BS206" s="95"/>
      <c r="BT206" s="95"/>
      <c r="BU206" s="95"/>
      <c r="BV206" s="95"/>
      <c r="BW206" s="95"/>
      <c r="BX206" s="96"/>
      <c r="BY206" s="95"/>
      <c r="BZ206" s="95"/>
      <c r="CA206" s="95"/>
      <c r="CB206" s="95"/>
      <c r="CC206" s="95"/>
      <c r="CD206" s="95"/>
      <c r="CE206" s="95"/>
      <c r="CF206" s="97"/>
      <c r="CG206" s="96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</row>
    <row r="207" spans="1:167" s="94" customFormat="1" x14ac:dyDescent="0.2">
      <c r="A207" s="150"/>
      <c r="B207" s="151"/>
      <c r="BR207" s="95"/>
      <c r="BS207" s="95"/>
      <c r="BT207" s="95"/>
      <c r="BU207" s="95"/>
      <c r="BV207" s="95"/>
      <c r="BW207" s="95"/>
      <c r="BX207" s="96"/>
      <c r="BY207" s="95"/>
      <c r="BZ207" s="95"/>
      <c r="CA207" s="95"/>
      <c r="CB207" s="95"/>
      <c r="CC207" s="95"/>
      <c r="CD207" s="95"/>
      <c r="CE207" s="95"/>
      <c r="CF207" s="97"/>
      <c r="CG207" s="96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</row>
    <row r="208" spans="1:167" s="94" customFormat="1" x14ac:dyDescent="0.2">
      <c r="A208" s="150"/>
      <c r="B208" s="151"/>
      <c r="BR208" s="95"/>
      <c r="BS208" s="95"/>
      <c r="BT208" s="95"/>
      <c r="BU208" s="95"/>
      <c r="BV208" s="95"/>
      <c r="BW208" s="95"/>
      <c r="BX208" s="96"/>
      <c r="BY208" s="95"/>
      <c r="BZ208" s="95"/>
      <c r="CA208" s="95"/>
      <c r="CB208" s="95"/>
      <c r="CC208" s="95"/>
      <c r="CD208" s="95"/>
      <c r="CE208" s="95"/>
      <c r="CF208" s="97"/>
      <c r="CG208" s="96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</row>
    <row r="209" spans="1:167" s="94" customFormat="1" x14ac:dyDescent="0.2">
      <c r="A209" s="150"/>
      <c r="B209" s="151"/>
      <c r="BR209" s="95"/>
      <c r="BS209" s="95"/>
      <c r="BT209" s="95"/>
      <c r="BU209" s="95"/>
      <c r="BV209" s="95"/>
      <c r="BW209" s="95"/>
      <c r="BX209" s="96"/>
      <c r="BY209" s="95"/>
      <c r="BZ209" s="95"/>
      <c r="CA209" s="95"/>
      <c r="CB209" s="95"/>
      <c r="CC209" s="95"/>
      <c r="CD209" s="95"/>
      <c r="CE209" s="95"/>
      <c r="CF209" s="97"/>
      <c r="CG209" s="96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</row>
    <row r="210" spans="1:167" s="94" customFormat="1" x14ac:dyDescent="0.2">
      <c r="A210" s="150"/>
      <c r="B210" s="151"/>
      <c r="BR210" s="95"/>
      <c r="BS210" s="95"/>
      <c r="BT210" s="95"/>
      <c r="BU210" s="95"/>
      <c r="BV210" s="95"/>
      <c r="BW210" s="95"/>
      <c r="BX210" s="96"/>
      <c r="BY210" s="95"/>
      <c r="BZ210" s="95"/>
      <c r="CA210" s="95"/>
      <c r="CB210" s="95"/>
      <c r="CC210" s="95"/>
      <c r="CD210" s="95"/>
      <c r="CE210" s="95"/>
      <c r="CF210" s="97"/>
      <c r="CG210" s="96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</row>
    <row r="211" spans="1:167" s="94" customFormat="1" x14ac:dyDescent="0.2">
      <c r="A211" s="150"/>
      <c r="B211" s="151"/>
      <c r="BR211" s="95"/>
      <c r="BS211" s="95"/>
      <c r="BT211" s="95"/>
      <c r="BU211" s="95"/>
      <c r="BV211" s="95"/>
      <c r="BW211" s="95"/>
      <c r="BX211" s="96"/>
      <c r="BY211" s="95"/>
      <c r="BZ211" s="95"/>
      <c r="CA211" s="95"/>
      <c r="CB211" s="95"/>
      <c r="CC211" s="95"/>
      <c r="CD211" s="95"/>
      <c r="CE211" s="95"/>
      <c r="CF211" s="97"/>
      <c r="CG211" s="96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</row>
    <row r="212" spans="1:167" s="94" customFormat="1" x14ac:dyDescent="0.2">
      <c r="A212" s="150"/>
      <c r="B212" s="151"/>
      <c r="BR212" s="95"/>
      <c r="BS212" s="95"/>
      <c r="BT212" s="95"/>
      <c r="BU212" s="95"/>
      <c r="BV212" s="95"/>
      <c r="BW212" s="95"/>
      <c r="BX212" s="96"/>
      <c r="BY212" s="95"/>
      <c r="BZ212" s="95"/>
      <c r="CA212" s="95"/>
      <c r="CB212" s="95"/>
      <c r="CC212" s="95"/>
      <c r="CD212" s="95"/>
      <c r="CE212" s="95"/>
      <c r="CF212" s="97"/>
      <c r="CG212" s="96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</row>
    <row r="213" spans="1:167" s="94" customFormat="1" x14ac:dyDescent="0.2">
      <c r="A213" s="150"/>
      <c r="B213" s="151"/>
      <c r="BR213" s="95"/>
      <c r="BS213" s="95"/>
      <c r="BT213" s="95"/>
      <c r="BU213" s="95"/>
      <c r="BV213" s="95"/>
      <c r="BW213" s="95"/>
      <c r="BX213" s="96"/>
      <c r="BY213" s="95"/>
      <c r="BZ213" s="95"/>
      <c r="CA213" s="95"/>
      <c r="CB213" s="95"/>
      <c r="CC213" s="95"/>
      <c r="CD213" s="95"/>
      <c r="CE213" s="95"/>
      <c r="CF213" s="97"/>
      <c r="CG213" s="96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</row>
    <row r="214" spans="1:167" s="94" customFormat="1" x14ac:dyDescent="0.2">
      <c r="A214" s="150"/>
      <c r="B214" s="151"/>
      <c r="BR214" s="95"/>
      <c r="BS214" s="95"/>
      <c r="BT214" s="95"/>
      <c r="BU214" s="95"/>
      <c r="BV214" s="95"/>
      <c r="BW214" s="95"/>
      <c r="BX214" s="96"/>
      <c r="BY214" s="95"/>
      <c r="BZ214" s="95"/>
      <c r="CA214" s="95"/>
      <c r="CB214" s="95"/>
      <c r="CC214" s="95"/>
      <c r="CD214" s="95"/>
      <c r="CE214" s="95"/>
      <c r="CF214" s="97"/>
      <c r="CG214" s="96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</row>
    <row r="215" spans="1:167" s="94" customFormat="1" x14ac:dyDescent="0.2">
      <c r="A215" s="150"/>
      <c r="B215" s="151"/>
      <c r="BR215" s="95"/>
      <c r="BS215" s="95"/>
      <c r="BT215" s="95"/>
      <c r="BU215" s="95"/>
      <c r="BV215" s="95"/>
      <c r="BW215" s="95"/>
      <c r="BX215" s="96"/>
      <c r="BY215" s="95"/>
      <c r="BZ215" s="95"/>
      <c r="CA215" s="95"/>
      <c r="CB215" s="95"/>
      <c r="CC215" s="95"/>
      <c r="CD215" s="95"/>
      <c r="CE215" s="95"/>
      <c r="CF215" s="97"/>
      <c r="CG215" s="96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</row>
    <row r="216" spans="1:167" s="94" customFormat="1" x14ac:dyDescent="0.2">
      <c r="A216" s="150"/>
      <c r="B216" s="151"/>
      <c r="BR216" s="95"/>
      <c r="BS216" s="95"/>
      <c r="BT216" s="95"/>
      <c r="BU216" s="95"/>
      <c r="BV216" s="95"/>
      <c r="BW216" s="95"/>
      <c r="BX216" s="96"/>
      <c r="BY216" s="95"/>
      <c r="BZ216" s="95"/>
      <c r="CA216" s="95"/>
      <c r="CB216" s="95"/>
      <c r="CC216" s="95"/>
      <c r="CD216" s="95"/>
      <c r="CE216" s="95"/>
      <c r="CF216" s="97"/>
      <c r="CG216" s="96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</row>
    <row r="217" spans="1:167" s="94" customFormat="1" x14ac:dyDescent="0.2">
      <c r="A217" s="150"/>
      <c r="B217" s="151"/>
      <c r="BR217" s="95"/>
      <c r="BS217" s="95"/>
      <c r="BT217" s="95"/>
      <c r="BU217" s="95"/>
      <c r="BV217" s="95"/>
      <c r="BW217" s="95"/>
      <c r="BX217" s="96"/>
      <c r="BY217" s="95"/>
      <c r="BZ217" s="95"/>
      <c r="CA217" s="95"/>
      <c r="CB217" s="95"/>
      <c r="CC217" s="95"/>
      <c r="CD217" s="95"/>
      <c r="CE217" s="95"/>
      <c r="CF217" s="97"/>
      <c r="CG217" s="96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</row>
    <row r="218" spans="1:167" s="94" customFormat="1" x14ac:dyDescent="0.2">
      <c r="A218" s="150"/>
      <c r="B218" s="151"/>
      <c r="BR218" s="95"/>
      <c r="BS218" s="95"/>
      <c r="BT218" s="95"/>
      <c r="BU218" s="95"/>
      <c r="BV218" s="95"/>
      <c r="BW218" s="95"/>
      <c r="BX218" s="96"/>
      <c r="BY218" s="95"/>
      <c r="BZ218" s="95"/>
      <c r="CA218" s="95"/>
      <c r="CB218" s="95"/>
      <c r="CC218" s="95"/>
      <c r="CD218" s="95"/>
      <c r="CE218" s="95"/>
      <c r="CF218" s="97"/>
      <c r="CG218" s="96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</row>
    <row r="219" spans="1:167" s="94" customFormat="1" x14ac:dyDescent="0.2">
      <c r="A219" s="150"/>
      <c r="B219" s="151"/>
      <c r="BR219" s="95"/>
      <c r="BS219" s="95"/>
      <c r="BT219" s="95"/>
      <c r="BU219" s="95"/>
      <c r="BV219" s="95"/>
      <c r="BW219" s="95"/>
      <c r="BX219" s="96"/>
      <c r="BY219" s="95"/>
      <c r="BZ219" s="95"/>
      <c r="CA219" s="95"/>
      <c r="CB219" s="95"/>
      <c r="CC219" s="95"/>
      <c r="CD219" s="95"/>
      <c r="CE219" s="95"/>
      <c r="CF219" s="97"/>
      <c r="CG219" s="96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</row>
    <row r="220" spans="1:167" s="94" customFormat="1" x14ac:dyDescent="0.2">
      <c r="A220" s="150"/>
      <c r="B220" s="151"/>
      <c r="BR220" s="95"/>
      <c r="BS220" s="95"/>
      <c r="BT220" s="95"/>
      <c r="BU220" s="95"/>
      <c r="BV220" s="95"/>
      <c r="BW220" s="95"/>
      <c r="BX220" s="96"/>
      <c r="BY220" s="95"/>
      <c r="BZ220" s="95"/>
      <c r="CA220" s="95"/>
      <c r="CB220" s="95"/>
      <c r="CC220" s="95"/>
      <c r="CD220" s="95"/>
      <c r="CE220" s="95"/>
      <c r="CF220" s="97"/>
      <c r="CG220" s="96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</row>
    <row r="221" spans="1:167" s="94" customFormat="1" x14ac:dyDescent="0.2">
      <c r="A221" s="150"/>
      <c r="B221" s="151"/>
      <c r="BR221" s="95"/>
      <c r="BS221" s="95"/>
      <c r="BT221" s="95"/>
      <c r="BU221" s="95"/>
      <c r="BV221" s="95"/>
      <c r="BW221" s="95"/>
      <c r="BX221" s="96"/>
      <c r="BY221" s="95"/>
      <c r="BZ221" s="95"/>
      <c r="CA221" s="95"/>
      <c r="CB221" s="95"/>
      <c r="CC221" s="95"/>
      <c r="CD221" s="95"/>
      <c r="CE221" s="95"/>
      <c r="CF221" s="97"/>
      <c r="CG221" s="96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</row>
    <row r="222" spans="1:167" s="94" customFormat="1" x14ac:dyDescent="0.2">
      <c r="A222" s="150"/>
      <c r="B222" s="151"/>
      <c r="BR222" s="95"/>
      <c r="BS222" s="95"/>
      <c r="BT222" s="95"/>
      <c r="BU222" s="95"/>
      <c r="BV222" s="95"/>
      <c r="BW222" s="95"/>
      <c r="BX222" s="96"/>
      <c r="BY222" s="95"/>
      <c r="BZ222" s="95"/>
      <c r="CA222" s="95"/>
      <c r="CB222" s="95"/>
      <c r="CC222" s="95"/>
      <c r="CD222" s="95"/>
      <c r="CE222" s="95"/>
      <c r="CF222" s="97"/>
      <c r="CG222" s="96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  <c r="FK222" s="95"/>
    </row>
    <row r="223" spans="1:167" s="94" customFormat="1" x14ac:dyDescent="0.2">
      <c r="A223" s="150"/>
      <c r="B223" s="151"/>
      <c r="BR223" s="95"/>
      <c r="BS223" s="95"/>
      <c r="BT223" s="95"/>
      <c r="BU223" s="95"/>
      <c r="BV223" s="95"/>
      <c r="BW223" s="95"/>
      <c r="BX223" s="96"/>
      <c r="BY223" s="95"/>
      <c r="BZ223" s="95"/>
      <c r="CA223" s="95"/>
      <c r="CB223" s="95"/>
      <c r="CC223" s="95"/>
      <c r="CD223" s="95"/>
      <c r="CE223" s="95"/>
      <c r="CF223" s="97"/>
      <c r="CG223" s="96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  <c r="FK223" s="95"/>
    </row>
    <row r="224" spans="1:167" s="94" customFormat="1" x14ac:dyDescent="0.2">
      <c r="A224" s="150"/>
      <c r="B224" s="151"/>
      <c r="BR224" s="95"/>
      <c r="BS224" s="95"/>
      <c r="BT224" s="95"/>
      <c r="BU224" s="95"/>
      <c r="BV224" s="95"/>
      <c r="BW224" s="95"/>
      <c r="BX224" s="96"/>
      <c r="BY224" s="95"/>
      <c r="BZ224" s="95"/>
      <c r="CA224" s="95"/>
      <c r="CB224" s="95"/>
      <c r="CC224" s="95"/>
      <c r="CD224" s="95"/>
      <c r="CE224" s="95"/>
      <c r="CF224" s="97"/>
      <c r="CG224" s="96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  <c r="FI224" s="95"/>
      <c r="FJ224" s="95"/>
      <c r="FK224" s="95"/>
    </row>
    <row r="225" spans="1:167" s="94" customFormat="1" x14ac:dyDescent="0.2">
      <c r="A225" s="150"/>
      <c r="B225" s="151"/>
      <c r="BR225" s="95"/>
      <c r="BS225" s="95"/>
      <c r="BT225" s="95"/>
      <c r="BU225" s="95"/>
      <c r="BV225" s="95"/>
      <c r="BW225" s="95"/>
      <c r="BX225" s="96"/>
      <c r="BY225" s="95"/>
      <c r="BZ225" s="95"/>
      <c r="CA225" s="95"/>
      <c r="CB225" s="95"/>
      <c r="CC225" s="95"/>
      <c r="CD225" s="95"/>
      <c r="CE225" s="95"/>
      <c r="CF225" s="97"/>
      <c r="CG225" s="96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  <c r="FK225" s="95"/>
    </row>
    <row r="226" spans="1:167" s="94" customFormat="1" x14ac:dyDescent="0.2">
      <c r="A226" s="150"/>
      <c r="B226" s="151"/>
      <c r="BR226" s="95"/>
      <c r="BS226" s="95"/>
      <c r="BT226" s="95"/>
      <c r="BU226" s="95"/>
      <c r="BV226" s="95"/>
      <c r="BW226" s="95"/>
      <c r="BX226" s="96"/>
      <c r="BY226" s="95"/>
      <c r="BZ226" s="95"/>
      <c r="CA226" s="95"/>
      <c r="CB226" s="95"/>
      <c r="CC226" s="95"/>
      <c r="CD226" s="95"/>
      <c r="CE226" s="95"/>
      <c r="CF226" s="97"/>
      <c r="CG226" s="96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  <c r="FG226" s="95"/>
      <c r="FH226" s="95"/>
      <c r="FI226" s="95"/>
      <c r="FJ226" s="95"/>
      <c r="FK226" s="95"/>
    </row>
    <row r="227" spans="1:167" s="94" customFormat="1" x14ac:dyDescent="0.2">
      <c r="A227" s="150"/>
      <c r="B227" s="151"/>
      <c r="BR227" s="95"/>
      <c r="BS227" s="95"/>
      <c r="BT227" s="95"/>
      <c r="BU227" s="95"/>
      <c r="BV227" s="95"/>
      <c r="BW227" s="95"/>
      <c r="BX227" s="96"/>
      <c r="BY227" s="95"/>
      <c r="BZ227" s="95"/>
      <c r="CA227" s="95"/>
      <c r="CB227" s="95"/>
      <c r="CC227" s="95"/>
      <c r="CD227" s="95"/>
      <c r="CE227" s="95"/>
      <c r="CF227" s="97"/>
      <c r="CG227" s="96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</row>
    <row r="228" spans="1:167" s="94" customFormat="1" x14ac:dyDescent="0.2">
      <c r="A228" s="150"/>
      <c r="B228" s="151"/>
      <c r="BR228" s="95"/>
      <c r="BS228" s="95"/>
      <c r="BT228" s="95"/>
      <c r="BU228" s="95"/>
      <c r="BV228" s="95"/>
      <c r="BW228" s="95"/>
      <c r="BX228" s="96"/>
      <c r="BY228" s="95"/>
      <c r="BZ228" s="95"/>
      <c r="CA228" s="95"/>
      <c r="CB228" s="95"/>
      <c r="CC228" s="95"/>
      <c r="CD228" s="95"/>
      <c r="CE228" s="95"/>
      <c r="CF228" s="97"/>
      <c r="CG228" s="96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  <c r="FK228" s="95"/>
    </row>
    <row r="229" spans="1:167" s="94" customFormat="1" x14ac:dyDescent="0.2">
      <c r="A229" s="150"/>
      <c r="B229" s="151"/>
      <c r="BR229" s="95"/>
      <c r="BS229" s="95"/>
      <c r="BT229" s="95"/>
      <c r="BU229" s="95"/>
      <c r="BV229" s="95"/>
      <c r="BW229" s="95"/>
      <c r="BX229" s="96"/>
      <c r="BY229" s="95"/>
      <c r="BZ229" s="95"/>
      <c r="CA229" s="95"/>
      <c r="CB229" s="95"/>
      <c r="CC229" s="95"/>
      <c r="CD229" s="95"/>
      <c r="CE229" s="95"/>
      <c r="CF229" s="97"/>
      <c r="CG229" s="96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  <c r="FG229" s="95"/>
      <c r="FH229" s="95"/>
      <c r="FI229" s="95"/>
      <c r="FJ229" s="95"/>
      <c r="FK229" s="95"/>
    </row>
    <row r="230" spans="1:167" s="94" customFormat="1" x14ac:dyDescent="0.2">
      <c r="A230" s="150"/>
      <c r="B230" s="151"/>
      <c r="BR230" s="95"/>
      <c r="BS230" s="95"/>
      <c r="BT230" s="95"/>
      <c r="BU230" s="95"/>
      <c r="BV230" s="95"/>
      <c r="BW230" s="95"/>
      <c r="BX230" s="96"/>
      <c r="BY230" s="95"/>
      <c r="BZ230" s="95"/>
      <c r="CA230" s="95"/>
      <c r="CB230" s="95"/>
      <c r="CC230" s="95"/>
      <c r="CD230" s="95"/>
      <c r="CE230" s="95"/>
      <c r="CF230" s="97"/>
      <c r="CG230" s="96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</row>
    <row r="231" spans="1:167" s="94" customFormat="1" x14ac:dyDescent="0.2">
      <c r="A231" s="150"/>
      <c r="B231" s="151"/>
      <c r="BR231" s="95"/>
      <c r="BS231" s="95"/>
      <c r="BT231" s="95"/>
      <c r="BU231" s="95"/>
      <c r="BV231" s="95"/>
      <c r="BW231" s="95"/>
      <c r="BX231" s="96"/>
      <c r="BY231" s="95"/>
      <c r="BZ231" s="95"/>
      <c r="CA231" s="95"/>
      <c r="CB231" s="95"/>
      <c r="CC231" s="95"/>
      <c r="CD231" s="95"/>
      <c r="CE231" s="95"/>
      <c r="CF231" s="97"/>
      <c r="CG231" s="96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  <c r="FG231" s="95"/>
      <c r="FH231" s="95"/>
      <c r="FI231" s="95"/>
      <c r="FJ231" s="95"/>
      <c r="FK231" s="95"/>
    </row>
    <row r="232" spans="1:167" s="94" customFormat="1" x14ac:dyDescent="0.2">
      <c r="A232" s="150"/>
      <c r="B232" s="151"/>
      <c r="BR232" s="95"/>
      <c r="BS232" s="95"/>
      <c r="BT232" s="95"/>
      <c r="BU232" s="95"/>
      <c r="BV232" s="95"/>
      <c r="BW232" s="95"/>
      <c r="BX232" s="96"/>
      <c r="BY232" s="95"/>
      <c r="BZ232" s="95"/>
      <c r="CA232" s="95"/>
      <c r="CB232" s="95"/>
      <c r="CC232" s="95"/>
      <c r="CD232" s="95"/>
      <c r="CE232" s="95"/>
      <c r="CF232" s="97"/>
      <c r="CG232" s="96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  <c r="FG232" s="95"/>
      <c r="FH232" s="95"/>
      <c r="FI232" s="95"/>
      <c r="FJ232" s="95"/>
      <c r="FK232" s="95"/>
    </row>
    <row r="233" spans="1:167" s="94" customFormat="1" x14ac:dyDescent="0.2">
      <c r="A233" s="150"/>
      <c r="B233" s="151"/>
      <c r="BR233" s="95"/>
      <c r="BS233" s="95"/>
      <c r="BT233" s="95"/>
      <c r="BU233" s="95"/>
      <c r="BV233" s="95"/>
      <c r="BW233" s="95"/>
      <c r="BX233" s="96"/>
      <c r="BY233" s="95"/>
      <c r="BZ233" s="95"/>
      <c r="CA233" s="95"/>
      <c r="CB233" s="95"/>
      <c r="CC233" s="95"/>
      <c r="CD233" s="95"/>
      <c r="CE233" s="95"/>
      <c r="CF233" s="97"/>
      <c r="CG233" s="96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</row>
    <row r="234" spans="1:167" s="94" customFormat="1" x14ac:dyDescent="0.2">
      <c r="A234" s="150"/>
      <c r="B234" s="151"/>
      <c r="BR234" s="95"/>
      <c r="BS234" s="95"/>
      <c r="BT234" s="95"/>
      <c r="BU234" s="95"/>
      <c r="BV234" s="95"/>
      <c r="BW234" s="95"/>
      <c r="BX234" s="96"/>
      <c r="BY234" s="95"/>
      <c r="BZ234" s="95"/>
      <c r="CA234" s="95"/>
      <c r="CB234" s="95"/>
      <c r="CC234" s="95"/>
      <c r="CD234" s="95"/>
      <c r="CE234" s="95"/>
      <c r="CF234" s="97"/>
      <c r="CG234" s="96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  <c r="FK234" s="95"/>
    </row>
    <row r="235" spans="1:167" s="94" customFormat="1" x14ac:dyDescent="0.2">
      <c r="A235" s="150"/>
      <c r="B235" s="151"/>
      <c r="BR235" s="95"/>
      <c r="BS235" s="95"/>
      <c r="BT235" s="95"/>
      <c r="BU235" s="95"/>
      <c r="BV235" s="95"/>
      <c r="BW235" s="95"/>
      <c r="BX235" s="96"/>
      <c r="BY235" s="95"/>
      <c r="BZ235" s="95"/>
      <c r="CA235" s="95"/>
      <c r="CB235" s="95"/>
      <c r="CC235" s="95"/>
      <c r="CD235" s="95"/>
      <c r="CE235" s="95"/>
      <c r="CF235" s="97"/>
      <c r="CG235" s="96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  <c r="FK235" s="95"/>
    </row>
    <row r="236" spans="1:167" s="94" customFormat="1" x14ac:dyDescent="0.2">
      <c r="A236" s="150"/>
      <c r="B236" s="151"/>
      <c r="BR236" s="95"/>
      <c r="BS236" s="95"/>
      <c r="BT236" s="95"/>
      <c r="BU236" s="95"/>
      <c r="BV236" s="95"/>
      <c r="BW236" s="95"/>
      <c r="BX236" s="96"/>
      <c r="BY236" s="95"/>
      <c r="BZ236" s="95"/>
      <c r="CA236" s="95"/>
      <c r="CB236" s="95"/>
      <c r="CC236" s="95"/>
      <c r="CD236" s="95"/>
      <c r="CE236" s="95"/>
      <c r="CF236" s="97"/>
      <c r="CG236" s="96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  <c r="FK236" s="95"/>
    </row>
    <row r="237" spans="1:167" s="94" customFormat="1" x14ac:dyDescent="0.2">
      <c r="A237" s="150"/>
      <c r="B237" s="151"/>
      <c r="BR237" s="95"/>
      <c r="BS237" s="95"/>
      <c r="BT237" s="95"/>
      <c r="BU237" s="95"/>
      <c r="BV237" s="95"/>
      <c r="BW237" s="95"/>
      <c r="BX237" s="96"/>
      <c r="BY237" s="95"/>
      <c r="BZ237" s="95"/>
      <c r="CA237" s="95"/>
      <c r="CB237" s="95"/>
      <c r="CC237" s="95"/>
      <c r="CD237" s="95"/>
      <c r="CE237" s="95"/>
      <c r="CF237" s="97"/>
      <c r="CG237" s="96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</row>
    <row r="238" spans="1:167" s="94" customFormat="1" x14ac:dyDescent="0.2">
      <c r="A238" s="150"/>
      <c r="B238" s="151"/>
      <c r="BR238" s="95"/>
      <c r="BS238" s="95"/>
      <c r="BT238" s="95"/>
      <c r="BU238" s="95"/>
      <c r="BV238" s="95"/>
      <c r="BW238" s="95"/>
      <c r="BX238" s="96"/>
      <c r="BY238" s="95"/>
      <c r="BZ238" s="95"/>
      <c r="CA238" s="95"/>
      <c r="CB238" s="95"/>
      <c r="CC238" s="95"/>
      <c r="CD238" s="95"/>
      <c r="CE238" s="95"/>
      <c r="CF238" s="97"/>
      <c r="CG238" s="96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5"/>
      <c r="FH238" s="95"/>
      <c r="FI238" s="95"/>
      <c r="FJ238" s="95"/>
      <c r="FK238" s="95"/>
    </row>
    <row r="239" spans="1:167" s="94" customFormat="1" x14ac:dyDescent="0.2">
      <c r="A239" s="150"/>
      <c r="B239" s="151"/>
      <c r="BR239" s="95"/>
      <c r="BS239" s="95"/>
      <c r="BT239" s="95"/>
      <c r="BU239" s="95"/>
      <c r="BV239" s="95"/>
      <c r="BW239" s="95"/>
      <c r="BX239" s="96"/>
      <c r="BY239" s="95"/>
      <c r="BZ239" s="95"/>
      <c r="CA239" s="95"/>
      <c r="CB239" s="95"/>
      <c r="CC239" s="95"/>
      <c r="CD239" s="95"/>
      <c r="CE239" s="95"/>
      <c r="CF239" s="97"/>
      <c r="CG239" s="96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  <c r="FH239" s="95"/>
      <c r="FI239" s="95"/>
      <c r="FJ239" s="95"/>
      <c r="FK239" s="95"/>
    </row>
    <row r="240" spans="1:167" s="94" customFormat="1" x14ac:dyDescent="0.2">
      <c r="A240" s="150"/>
      <c r="B240" s="151"/>
      <c r="BR240" s="95"/>
      <c r="BS240" s="95"/>
      <c r="BT240" s="95"/>
      <c r="BU240" s="95"/>
      <c r="BV240" s="95"/>
      <c r="BW240" s="95"/>
      <c r="BX240" s="96"/>
      <c r="BY240" s="95"/>
      <c r="BZ240" s="95"/>
      <c r="CA240" s="95"/>
      <c r="CB240" s="95"/>
      <c r="CC240" s="95"/>
      <c r="CD240" s="95"/>
      <c r="CE240" s="95"/>
      <c r="CF240" s="97"/>
      <c r="CG240" s="96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  <c r="FK240" s="95"/>
    </row>
    <row r="241" spans="1:167" s="94" customFormat="1" x14ac:dyDescent="0.2">
      <c r="A241" s="150"/>
      <c r="B241" s="151"/>
      <c r="BR241" s="95"/>
      <c r="BS241" s="95"/>
      <c r="BT241" s="95"/>
      <c r="BU241" s="95"/>
      <c r="BV241" s="95"/>
      <c r="BW241" s="95"/>
      <c r="BX241" s="96"/>
      <c r="BY241" s="95"/>
      <c r="BZ241" s="95"/>
      <c r="CA241" s="95"/>
      <c r="CB241" s="95"/>
      <c r="CC241" s="95"/>
      <c r="CD241" s="95"/>
      <c r="CE241" s="95"/>
      <c r="CF241" s="97"/>
      <c r="CG241" s="96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  <c r="FK241" s="95"/>
    </row>
    <row r="242" spans="1:167" s="94" customFormat="1" x14ac:dyDescent="0.2">
      <c r="A242" s="150"/>
      <c r="B242" s="151"/>
      <c r="BR242" s="95"/>
      <c r="BS242" s="95"/>
      <c r="BT242" s="95"/>
      <c r="BU242" s="95"/>
      <c r="BV242" s="95"/>
      <c r="BW242" s="95"/>
      <c r="BX242" s="96"/>
      <c r="BY242" s="95"/>
      <c r="BZ242" s="95"/>
      <c r="CA242" s="95"/>
      <c r="CB242" s="95"/>
      <c r="CC242" s="95"/>
      <c r="CD242" s="95"/>
      <c r="CE242" s="95"/>
      <c r="CF242" s="97"/>
      <c r="CG242" s="96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  <c r="FH242" s="95"/>
      <c r="FI242" s="95"/>
      <c r="FJ242" s="95"/>
      <c r="FK242" s="95"/>
    </row>
    <row r="243" spans="1:167" s="94" customFormat="1" x14ac:dyDescent="0.2">
      <c r="A243" s="150"/>
      <c r="B243" s="151"/>
      <c r="BR243" s="95"/>
      <c r="BS243" s="95"/>
      <c r="BT243" s="95"/>
      <c r="BU243" s="95"/>
      <c r="BV243" s="95"/>
      <c r="BW243" s="95"/>
      <c r="BX243" s="96"/>
      <c r="BY243" s="95"/>
      <c r="BZ243" s="95"/>
      <c r="CA243" s="95"/>
      <c r="CB243" s="95"/>
      <c r="CC243" s="95"/>
      <c r="CD243" s="95"/>
      <c r="CE243" s="95"/>
      <c r="CF243" s="97"/>
      <c r="CG243" s="96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  <c r="EE243" s="95"/>
      <c r="EF243" s="95"/>
      <c r="EG243" s="95"/>
      <c r="EH243" s="95"/>
      <c r="EI243" s="95"/>
      <c r="EJ243" s="95"/>
      <c r="EK243" s="95"/>
      <c r="EL243" s="95"/>
      <c r="EM243" s="95"/>
      <c r="EN243" s="95"/>
      <c r="EO243" s="95"/>
      <c r="EP243" s="95"/>
      <c r="EQ243" s="95"/>
      <c r="ER243" s="95"/>
      <c r="ES243" s="95"/>
      <c r="ET243" s="95"/>
      <c r="EU243" s="95"/>
      <c r="EV243" s="95"/>
      <c r="EW243" s="95"/>
      <c r="EX243" s="95"/>
      <c r="EY243" s="95"/>
      <c r="EZ243" s="95"/>
      <c r="FA243" s="95"/>
      <c r="FB243" s="95"/>
      <c r="FC243" s="95"/>
      <c r="FD243" s="95"/>
      <c r="FE243" s="95"/>
      <c r="FF243" s="95"/>
      <c r="FG243" s="95"/>
      <c r="FH243" s="95"/>
      <c r="FI243" s="95"/>
      <c r="FJ243" s="95"/>
      <c r="FK243" s="95"/>
    </row>
    <row r="244" spans="1:167" s="94" customFormat="1" x14ac:dyDescent="0.2">
      <c r="A244" s="150"/>
      <c r="B244" s="151"/>
      <c r="BR244" s="95"/>
      <c r="BS244" s="95"/>
      <c r="BT244" s="95"/>
      <c r="BU244" s="95"/>
      <c r="BV244" s="95"/>
      <c r="BW244" s="95"/>
      <c r="BX244" s="96"/>
      <c r="BY244" s="95"/>
      <c r="BZ244" s="95"/>
      <c r="CA244" s="95"/>
      <c r="CB244" s="95"/>
      <c r="CC244" s="95"/>
      <c r="CD244" s="95"/>
      <c r="CE244" s="95"/>
      <c r="CF244" s="97"/>
      <c r="CG244" s="96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  <c r="EE244" s="95"/>
      <c r="EF244" s="95"/>
      <c r="EG244" s="95"/>
      <c r="EH244" s="95"/>
      <c r="EI244" s="95"/>
      <c r="EJ244" s="95"/>
      <c r="EK244" s="95"/>
      <c r="EL244" s="95"/>
      <c r="EM244" s="95"/>
      <c r="EN244" s="95"/>
      <c r="EO244" s="95"/>
      <c r="EP244" s="95"/>
      <c r="EQ244" s="95"/>
      <c r="ER244" s="95"/>
      <c r="ES244" s="95"/>
      <c r="ET244" s="95"/>
      <c r="EU244" s="95"/>
      <c r="EV244" s="95"/>
      <c r="EW244" s="95"/>
      <c r="EX244" s="95"/>
      <c r="EY244" s="95"/>
      <c r="EZ244" s="95"/>
      <c r="FA244" s="95"/>
      <c r="FB244" s="95"/>
      <c r="FC244" s="95"/>
      <c r="FD244" s="95"/>
      <c r="FE244" s="95"/>
      <c r="FF244" s="95"/>
      <c r="FG244" s="95"/>
      <c r="FH244" s="95"/>
      <c r="FI244" s="95"/>
      <c r="FJ244" s="95"/>
      <c r="FK244" s="95"/>
    </row>
    <row r="245" spans="1:167" s="94" customFormat="1" x14ac:dyDescent="0.2">
      <c r="A245" s="150"/>
      <c r="B245" s="151"/>
      <c r="BR245" s="95"/>
      <c r="BS245" s="95"/>
      <c r="BT245" s="95"/>
      <c r="BU245" s="95"/>
      <c r="BV245" s="95"/>
      <c r="BW245" s="95"/>
      <c r="BX245" s="96"/>
      <c r="BY245" s="95"/>
      <c r="BZ245" s="95"/>
      <c r="CA245" s="95"/>
      <c r="CB245" s="95"/>
      <c r="CC245" s="95"/>
      <c r="CD245" s="95"/>
      <c r="CE245" s="95"/>
      <c r="CF245" s="97"/>
      <c r="CG245" s="96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</row>
    <row r="246" spans="1:167" s="94" customFormat="1" x14ac:dyDescent="0.2">
      <c r="A246" s="150"/>
      <c r="B246" s="151"/>
      <c r="BR246" s="95"/>
      <c r="BS246" s="95"/>
      <c r="BT246" s="95"/>
      <c r="BU246" s="95"/>
      <c r="BV246" s="95"/>
      <c r="BW246" s="95"/>
      <c r="BX246" s="96"/>
      <c r="BY246" s="95"/>
      <c r="BZ246" s="95"/>
      <c r="CA246" s="95"/>
      <c r="CB246" s="95"/>
      <c r="CC246" s="95"/>
      <c r="CD246" s="95"/>
      <c r="CE246" s="95"/>
      <c r="CF246" s="97"/>
      <c r="CG246" s="96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  <c r="FK246" s="95"/>
    </row>
    <row r="247" spans="1:167" s="94" customFormat="1" x14ac:dyDescent="0.2">
      <c r="A247" s="150"/>
      <c r="B247" s="151"/>
      <c r="BR247" s="95"/>
      <c r="BS247" s="95"/>
      <c r="BT247" s="95"/>
      <c r="BU247" s="95"/>
      <c r="BV247" s="95"/>
      <c r="BW247" s="95"/>
      <c r="BX247" s="96"/>
      <c r="BY247" s="95"/>
      <c r="BZ247" s="95"/>
      <c r="CA247" s="95"/>
      <c r="CB247" s="95"/>
      <c r="CC247" s="95"/>
      <c r="CD247" s="95"/>
      <c r="CE247" s="95"/>
      <c r="CF247" s="97"/>
      <c r="CG247" s="96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  <c r="FF247" s="95"/>
      <c r="FG247" s="95"/>
      <c r="FH247" s="95"/>
      <c r="FI247" s="95"/>
      <c r="FJ247" s="95"/>
      <c r="FK247" s="95"/>
    </row>
    <row r="248" spans="1:167" s="94" customFormat="1" x14ac:dyDescent="0.2">
      <c r="A248" s="150"/>
      <c r="B248" s="151"/>
      <c r="BR248" s="95"/>
      <c r="BS248" s="95"/>
      <c r="BT248" s="95"/>
      <c r="BU248" s="95"/>
      <c r="BV248" s="95"/>
      <c r="BW248" s="95"/>
      <c r="BX248" s="96"/>
      <c r="BY248" s="95"/>
      <c r="BZ248" s="95"/>
      <c r="CA248" s="95"/>
      <c r="CB248" s="95"/>
      <c r="CC248" s="95"/>
      <c r="CD248" s="95"/>
      <c r="CE248" s="95"/>
      <c r="CF248" s="97"/>
      <c r="CG248" s="96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95"/>
      <c r="FG248" s="95"/>
      <c r="FH248" s="95"/>
      <c r="FI248" s="95"/>
      <c r="FJ248" s="95"/>
      <c r="FK248" s="95"/>
    </row>
    <row r="249" spans="1:167" s="94" customFormat="1" x14ac:dyDescent="0.2">
      <c r="A249" s="150"/>
      <c r="B249" s="151"/>
      <c r="BR249" s="95"/>
      <c r="BS249" s="95"/>
      <c r="BT249" s="95"/>
      <c r="BU249" s="95"/>
      <c r="BV249" s="95"/>
      <c r="BW249" s="95"/>
      <c r="BX249" s="96"/>
      <c r="BY249" s="95"/>
      <c r="BZ249" s="95"/>
      <c r="CA249" s="95"/>
      <c r="CB249" s="95"/>
      <c r="CC249" s="95"/>
      <c r="CD249" s="95"/>
      <c r="CE249" s="95"/>
      <c r="CF249" s="97"/>
      <c r="CG249" s="96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5"/>
      <c r="CW249" s="95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95"/>
      <c r="DM249" s="95"/>
      <c r="DN249" s="95"/>
      <c r="DO249" s="95"/>
      <c r="DP249" s="95"/>
      <c r="DQ249" s="95"/>
      <c r="DR249" s="95"/>
      <c r="DS249" s="95"/>
      <c r="DT249" s="95"/>
      <c r="DU249" s="95"/>
      <c r="DV249" s="95"/>
      <c r="DW249" s="95"/>
      <c r="DX249" s="95"/>
      <c r="DY249" s="95"/>
      <c r="DZ249" s="95"/>
      <c r="EA249" s="95"/>
      <c r="EB249" s="95"/>
      <c r="EC249" s="95"/>
      <c r="ED249" s="95"/>
      <c r="EE249" s="95"/>
      <c r="EF249" s="95"/>
      <c r="EG249" s="95"/>
      <c r="EH249" s="95"/>
      <c r="EI249" s="95"/>
      <c r="EJ249" s="95"/>
      <c r="EK249" s="95"/>
      <c r="EL249" s="95"/>
      <c r="EM249" s="95"/>
      <c r="EN249" s="95"/>
      <c r="EO249" s="95"/>
      <c r="EP249" s="95"/>
      <c r="EQ249" s="95"/>
      <c r="ER249" s="95"/>
      <c r="ES249" s="95"/>
      <c r="ET249" s="95"/>
      <c r="EU249" s="95"/>
      <c r="EV249" s="95"/>
      <c r="EW249" s="95"/>
      <c r="EX249" s="95"/>
      <c r="EY249" s="95"/>
      <c r="EZ249" s="95"/>
      <c r="FA249" s="95"/>
      <c r="FB249" s="95"/>
      <c r="FC249" s="95"/>
      <c r="FD249" s="95"/>
      <c r="FE249" s="95"/>
      <c r="FF249" s="95"/>
      <c r="FG249" s="95"/>
      <c r="FH249" s="95"/>
      <c r="FI249" s="95"/>
      <c r="FJ249" s="95"/>
      <c r="FK249" s="95"/>
    </row>
    <row r="250" spans="1:167" s="94" customFormat="1" x14ac:dyDescent="0.2">
      <c r="A250" s="150"/>
      <c r="B250" s="151"/>
      <c r="BR250" s="95"/>
      <c r="BS250" s="95"/>
      <c r="BT250" s="95"/>
      <c r="BU250" s="95"/>
      <c r="BV250" s="95"/>
      <c r="BW250" s="95"/>
      <c r="BX250" s="96"/>
      <c r="BY250" s="95"/>
      <c r="BZ250" s="95"/>
      <c r="CA250" s="95"/>
      <c r="CB250" s="95"/>
      <c r="CC250" s="95"/>
      <c r="CD250" s="95"/>
      <c r="CE250" s="95"/>
      <c r="CF250" s="97"/>
      <c r="CG250" s="96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5"/>
      <c r="CW250" s="95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  <c r="EE250" s="95"/>
      <c r="EF250" s="95"/>
      <c r="EG250" s="95"/>
      <c r="EH250" s="95"/>
      <c r="EI250" s="95"/>
      <c r="EJ250" s="95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  <c r="FA250" s="95"/>
      <c r="FB250" s="95"/>
      <c r="FC250" s="95"/>
      <c r="FD250" s="95"/>
      <c r="FE250" s="95"/>
      <c r="FF250" s="95"/>
      <c r="FG250" s="95"/>
      <c r="FH250" s="95"/>
      <c r="FI250" s="95"/>
      <c r="FJ250" s="95"/>
      <c r="FK250" s="95"/>
    </row>
    <row r="251" spans="1:167" s="94" customFormat="1" x14ac:dyDescent="0.2">
      <c r="A251" s="150"/>
      <c r="B251" s="151"/>
      <c r="BR251" s="95"/>
      <c r="BS251" s="95"/>
      <c r="BT251" s="95"/>
      <c r="BU251" s="95"/>
      <c r="BV251" s="95"/>
      <c r="BW251" s="95"/>
      <c r="BX251" s="96"/>
      <c r="BY251" s="95"/>
      <c r="BZ251" s="95"/>
      <c r="CA251" s="95"/>
      <c r="CB251" s="95"/>
      <c r="CC251" s="95"/>
      <c r="CD251" s="95"/>
      <c r="CE251" s="95"/>
      <c r="CF251" s="97"/>
      <c r="CG251" s="96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5"/>
      <c r="CW251" s="95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5"/>
      <c r="DY251" s="95"/>
      <c r="DZ251" s="95"/>
      <c r="EA251" s="95"/>
      <c r="EB251" s="95"/>
      <c r="EC251" s="95"/>
      <c r="ED251" s="95"/>
      <c r="EE251" s="95"/>
      <c r="EF251" s="95"/>
      <c r="EG251" s="95"/>
      <c r="EH251" s="95"/>
      <c r="EI251" s="95"/>
      <c r="EJ251" s="95"/>
      <c r="EK251" s="95"/>
      <c r="EL251" s="95"/>
      <c r="EM251" s="95"/>
      <c r="EN251" s="95"/>
      <c r="EO251" s="95"/>
      <c r="EP251" s="95"/>
      <c r="EQ251" s="95"/>
      <c r="ER251" s="95"/>
      <c r="ES251" s="95"/>
      <c r="ET251" s="95"/>
      <c r="EU251" s="95"/>
      <c r="EV251" s="95"/>
      <c r="EW251" s="95"/>
      <c r="EX251" s="95"/>
      <c r="EY251" s="95"/>
      <c r="EZ251" s="95"/>
      <c r="FA251" s="95"/>
      <c r="FB251" s="95"/>
      <c r="FC251" s="95"/>
      <c r="FD251" s="95"/>
      <c r="FE251" s="95"/>
      <c r="FF251" s="95"/>
      <c r="FG251" s="95"/>
      <c r="FH251" s="95"/>
      <c r="FI251" s="95"/>
      <c r="FJ251" s="95"/>
      <c r="FK251" s="95"/>
    </row>
    <row r="252" spans="1:167" s="94" customFormat="1" x14ac:dyDescent="0.2">
      <c r="A252" s="150"/>
      <c r="B252" s="151"/>
      <c r="BR252" s="95"/>
      <c r="BS252" s="95"/>
      <c r="BT252" s="95"/>
      <c r="BU252" s="95"/>
      <c r="BV252" s="95"/>
      <c r="BW252" s="95"/>
      <c r="BX252" s="96"/>
      <c r="BY252" s="95"/>
      <c r="BZ252" s="95"/>
      <c r="CA252" s="95"/>
      <c r="CB252" s="95"/>
      <c r="CC252" s="95"/>
      <c r="CD252" s="95"/>
      <c r="CE252" s="95"/>
      <c r="CF252" s="97"/>
      <c r="CG252" s="96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</row>
    <row r="253" spans="1:167" s="94" customFormat="1" x14ac:dyDescent="0.2">
      <c r="A253" s="150"/>
      <c r="B253" s="151"/>
      <c r="BR253" s="95"/>
      <c r="BS253" s="95"/>
      <c r="BT253" s="95"/>
      <c r="BU253" s="95"/>
      <c r="BV253" s="95"/>
      <c r="BW253" s="95"/>
      <c r="BX253" s="96"/>
      <c r="BY253" s="95"/>
      <c r="BZ253" s="95"/>
      <c r="CA253" s="95"/>
      <c r="CB253" s="95"/>
      <c r="CC253" s="95"/>
      <c r="CD253" s="95"/>
      <c r="CE253" s="95"/>
      <c r="CF253" s="97"/>
      <c r="CG253" s="96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95"/>
      <c r="FI253" s="95"/>
      <c r="FJ253" s="95"/>
      <c r="FK253" s="95"/>
    </row>
    <row r="254" spans="1:167" s="94" customFormat="1" x14ac:dyDescent="0.2">
      <c r="A254" s="150"/>
      <c r="B254" s="151"/>
      <c r="BR254" s="95"/>
      <c r="BS254" s="95"/>
      <c r="BT254" s="95"/>
      <c r="BU254" s="95"/>
      <c r="BV254" s="95"/>
      <c r="BW254" s="95"/>
      <c r="BX254" s="96"/>
      <c r="BY254" s="95"/>
      <c r="BZ254" s="95"/>
      <c r="CA254" s="95"/>
      <c r="CB254" s="95"/>
      <c r="CC254" s="95"/>
      <c r="CD254" s="95"/>
      <c r="CE254" s="95"/>
      <c r="CF254" s="97"/>
      <c r="CG254" s="96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  <c r="FA254" s="95"/>
      <c r="FB254" s="95"/>
      <c r="FC254" s="95"/>
      <c r="FD254" s="95"/>
      <c r="FE254" s="95"/>
      <c r="FF254" s="95"/>
      <c r="FG254" s="95"/>
      <c r="FH254" s="95"/>
      <c r="FI254" s="95"/>
      <c r="FJ254" s="95"/>
      <c r="FK254" s="95"/>
    </row>
    <row r="255" spans="1:167" s="94" customFormat="1" x14ac:dyDescent="0.2">
      <c r="A255" s="150"/>
      <c r="B255" s="151"/>
      <c r="BR255" s="95"/>
      <c r="BS255" s="95"/>
      <c r="BT255" s="95"/>
      <c r="BU255" s="95"/>
      <c r="BV255" s="95"/>
      <c r="BW255" s="95"/>
      <c r="BX255" s="96"/>
      <c r="BY255" s="95"/>
      <c r="BZ255" s="95"/>
      <c r="CA255" s="95"/>
      <c r="CB255" s="95"/>
      <c r="CC255" s="95"/>
      <c r="CD255" s="95"/>
      <c r="CE255" s="95"/>
      <c r="CF255" s="97"/>
      <c r="CG255" s="96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</row>
    <row r="256" spans="1:167" s="94" customFormat="1" x14ac:dyDescent="0.2">
      <c r="A256" s="150"/>
      <c r="B256" s="151"/>
      <c r="BR256" s="95"/>
      <c r="BS256" s="95"/>
      <c r="BT256" s="95"/>
      <c r="BU256" s="95"/>
      <c r="BV256" s="95"/>
      <c r="BW256" s="95"/>
      <c r="BX256" s="96"/>
      <c r="BY256" s="95"/>
      <c r="BZ256" s="95"/>
      <c r="CA256" s="95"/>
      <c r="CB256" s="95"/>
      <c r="CC256" s="95"/>
      <c r="CD256" s="95"/>
      <c r="CE256" s="95"/>
      <c r="CF256" s="97"/>
      <c r="CG256" s="96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5"/>
      <c r="FH256" s="95"/>
      <c r="FI256" s="95"/>
      <c r="FJ256" s="95"/>
      <c r="FK256" s="95"/>
    </row>
    <row r="257" spans="1:167" s="94" customFormat="1" x14ac:dyDescent="0.2">
      <c r="A257" s="150"/>
      <c r="B257" s="151"/>
      <c r="BR257" s="95"/>
      <c r="BS257" s="95"/>
      <c r="BT257" s="95"/>
      <c r="BU257" s="95"/>
      <c r="BV257" s="95"/>
      <c r="BW257" s="95"/>
      <c r="BX257" s="96"/>
      <c r="BY257" s="95"/>
      <c r="BZ257" s="95"/>
      <c r="CA257" s="95"/>
      <c r="CB257" s="95"/>
      <c r="CC257" s="95"/>
      <c r="CD257" s="95"/>
      <c r="CE257" s="95"/>
      <c r="CF257" s="97"/>
      <c r="CG257" s="96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  <c r="FK257" s="95"/>
    </row>
    <row r="258" spans="1:167" s="94" customFormat="1" x14ac:dyDescent="0.2">
      <c r="A258" s="150"/>
      <c r="B258" s="151"/>
      <c r="BR258" s="95"/>
      <c r="BS258" s="95"/>
      <c r="BT258" s="95"/>
      <c r="BU258" s="95"/>
      <c r="BV258" s="95"/>
      <c r="BW258" s="95"/>
      <c r="BX258" s="96"/>
      <c r="BY258" s="95"/>
      <c r="BZ258" s="95"/>
      <c r="CA258" s="95"/>
      <c r="CB258" s="95"/>
      <c r="CC258" s="95"/>
      <c r="CD258" s="95"/>
      <c r="CE258" s="95"/>
      <c r="CF258" s="97"/>
      <c r="CG258" s="96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  <c r="EE258" s="95"/>
      <c r="EF258" s="95"/>
      <c r="EG258" s="95"/>
      <c r="EH258" s="95"/>
      <c r="EI258" s="95"/>
      <c r="EJ258" s="95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  <c r="EV258" s="95"/>
      <c r="EW258" s="95"/>
      <c r="EX258" s="95"/>
      <c r="EY258" s="95"/>
      <c r="EZ258" s="95"/>
      <c r="FA258" s="95"/>
      <c r="FB258" s="95"/>
      <c r="FC258" s="95"/>
      <c r="FD258" s="95"/>
      <c r="FE258" s="95"/>
      <c r="FF258" s="95"/>
      <c r="FG258" s="95"/>
      <c r="FH258" s="95"/>
      <c r="FI258" s="95"/>
      <c r="FJ258" s="95"/>
      <c r="FK258" s="95"/>
    </row>
    <row r="259" spans="1:167" s="94" customFormat="1" x14ac:dyDescent="0.2">
      <c r="A259" s="150"/>
      <c r="B259" s="151"/>
      <c r="BR259" s="95"/>
      <c r="BS259" s="95"/>
      <c r="BT259" s="95"/>
      <c r="BU259" s="95"/>
      <c r="BV259" s="95"/>
      <c r="BW259" s="95"/>
      <c r="BX259" s="96"/>
      <c r="BY259" s="95"/>
      <c r="BZ259" s="95"/>
      <c r="CA259" s="95"/>
      <c r="CB259" s="95"/>
      <c r="CC259" s="95"/>
      <c r="CD259" s="95"/>
      <c r="CE259" s="95"/>
      <c r="CF259" s="97"/>
      <c r="CG259" s="96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/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/>
      <c r="DL259" s="95"/>
      <c r="DM259" s="95"/>
      <c r="DN259" s="95"/>
      <c r="DO259" s="95"/>
      <c r="DP259" s="95"/>
      <c r="DQ259" s="95"/>
      <c r="DR259" s="95"/>
      <c r="DS259" s="95"/>
      <c r="DT259" s="95"/>
      <c r="DU259" s="95"/>
      <c r="DV259" s="95"/>
      <c r="DW259" s="95"/>
      <c r="DX259" s="95"/>
      <c r="DY259" s="95"/>
      <c r="DZ259" s="95"/>
      <c r="EA259" s="95"/>
      <c r="EB259" s="95"/>
      <c r="EC259" s="95"/>
      <c r="ED259" s="95"/>
      <c r="EE259" s="95"/>
      <c r="EF259" s="95"/>
      <c r="EG259" s="95"/>
      <c r="EH259" s="95"/>
      <c r="EI259" s="95"/>
      <c r="EJ259" s="95"/>
      <c r="EK259" s="95"/>
      <c r="EL259" s="95"/>
      <c r="EM259" s="95"/>
      <c r="EN259" s="95"/>
      <c r="EO259" s="95"/>
      <c r="EP259" s="95"/>
      <c r="EQ259" s="95"/>
      <c r="ER259" s="95"/>
      <c r="ES259" s="95"/>
      <c r="ET259" s="95"/>
      <c r="EU259" s="95"/>
      <c r="EV259" s="95"/>
      <c r="EW259" s="95"/>
      <c r="EX259" s="95"/>
      <c r="EY259" s="95"/>
      <c r="EZ259" s="95"/>
      <c r="FA259" s="95"/>
      <c r="FB259" s="95"/>
      <c r="FC259" s="95"/>
      <c r="FD259" s="95"/>
      <c r="FE259" s="95"/>
      <c r="FF259" s="95"/>
      <c r="FG259" s="95"/>
      <c r="FH259" s="95"/>
      <c r="FI259" s="95"/>
      <c r="FJ259" s="95"/>
      <c r="FK259" s="95"/>
    </row>
    <row r="260" spans="1:167" s="94" customFormat="1" x14ac:dyDescent="0.2">
      <c r="A260" s="150"/>
      <c r="B260" s="151"/>
      <c r="BR260" s="95"/>
      <c r="BS260" s="95"/>
      <c r="BT260" s="95"/>
      <c r="BU260" s="95"/>
      <c r="BV260" s="95"/>
      <c r="BW260" s="95"/>
      <c r="BX260" s="96"/>
      <c r="BY260" s="95"/>
      <c r="BZ260" s="95"/>
      <c r="CA260" s="95"/>
      <c r="CB260" s="95"/>
      <c r="CC260" s="95"/>
      <c r="CD260" s="95"/>
      <c r="CE260" s="95"/>
      <c r="CF260" s="97"/>
      <c r="CG260" s="96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5"/>
      <c r="CW260" s="95"/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95"/>
      <c r="DM260" s="95"/>
      <c r="DN260" s="95"/>
      <c r="DO260" s="95"/>
      <c r="DP260" s="95"/>
      <c r="DQ260" s="95"/>
      <c r="DR260" s="95"/>
      <c r="DS260" s="95"/>
      <c r="DT260" s="95"/>
      <c r="DU260" s="95"/>
      <c r="DV260" s="95"/>
      <c r="DW260" s="95"/>
      <c r="DX260" s="95"/>
      <c r="DY260" s="95"/>
      <c r="DZ260" s="95"/>
      <c r="EA260" s="95"/>
      <c r="EB260" s="95"/>
      <c r="EC260" s="95"/>
      <c r="ED260" s="95"/>
      <c r="EE260" s="95"/>
      <c r="EF260" s="95"/>
      <c r="EG260" s="95"/>
      <c r="EH260" s="95"/>
      <c r="EI260" s="95"/>
      <c r="EJ260" s="95"/>
      <c r="EK260" s="95"/>
      <c r="EL260" s="95"/>
      <c r="EM260" s="95"/>
      <c r="EN260" s="95"/>
      <c r="EO260" s="95"/>
      <c r="EP260" s="95"/>
      <c r="EQ260" s="95"/>
      <c r="ER260" s="95"/>
      <c r="ES260" s="95"/>
      <c r="ET260" s="95"/>
      <c r="EU260" s="95"/>
      <c r="EV260" s="95"/>
      <c r="EW260" s="95"/>
      <c r="EX260" s="95"/>
      <c r="EY260" s="95"/>
      <c r="EZ260" s="95"/>
      <c r="FA260" s="95"/>
      <c r="FB260" s="95"/>
      <c r="FC260" s="95"/>
      <c r="FD260" s="95"/>
      <c r="FE260" s="95"/>
      <c r="FF260" s="95"/>
      <c r="FG260" s="95"/>
      <c r="FH260" s="95"/>
      <c r="FI260" s="95"/>
      <c r="FJ260" s="95"/>
      <c r="FK260" s="95"/>
    </row>
    <row r="261" spans="1:167" s="94" customFormat="1" x14ac:dyDescent="0.2">
      <c r="A261" s="150"/>
      <c r="B261" s="151"/>
      <c r="BR261" s="95"/>
      <c r="BS261" s="95"/>
      <c r="BT261" s="95"/>
      <c r="BU261" s="95"/>
      <c r="BV261" s="95"/>
      <c r="BW261" s="95"/>
      <c r="BX261" s="96"/>
      <c r="BY261" s="95"/>
      <c r="BZ261" s="95"/>
      <c r="CA261" s="95"/>
      <c r="CB261" s="95"/>
      <c r="CC261" s="95"/>
      <c r="CD261" s="95"/>
      <c r="CE261" s="95"/>
      <c r="CF261" s="97"/>
      <c r="CG261" s="96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  <c r="DU261" s="95"/>
      <c r="DV261" s="95"/>
      <c r="DW261" s="95"/>
      <c r="DX261" s="95"/>
      <c r="DY261" s="95"/>
      <c r="DZ261" s="95"/>
      <c r="EA261" s="95"/>
      <c r="EB261" s="95"/>
      <c r="EC261" s="95"/>
      <c r="ED261" s="95"/>
      <c r="EE261" s="95"/>
      <c r="EF261" s="95"/>
      <c r="EG261" s="95"/>
      <c r="EH261" s="95"/>
      <c r="EI261" s="95"/>
      <c r="EJ261" s="95"/>
      <c r="EK261" s="95"/>
      <c r="EL261" s="95"/>
      <c r="EM261" s="95"/>
      <c r="EN261" s="95"/>
      <c r="EO261" s="95"/>
      <c r="EP261" s="95"/>
      <c r="EQ261" s="95"/>
      <c r="ER261" s="95"/>
      <c r="ES261" s="95"/>
      <c r="ET261" s="95"/>
      <c r="EU261" s="95"/>
      <c r="EV261" s="95"/>
      <c r="EW261" s="95"/>
      <c r="EX261" s="95"/>
      <c r="EY261" s="95"/>
      <c r="EZ261" s="95"/>
      <c r="FA261" s="95"/>
      <c r="FB261" s="95"/>
      <c r="FC261" s="95"/>
      <c r="FD261" s="95"/>
      <c r="FE261" s="95"/>
      <c r="FF261" s="95"/>
      <c r="FG261" s="95"/>
      <c r="FH261" s="95"/>
      <c r="FI261" s="95"/>
      <c r="FJ261" s="95"/>
      <c r="FK261" s="95"/>
    </row>
    <row r="262" spans="1:167" s="94" customFormat="1" x14ac:dyDescent="0.2">
      <c r="A262" s="150"/>
      <c r="B262" s="151"/>
      <c r="BR262" s="95"/>
      <c r="BS262" s="95"/>
      <c r="BT262" s="95"/>
      <c r="BU262" s="95"/>
      <c r="BV262" s="95"/>
      <c r="BW262" s="95"/>
      <c r="BX262" s="96"/>
      <c r="BY262" s="95"/>
      <c r="BZ262" s="95"/>
      <c r="CA262" s="95"/>
      <c r="CB262" s="95"/>
      <c r="CC262" s="95"/>
      <c r="CD262" s="95"/>
      <c r="CE262" s="95"/>
      <c r="CF262" s="97"/>
      <c r="CG262" s="96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  <c r="DP262" s="95"/>
      <c r="DQ262" s="95"/>
      <c r="DR262" s="95"/>
      <c r="DS262" s="95"/>
      <c r="DT262" s="95"/>
      <c r="DU262" s="95"/>
      <c r="DV262" s="95"/>
      <c r="DW262" s="95"/>
      <c r="DX262" s="95"/>
      <c r="DY262" s="95"/>
      <c r="DZ262" s="95"/>
      <c r="EA262" s="95"/>
      <c r="EB262" s="95"/>
      <c r="EC262" s="95"/>
      <c r="ED262" s="95"/>
      <c r="EE262" s="95"/>
      <c r="EF262" s="95"/>
      <c r="EG262" s="95"/>
      <c r="EH262" s="95"/>
      <c r="EI262" s="95"/>
      <c r="EJ262" s="95"/>
      <c r="EK262" s="95"/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  <c r="EV262" s="95"/>
      <c r="EW262" s="95"/>
      <c r="EX262" s="95"/>
      <c r="EY262" s="95"/>
      <c r="EZ262" s="95"/>
      <c r="FA262" s="95"/>
      <c r="FB262" s="95"/>
      <c r="FC262" s="95"/>
      <c r="FD262" s="95"/>
      <c r="FE262" s="95"/>
      <c r="FF262" s="95"/>
      <c r="FG262" s="95"/>
      <c r="FH262" s="95"/>
      <c r="FI262" s="95"/>
      <c r="FJ262" s="95"/>
      <c r="FK262" s="95"/>
    </row>
    <row r="263" spans="1:167" s="94" customFormat="1" x14ac:dyDescent="0.2">
      <c r="A263" s="150"/>
      <c r="B263" s="151"/>
      <c r="BR263" s="95"/>
      <c r="BS263" s="95"/>
      <c r="BT263" s="95"/>
      <c r="BU263" s="95"/>
      <c r="BV263" s="95"/>
      <c r="BW263" s="95"/>
      <c r="BX263" s="96"/>
      <c r="BY263" s="95"/>
      <c r="BZ263" s="95"/>
      <c r="CA263" s="95"/>
      <c r="CB263" s="95"/>
      <c r="CC263" s="95"/>
      <c r="CD263" s="95"/>
      <c r="CE263" s="95"/>
      <c r="CF263" s="97"/>
      <c r="CG263" s="96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  <c r="FK263" s="95"/>
    </row>
    <row r="264" spans="1:167" s="94" customFormat="1" x14ac:dyDescent="0.2">
      <c r="A264" s="150"/>
      <c r="B264" s="151"/>
      <c r="BR264" s="95"/>
      <c r="BS264" s="95"/>
      <c r="BT264" s="95"/>
      <c r="BU264" s="95"/>
      <c r="BV264" s="95"/>
      <c r="BW264" s="95"/>
      <c r="BX264" s="96"/>
      <c r="BY264" s="95"/>
      <c r="BZ264" s="95"/>
      <c r="CA264" s="95"/>
      <c r="CB264" s="95"/>
      <c r="CC264" s="95"/>
      <c r="CD264" s="95"/>
      <c r="CE264" s="95"/>
      <c r="CF264" s="97"/>
      <c r="CG264" s="96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  <c r="EE264" s="95"/>
      <c r="EF264" s="95"/>
      <c r="EG264" s="95"/>
      <c r="EH264" s="95"/>
      <c r="EI264" s="95"/>
      <c r="EJ264" s="95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  <c r="FA264" s="95"/>
      <c r="FB264" s="95"/>
      <c r="FC264" s="95"/>
      <c r="FD264" s="95"/>
      <c r="FE264" s="95"/>
      <c r="FF264" s="95"/>
      <c r="FG264" s="95"/>
      <c r="FH264" s="95"/>
      <c r="FI264" s="95"/>
      <c r="FJ264" s="95"/>
      <c r="FK264" s="95"/>
    </row>
    <row r="265" spans="1:167" s="94" customFormat="1" x14ac:dyDescent="0.2">
      <c r="A265" s="150"/>
      <c r="B265" s="151"/>
      <c r="BR265" s="95"/>
      <c r="BS265" s="95"/>
      <c r="BT265" s="95"/>
      <c r="BU265" s="95"/>
      <c r="BV265" s="95"/>
      <c r="BW265" s="95"/>
      <c r="BX265" s="96"/>
      <c r="BY265" s="95"/>
      <c r="BZ265" s="95"/>
      <c r="CA265" s="95"/>
      <c r="CB265" s="95"/>
      <c r="CC265" s="95"/>
      <c r="CD265" s="95"/>
      <c r="CE265" s="95"/>
      <c r="CF265" s="97"/>
      <c r="CG265" s="96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  <c r="FK265" s="95"/>
    </row>
    <row r="266" spans="1:167" s="94" customFormat="1" x14ac:dyDescent="0.2">
      <c r="A266" s="150"/>
      <c r="B266" s="151"/>
      <c r="BR266" s="95"/>
      <c r="BS266" s="95"/>
      <c r="BT266" s="95"/>
      <c r="BU266" s="95"/>
      <c r="BV266" s="95"/>
      <c r="BW266" s="95"/>
      <c r="BX266" s="96"/>
      <c r="BY266" s="95"/>
      <c r="BZ266" s="95"/>
      <c r="CA266" s="95"/>
      <c r="CB266" s="95"/>
      <c r="CC266" s="95"/>
      <c r="CD266" s="95"/>
      <c r="CE266" s="95"/>
      <c r="CF266" s="97"/>
      <c r="CG266" s="96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</row>
    <row r="267" spans="1:167" s="94" customFormat="1" x14ac:dyDescent="0.2">
      <c r="A267" s="150"/>
      <c r="B267" s="151"/>
      <c r="BR267" s="95"/>
      <c r="BS267" s="95"/>
      <c r="BT267" s="95"/>
      <c r="BU267" s="95"/>
      <c r="BV267" s="95"/>
      <c r="BW267" s="95"/>
      <c r="BX267" s="96"/>
      <c r="BY267" s="95"/>
      <c r="BZ267" s="95"/>
      <c r="CA267" s="95"/>
      <c r="CB267" s="95"/>
      <c r="CC267" s="95"/>
      <c r="CD267" s="95"/>
      <c r="CE267" s="95"/>
      <c r="CF267" s="97"/>
      <c r="CG267" s="96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  <c r="FA267" s="95"/>
      <c r="FB267" s="95"/>
      <c r="FC267" s="95"/>
      <c r="FD267" s="95"/>
      <c r="FE267" s="95"/>
      <c r="FF267" s="95"/>
      <c r="FG267" s="95"/>
      <c r="FH267" s="95"/>
      <c r="FI267" s="95"/>
      <c r="FJ267" s="95"/>
      <c r="FK267" s="95"/>
    </row>
    <row r="268" spans="1:167" s="94" customFormat="1" x14ac:dyDescent="0.2">
      <c r="A268" s="150"/>
      <c r="B268" s="151"/>
      <c r="BR268" s="95"/>
      <c r="BS268" s="95"/>
      <c r="BT268" s="95"/>
      <c r="BU268" s="95"/>
      <c r="BV268" s="95"/>
      <c r="BW268" s="95"/>
      <c r="BX268" s="96"/>
      <c r="BY268" s="95"/>
      <c r="BZ268" s="95"/>
      <c r="CA268" s="95"/>
      <c r="CB268" s="95"/>
      <c r="CC268" s="95"/>
      <c r="CD268" s="95"/>
      <c r="CE268" s="95"/>
      <c r="CF268" s="97"/>
      <c r="CG268" s="96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  <c r="FK268" s="95"/>
    </row>
    <row r="269" spans="1:167" s="94" customFormat="1" x14ac:dyDescent="0.2">
      <c r="A269" s="150"/>
      <c r="B269" s="151"/>
      <c r="BR269" s="95"/>
      <c r="BS269" s="95"/>
      <c r="BT269" s="95"/>
      <c r="BU269" s="95"/>
      <c r="BV269" s="95"/>
      <c r="BW269" s="95"/>
      <c r="BX269" s="96"/>
      <c r="BY269" s="95"/>
      <c r="BZ269" s="95"/>
      <c r="CA269" s="95"/>
      <c r="CB269" s="95"/>
      <c r="CC269" s="95"/>
      <c r="CD269" s="95"/>
      <c r="CE269" s="95"/>
      <c r="CF269" s="97"/>
      <c r="CG269" s="96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</row>
    <row r="270" spans="1:167" s="94" customFormat="1" x14ac:dyDescent="0.2">
      <c r="A270" s="150"/>
      <c r="B270" s="151"/>
      <c r="BR270" s="95"/>
      <c r="BS270" s="95"/>
      <c r="BT270" s="95"/>
      <c r="BU270" s="95"/>
      <c r="BV270" s="95"/>
      <c r="BW270" s="95"/>
      <c r="BX270" s="96"/>
      <c r="BY270" s="95"/>
      <c r="BZ270" s="95"/>
      <c r="CA270" s="95"/>
      <c r="CB270" s="95"/>
      <c r="CC270" s="95"/>
      <c r="CD270" s="95"/>
      <c r="CE270" s="95"/>
      <c r="CF270" s="97"/>
      <c r="CG270" s="96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95"/>
      <c r="DV270" s="95"/>
      <c r="DW270" s="95"/>
      <c r="DX270" s="95"/>
      <c r="DY270" s="95"/>
      <c r="DZ270" s="95"/>
      <c r="EA270" s="95"/>
      <c r="EB270" s="95"/>
      <c r="EC270" s="95"/>
      <c r="ED270" s="95"/>
      <c r="EE270" s="95"/>
      <c r="EF270" s="95"/>
      <c r="EG270" s="95"/>
      <c r="EH270" s="95"/>
      <c r="EI270" s="95"/>
      <c r="EJ270" s="95"/>
      <c r="EK270" s="95"/>
      <c r="EL270" s="95"/>
      <c r="EM270" s="95"/>
      <c r="EN270" s="95"/>
      <c r="EO270" s="95"/>
      <c r="EP270" s="95"/>
      <c r="EQ270" s="95"/>
      <c r="ER270" s="95"/>
      <c r="ES270" s="95"/>
      <c r="ET270" s="95"/>
      <c r="EU270" s="95"/>
      <c r="EV270" s="95"/>
      <c r="EW270" s="95"/>
      <c r="EX270" s="95"/>
      <c r="EY270" s="95"/>
      <c r="EZ270" s="95"/>
      <c r="FA270" s="95"/>
      <c r="FB270" s="95"/>
      <c r="FC270" s="95"/>
      <c r="FD270" s="95"/>
      <c r="FE270" s="95"/>
      <c r="FF270" s="95"/>
      <c r="FG270" s="95"/>
      <c r="FH270" s="95"/>
      <c r="FI270" s="95"/>
      <c r="FJ270" s="95"/>
      <c r="FK270" s="95"/>
    </row>
    <row r="271" spans="1:167" s="94" customFormat="1" x14ac:dyDescent="0.2">
      <c r="A271" s="150"/>
      <c r="B271" s="151"/>
      <c r="BR271" s="95"/>
      <c r="BS271" s="95"/>
      <c r="BT271" s="95"/>
      <c r="BU271" s="95"/>
      <c r="BV271" s="95"/>
      <c r="BW271" s="95"/>
      <c r="BX271" s="96"/>
      <c r="BY271" s="95"/>
      <c r="BZ271" s="95"/>
      <c r="CA271" s="95"/>
      <c r="CB271" s="95"/>
      <c r="CC271" s="95"/>
      <c r="CD271" s="95"/>
      <c r="CE271" s="95"/>
      <c r="CF271" s="97"/>
      <c r="CG271" s="96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95"/>
      <c r="DV271" s="95"/>
      <c r="DW271" s="95"/>
      <c r="DX271" s="95"/>
      <c r="DY271" s="95"/>
      <c r="DZ271" s="95"/>
      <c r="EA271" s="95"/>
      <c r="EB271" s="95"/>
      <c r="EC271" s="95"/>
      <c r="ED271" s="95"/>
      <c r="EE271" s="95"/>
      <c r="EF271" s="95"/>
      <c r="EG271" s="95"/>
      <c r="EH271" s="95"/>
      <c r="EI271" s="95"/>
      <c r="EJ271" s="95"/>
      <c r="EK271" s="95"/>
      <c r="EL271" s="95"/>
      <c r="EM271" s="95"/>
      <c r="EN271" s="95"/>
      <c r="EO271" s="95"/>
      <c r="EP271" s="95"/>
      <c r="EQ271" s="95"/>
      <c r="ER271" s="95"/>
      <c r="ES271" s="95"/>
      <c r="ET271" s="95"/>
      <c r="EU271" s="95"/>
      <c r="EV271" s="95"/>
      <c r="EW271" s="95"/>
      <c r="EX271" s="95"/>
      <c r="EY271" s="95"/>
      <c r="EZ271" s="95"/>
      <c r="FA271" s="95"/>
      <c r="FB271" s="95"/>
      <c r="FC271" s="95"/>
      <c r="FD271" s="95"/>
      <c r="FE271" s="95"/>
      <c r="FF271" s="95"/>
      <c r="FG271" s="95"/>
      <c r="FH271" s="95"/>
      <c r="FI271" s="95"/>
      <c r="FJ271" s="95"/>
      <c r="FK271" s="95"/>
    </row>
    <row r="272" spans="1:167" s="94" customFormat="1" x14ac:dyDescent="0.2">
      <c r="A272" s="150"/>
      <c r="B272" s="151"/>
      <c r="BR272" s="95"/>
      <c r="BS272" s="95"/>
      <c r="BT272" s="95"/>
      <c r="BU272" s="95"/>
      <c r="BV272" s="95"/>
      <c r="BW272" s="95"/>
      <c r="BX272" s="96"/>
      <c r="BY272" s="95"/>
      <c r="BZ272" s="95"/>
      <c r="CA272" s="95"/>
      <c r="CB272" s="95"/>
      <c r="CC272" s="95"/>
      <c r="CD272" s="95"/>
      <c r="CE272" s="95"/>
      <c r="CF272" s="97"/>
      <c r="CG272" s="96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  <c r="FF272" s="95"/>
      <c r="FG272" s="95"/>
      <c r="FH272" s="95"/>
      <c r="FI272" s="95"/>
      <c r="FJ272" s="95"/>
      <c r="FK272" s="95"/>
    </row>
    <row r="273" spans="1:167" s="94" customFormat="1" x14ac:dyDescent="0.2">
      <c r="A273" s="150"/>
      <c r="B273" s="151"/>
      <c r="BR273" s="95"/>
      <c r="BS273" s="95"/>
      <c r="BT273" s="95"/>
      <c r="BU273" s="95"/>
      <c r="BV273" s="95"/>
      <c r="BW273" s="95"/>
      <c r="BX273" s="96"/>
      <c r="BY273" s="95"/>
      <c r="BZ273" s="95"/>
      <c r="CA273" s="95"/>
      <c r="CB273" s="95"/>
      <c r="CC273" s="95"/>
      <c r="CD273" s="95"/>
      <c r="CE273" s="95"/>
      <c r="CF273" s="97"/>
      <c r="CG273" s="96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  <c r="EE273" s="95"/>
      <c r="EF273" s="95"/>
      <c r="EG273" s="95"/>
      <c r="EH273" s="95"/>
      <c r="EI273" s="95"/>
      <c r="EJ273" s="95"/>
      <c r="EK273" s="95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  <c r="FA273" s="95"/>
      <c r="FB273" s="95"/>
      <c r="FC273" s="95"/>
      <c r="FD273" s="95"/>
      <c r="FE273" s="95"/>
      <c r="FF273" s="95"/>
      <c r="FG273" s="95"/>
      <c r="FH273" s="95"/>
      <c r="FI273" s="95"/>
      <c r="FJ273" s="95"/>
      <c r="FK273" s="95"/>
    </row>
    <row r="274" spans="1:167" s="94" customFormat="1" x14ac:dyDescent="0.2">
      <c r="A274" s="150"/>
      <c r="B274" s="151"/>
      <c r="BR274" s="95"/>
      <c r="BS274" s="95"/>
      <c r="BT274" s="95"/>
      <c r="BU274" s="95"/>
      <c r="BV274" s="95"/>
      <c r="BW274" s="95"/>
      <c r="BX274" s="96"/>
      <c r="BY274" s="95"/>
      <c r="BZ274" s="95"/>
      <c r="CA274" s="95"/>
      <c r="CB274" s="95"/>
      <c r="CC274" s="95"/>
      <c r="CD274" s="95"/>
      <c r="CE274" s="95"/>
      <c r="CF274" s="97"/>
      <c r="CG274" s="96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  <c r="EE274" s="95"/>
      <c r="EF274" s="95"/>
      <c r="EG274" s="95"/>
      <c r="EH274" s="95"/>
      <c r="EI274" s="95"/>
      <c r="EJ274" s="95"/>
      <c r="EK274" s="95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  <c r="FA274" s="95"/>
      <c r="FB274" s="95"/>
      <c r="FC274" s="95"/>
      <c r="FD274" s="95"/>
      <c r="FE274" s="95"/>
      <c r="FF274" s="95"/>
      <c r="FG274" s="95"/>
      <c r="FH274" s="95"/>
      <c r="FI274" s="95"/>
      <c r="FJ274" s="95"/>
      <c r="FK274" s="95"/>
    </row>
    <row r="275" spans="1:167" s="94" customFormat="1" x14ac:dyDescent="0.2">
      <c r="A275" s="150"/>
      <c r="B275" s="151"/>
      <c r="BR275" s="95"/>
      <c r="BS275" s="95"/>
      <c r="BT275" s="95"/>
      <c r="BU275" s="95"/>
      <c r="BV275" s="95"/>
      <c r="BW275" s="95"/>
      <c r="BX275" s="96"/>
      <c r="BY275" s="95"/>
      <c r="BZ275" s="95"/>
      <c r="CA275" s="95"/>
      <c r="CB275" s="95"/>
      <c r="CC275" s="95"/>
      <c r="CD275" s="95"/>
      <c r="CE275" s="95"/>
      <c r="CF275" s="97"/>
      <c r="CG275" s="96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  <c r="FA275" s="95"/>
      <c r="FB275" s="95"/>
      <c r="FC275" s="95"/>
      <c r="FD275" s="95"/>
      <c r="FE275" s="95"/>
      <c r="FF275" s="95"/>
      <c r="FG275" s="95"/>
      <c r="FH275" s="95"/>
      <c r="FI275" s="95"/>
      <c r="FJ275" s="95"/>
      <c r="FK275" s="95"/>
    </row>
    <row r="276" spans="1:167" s="94" customFormat="1" x14ac:dyDescent="0.2">
      <c r="A276" s="150"/>
      <c r="B276" s="151"/>
      <c r="BR276" s="95"/>
      <c r="BS276" s="95"/>
      <c r="BT276" s="95"/>
      <c r="BU276" s="95"/>
      <c r="BV276" s="95"/>
      <c r="BW276" s="95"/>
      <c r="BX276" s="96"/>
      <c r="BY276" s="95"/>
      <c r="BZ276" s="95"/>
      <c r="CA276" s="95"/>
      <c r="CB276" s="95"/>
      <c r="CC276" s="95"/>
      <c r="CD276" s="95"/>
      <c r="CE276" s="95"/>
      <c r="CF276" s="97"/>
      <c r="CG276" s="96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  <c r="DP276" s="95"/>
      <c r="DQ276" s="95"/>
      <c r="DR276" s="95"/>
      <c r="DS276" s="95"/>
      <c r="DT276" s="95"/>
      <c r="DU276" s="95"/>
      <c r="DV276" s="95"/>
      <c r="DW276" s="95"/>
      <c r="DX276" s="95"/>
      <c r="DY276" s="95"/>
      <c r="DZ276" s="95"/>
      <c r="EA276" s="95"/>
      <c r="EB276" s="95"/>
      <c r="EC276" s="95"/>
      <c r="ED276" s="95"/>
      <c r="EE276" s="95"/>
      <c r="EF276" s="95"/>
      <c r="EG276" s="95"/>
      <c r="EH276" s="95"/>
      <c r="EI276" s="95"/>
      <c r="EJ276" s="95"/>
      <c r="EK276" s="95"/>
      <c r="EL276" s="95"/>
      <c r="EM276" s="95"/>
      <c r="EN276" s="95"/>
      <c r="EO276" s="95"/>
      <c r="EP276" s="95"/>
      <c r="EQ276" s="95"/>
      <c r="ER276" s="95"/>
      <c r="ES276" s="95"/>
      <c r="ET276" s="95"/>
      <c r="EU276" s="95"/>
      <c r="EV276" s="95"/>
      <c r="EW276" s="95"/>
      <c r="EX276" s="95"/>
      <c r="EY276" s="95"/>
      <c r="EZ276" s="95"/>
      <c r="FA276" s="95"/>
      <c r="FB276" s="95"/>
      <c r="FC276" s="95"/>
      <c r="FD276" s="95"/>
      <c r="FE276" s="95"/>
      <c r="FF276" s="95"/>
      <c r="FG276" s="95"/>
      <c r="FH276" s="95"/>
      <c r="FI276" s="95"/>
      <c r="FJ276" s="95"/>
      <c r="FK276" s="95"/>
    </row>
    <row r="277" spans="1:167" s="94" customFormat="1" x14ac:dyDescent="0.2">
      <c r="A277" s="150"/>
      <c r="B277" s="151"/>
      <c r="BR277" s="95"/>
      <c r="BS277" s="95"/>
      <c r="BT277" s="95"/>
      <c r="BU277" s="95"/>
      <c r="BV277" s="95"/>
      <c r="BW277" s="95"/>
      <c r="BX277" s="96"/>
      <c r="BY277" s="95"/>
      <c r="BZ277" s="95"/>
      <c r="CA277" s="95"/>
      <c r="CB277" s="95"/>
      <c r="CC277" s="95"/>
      <c r="CD277" s="95"/>
      <c r="CE277" s="95"/>
      <c r="CF277" s="97"/>
      <c r="CG277" s="96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5"/>
      <c r="CW277" s="95"/>
      <c r="CX277" s="95"/>
      <c r="CY277" s="95"/>
      <c r="CZ277" s="95"/>
      <c r="DA277" s="95"/>
      <c r="DB277" s="95"/>
      <c r="DC277" s="95"/>
      <c r="DD277" s="95"/>
      <c r="DE277" s="95"/>
      <c r="DF277" s="95"/>
      <c r="DG277" s="95"/>
      <c r="DH277" s="95"/>
      <c r="DI277" s="95"/>
      <c r="DJ277" s="95"/>
      <c r="DK277" s="95"/>
      <c r="DL277" s="95"/>
      <c r="DM277" s="95"/>
      <c r="DN277" s="95"/>
      <c r="DO277" s="95"/>
      <c r="DP277" s="95"/>
      <c r="DQ277" s="95"/>
      <c r="DR277" s="95"/>
      <c r="DS277" s="95"/>
      <c r="DT277" s="95"/>
      <c r="DU277" s="95"/>
      <c r="DV277" s="95"/>
      <c r="DW277" s="95"/>
      <c r="DX277" s="95"/>
      <c r="DY277" s="95"/>
      <c r="DZ277" s="95"/>
      <c r="EA277" s="95"/>
      <c r="EB277" s="95"/>
      <c r="EC277" s="95"/>
      <c r="ED277" s="95"/>
      <c r="EE277" s="95"/>
      <c r="EF277" s="95"/>
      <c r="EG277" s="95"/>
      <c r="EH277" s="95"/>
      <c r="EI277" s="95"/>
      <c r="EJ277" s="95"/>
      <c r="EK277" s="95"/>
      <c r="EL277" s="95"/>
      <c r="EM277" s="95"/>
      <c r="EN277" s="95"/>
      <c r="EO277" s="95"/>
      <c r="EP277" s="95"/>
      <c r="EQ277" s="95"/>
      <c r="ER277" s="95"/>
      <c r="ES277" s="95"/>
      <c r="ET277" s="95"/>
      <c r="EU277" s="95"/>
      <c r="EV277" s="95"/>
      <c r="EW277" s="95"/>
      <c r="EX277" s="95"/>
      <c r="EY277" s="95"/>
      <c r="EZ277" s="95"/>
      <c r="FA277" s="95"/>
      <c r="FB277" s="95"/>
      <c r="FC277" s="95"/>
      <c r="FD277" s="95"/>
      <c r="FE277" s="95"/>
      <c r="FF277" s="95"/>
      <c r="FG277" s="95"/>
      <c r="FH277" s="95"/>
      <c r="FI277" s="95"/>
      <c r="FJ277" s="95"/>
      <c r="FK277" s="95"/>
    </row>
    <row r="278" spans="1:167" s="94" customFormat="1" x14ac:dyDescent="0.2">
      <c r="A278" s="150"/>
      <c r="B278" s="151"/>
      <c r="BR278" s="95"/>
      <c r="BS278" s="95"/>
      <c r="BT278" s="95"/>
      <c r="BU278" s="95"/>
      <c r="BV278" s="95"/>
      <c r="BW278" s="95"/>
      <c r="BX278" s="96"/>
      <c r="BY278" s="95"/>
      <c r="BZ278" s="95"/>
      <c r="CA278" s="95"/>
      <c r="CB278" s="95"/>
      <c r="CC278" s="95"/>
      <c r="CD278" s="95"/>
      <c r="CE278" s="95"/>
      <c r="CF278" s="97"/>
      <c r="CG278" s="96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  <c r="FA278" s="95"/>
      <c r="FB278" s="95"/>
      <c r="FC278" s="95"/>
      <c r="FD278" s="95"/>
      <c r="FE278" s="95"/>
      <c r="FF278" s="95"/>
      <c r="FG278" s="95"/>
      <c r="FH278" s="95"/>
      <c r="FI278" s="95"/>
      <c r="FJ278" s="95"/>
      <c r="FK278" s="95"/>
    </row>
    <row r="279" spans="1:167" s="94" customFormat="1" x14ac:dyDescent="0.2">
      <c r="A279" s="150"/>
      <c r="B279" s="151"/>
      <c r="BR279" s="95"/>
      <c r="BS279" s="95"/>
      <c r="BT279" s="95"/>
      <c r="BU279" s="95"/>
      <c r="BV279" s="95"/>
      <c r="BW279" s="95"/>
      <c r="BX279" s="96"/>
      <c r="BY279" s="95"/>
      <c r="BZ279" s="95"/>
      <c r="CA279" s="95"/>
      <c r="CB279" s="95"/>
      <c r="CC279" s="95"/>
      <c r="CD279" s="95"/>
      <c r="CE279" s="95"/>
      <c r="CF279" s="97"/>
      <c r="CG279" s="96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5"/>
      <c r="CW279" s="95"/>
      <c r="CX279" s="95"/>
      <c r="CY279" s="95"/>
      <c r="CZ279" s="95"/>
      <c r="DA279" s="95"/>
      <c r="DB279" s="95"/>
      <c r="DC279" s="95"/>
      <c r="DD279" s="95"/>
      <c r="DE279" s="95"/>
      <c r="DF279" s="95"/>
      <c r="DG279" s="95"/>
      <c r="DH279" s="95"/>
      <c r="DI279" s="95"/>
      <c r="DJ279" s="95"/>
      <c r="DK279" s="95"/>
      <c r="DL279" s="95"/>
      <c r="DM279" s="95"/>
      <c r="DN279" s="95"/>
      <c r="DO279" s="95"/>
      <c r="DP279" s="95"/>
      <c r="DQ279" s="95"/>
      <c r="DR279" s="95"/>
      <c r="DS279" s="95"/>
      <c r="DT279" s="95"/>
      <c r="DU279" s="95"/>
      <c r="DV279" s="95"/>
      <c r="DW279" s="95"/>
      <c r="DX279" s="95"/>
      <c r="DY279" s="95"/>
      <c r="DZ279" s="95"/>
      <c r="EA279" s="95"/>
      <c r="EB279" s="95"/>
      <c r="EC279" s="95"/>
      <c r="ED279" s="95"/>
      <c r="EE279" s="95"/>
      <c r="EF279" s="95"/>
      <c r="EG279" s="95"/>
      <c r="EH279" s="95"/>
      <c r="EI279" s="95"/>
      <c r="EJ279" s="95"/>
      <c r="EK279" s="95"/>
      <c r="EL279" s="95"/>
      <c r="EM279" s="95"/>
      <c r="EN279" s="95"/>
      <c r="EO279" s="95"/>
      <c r="EP279" s="95"/>
      <c r="EQ279" s="95"/>
      <c r="ER279" s="95"/>
      <c r="ES279" s="95"/>
      <c r="ET279" s="95"/>
      <c r="EU279" s="95"/>
      <c r="EV279" s="95"/>
      <c r="EW279" s="95"/>
      <c r="EX279" s="95"/>
      <c r="EY279" s="95"/>
      <c r="EZ279" s="95"/>
      <c r="FA279" s="95"/>
      <c r="FB279" s="95"/>
      <c r="FC279" s="95"/>
      <c r="FD279" s="95"/>
      <c r="FE279" s="95"/>
      <c r="FF279" s="95"/>
      <c r="FG279" s="95"/>
      <c r="FH279" s="95"/>
      <c r="FI279" s="95"/>
      <c r="FJ279" s="95"/>
      <c r="FK279" s="95"/>
    </row>
    <row r="280" spans="1:167" s="94" customFormat="1" x14ac:dyDescent="0.2">
      <c r="A280" s="150"/>
      <c r="B280" s="151"/>
      <c r="BR280" s="95"/>
      <c r="BS280" s="95"/>
      <c r="BT280" s="95"/>
      <c r="BU280" s="95"/>
      <c r="BV280" s="95"/>
      <c r="BW280" s="95"/>
      <c r="BX280" s="96"/>
      <c r="BY280" s="95"/>
      <c r="BZ280" s="95"/>
      <c r="CA280" s="95"/>
      <c r="CB280" s="95"/>
      <c r="CC280" s="95"/>
      <c r="CD280" s="95"/>
      <c r="CE280" s="95"/>
      <c r="CF280" s="97"/>
      <c r="CG280" s="96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  <c r="FI280" s="95"/>
      <c r="FJ280" s="95"/>
      <c r="FK280" s="95"/>
    </row>
    <row r="281" spans="1:167" s="94" customFormat="1" x14ac:dyDescent="0.2">
      <c r="A281" s="150"/>
      <c r="B281" s="151"/>
      <c r="BR281" s="95"/>
      <c r="BS281" s="95"/>
      <c r="BT281" s="95"/>
      <c r="BU281" s="95"/>
      <c r="BV281" s="95"/>
      <c r="BW281" s="95"/>
      <c r="BX281" s="96"/>
      <c r="BY281" s="95"/>
      <c r="BZ281" s="95"/>
      <c r="CA281" s="95"/>
      <c r="CB281" s="95"/>
      <c r="CC281" s="95"/>
      <c r="CD281" s="95"/>
      <c r="CE281" s="95"/>
      <c r="CF281" s="97"/>
      <c r="CG281" s="96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  <c r="FK281" s="95"/>
    </row>
    <row r="282" spans="1:167" s="94" customFormat="1" x14ac:dyDescent="0.2">
      <c r="A282" s="150"/>
      <c r="B282" s="151"/>
      <c r="BR282" s="95"/>
      <c r="BS282" s="95"/>
      <c r="BT282" s="95"/>
      <c r="BU282" s="95"/>
      <c r="BV282" s="95"/>
      <c r="BW282" s="95"/>
      <c r="BX282" s="96"/>
      <c r="BY282" s="95"/>
      <c r="BZ282" s="95"/>
      <c r="CA282" s="95"/>
      <c r="CB282" s="95"/>
      <c r="CC282" s="95"/>
      <c r="CD282" s="95"/>
      <c r="CE282" s="95"/>
      <c r="CF282" s="97"/>
      <c r="CG282" s="96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5"/>
      <c r="CW282" s="95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  <c r="EE282" s="95"/>
      <c r="EF282" s="95"/>
      <c r="EG282" s="95"/>
      <c r="EH282" s="95"/>
      <c r="EI282" s="95"/>
      <c r="EJ282" s="95"/>
      <c r="EK282" s="95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  <c r="FA282" s="95"/>
      <c r="FB282" s="95"/>
      <c r="FC282" s="95"/>
      <c r="FD282" s="95"/>
      <c r="FE282" s="95"/>
      <c r="FF282" s="95"/>
      <c r="FG282" s="95"/>
      <c r="FH282" s="95"/>
      <c r="FI282" s="95"/>
      <c r="FJ282" s="95"/>
      <c r="FK282" s="95"/>
    </row>
    <row r="283" spans="1:167" s="94" customFormat="1" x14ac:dyDescent="0.2">
      <c r="A283" s="150"/>
      <c r="B283" s="151"/>
      <c r="BR283" s="95"/>
      <c r="BS283" s="95"/>
      <c r="BT283" s="95"/>
      <c r="BU283" s="95"/>
      <c r="BV283" s="95"/>
      <c r="BW283" s="95"/>
      <c r="BX283" s="96"/>
      <c r="BY283" s="95"/>
      <c r="BZ283" s="95"/>
      <c r="CA283" s="95"/>
      <c r="CB283" s="95"/>
      <c r="CC283" s="95"/>
      <c r="CD283" s="95"/>
      <c r="CE283" s="95"/>
      <c r="CF283" s="97"/>
      <c r="CG283" s="96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5"/>
      <c r="CW283" s="95"/>
      <c r="CX283" s="95"/>
      <c r="CY283" s="95"/>
      <c r="CZ283" s="95"/>
      <c r="DA283" s="95"/>
      <c r="DB283" s="95"/>
      <c r="DC283" s="95"/>
      <c r="DD283" s="95"/>
      <c r="DE283" s="95"/>
      <c r="DF283" s="95"/>
      <c r="DG283" s="95"/>
      <c r="DH283" s="95"/>
      <c r="DI283" s="95"/>
      <c r="DJ283" s="95"/>
      <c r="DK283" s="95"/>
      <c r="DL283" s="95"/>
      <c r="DM283" s="95"/>
      <c r="DN283" s="95"/>
      <c r="DO283" s="95"/>
      <c r="DP283" s="95"/>
      <c r="DQ283" s="95"/>
      <c r="DR283" s="95"/>
      <c r="DS283" s="95"/>
      <c r="DT283" s="95"/>
      <c r="DU283" s="95"/>
      <c r="DV283" s="95"/>
      <c r="DW283" s="95"/>
      <c r="DX283" s="95"/>
      <c r="DY283" s="95"/>
      <c r="DZ283" s="95"/>
      <c r="EA283" s="95"/>
      <c r="EB283" s="95"/>
      <c r="EC283" s="95"/>
      <c r="ED283" s="95"/>
      <c r="EE283" s="95"/>
      <c r="EF283" s="95"/>
      <c r="EG283" s="95"/>
      <c r="EH283" s="95"/>
      <c r="EI283" s="95"/>
      <c r="EJ283" s="95"/>
      <c r="EK283" s="95"/>
      <c r="EL283" s="95"/>
      <c r="EM283" s="95"/>
      <c r="EN283" s="95"/>
      <c r="EO283" s="95"/>
      <c r="EP283" s="95"/>
      <c r="EQ283" s="95"/>
      <c r="ER283" s="95"/>
      <c r="ES283" s="95"/>
      <c r="ET283" s="95"/>
      <c r="EU283" s="95"/>
      <c r="EV283" s="95"/>
      <c r="EW283" s="95"/>
      <c r="EX283" s="95"/>
      <c r="EY283" s="95"/>
      <c r="EZ283" s="95"/>
      <c r="FA283" s="95"/>
      <c r="FB283" s="95"/>
      <c r="FC283" s="95"/>
      <c r="FD283" s="95"/>
      <c r="FE283" s="95"/>
      <c r="FF283" s="95"/>
      <c r="FG283" s="95"/>
      <c r="FH283" s="95"/>
      <c r="FI283" s="95"/>
      <c r="FJ283" s="95"/>
      <c r="FK283" s="95"/>
    </row>
    <row r="284" spans="1:167" s="94" customFormat="1" x14ac:dyDescent="0.2">
      <c r="A284" s="150"/>
      <c r="B284" s="151"/>
      <c r="BR284" s="95"/>
      <c r="BS284" s="95"/>
      <c r="BT284" s="95"/>
      <c r="BU284" s="95"/>
      <c r="BV284" s="95"/>
      <c r="BW284" s="95"/>
      <c r="BX284" s="96"/>
      <c r="BY284" s="95"/>
      <c r="BZ284" s="95"/>
      <c r="CA284" s="95"/>
      <c r="CB284" s="95"/>
      <c r="CC284" s="95"/>
      <c r="CD284" s="95"/>
      <c r="CE284" s="95"/>
      <c r="CF284" s="97"/>
      <c r="CG284" s="96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  <c r="EE284" s="95"/>
      <c r="EF284" s="95"/>
      <c r="EG284" s="95"/>
      <c r="EH284" s="95"/>
      <c r="EI284" s="95"/>
      <c r="EJ284" s="95"/>
      <c r="EK284" s="95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  <c r="FA284" s="95"/>
      <c r="FB284" s="95"/>
      <c r="FC284" s="95"/>
      <c r="FD284" s="95"/>
      <c r="FE284" s="95"/>
      <c r="FF284" s="95"/>
      <c r="FG284" s="95"/>
      <c r="FH284" s="95"/>
      <c r="FI284" s="95"/>
      <c r="FJ284" s="95"/>
      <c r="FK284" s="95"/>
    </row>
    <row r="285" spans="1:167" s="94" customFormat="1" x14ac:dyDescent="0.2">
      <c r="A285" s="150"/>
      <c r="B285" s="151"/>
      <c r="BR285" s="95"/>
      <c r="BS285" s="95"/>
      <c r="BT285" s="95"/>
      <c r="BU285" s="95"/>
      <c r="BV285" s="95"/>
      <c r="BW285" s="95"/>
      <c r="BX285" s="96"/>
      <c r="BY285" s="95"/>
      <c r="BZ285" s="95"/>
      <c r="CA285" s="95"/>
      <c r="CB285" s="95"/>
      <c r="CC285" s="95"/>
      <c r="CD285" s="95"/>
      <c r="CE285" s="95"/>
      <c r="CF285" s="97"/>
      <c r="CG285" s="96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95"/>
      <c r="EY285" s="95"/>
      <c r="EZ285" s="95"/>
      <c r="FA285" s="95"/>
      <c r="FB285" s="95"/>
      <c r="FC285" s="95"/>
      <c r="FD285" s="95"/>
      <c r="FE285" s="95"/>
      <c r="FF285" s="95"/>
      <c r="FG285" s="95"/>
      <c r="FH285" s="95"/>
      <c r="FI285" s="95"/>
      <c r="FJ285" s="95"/>
      <c r="FK285" s="95"/>
    </row>
    <row r="286" spans="1:167" s="94" customFormat="1" x14ac:dyDescent="0.2">
      <c r="A286" s="150"/>
      <c r="B286" s="151"/>
      <c r="BR286" s="95"/>
      <c r="BS286" s="95"/>
      <c r="BT286" s="95"/>
      <c r="BU286" s="95"/>
      <c r="BV286" s="95"/>
      <c r="BW286" s="95"/>
      <c r="BX286" s="96"/>
      <c r="BY286" s="95"/>
      <c r="BZ286" s="95"/>
      <c r="CA286" s="95"/>
      <c r="CB286" s="95"/>
      <c r="CC286" s="95"/>
      <c r="CD286" s="95"/>
      <c r="CE286" s="95"/>
      <c r="CF286" s="97"/>
      <c r="CG286" s="96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95"/>
      <c r="FI286" s="95"/>
      <c r="FJ286" s="95"/>
      <c r="FK286" s="95"/>
    </row>
    <row r="287" spans="1:167" s="94" customFormat="1" x14ac:dyDescent="0.2">
      <c r="A287" s="150"/>
      <c r="B287" s="151"/>
      <c r="BR287" s="95"/>
      <c r="BS287" s="95"/>
      <c r="BT287" s="95"/>
      <c r="BU287" s="95"/>
      <c r="BV287" s="95"/>
      <c r="BW287" s="95"/>
      <c r="BX287" s="96"/>
      <c r="BY287" s="95"/>
      <c r="BZ287" s="95"/>
      <c r="CA287" s="95"/>
      <c r="CB287" s="95"/>
      <c r="CC287" s="95"/>
      <c r="CD287" s="95"/>
      <c r="CE287" s="95"/>
      <c r="CF287" s="97"/>
      <c r="CG287" s="96"/>
      <c r="CH287" s="95"/>
      <c r="CI287" s="95"/>
      <c r="CJ287" s="95"/>
      <c r="CK287" s="95"/>
      <c r="CL287" s="95"/>
      <c r="CM287" s="95"/>
      <c r="CN287" s="95"/>
      <c r="CO287" s="95"/>
      <c r="CP287" s="95"/>
      <c r="CQ287" s="95"/>
      <c r="CR287" s="95"/>
      <c r="CS287" s="95"/>
      <c r="CT287" s="95"/>
      <c r="CU287" s="95"/>
      <c r="CV287" s="95"/>
      <c r="CW287" s="95"/>
      <c r="CX287" s="95"/>
      <c r="CY287" s="95"/>
      <c r="CZ287" s="95"/>
      <c r="DA287" s="95"/>
      <c r="DB287" s="95"/>
      <c r="DC287" s="95"/>
      <c r="DD287" s="95"/>
      <c r="DE287" s="95"/>
      <c r="DF287" s="95"/>
      <c r="DG287" s="95"/>
      <c r="DH287" s="95"/>
      <c r="DI287" s="95"/>
      <c r="DJ287" s="95"/>
      <c r="DK287" s="95"/>
      <c r="DL287" s="95"/>
      <c r="DM287" s="95"/>
      <c r="DN287" s="95"/>
      <c r="DO287" s="95"/>
      <c r="DP287" s="95"/>
      <c r="DQ287" s="95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  <c r="FH287" s="95"/>
      <c r="FI287" s="95"/>
      <c r="FJ287" s="95"/>
      <c r="FK287" s="95"/>
    </row>
    <row r="288" spans="1:167" s="94" customFormat="1" x14ac:dyDescent="0.2">
      <c r="A288" s="150"/>
      <c r="B288" s="151"/>
      <c r="BR288" s="95"/>
      <c r="BS288" s="95"/>
      <c r="BT288" s="95"/>
      <c r="BU288" s="95"/>
      <c r="BV288" s="95"/>
      <c r="BW288" s="95"/>
      <c r="BX288" s="96"/>
      <c r="BY288" s="95"/>
      <c r="BZ288" s="95"/>
      <c r="CA288" s="95"/>
      <c r="CB288" s="95"/>
      <c r="CC288" s="95"/>
      <c r="CD288" s="95"/>
      <c r="CE288" s="95"/>
      <c r="CF288" s="97"/>
      <c r="CG288" s="96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  <c r="FI288" s="95"/>
      <c r="FJ288" s="95"/>
      <c r="FK288" s="95"/>
    </row>
    <row r="289" spans="1:167" s="94" customFormat="1" x14ac:dyDescent="0.2">
      <c r="A289" s="150"/>
      <c r="B289" s="151"/>
      <c r="BR289" s="95"/>
      <c r="BS289" s="95"/>
      <c r="BT289" s="95"/>
      <c r="BU289" s="95"/>
      <c r="BV289" s="95"/>
      <c r="BW289" s="95"/>
      <c r="BX289" s="96"/>
      <c r="BY289" s="95"/>
      <c r="BZ289" s="95"/>
      <c r="CA289" s="95"/>
      <c r="CB289" s="95"/>
      <c r="CC289" s="95"/>
      <c r="CD289" s="95"/>
      <c r="CE289" s="95"/>
      <c r="CF289" s="97"/>
      <c r="CG289" s="96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  <c r="EE289" s="95"/>
      <c r="EF289" s="95"/>
      <c r="EG289" s="95"/>
      <c r="EH289" s="95"/>
      <c r="EI289" s="95"/>
      <c r="EJ289" s="95"/>
      <c r="EK289" s="95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  <c r="FA289" s="95"/>
      <c r="FB289" s="95"/>
      <c r="FC289" s="95"/>
      <c r="FD289" s="95"/>
      <c r="FE289" s="95"/>
      <c r="FF289" s="95"/>
      <c r="FG289" s="95"/>
      <c r="FH289" s="95"/>
      <c r="FI289" s="95"/>
      <c r="FJ289" s="95"/>
      <c r="FK289" s="95"/>
    </row>
    <row r="290" spans="1:167" s="94" customFormat="1" x14ac:dyDescent="0.2">
      <c r="A290" s="150"/>
      <c r="B290" s="151"/>
      <c r="BR290" s="95"/>
      <c r="BS290" s="95"/>
      <c r="BT290" s="95"/>
      <c r="BU290" s="95"/>
      <c r="BV290" s="95"/>
      <c r="BW290" s="95"/>
      <c r="BX290" s="96"/>
      <c r="BY290" s="95"/>
      <c r="BZ290" s="95"/>
      <c r="CA290" s="95"/>
      <c r="CB290" s="95"/>
      <c r="CC290" s="95"/>
      <c r="CD290" s="95"/>
      <c r="CE290" s="95"/>
      <c r="CF290" s="97"/>
      <c r="CG290" s="96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  <c r="DP290" s="95"/>
      <c r="DQ290" s="95"/>
      <c r="DR290" s="95"/>
      <c r="DS290" s="95"/>
      <c r="DT290" s="95"/>
      <c r="DU290" s="95"/>
      <c r="DV290" s="95"/>
      <c r="DW290" s="95"/>
      <c r="DX290" s="95"/>
      <c r="DY290" s="95"/>
      <c r="DZ290" s="95"/>
      <c r="EA290" s="95"/>
      <c r="EB290" s="95"/>
      <c r="EC290" s="95"/>
      <c r="ED290" s="95"/>
      <c r="EE290" s="95"/>
      <c r="EF290" s="95"/>
      <c r="EG290" s="95"/>
      <c r="EH290" s="95"/>
      <c r="EI290" s="95"/>
      <c r="EJ290" s="95"/>
      <c r="EK290" s="95"/>
      <c r="EL290" s="95"/>
      <c r="EM290" s="95"/>
      <c r="EN290" s="95"/>
      <c r="EO290" s="95"/>
      <c r="EP290" s="95"/>
      <c r="EQ290" s="95"/>
      <c r="ER290" s="95"/>
      <c r="ES290" s="95"/>
      <c r="ET290" s="95"/>
      <c r="EU290" s="95"/>
      <c r="EV290" s="95"/>
      <c r="EW290" s="95"/>
      <c r="EX290" s="95"/>
      <c r="EY290" s="95"/>
      <c r="EZ290" s="95"/>
      <c r="FA290" s="95"/>
      <c r="FB290" s="95"/>
      <c r="FC290" s="95"/>
      <c r="FD290" s="95"/>
      <c r="FE290" s="95"/>
      <c r="FF290" s="95"/>
      <c r="FG290" s="95"/>
      <c r="FH290" s="95"/>
      <c r="FI290" s="95"/>
      <c r="FJ290" s="95"/>
      <c r="FK290" s="95"/>
    </row>
    <row r="291" spans="1:167" s="94" customFormat="1" x14ac:dyDescent="0.2">
      <c r="A291" s="150"/>
      <c r="B291" s="151"/>
      <c r="BR291" s="95"/>
      <c r="BS291" s="95"/>
      <c r="BT291" s="95"/>
      <c r="BU291" s="95"/>
      <c r="BV291" s="95"/>
      <c r="BW291" s="95"/>
      <c r="BX291" s="96"/>
      <c r="BY291" s="95"/>
      <c r="BZ291" s="95"/>
      <c r="CA291" s="95"/>
      <c r="CB291" s="95"/>
      <c r="CC291" s="95"/>
      <c r="CD291" s="95"/>
      <c r="CE291" s="95"/>
      <c r="CF291" s="97"/>
      <c r="CG291" s="96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  <c r="FK291" s="95"/>
    </row>
    <row r="292" spans="1:167" s="94" customFormat="1" x14ac:dyDescent="0.2">
      <c r="A292" s="150"/>
      <c r="B292" s="151"/>
      <c r="BR292" s="95"/>
      <c r="BS292" s="95"/>
      <c r="BT292" s="95"/>
      <c r="BU292" s="95"/>
      <c r="BV292" s="95"/>
      <c r="BW292" s="95"/>
      <c r="BX292" s="96"/>
      <c r="BY292" s="95"/>
      <c r="BZ292" s="95"/>
      <c r="CA292" s="95"/>
      <c r="CB292" s="95"/>
      <c r="CC292" s="95"/>
      <c r="CD292" s="95"/>
      <c r="CE292" s="95"/>
      <c r="CF292" s="97"/>
      <c r="CG292" s="96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95"/>
      <c r="CV292" s="95"/>
      <c r="CW292" s="95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5"/>
      <c r="FH292" s="95"/>
      <c r="FI292" s="95"/>
      <c r="FJ292" s="95"/>
      <c r="FK292" s="95"/>
    </row>
    <row r="293" spans="1:167" s="94" customFormat="1" x14ac:dyDescent="0.2">
      <c r="A293" s="150"/>
      <c r="B293" s="151"/>
      <c r="BR293" s="95"/>
      <c r="BS293" s="95"/>
      <c r="BT293" s="95"/>
      <c r="BU293" s="95"/>
      <c r="BV293" s="95"/>
      <c r="BW293" s="95"/>
      <c r="BX293" s="96"/>
      <c r="BY293" s="95"/>
      <c r="BZ293" s="95"/>
      <c r="CA293" s="95"/>
      <c r="CB293" s="95"/>
      <c r="CC293" s="95"/>
      <c r="CD293" s="95"/>
      <c r="CE293" s="95"/>
      <c r="CF293" s="97"/>
      <c r="CG293" s="96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  <c r="FA293" s="95"/>
      <c r="FB293" s="95"/>
      <c r="FC293" s="95"/>
      <c r="FD293" s="95"/>
      <c r="FE293" s="95"/>
      <c r="FF293" s="95"/>
      <c r="FG293" s="95"/>
      <c r="FH293" s="95"/>
      <c r="FI293" s="95"/>
      <c r="FJ293" s="95"/>
      <c r="FK293" s="95"/>
    </row>
    <row r="294" spans="1:167" s="94" customFormat="1" x14ac:dyDescent="0.2">
      <c r="A294" s="150"/>
      <c r="B294" s="151"/>
      <c r="BR294" s="95"/>
      <c r="BS294" s="95"/>
      <c r="BT294" s="95"/>
      <c r="BU294" s="95"/>
      <c r="BV294" s="95"/>
      <c r="BW294" s="95"/>
      <c r="BX294" s="96"/>
      <c r="BY294" s="95"/>
      <c r="BZ294" s="95"/>
      <c r="CA294" s="95"/>
      <c r="CB294" s="95"/>
      <c r="CC294" s="95"/>
      <c r="CD294" s="95"/>
      <c r="CE294" s="95"/>
      <c r="CF294" s="97"/>
      <c r="CG294" s="96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  <c r="FG294" s="95"/>
      <c r="FH294" s="95"/>
      <c r="FI294" s="95"/>
      <c r="FJ294" s="95"/>
      <c r="FK294" s="95"/>
    </row>
    <row r="295" spans="1:167" s="94" customFormat="1" x14ac:dyDescent="0.2">
      <c r="A295" s="150"/>
      <c r="B295" s="151"/>
      <c r="BR295" s="95"/>
      <c r="BS295" s="95"/>
      <c r="BT295" s="95"/>
      <c r="BU295" s="95"/>
      <c r="BV295" s="95"/>
      <c r="BW295" s="95"/>
      <c r="BX295" s="96"/>
      <c r="BY295" s="95"/>
      <c r="BZ295" s="95"/>
      <c r="CA295" s="95"/>
      <c r="CB295" s="95"/>
      <c r="CC295" s="95"/>
      <c r="CD295" s="95"/>
      <c r="CE295" s="95"/>
      <c r="CF295" s="97"/>
      <c r="CG295" s="96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  <c r="FK295" s="95"/>
    </row>
    <row r="296" spans="1:167" s="94" customFormat="1" x14ac:dyDescent="0.2">
      <c r="A296" s="150"/>
      <c r="B296" s="151"/>
      <c r="BR296" s="95"/>
      <c r="BS296" s="95"/>
      <c r="BT296" s="95"/>
      <c r="BU296" s="95"/>
      <c r="BV296" s="95"/>
      <c r="BW296" s="95"/>
      <c r="BX296" s="96"/>
      <c r="BY296" s="95"/>
      <c r="BZ296" s="95"/>
      <c r="CA296" s="95"/>
      <c r="CB296" s="95"/>
      <c r="CC296" s="95"/>
      <c r="CD296" s="95"/>
      <c r="CE296" s="95"/>
      <c r="CF296" s="97"/>
      <c r="CG296" s="96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  <c r="FH296" s="95"/>
      <c r="FI296" s="95"/>
      <c r="FJ296" s="95"/>
      <c r="FK296" s="95"/>
    </row>
    <row r="297" spans="1:167" s="94" customFormat="1" x14ac:dyDescent="0.2">
      <c r="A297" s="150"/>
      <c r="B297" s="151"/>
      <c r="BR297" s="95"/>
      <c r="BS297" s="95"/>
      <c r="BT297" s="95"/>
      <c r="BU297" s="95"/>
      <c r="BV297" s="95"/>
      <c r="BW297" s="95"/>
      <c r="BX297" s="96"/>
      <c r="BY297" s="95"/>
      <c r="BZ297" s="95"/>
      <c r="CA297" s="95"/>
      <c r="CB297" s="95"/>
      <c r="CC297" s="95"/>
      <c r="CD297" s="95"/>
      <c r="CE297" s="95"/>
      <c r="CF297" s="97"/>
      <c r="CG297" s="96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</row>
    <row r="298" spans="1:167" s="94" customFormat="1" x14ac:dyDescent="0.2">
      <c r="A298" s="150"/>
      <c r="B298" s="151"/>
      <c r="BR298" s="95"/>
      <c r="BS298" s="95"/>
      <c r="BT298" s="95"/>
      <c r="BU298" s="95"/>
      <c r="BV298" s="95"/>
      <c r="BW298" s="95"/>
      <c r="BX298" s="96"/>
      <c r="BY298" s="95"/>
      <c r="BZ298" s="95"/>
      <c r="CA298" s="95"/>
      <c r="CB298" s="95"/>
      <c r="CC298" s="95"/>
      <c r="CD298" s="95"/>
      <c r="CE298" s="95"/>
      <c r="CF298" s="97"/>
      <c r="CG298" s="96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  <c r="FK298" s="95"/>
    </row>
    <row r="299" spans="1:167" s="94" customFormat="1" x14ac:dyDescent="0.2">
      <c r="A299" s="150"/>
      <c r="B299" s="151"/>
      <c r="BR299" s="95"/>
      <c r="BS299" s="95"/>
      <c r="BT299" s="95"/>
      <c r="BU299" s="95"/>
      <c r="BV299" s="95"/>
      <c r="BW299" s="95"/>
      <c r="BX299" s="96"/>
      <c r="BY299" s="95"/>
      <c r="BZ299" s="95"/>
      <c r="CA299" s="95"/>
      <c r="CB299" s="95"/>
      <c r="CC299" s="95"/>
      <c r="CD299" s="95"/>
      <c r="CE299" s="95"/>
      <c r="CF299" s="97"/>
      <c r="CG299" s="96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  <c r="FF299" s="95"/>
      <c r="FG299" s="95"/>
      <c r="FH299" s="95"/>
      <c r="FI299" s="95"/>
      <c r="FJ299" s="95"/>
      <c r="FK299" s="95"/>
    </row>
    <row r="300" spans="1:167" s="94" customFormat="1" x14ac:dyDescent="0.2">
      <c r="A300" s="150"/>
      <c r="B300" s="151"/>
      <c r="BR300" s="95"/>
      <c r="BS300" s="95"/>
      <c r="BT300" s="95"/>
      <c r="BU300" s="95"/>
      <c r="BV300" s="95"/>
      <c r="BW300" s="95"/>
      <c r="BX300" s="96"/>
      <c r="BY300" s="95"/>
      <c r="BZ300" s="95"/>
      <c r="CA300" s="95"/>
      <c r="CB300" s="95"/>
      <c r="CC300" s="95"/>
      <c r="CD300" s="95"/>
      <c r="CE300" s="95"/>
      <c r="CF300" s="97"/>
      <c r="CG300" s="96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</row>
    <row r="301" spans="1:167" s="94" customFormat="1" x14ac:dyDescent="0.2">
      <c r="A301" s="150"/>
      <c r="B301" s="151"/>
      <c r="BR301" s="95"/>
      <c r="BS301" s="95"/>
      <c r="BT301" s="95"/>
      <c r="BU301" s="95"/>
      <c r="BV301" s="95"/>
      <c r="BW301" s="95"/>
      <c r="BX301" s="96"/>
      <c r="BY301" s="95"/>
      <c r="BZ301" s="95"/>
      <c r="CA301" s="95"/>
      <c r="CB301" s="95"/>
      <c r="CC301" s="95"/>
      <c r="CD301" s="95"/>
      <c r="CE301" s="95"/>
      <c r="CF301" s="97"/>
      <c r="CG301" s="96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  <c r="FG301" s="95"/>
      <c r="FH301" s="95"/>
      <c r="FI301" s="95"/>
      <c r="FJ301" s="95"/>
      <c r="FK301" s="95"/>
    </row>
  </sheetData>
  <mergeCells count="22">
    <mergeCell ref="BH6:BI6"/>
    <mergeCell ref="BK6:BL6"/>
    <mergeCell ref="BN6:BO6"/>
    <mergeCell ref="BE6:BF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V6:AW6"/>
    <mergeCell ref="AY6:AZ6"/>
    <mergeCell ref="BB6:BC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301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CL57" sqref="CL57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2" style="9" customWidth="1"/>
    <col min="54" max="55" width="19.85546875" style="9" customWidth="1"/>
    <col min="56" max="56" width="10.5703125" style="9" customWidth="1"/>
    <col min="57" max="57" width="18" style="9" customWidth="1"/>
    <col min="58" max="58" width="16.140625" style="9" customWidth="1"/>
    <col min="59" max="59" width="7.7109375" style="9" customWidth="1"/>
    <col min="60" max="61" width="16.140625" style="9" customWidth="1"/>
    <col min="62" max="62" width="11.5703125" style="9" customWidth="1"/>
    <col min="63" max="64" width="18" style="9" customWidth="1"/>
    <col min="65" max="65" width="10.28515625" style="9" customWidth="1"/>
    <col min="66" max="66" width="18.5703125" style="11" customWidth="1"/>
    <col min="67" max="67" width="16.7109375" style="11" customWidth="1"/>
    <col min="68" max="69" width="20.28515625" style="9" customWidth="1"/>
    <col min="70" max="70" width="14.7109375" style="95" customWidth="1"/>
    <col min="71" max="71" width="14.140625" style="95" customWidth="1"/>
    <col min="72" max="72" width="18.5703125" style="95" customWidth="1"/>
    <col min="73" max="73" width="23.42578125" style="95" customWidth="1"/>
    <col min="74" max="75" width="11.7109375" style="95" customWidth="1"/>
    <col min="76" max="76" width="11.7109375" style="96" customWidth="1"/>
    <col min="77" max="77" width="19.5703125" style="95" customWidth="1"/>
    <col min="78" max="78" width="13.85546875" style="95" customWidth="1"/>
    <col min="79" max="83" width="11.7109375" style="95" customWidth="1"/>
    <col min="84" max="84" width="12.5703125" style="97" customWidth="1"/>
    <col min="85" max="85" width="11.7109375" style="96" customWidth="1"/>
    <col min="86" max="86" width="16.5703125" style="95" customWidth="1"/>
    <col min="87" max="87" width="15.140625" style="95" customWidth="1"/>
    <col min="88" max="98" width="13.28515625" style="95" customWidth="1"/>
    <col min="99" max="167" width="13.28515625" style="10" customWidth="1"/>
    <col min="168" max="16384" width="9.140625" style="9"/>
  </cols>
  <sheetData>
    <row r="1" spans="1:170" x14ac:dyDescent="0.2">
      <c r="B1" s="10"/>
      <c r="BN1" s="9"/>
      <c r="BO1" s="9"/>
      <c r="BR1" s="94"/>
      <c r="BS1" s="94"/>
      <c r="BX1" s="95"/>
      <c r="BZ1" s="96"/>
      <c r="CF1" s="95"/>
      <c r="CG1" s="95"/>
      <c r="CH1" s="97"/>
      <c r="CI1" s="96"/>
      <c r="FL1" s="10"/>
      <c r="FM1" s="10"/>
      <c r="FN1" s="10"/>
    </row>
    <row r="2" spans="1:170" x14ac:dyDescent="0.2">
      <c r="B2" s="10"/>
      <c r="BN2" s="9"/>
      <c r="BO2" s="9"/>
      <c r="BR2" s="94"/>
      <c r="BS2" s="94"/>
      <c r="BX2" s="95"/>
      <c r="BZ2" s="96"/>
      <c r="CF2" s="95"/>
      <c r="CG2" s="95"/>
      <c r="CH2" s="97"/>
      <c r="CI2" s="96"/>
      <c r="FL2" s="10"/>
      <c r="FM2" s="10"/>
      <c r="FN2" s="10"/>
    </row>
    <row r="3" spans="1:170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0"/>
      <c r="BO3" s="20"/>
      <c r="BP3" s="10"/>
      <c r="BQ3" s="10"/>
      <c r="BX3" s="95"/>
      <c r="BY3" s="96"/>
    </row>
    <row r="4" spans="1:170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0"/>
      <c r="BO4" s="20"/>
      <c r="BP4" s="10"/>
      <c r="BQ4" s="10"/>
      <c r="BX4" s="95"/>
      <c r="BY4" s="96"/>
    </row>
    <row r="5" spans="1:170" x14ac:dyDescent="0.2">
      <c r="A5" s="28"/>
      <c r="B5" s="29" t="s">
        <v>191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0"/>
      <c r="BO5" s="30"/>
      <c r="BP5" s="31"/>
      <c r="BQ5" s="31"/>
      <c r="BR5" s="99"/>
      <c r="BS5" s="98"/>
      <c r="BT5" s="98"/>
      <c r="BU5" s="98"/>
      <c r="BV5" s="98"/>
      <c r="BX5" s="95"/>
      <c r="BY5" s="96"/>
    </row>
    <row r="6" spans="1:170" s="19" customFormat="1" ht="13.5" thickBot="1" x14ac:dyDescent="0.25">
      <c r="A6" s="32" t="s">
        <v>1</v>
      </c>
      <c r="B6" s="33"/>
      <c r="C6" s="169" t="s">
        <v>202</v>
      </c>
      <c r="D6" s="169"/>
      <c r="E6" s="153"/>
      <c r="F6" s="169" t="s">
        <v>203</v>
      </c>
      <c r="G6" s="169"/>
      <c r="H6" s="34"/>
      <c r="I6" s="169" t="s">
        <v>192</v>
      </c>
      <c r="J6" s="169"/>
      <c r="K6" s="34"/>
      <c r="L6" s="169" t="s">
        <v>193</v>
      </c>
      <c r="M6" s="169"/>
      <c r="N6" s="35"/>
      <c r="O6" s="169" t="s">
        <v>194</v>
      </c>
      <c r="P6" s="169"/>
      <c r="Q6" s="153"/>
      <c r="R6" s="169" t="s">
        <v>204</v>
      </c>
      <c r="S6" s="169"/>
      <c r="T6" s="153"/>
      <c r="U6" s="169" t="s">
        <v>205</v>
      </c>
      <c r="V6" s="169"/>
      <c r="W6" s="34"/>
      <c r="X6" s="169" t="s">
        <v>195</v>
      </c>
      <c r="Y6" s="169"/>
      <c r="Z6" s="153"/>
      <c r="AA6" s="169" t="s">
        <v>196</v>
      </c>
      <c r="AB6" s="169"/>
      <c r="AC6" s="34"/>
      <c r="AD6" s="169" t="s">
        <v>197</v>
      </c>
      <c r="AE6" s="169"/>
      <c r="AF6" s="35"/>
      <c r="AG6" s="169" t="s">
        <v>206</v>
      </c>
      <c r="AH6" s="169"/>
      <c r="AI6" s="35"/>
      <c r="AJ6" s="169" t="s">
        <v>207</v>
      </c>
      <c r="AK6" s="169"/>
      <c r="AL6" s="34"/>
      <c r="AM6" s="169" t="s">
        <v>198</v>
      </c>
      <c r="AN6" s="169"/>
      <c r="AO6" s="34"/>
      <c r="AP6" s="169" t="s">
        <v>199</v>
      </c>
      <c r="AQ6" s="169"/>
      <c r="AR6" s="34"/>
      <c r="AS6" s="169" t="s">
        <v>200</v>
      </c>
      <c r="AT6" s="169"/>
      <c r="AU6" s="34"/>
      <c r="AV6" s="169" t="s">
        <v>208</v>
      </c>
      <c r="AW6" s="169"/>
      <c r="AX6" s="153"/>
      <c r="AY6" s="169" t="s">
        <v>209</v>
      </c>
      <c r="AZ6" s="169"/>
      <c r="BA6" s="153"/>
      <c r="BB6" s="169" t="s">
        <v>210</v>
      </c>
      <c r="BC6" s="169"/>
      <c r="BD6" s="34"/>
      <c r="BE6" s="169" t="s">
        <v>211</v>
      </c>
      <c r="BF6" s="169"/>
      <c r="BG6" s="153"/>
      <c r="BH6" s="169" t="s">
        <v>201</v>
      </c>
      <c r="BI6" s="169"/>
      <c r="BJ6" s="34"/>
      <c r="BK6" s="169" t="s">
        <v>212</v>
      </c>
      <c r="BL6" s="169"/>
      <c r="BM6" s="153"/>
      <c r="BN6" s="169" t="s">
        <v>2</v>
      </c>
      <c r="BO6" s="169"/>
      <c r="BP6" s="36"/>
      <c r="BQ6" s="36"/>
      <c r="BR6" s="130"/>
      <c r="BS6" s="99"/>
      <c r="BT6" s="99"/>
      <c r="BU6" s="99"/>
      <c r="BV6" s="99"/>
      <c r="BW6" s="99"/>
      <c r="BX6" s="98"/>
      <c r="BY6" s="96"/>
      <c r="BZ6" s="95"/>
      <c r="CA6" s="95"/>
      <c r="CB6" s="95"/>
      <c r="CC6" s="95"/>
      <c r="CD6" s="95"/>
      <c r="CE6" s="95"/>
      <c r="CF6" s="97"/>
      <c r="CG6" s="96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70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38"/>
      <c r="BO7" s="38"/>
      <c r="BP7" s="39"/>
      <c r="BQ7" s="39"/>
      <c r="BR7" s="100"/>
      <c r="BS7" s="98"/>
      <c r="BT7" s="98"/>
      <c r="BU7" s="98"/>
      <c r="BV7" s="98"/>
      <c r="BW7" s="98"/>
      <c r="BX7" s="98"/>
      <c r="BY7" s="96"/>
    </row>
    <row r="8" spans="1:170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38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26"/>
      <c r="BK8" s="38"/>
      <c r="BL8" s="38" t="s">
        <v>3</v>
      </c>
      <c r="BM8" s="38"/>
      <c r="BN8" s="38"/>
      <c r="BO8" s="38" t="s">
        <v>3</v>
      </c>
      <c r="BP8" s="39"/>
      <c r="BQ8" s="39"/>
      <c r="BR8" s="100"/>
      <c r="BS8" s="98"/>
      <c r="BT8" s="98"/>
      <c r="BU8" s="98"/>
      <c r="BV8" s="98"/>
      <c r="BW8" s="98"/>
      <c r="BX8" s="98"/>
      <c r="BY8" s="96"/>
    </row>
    <row r="9" spans="1:170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9"/>
      <c r="BQ9" s="39"/>
      <c r="BR9" s="100"/>
      <c r="BS9" s="100"/>
      <c r="BT9" s="100"/>
      <c r="BU9" s="100"/>
      <c r="BV9" s="100"/>
      <c r="BW9" s="100"/>
      <c r="BX9" s="100"/>
      <c r="BY9" s="96"/>
    </row>
    <row r="10" spans="1:170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24</v>
      </c>
      <c r="BO10" s="38" t="s">
        <v>21</v>
      </c>
      <c r="BP10" s="39"/>
      <c r="BQ10" s="39"/>
      <c r="BR10" s="100"/>
      <c r="BS10" s="100"/>
      <c r="BT10" s="100"/>
      <c r="BU10" s="100"/>
      <c r="BV10" s="100"/>
      <c r="BW10" s="100"/>
      <c r="BX10" s="100"/>
      <c r="BY10" s="96"/>
    </row>
    <row r="11" spans="1:170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9"/>
      <c r="BQ11" s="39"/>
      <c r="BR11" s="100"/>
      <c r="BS11" s="100"/>
      <c r="BT11" s="100"/>
      <c r="BU11" s="100"/>
      <c r="BV11" s="100"/>
      <c r="BW11" s="100"/>
      <c r="BX11" s="100"/>
      <c r="BY11" s="101"/>
      <c r="BZ11" s="102"/>
      <c r="CA11" s="102"/>
      <c r="CB11" s="102"/>
      <c r="CC11" s="102"/>
      <c r="CD11" s="102"/>
      <c r="CE11" s="102"/>
      <c r="CF11" s="103"/>
      <c r="CG11" s="101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</row>
    <row r="12" spans="1:170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9"/>
      <c r="BQ12" s="39"/>
      <c r="BR12" s="100"/>
      <c r="BS12" s="98"/>
      <c r="BT12" s="100"/>
      <c r="BU12" s="100"/>
      <c r="BV12" s="100"/>
      <c r="BW12" s="100"/>
      <c r="BX12" s="100"/>
      <c r="BY12" s="104"/>
    </row>
    <row r="13" spans="1:170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50"/>
      <c r="BL13" s="50"/>
      <c r="BM13" s="50"/>
      <c r="BN13" s="46"/>
      <c r="BO13" s="47"/>
      <c r="BP13" s="39"/>
      <c r="BQ13" s="39"/>
      <c r="BR13" s="100"/>
      <c r="BS13" s="98"/>
      <c r="BT13" s="98"/>
      <c r="BU13" s="98"/>
      <c r="BV13" s="98"/>
      <c r="BW13" s="98"/>
      <c r="BX13" s="98"/>
      <c r="BY13" s="96"/>
      <c r="BZ13" s="95"/>
      <c r="CA13" s="95"/>
      <c r="CB13" s="95"/>
      <c r="CC13" s="95"/>
      <c r="CD13" s="95"/>
      <c r="CE13" s="95"/>
      <c r="CF13" s="97"/>
      <c r="CG13" s="96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</row>
    <row r="14" spans="1:170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50"/>
      <c r="BL14" s="50"/>
      <c r="BM14" s="50"/>
      <c r="BN14" s="50"/>
      <c r="BO14" s="52"/>
      <c r="BP14" s="39"/>
      <c r="BQ14" s="39"/>
      <c r="BR14" s="100"/>
      <c r="BS14" s="98"/>
      <c r="BT14" s="98"/>
      <c r="BU14" s="98"/>
      <c r="BV14" s="98"/>
      <c r="BW14" s="98"/>
      <c r="BX14" s="98"/>
      <c r="BY14" s="96"/>
    </row>
    <row r="15" spans="1:170" x14ac:dyDescent="0.2">
      <c r="A15" s="40">
        <v>1</v>
      </c>
      <c r="B15" s="49" t="s">
        <v>5</v>
      </c>
      <c r="C15" s="50">
        <v>112.88</v>
      </c>
      <c r="D15" s="51">
        <v>103.22</v>
      </c>
      <c r="E15" s="51"/>
      <c r="F15" s="50">
        <v>113.21</v>
      </c>
      <c r="G15" s="51">
        <v>103.13</v>
      </c>
      <c r="H15" s="26"/>
      <c r="I15" s="50">
        <v>113.59</v>
      </c>
      <c r="J15" s="51">
        <v>102.91</v>
      </c>
      <c r="K15" s="26"/>
      <c r="L15" s="50">
        <v>113.36</v>
      </c>
      <c r="M15" s="51">
        <v>102.82</v>
      </c>
      <c r="N15" s="26"/>
      <c r="O15" s="50">
        <v>113.68</v>
      </c>
      <c r="P15" s="51">
        <v>102.08</v>
      </c>
      <c r="Q15" s="51"/>
      <c r="R15" s="50">
        <v>114.19</v>
      </c>
      <c r="S15" s="51">
        <v>101.81</v>
      </c>
      <c r="T15" s="51"/>
      <c r="U15" s="50">
        <v>114.29</v>
      </c>
      <c r="V15" s="51">
        <v>101.65</v>
      </c>
      <c r="W15" s="26"/>
      <c r="X15" s="50">
        <v>113.33</v>
      </c>
      <c r="Y15" s="51">
        <v>102.13</v>
      </c>
      <c r="Z15" s="51"/>
      <c r="AA15" s="50">
        <v>113.08</v>
      </c>
      <c r="AB15" s="51">
        <v>102.61</v>
      </c>
      <c r="AC15" s="26"/>
      <c r="AD15" s="50">
        <v>113.21</v>
      </c>
      <c r="AE15" s="51">
        <v>102.43</v>
      </c>
      <c r="AF15" s="26"/>
      <c r="AG15" s="50">
        <v>112.53</v>
      </c>
      <c r="AH15" s="51">
        <v>102.67</v>
      </c>
      <c r="AI15" s="26"/>
      <c r="AJ15" s="50">
        <v>112.21</v>
      </c>
      <c r="AK15" s="51">
        <v>102.23</v>
      </c>
      <c r="AL15" s="26"/>
      <c r="AM15" s="50">
        <v>111.95</v>
      </c>
      <c r="AN15" s="54">
        <v>102.68</v>
      </c>
      <c r="AO15" s="26"/>
      <c r="AP15" s="50">
        <v>112.34</v>
      </c>
      <c r="AQ15" s="51">
        <v>102.5</v>
      </c>
      <c r="AR15" s="26"/>
      <c r="AS15" s="50">
        <v>111.69</v>
      </c>
      <c r="AT15" s="51">
        <v>102.04</v>
      </c>
      <c r="AU15" s="26"/>
      <c r="AV15" s="50">
        <v>110.66</v>
      </c>
      <c r="AW15" s="51">
        <v>102.96</v>
      </c>
      <c r="AX15" s="51"/>
      <c r="AY15" s="50">
        <v>111.37</v>
      </c>
      <c r="AZ15" s="51">
        <v>102.29</v>
      </c>
      <c r="BA15" s="51"/>
      <c r="BB15" s="50">
        <v>111.87</v>
      </c>
      <c r="BC15" s="51">
        <v>102.09</v>
      </c>
      <c r="BD15" s="26"/>
      <c r="BE15" s="50">
        <v>111.25</v>
      </c>
      <c r="BF15" s="51">
        <v>102.08</v>
      </c>
      <c r="BG15" s="51"/>
      <c r="BH15" s="50">
        <v>111.22</v>
      </c>
      <c r="BI15" s="51">
        <v>102.26</v>
      </c>
      <c r="BJ15" s="26"/>
      <c r="BK15" s="50">
        <v>110.55</v>
      </c>
      <c r="BL15" s="51">
        <v>102.57</v>
      </c>
      <c r="BM15" s="51"/>
      <c r="BN15" s="50">
        <f>(C15+F15+I15+L15+O15+R15+U15+X15+AA15+AD15+AG15+AJ15+AM15+AP15+AS15+AV15+AY15+BB15+BE15+BH15+BK15)/21</f>
        <v>112.49809523809525</v>
      </c>
      <c r="BO15" s="52">
        <f>(D15+G15+J15+M15+P15+S15+V15+Y15+AB15+AE15+AH15+AK15+AN15+AQ15+AT15+AW15+AZ15+BC15+BF15+BI15+BL15)/21</f>
        <v>102.43619047619049</v>
      </c>
      <c r="BP15" s="53"/>
      <c r="BQ15" s="53"/>
      <c r="BR15" s="122"/>
      <c r="BS15" s="121"/>
      <c r="BT15" s="121"/>
      <c r="BU15" s="98"/>
      <c r="BV15" s="106"/>
      <c r="BW15" s="106"/>
      <c r="BX15" s="98"/>
      <c r="BY15" s="96"/>
    </row>
    <row r="16" spans="1:170" s="20" customFormat="1" x14ac:dyDescent="0.2">
      <c r="A16" s="40">
        <v>2</v>
      </c>
      <c r="B16" s="49" t="s">
        <v>6</v>
      </c>
      <c r="C16" s="50">
        <v>0.77070000000000005</v>
      </c>
      <c r="D16" s="51">
        <v>151.19999999999999</v>
      </c>
      <c r="E16" s="51"/>
      <c r="F16" s="50">
        <v>0.77410000000000001</v>
      </c>
      <c r="G16" s="51">
        <v>150.82</v>
      </c>
      <c r="H16" s="26"/>
      <c r="I16" s="50">
        <v>0.77439999999999998</v>
      </c>
      <c r="J16" s="51">
        <v>150.96</v>
      </c>
      <c r="K16" s="26"/>
      <c r="L16" s="50">
        <v>0.77290000000000003</v>
      </c>
      <c r="M16" s="51">
        <v>150.82</v>
      </c>
      <c r="N16" s="26"/>
      <c r="O16" s="50">
        <v>0.7742</v>
      </c>
      <c r="P16" s="51">
        <v>149.88999999999999</v>
      </c>
      <c r="Q16" s="51"/>
      <c r="R16" s="50">
        <v>0.77710000000000001</v>
      </c>
      <c r="S16" s="51">
        <v>149.6</v>
      </c>
      <c r="T16" s="51"/>
      <c r="U16" s="50">
        <v>0.77390000000000003</v>
      </c>
      <c r="V16" s="51">
        <v>150.12</v>
      </c>
      <c r="W16" s="26"/>
      <c r="X16" s="50">
        <v>0.77769999999999995</v>
      </c>
      <c r="Y16" s="51">
        <v>148.82</v>
      </c>
      <c r="Z16" s="51"/>
      <c r="AA16" s="50">
        <v>0.77359999999999995</v>
      </c>
      <c r="AB16" s="51">
        <v>149.97999999999999</v>
      </c>
      <c r="AC16" s="26"/>
      <c r="AD16" s="50">
        <v>0.77149999999999996</v>
      </c>
      <c r="AE16" s="51">
        <v>150.31</v>
      </c>
      <c r="AF16" s="26"/>
      <c r="AG16" s="50">
        <v>0.76500000000000001</v>
      </c>
      <c r="AH16" s="51">
        <v>151.02000000000001</v>
      </c>
      <c r="AI16" s="26"/>
      <c r="AJ16" s="50">
        <v>0.76690000000000003</v>
      </c>
      <c r="AK16" s="51">
        <v>149.57</v>
      </c>
      <c r="AL16" s="26"/>
      <c r="AM16" s="50">
        <v>0.76749999999999996</v>
      </c>
      <c r="AN16" s="54">
        <v>149.78</v>
      </c>
      <c r="AO16" s="26"/>
      <c r="AP16" s="50">
        <v>0.77139999999999997</v>
      </c>
      <c r="AQ16" s="51">
        <v>149.28</v>
      </c>
      <c r="AR16" s="26"/>
      <c r="AS16" s="50">
        <v>0.76880000000000004</v>
      </c>
      <c r="AT16" s="51">
        <v>148.24</v>
      </c>
      <c r="AU16" s="26"/>
      <c r="AV16" s="50">
        <v>0.76680000000000004</v>
      </c>
      <c r="AW16" s="51">
        <v>148.59</v>
      </c>
      <c r="AX16" s="51"/>
      <c r="AY16" s="50">
        <v>0.76729999999999998</v>
      </c>
      <c r="AZ16" s="51">
        <v>148.47</v>
      </c>
      <c r="BA16" s="51"/>
      <c r="BB16" s="50">
        <v>0.76790000000000003</v>
      </c>
      <c r="BC16" s="51">
        <v>148.74</v>
      </c>
      <c r="BD16" s="26"/>
      <c r="BE16" s="50">
        <v>0.76100000000000001</v>
      </c>
      <c r="BF16" s="51">
        <v>149.22</v>
      </c>
      <c r="BG16" s="51"/>
      <c r="BH16" s="50">
        <v>0.76439999999999997</v>
      </c>
      <c r="BI16" s="51">
        <v>148.79</v>
      </c>
      <c r="BJ16" s="26"/>
      <c r="BK16" s="50">
        <v>0.76349999999999996</v>
      </c>
      <c r="BL16" s="51">
        <v>148.51</v>
      </c>
      <c r="BM16" s="51"/>
      <c r="BN16" s="50">
        <f t="shared" ref="BN16:BO29" si="0">(C16+F16+I16+L16+O16+R16+U16+X16+AA16+AD16+AG16+AJ16+AM16+AP16+AS16+AV16+AY16+BB16+BE16+BH16+BK16)/21</f>
        <v>0.7700285714285714</v>
      </c>
      <c r="BO16" s="52">
        <f t="shared" si="0"/>
        <v>149.65380952380951</v>
      </c>
      <c r="BP16" s="53"/>
      <c r="BQ16" s="53"/>
      <c r="BR16" s="122"/>
      <c r="BS16" s="121"/>
      <c r="BT16" s="121"/>
      <c r="BU16" s="98"/>
      <c r="BV16" s="106"/>
      <c r="BW16" s="106"/>
      <c r="BX16" s="98"/>
      <c r="BY16" s="96"/>
      <c r="BZ16" s="95"/>
      <c r="CA16" s="95"/>
      <c r="CB16" s="95"/>
      <c r="CC16" s="95"/>
      <c r="CD16" s="95"/>
      <c r="CE16" s="95"/>
      <c r="CF16" s="97"/>
      <c r="CG16" s="96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</row>
    <row r="17" spans="1:167" x14ac:dyDescent="0.2">
      <c r="A17" s="40">
        <v>3</v>
      </c>
      <c r="B17" s="49" t="s">
        <v>7</v>
      </c>
      <c r="C17" s="50">
        <v>0.96120000000000005</v>
      </c>
      <c r="D17" s="51">
        <v>121.22</v>
      </c>
      <c r="E17" s="51"/>
      <c r="F17" s="50">
        <v>0.96499999999999997</v>
      </c>
      <c r="G17" s="51">
        <v>120.98</v>
      </c>
      <c r="H17" s="26"/>
      <c r="I17" s="50">
        <v>0.96760000000000002</v>
      </c>
      <c r="J17" s="51">
        <v>120.81</v>
      </c>
      <c r="K17" s="26"/>
      <c r="L17" s="50">
        <v>0.96450000000000002</v>
      </c>
      <c r="M17" s="51">
        <v>120.85</v>
      </c>
      <c r="N17" s="26"/>
      <c r="O17" s="50">
        <v>0.9617</v>
      </c>
      <c r="P17" s="51">
        <v>120.66</v>
      </c>
      <c r="Q17" s="51"/>
      <c r="R17" s="50">
        <v>0.96550000000000002</v>
      </c>
      <c r="S17" s="51">
        <v>120.41</v>
      </c>
      <c r="T17" s="51"/>
      <c r="U17" s="50">
        <v>0.96830000000000005</v>
      </c>
      <c r="V17" s="51">
        <v>119.98</v>
      </c>
      <c r="W17" s="26"/>
      <c r="X17" s="50">
        <v>0.9637</v>
      </c>
      <c r="Y17" s="51">
        <v>120.1</v>
      </c>
      <c r="Z17" s="51"/>
      <c r="AA17" s="50">
        <v>0.96479999999999999</v>
      </c>
      <c r="AB17" s="51">
        <v>120.26</v>
      </c>
      <c r="AC17" s="26"/>
      <c r="AD17" s="50">
        <v>0.96879999999999999</v>
      </c>
      <c r="AE17" s="51">
        <v>119.69</v>
      </c>
      <c r="AF17" s="26"/>
      <c r="AG17" s="50">
        <v>0.96299999999999997</v>
      </c>
      <c r="AH17" s="51">
        <v>119.97</v>
      </c>
      <c r="AI17" s="26"/>
      <c r="AJ17" s="50">
        <v>0.9546</v>
      </c>
      <c r="AK17" s="51">
        <v>120.17</v>
      </c>
      <c r="AL17" s="26"/>
      <c r="AM17" s="50">
        <v>0.9536</v>
      </c>
      <c r="AN17" s="54">
        <v>120.54</v>
      </c>
      <c r="AO17" s="26"/>
      <c r="AP17" s="50">
        <v>0.95750000000000002</v>
      </c>
      <c r="AQ17" s="51">
        <v>120.26</v>
      </c>
      <c r="AR17" s="26"/>
      <c r="AS17" s="50">
        <v>0.95020000000000004</v>
      </c>
      <c r="AT17" s="51">
        <v>119.94</v>
      </c>
      <c r="AU17" s="26"/>
      <c r="AV17" s="50">
        <v>0.94479999999999997</v>
      </c>
      <c r="AW17" s="51">
        <v>120.6</v>
      </c>
      <c r="AX17" s="51"/>
      <c r="AY17" s="50">
        <v>0.9476</v>
      </c>
      <c r="AZ17" s="51">
        <v>120.22</v>
      </c>
      <c r="BA17" s="51"/>
      <c r="BB17" s="50">
        <v>0.9556</v>
      </c>
      <c r="BC17" s="51">
        <v>119.52</v>
      </c>
      <c r="BD17" s="26"/>
      <c r="BE17" s="50">
        <v>0.95789999999999997</v>
      </c>
      <c r="BF17" s="51">
        <v>118.55</v>
      </c>
      <c r="BG17" s="51"/>
      <c r="BH17" s="50">
        <v>0.96970000000000001</v>
      </c>
      <c r="BI17" s="51">
        <v>117.28</v>
      </c>
      <c r="BJ17" s="26"/>
      <c r="BK17" s="50">
        <v>0.97030000000000005</v>
      </c>
      <c r="BL17" s="51">
        <v>116.86</v>
      </c>
      <c r="BM17" s="51"/>
      <c r="BN17" s="50">
        <f t="shared" si="0"/>
        <v>0.96075714285714298</v>
      </c>
      <c r="BO17" s="52">
        <f t="shared" si="0"/>
        <v>119.94619047619051</v>
      </c>
      <c r="BP17" s="53"/>
      <c r="BQ17" s="53"/>
      <c r="BR17" s="122"/>
      <c r="BS17" s="121"/>
      <c r="BT17" s="121"/>
      <c r="BU17" s="98"/>
      <c r="BV17" s="106"/>
      <c r="BW17" s="106"/>
      <c r="BX17" s="98"/>
      <c r="BY17" s="96"/>
    </row>
    <row r="18" spans="1:167" x14ac:dyDescent="0.2">
      <c r="A18" s="40">
        <v>4</v>
      </c>
      <c r="B18" s="49" t="s">
        <v>8</v>
      </c>
      <c r="C18" s="50">
        <v>0.87929999999999997</v>
      </c>
      <c r="D18" s="51">
        <v>132.62</v>
      </c>
      <c r="E18" s="51"/>
      <c r="F18" s="50">
        <v>0.88149999999999995</v>
      </c>
      <c r="G18" s="51">
        <v>132.55000000000001</v>
      </c>
      <c r="H18" s="26"/>
      <c r="I18" s="50">
        <v>0.88319999999999999</v>
      </c>
      <c r="J18" s="51">
        <v>132.47</v>
      </c>
      <c r="K18" s="26"/>
      <c r="L18" s="50">
        <v>0.88029999999999997</v>
      </c>
      <c r="M18" s="51">
        <v>132.38</v>
      </c>
      <c r="N18" s="26"/>
      <c r="O18" s="50">
        <v>0.87580000000000002</v>
      </c>
      <c r="P18" s="51">
        <v>132.41</v>
      </c>
      <c r="Q18" s="51"/>
      <c r="R18" s="50">
        <v>0.87819999999999998</v>
      </c>
      <c r="S18" s="51">
        <v>132.41</v>
      </c>
      <c r="T18" s="51"/>
      <c r="U18" s="50">
        <v>0.87770000000000004</v>
      </c>
      <c r="V18" s="51">
        <v>132.4</v>
      </c>
      <c r="W18" s="26"/>
      <c r="X18" s="50">
        <v>0.874</v>
      </c>
      <c r="Y18" s="51">
        <v>132.44</v>
      </c>
      <c r="Z18" s="51"/>
      <c r="AA18" s="50">
        <v>0.877</v>
      </c>
      <c r="AB18" s="51">
        <v>132.44</v>
      </c>
      <c r="AC18" s="26"/>
      <c r="AD18" s="50">
        <v>0.876</v>
      </c>
      <c r="AE18" s="51">
        <v>132.36000000000001</v>
      </c>
      <c r="AF18" s="26"/>
      <c r="AG18" s="50">
        <v>0.87309999999999999</v>
      </c>
      <c r="AH18" s="51">
        <v>132.29</v>
      </c>
      <c r="AI18" s="26"/>
      <c r="AJ18" s="50">
        <v>0.86570000000000003</v>
      </c>
      <c r="AK18" s="51">
        <v>132.36000000000001</v>
      </c>
      <c r="AL18" s="26"/>
      <c r="AM18" s="50">
        <v>0.86719999999999997</v>
      </c>
      <c r="AN18" s="54">
        <v>132.49</v>
      </c>
      <c r="AO18" s="26"/>
      <c r="AP18" s="50">
        <v>0.86939999999999995</v>
      </c>
      <c r="AQ18" s="51">
        <v>132.52000000000001</v>
      </c>
      <c r="AR18" s="26"/>
      <c r="AS18" s="50">
        <v>0.85870000000000002</v>
      </c>
      <c r="AT18" s="51">
        <v>132.61000000000001</v>
      </c>
      <c r="AU18" s="26"/>
      <c r="AV18" s="50">
        <v>0.85809999999999997</v>
      </c>
      <c r="AW18" s="51">
        <v>132.69</v>
      </c>
      <c r="AX18" s="51"/>
      <c r="AY18" s="50">
        <v>0.85809999999999997</v>
      </c>
      <c r="AZ18" s="51">
        <v>132.66999999999999</v>
      </c>
      <c r="BA18" s="51"/>
      <c r="BB18" s="50">
        <v>0.86040000000000005</v>
      </c>
      <c r="BC18" s="51">
        <v>132.76</v>
      </c>
      <c r="BD18" s="26"/>
      <c r="BE18" s="50">
        <v>0.85289999999999999</v>
      </c>
      <c r="BF18" s="51">
        <v>133.07</v>
      </c>
      <c r="BG18" s="51"/>
      <c r="BH18" s="50">
        <v>0.85370000000000001</v>
      </c>
      <c r="BI18" s="51">
        <v>133.12</v>
      </c>
      <c r="BJ18" s="26"/>
      <c r="BK18" s="50">
        <v>0.85250000000000004</v>
      </c>
      <c r="BL18" s="51">
        <v>132.97999999999999</v>
      </c>
      <c r="BM18" s="51"/>
      <c r="BN18" s="50">
        <f t="shared" si="0"/>
        <v>0.86918095238095239</v>
      </c>
      <c r="BO18" s="52">
        <f t="shared" si="0"/>
        <v>132.57333333333332</v>
      </c>
      <c r="BP18" s="53"/>
      <c r="BQ18" s="53"/>
      <c r="BR18" s="122"/>
      <c r="BS18" s="121"/>
      <c r="BT18" s="121"/>
      <c r="BU18" s="98"/>
      <c r="BV18" s="106"/>
      <c r="BW18" s="106"/>
      <c r="BX18" s="98"/>
      <c r="BY18" s="96"/>
    </row>
    <row r="19" spans="1:167" x14ac:dyDescent="0.2">
      <c r="A19" s="40">
        <v>5</v>
      </c>
      <c r="B19" s="49" t="s">
        <v>9</v>
      </c>
      <c r="C19" s="50">
        <v>1234.6099999999999</v>
      </c>
      <c r="D19" s="54">
        <v>143856.76</v>
      </c>
      <c r="E19" s="54"/>
      <c r="F19" s="55">
        <v>1223.9100000000001</v>
      </c>
      <c r="G19" s="54">
        <v>142891.49</v>
      </c>
      <c r="H19" s="26"/>
      <c r="I19" s="50">
        <v>1220.45</v>
      </c>
      <c r="J19" s="54">
        <v>142670.60999999999</v>
      </c>
      <c r="K19" s="26"/>
      <c r="L19" s="50">
        <v>1224.5999999999999</v>
      </c>
      <c r="M19" s="54">
        <v>142739.38</v>
      </c>
      <c r="N19" s="26"/>
      <c r="O19" s="50">
        <v>1221.44</v>
      </c>
      <c r="P19" s="54">
        <v>141735.89000000001</v>
      </c>
      <c r="Q19" s="54"/>
      <c r="R19" s="55">
        <v>1207.47</v>
      </c>
      <c r="S19" s="54">
        <v>140380.46</v>
      </c>
      <c r="T19" s="54"/>
      <c r="U19" s="55">
        <v>1210.76</v>
      </c>
      <c r="V19" s="54">
        <v>140666.1</v>
      </c>
      <c r="W19" s="26"/>
      <c r="X19" s="50">
        <v>1219.28</v>
      </c>
      <c r="Y19" s="54">
        <v>141119.47</v>
      </c>
      <c r="Z19" s="54"/>
      <c r="AA19" s="50">
        <v>1221.31</v>
      </c>
      <c r="AB19" s="54">
        <v>141708.6</v>
      </c>
      <c r="AC19" s="26"/>
      <c r="AD19" s="50">
        <v>1219.6400000000001</v>
      </c>
      <c r="AE19" s="54">
        <v>141429.45000000001</v>
      </c>
      <c r="AF19" s="26"/>
      <c r="AG19" s="50">
        <v>1229.8699999999999</v>
      </c>
      <c r="AH19" s="54">
        <v>142086.88</v>
      </c>
      <c r="AI19" s="26"/>
      <c r="AJ19" s="50">
        <v>1236.8800000000001</v>
      </c>
      <c r="AK19" s="54">
        <v>141882.5</v>
      </c>
      <c r="AL19" s="26"/>
      <c r="AM19" s="50">
        <v>1239.8399999999999</v>
      </c>
      <c r="AN19" s="54">
        <v>142519.60999999999</v>
      </c>
      <c r="AO19" s="26"/>
      <c r="AP19" s="50">
        <v>1238.07</v>
      </c>
      <c r="AQ19" s="54">
        <v>142563.75</v>
      </c>
      <c r="AR19" s="26"/>
      <c r="AS19" s="50">
        <v>1246.7</v>
      </c>
      <c r="AT19" s="54">
        <v>142086.39999999999</v>
      </c>
      <c r="AU19" s="26"/>
      <c r="AV19" s="50">
        <v>1256.5</v>
      </c>
      <c r="AW19" s="54">
        <v>143165.60999999999</v>
      </c>
      <c r="AX19" s="54"/>
      <c r="AY19" s="55">
        <v>1252.04</v>
      </c>
      <c r="AZ19" s="54">
        <v>142632.4</v>
      </c>
      <c r="BA19" s="54"/>
      <c r="BB19" s="55">
        <v>1245.76</v>
      </c>
      <c r="BC19" s="54">
        <v>142278.25</v>
      </c>
      <c r="BD19" s="26"/>
      <c r="BE19" s="50">
        <v>1262.5999999999999</v>
      </c>
      <c r="BF19" s="54">
        <v>143380.85999999999</v>
      </c>
      <c r="BG19" s="54"/>
      <c r="BH19" s="55">
        <v>1258.55</v>
      </c>
      <c r="BI19" s="54">
        <v>143134.89000000001</v>
      </c>
      <c r="BJ19" s="26"/>
      <c r="BK19" s="55">
        <v>1266.71</v>
      </c>
      <c r="BL19" s="51">
        <v>143632.25</v>
      </c>
      <c r="BM19" s="51"/>
      <c r="BN19" s="50">
        <f t="shared" si="0"/>
        <v>1235.0947619047618</v>
      </c>
      <c r="BO19" s="52">
        <f t="shared" si="0"/>
        <v>142312.45761904758</v>
      </c>
      <c r="BP19" s="53"/>
      <c r="BQ19" s="53"/>
      <c r="BR19" s="122"/>
      <c r="BS19" s="121"/>
      <c r="BT19" s="121"/>
      <c r="BU19" s="107"/>
      <c r="BV19" s="106"/>
      <c r="BW19" s="106"/>
      <c r="BX19" s="98"/>
      <c r="BY19" s="96"/>
    </row>
    <row r="20" spans="1:167" x14ac:dyDescent="0.2">
      <c r="A20" s="40">
        <v>6</v>
      </c>
      <c r="B20" s="49" t="s">
        <v>10</v>
      </c>
      <c r="C20" s="50">
        <v>16.52</v>
      </c>
      <c r="D20" s="51">
        <v>1924.91</v>
      </c>
      <c r="E20" s="51"/>
      <c r="F20" s="50">
        <v>16.117999999999999</v>
      </c>
      <c r="G20" s="51">
        <v>1881.78</v>
      </c>
      <c r="H20" s="26"/>
      <c r="I20" s="50">
        <v>15.91</v>
      </c>
      <c r="J20" s="51">
        <v>1859.88</v>
      </c>
      <c r="K20" s="26"/>
      <c r="L20" s="50">
        <v>16.021000000000001</v>
      </c>
      <c r="M20" s="51">
        <v>1867.41</v>
      </c>
      <c r="N20" s="26"/>
      <c r="O20" s="50">
        <v>15.861000000000001</v>
      </c>
      <c r="P20" s="51">
        <v>1840.51</v>
      </c>
      <c r="Q20" s="51"/>
      <c r="R20" s="50">
        <v>15.22</v>
      </c>
      <c r="S20" s="51">
        <v>1769.48</v>
      </c>
      <c r="T20" s="51"/>
      <c r="U20" s="50">
        <v>15.505000000000001</v>
      </c>
      <c r="V20" s="51">
        <v>1801.37</v>
      </c>
      <c r="W20" s="26"/>
      <c r="X20" s="50">
        <v>15.84</v>
      </c>
      <c r="Y20" s="51">
        <v>1833.32</v>
      </c>
      <c r="Z20" s="51"/>
      <c r="AA20" s="50">
        <v>15.919</v>
      </c>
      <c r="AB20" s="51">
        <v>1847.08</v>
      </c>
      <c r="AC20" s="26"/>
      <c r="AD20" s="50">
        <v>15.696</v>
      </c>
      <c r="AE20" s="51">
        <v>1820.11</v>
      </c>
      <c r="AF20" s="26"/>
      <c r="AG20" s="50">
        <v>16.010000000000002</v>
      </c>
      <c r="AH20" s="51">
        <v>1849.64</v>
      </c>
      <c r="AI20" s="26"/>
      <c r="AJ20" s="50">
        <v>16.148</v>
      </c>
      <c r="AK20" s="51">
        <v>1852.34</v>
      </c>
      <c r="AL20" s="26"/>
      <c r="AM20" s="50">
        <v>16.228000000000002</v>
      </c>
      <c r="AN20" s="54">
        <v>1865.41</v>
      </c>
      <c r="AO20" s="26"/>
      <c r="AP20" s="50">
        <v>16.170000000000002</v>
      </c>
      <c r="AQ20" s="51">
        <v>1861.98</v>
      </c>
      <c r="AR20" s="26"/>
      <c r="AS20" s="50">
        <v>16.366</v>
      </c>
      <c r="AT20" s="51">
        <v>1865.23</v>
      </c>
      <c r="AU20" s="26"/>
      <c r="AV20" s="50">
        <v>16.440000000000001</v>
      </c>
      <c r="AW20" s="51">
        <v>1873.17</v>
      </c>
      <c r="AX20" s="51"/>
      <c r="AY20" s="50">
        <v>16.36</v>
      </c>
      <c r="AZ20" s="51">
        <v>1863.73</v>
      </c>
      <c r="BA20" s="51"/>
      <c r="BB20" s="50">
        <v>16.359000000000002</v>
      </c>
      <c r="BC20" s="51">
        <v>1868.36</v>
      </c>
      <c r="BD20" s="26"/>
      <c r="BE20" s="50">
        <v>16.71</v>
      </c>
      <c r="BF20" s="51">
        <v>1897.59</v>
      </c>
      <c r="BG20" s="51"/>
      <c r="BH20" s="50">
        <v>16.565999999999999</v>
      </c>
      <c r="BI20" s="51">
        <v>1884.05</v>
      </c>
      <c r="BJ20" s="26"/>
      <c r="BK20" s="50">
        <v>16.748999999999999</v>
      </c>
      <c r="BL20" s="51">
        <v>1899.17</v>
      </c>
      <c r="BM20" s="51"/>
      <c r="BN20" s="50">
        <f t="shared" si="0"/>
        <v>16.129333333333332</v>
      </c>
      <c r="BO20" s="52">
        <f t="shared" si="0"/>
        <v>1858.4057142857139</v>
      </c>
      <c r="BP20" s="53"/>
      <c r="BQ20" s="53"/>
      <c r="BR20" s="122"/>
      <c r="BS20" s="121"/>
      <c r="BT20" s="121"/>
      <c r="BU20" s="98"/>
      <c r="BV20" s="106"/>
      <c r="BW20" s="106"/>
      <c r="BX20" s="98"/>
      <c r="BY20" s="96"/>
    </row>
    <row r="21" spans="1:167" x14ac:dyDescent="0.2">
      <c r="A21" s="40">
        <v>7</v>
      </c>
      <c r="B21" s="49" t="s">
        <v>25</v>
      </c>
      <c r="C21" s="50">
        <v>1.3065</v>
      </c>
      <c r="D21" s="51">
        <v>89.18</v>
      </c>
      <c r="E21" s="51"/>
      <c r="F21" s="50">
        <v>1.3167</v>
      </c>
      <c r="G21" s="51">
        <v>88.67</v>
      </c>
      <c r="H21" s="26"/>
      <c r="I21" s="50">
        <v>1.3168</v>
      </c>
      <c r="J21" s="51">
        <v>88.77</v>
      </c>
      <c r="K21" s="26"/>
      <c r="L21" s="50">
        <v>1.3149</v>
      </c>
      <c r="M21" s="51">
        <v>88.64</v>
      </c>
      <c r="N21" s="26"/>
      <c r="O21" s="50">
        <v>1.3165</v>
      </c>
      <c r="P21" s="51">
        <v>88.14</v>
      </c>
      <c r="Q21" s="51"/>
      <c r="R21" s="50">
        <v>1.3174999999999999</v>
      </c>
      <c r="S21" s="51">
        <v>88.24</v>
      </c>
      <c r="T21" s="51"/>
      <c r="U21" s="50">
        <v>1.3134999999999999</v>
      </c>
      <c r="V21" s="51">
        <v>88.45</v>
      </c>
      <c r="W21" s="26"/>
      <c r="X21" s="50">
        <v>1.3079000000000001</v>
      </c>
      <c r="Y21" s="51">
        <v>88.49</v>
      </c>
      <c r="Z21" s="51"/>
      <c r="AA21" s="50">
        <v>1.2929999999999999</v>
      </c>
      <c r="AB21" s="51">
        <v>89.74</v>
      </c>
      <c r="AC21" s="26"/>
      <c r="AD21" s="50">
        <v>1.2891999999999999</v>
      </c>
      <c r="AE21" s="51">
        <v>89.95</v>
      </c>
      <c r="AF21" s="26"/>
      <c r="AG21" s="50">
        <v>1.2806</v>
      </c>
      <c r="AH21" s="51">
        <v>90.22</v>
      </c>
      <c r="AI21" s="26"/>
      <c r="AJ21" s="50">
        <v>1.2601</v>
      </c>
      <c r="AK21" s="51">
        <v>91.03</v>
      </c>
      <c r="AL21" s="26"/>
      <c r="AM21" s="50">
        <v>1.2617</v>
      </c>
      <c r="AN21" s="54">
        <v>91.11</v>
      </c>
      <c r="AO21" s="26"/>
      <c r="AP21" s="50">
        <v>1.2657</v>
      </c>
      <c r="AQ21" s="51">
        <v>90.98</v>
      </c>
      <c r="AR21" s="26"/>
      <c r="AS21" s="50">
        <v>1.2617</v>
      </c>
      <c r="AT21" s="51">
        <v>90.33</v>
      </c>
      <c r="AU21" s="26"/>
      <c r="AV21" s="50">
        <v>1.2568999999999999</v>
      </c>
      <c r="AW21" s="51">
        <v>90.65</v>
      </c>
      <c r="AX21" s="51"/>
      <c r="AY21" s="50">
        <v>1.2614000000000001</v>
      </c>
      <c r="AZ21" s="51">
        <v>90.32</v>
      </c>
      <c r="BA21" s="51"/>
      <c r="BB21" s="50">
        <v>1.2653000000000001</v>
      </c>
      <c r="BC21" s="51">
        <v>90.26</v>
      </c>
      <c r="BD21" s="26"/>
      <c r="BE21" s="50">
        <v>1.2478</v>
      </c>
      <c r="BF21" s="51">
        <v>91.01</v>
      </c>
      <c r="BG21" s="51"/>
      <c r="BH21" s="50">
        <v>1.2583</v>
      </c>
      <c r="BI21" s="51">
        <v>90.38</v>
      </c>
      <c r="BJ21" s="26"/>
      <c r="BK21" s="50">
        <v>1.2542</v>
      </c>
      <c r="BL21" s="51">
        <v>90.41</v>
      </c>
      <c r="BM21" s="51"/>
      <c r="BN21" s="50">
        <f t="shared" si="0"/>
        <v>1.2841047619047619</v>
      </c>
      <c r="BO21" s="52">
        <f t="shared" si="0"/>
        <v>89.760476190476197</v>
      </c>
      <c r="BP21" s="53"/>
      <c r="BQ21" s="53"/>
      <c r="BR21" s="122"/>
      <c r="BS21" s="121"/>
      <c r="BT21" s="121"/>
      <c r="BU21" s="98"/>
      <c r="BV21" s="106"/>
      <c r="BW21" s="106"/>
      <c r="BX21" s="98"/>
      <c r="BY21" s="96"/>
    </row>
    <row r="22" spans="1:167" x14ac:dyDescent="0.2">
      <c r="A22" s="40">
        <v>8</v>
      </c>
      <c r="B22" s="49" t="s">
        <v>26</v>
      </c>
      <c r="C22" s="50">
        <v>1.2988999999999999</v>
      </c>
      <c r="D22" s="51">
        <v>89.71</v>
      </c>
      <c r="E22" s="51"/>
      <c r="F22" s="50">
        <v>1.3008</v>
      </c>
      <c r="G22" s="51">
        <v>89.75</v>
      </c>
      <c r="H22" s="26"/>
      <c r="I22" s="50">
        <v>1.2950999999999999</v>
      </c>
      <c r="J22" s="51">
        <v>90.26</v>
      </c>
      <c r="K22" s="26"/>
      <c r="L22" s="50">
        <v>1.2937000000000001</v>
      </c>
      <c r="M22" s="51">
        <v>90.1</v>
      </c>
      <c r="N22" s="26"/>
      <c r="O22" s="50">
        <v>1.2978000000000001</v>
      </c>
      <c r="P22" s="51">
        <v>89.41</v>
      </c>
      <c r="Q22" s="51"/>
      <c r="R22" s="50">
        <v>1.2909999999999999</v>
      </c>
      <c r="S22" s="51">
        <v>90.05</v>
      </c>
      <c r="T22" s="51"/>
      <c r="U22" s="50">
        <v>1.2910999999999999</v>
      </c>
      <c r="V22" s="51">
        <v>89.99</v>
      </c>
      <c r="W22" s="26"/>
      <c r="X22" s="50">
        <v>1.2922</v>
      </c>
      <c r="Y22" s="51">
        <v>89.57</v>
      </c>
      <c r="Z22" s="51"/>
      <c r="AA22" s="50">
        <v>1.2733000000000001</v>
      </c>
      <c r="AB22" s="51">
        <v>91.13</v>
      </c>
      <c r="AC22" s="26"/>
      <c r="AD22" s="50">
        <v>1.2727999999999999</v>
      </c>
      <c r="AE22" s="51">
        <v>91.11</v>
      </c>
      <c r="AF22" s="26"/>
      <c r="AG22" s="50">
        <v>1.2664</v>
      </c>
      <c r="AH22" s="51">
        <v>91.23</v>
      </c>
      <c r="AI22" s="26"/>
      <c r="AJ22" s="50">
        <v>1.2602</v>
      </c>
      <c r="AK22" s="51">
        <v>91.03</v>
      </c>
      <c r="AL22" s="26"/>
      <c r="AM22" s="50">
        <v>1.2633000000000001</v>
      </c>
      <c r="AN22" s="54">
        <v>90.99</v>
      </c>
      <c r="AO22" s="26"/>
      <c r="AP22" s="50">
        <v>1.2636000000000001</v>
      </c>
      <c r="AQ22" s="51">
        <v>91.13</v>
      </c>
      <c r="AR22" s="26"/>
      <c r="AS22" s="50">
        <v>1.2574000000000001</v>
      </c>
      <c r="AT22" s="51">
        <v>90.64</v>
      </c>
      <c r="AU22" s="26"/>
      <c r="AV22" s="50">
        <v>1.2533000000000001</v>
      </c>
      <c r="AW22" s="51">
        <v>90.91</v>
      </c>
      <c r="AX22" s="51"/>
      <c r="AY22" s="50">
        <v>1.2517</v>
      </c>
      <c r="AZ22" s="51">
        <v>91.01</v>
      </c>
      <c r="BA22" s="51"/>
      <c r="BB22" s="50">
        <v>1.2504999999999999</v>
      </c>
      <c r="BC22" s="51">
        <v>91.33</v>
      </c>
      <c r="BD22" s="26"/>
      <c r="BE22" s="50">
        <v>1.2441</v>
      </c>
      <c r="BF22" s="51">
        <v>91.28</v>
      </c>
      <c r="BG22" s="51"/>
      <c r="BH22" s="50">
        <v>1.2545999999999999</v>
      </c>
      <c r="BI22" s="51">
        <v>90.65</v>
      </c>
      <c r="BJ22" s="26"/>
      <c r="BK22" s="50">
        <v>1.2471000000000001</v>
      </c>
      <c r="BL22" s="51">
        <v>90.92</v>
      </c>
      <c r="BM22" s="51"/>
      <c r="BN22" s="50">
        <f t="shared" si="0"/>
        <v>1.2723285714285713</v>
      </c>
      <c r="BO22" s="52">
        <f t="shared" si="0"/>
        <v>90.580952380952397</v>
      </c>
      <c r="BP22" s="53"/>
      <c r="BQ22" s="53"/>
      <c r="BR22" s="122"/>
      <c r="BS22" s="121"/>
      <c r="BT22" s="121"/>
      <c r="BU22" s="98"/>
      <c r="BV22" s="106"/>
      <c r="BW22" s="106"/>
      <c r="BX22" s="98"/>
      <c r="BY22" s="96"/>
    </row>
    <row r="23" spans="1:167" x14ac:dyDescent="0.2">
      <c r="A23" s="40">
        <v>9</v>
      </c>
      <c r="B23" s="49" t="s">
        <v>13</v>
      </c>
      <c r="C23" s="50">
        <v>8.4776000000000007</v>
      </c>
      <c r="D23" s="51">
        <v>13.74</v>
      </c>
      <c r="E23" s="51"/>
      <c r="F23" s="50">
        <v>8.5401000000000007</v>
      </c>
      <c r="G23" s="51">
        <v>13.67</v>
      </c>
      <c r="H23" s="26"/>
      <c r="I23" s="50">
        <v>8.5231999999999992</v>
      </c>
      <c r="J23" s="51">
        <v>13.72</v>
      </c>
      <c r="K23" s="26"/>
      <c r="L23" s="50">
        <v>8.4696999999999996</v>
      </c>
      <c r="M23" s="51">
        <v>13.76</v>
      </c>
      <c r="N23" s="26"/>
      <c r="O23" s="50">
        <v>8.4297000000000004</v>
      </c>
      <c r="P23" s="51">
        <v>13.77</v>
      </c>
      <c r="Q23" s="51"/>
      <c r="R23" s="50">
        <v>8.4433000000000007</v>
      </c>
      <c r="S23" s="51">
        <v>13.77</v>
      </c>
      <c r="T23" s="51"/>
      <c r="U23" s="50">
        <v>8.4415999999999993</v>
      </c>
      <c r="V23" s="51">
        <v>13.76</v>
      </c>
      <c r="W23" s="26"/>
      <c r="X23" s="50">
        <v>8.4123000000000001</v>
      </c>
      <c r="Y23" s="51">
        <v>13.76</v>
      </c>
      <c r="Z23" s="51"/>
      <c r="AA23" s="50">
        <v>8.3689999999999998</v>
      </c>
      <c r="AB23" s="51">
        <v>13.86</v>
      </c>
      <c r="AC23" s="26"/>
      <c r="AD23" s="50">
        <v>8.3470999999999993</v>
      </c>
      <c r="AE23" s="51">
        <v>13.89</v>
      </c>
      <c r="AF23" s="26"/>
      <c r="AG23" s="50">
        <v>8.3315000000000001</v>
      </c>
      <c r="AH23" s="51">
        <v>13.87</v>
      </c>
      <c r="AI23" s="26"/>
      <c r="AJ23" s="50">
        <v>8.2737999999999996</v>
      </c>
      <c r="AK23" s="51">
        <v>13.86</v>
      </c>
      <c r="AL23" s="26"/>
      <c r="AM23" s="50">
        <v>8.2893000000000008</v>
      </c>
      <c r="AN23" s="54">
        <v>13.87</v>
      </c>
      <c r="AO23" s="26"/>
      <c r="AP23" s="50">
        <v>8.3193999999999999</v>
      </c>
      <c r="AQ23" s="51">
        <v>13.84</v>
      </c>
      <c r="AR23" s="26"/>
      <c r="AS23" s="50">
        <v>8.2482000000000006</v>
      </c>
      <c r="AT23" s="51">
        <v>13.82</v>
      </c>
      <c r="AU23" s="26"/>
      <c r="AV23" s="50">
        <v>8.2279</v>
      </c>
      <c r="AW23" s="51">
        <v>13.85</v>
      </c>
      <c r="AX23" s="51"/>
      <c r="AY23" s="50">
        <v>8.1923999999999992</v>
      </c>
      <c r="AZ23" s="51">
        <v>13.91</v>
      </c>
      <c r="BA23" s="51"/>
      <c r="BB23" s="50">
        <v>8.2289999999999992</v>
      </c>
      <c r="BC23" s="51">
        <v>13.88</v>
      </c>
      <c r="BD23" s="26"/>
      <c r="BE23" s="50">
        <v>8.1670999999999996</v>
      </c>
      <c r="BF23" s="51">
        <v>13.9</v>
      </c>
      <c r="BG23" s="51"/>
      <c r="BH23" s="50">
        <v>8.1254000000000008</v>
      </c>
      <c r="BI23" s="51">
        <v>14</v>
      </c>
      <c r="BJ23" s="26"/>
      <c r="BK23" s="50">
        <v>8.1326000000000001</v>
      </c>
      <c r="BL23" s="51">
        <v>13.94</v>
      </c>
      <c r="BM23" s="51"/>
      <c r="BN23" s="50">
        <f t="shared" si="0"/>
        <v>8.332866666666666</v>
      </c>
      <c r="BO23" s="52">
        <f t="shared" si="0"/>
        <v>13.83047619047619</v>
      </c>
      <c r="BP23" s="53"/>
      <c r="BQ23" s="53"/>
      <c r="BR23" s="122"/>
      <c r="BS23" s="121"/>
      <c r="BT23" s="121"/>
      <c r="BU23" s="98"/>
      <c r="BV23" s="106"/>
      <c r="BW23" s="106"/>
      <c r="BX23" s="98"/>
      <c r="BY23" s="96"/>
    </row>
    <row r="24" spans="1:167" x14ac:dyDescent="0.2">
      <c r="A24" s="40">
        <v>10</v>
      </c>
      <c r="B24" s="49" t="s">
        <v>14</v>
      </c>
      <c r="C24" s="50">
        <v>8.3621999999999996</v>
      </c>
      <c r="D24" s="51">
        <v>13.93</v>
      </c>
      <c r="E24" s="51"/>
      <c r="F24" s="50">
        <v>8.3720999999999997</v>
      </c>
      <c r="G24" s="51">
        <v>13.95</v>
      </c>
      <c r="H24" s="26"/>
      <c r="I24" s="50">
        <v>8.4068000000000005</v>
      </c>
      <c r="J24" s="51">
        <v>13.91</v>
      </c>
      <c r="K24" s="26"/>
      <c r="L24" s="50">
        <v>8.3767999999999994</v>
      </c>
      <c r="M24" s="51">
        <v>13.91</v>
      </c>
      <c r="N24" s="26"/>
      <c r="O24" s="50">
        <v>8.3827999999999996</v>
      </c>
      <c r="P24" s="51">
        <v>13.84</v>
      </c>
      <c r="Q24" s="51"/>
      <c r="R24" s="50">
        <v>8.3462999999999994</v>
      </c>
      <c r="S24" s="51">
        <v>13.93</v>
      </c>
      <c r="T24" s="51"/>
      <c r="U24" s="50">
        <v>8.3507999999999996</v>
      </c>
      <c r="V24" s="51">
        <v>13.91</v>
      </c>
      <c r="W24" s="26"/>
      <c r="X24" s="50">
        <v>8.2665000000000006</v>
      </c>
      <c r="Y24" s="51">
        <v>14</v>
      </c>
      <c r="Z24" s="51"/>
      <c r="AA24" s="50">
        <v>8.2739999999999991</v>
      </c>
      <c r="AB24" s="51">
        <v>14.02</v>
      </c>
      <c r="AC24" s="26"/>
      <c r="AD24" s="50">
        <v>8.2262000000000004</v>
      </c>
      <c r="AE24" s="51">
        <v>14.1</v>
      </c>
      <c r="AF24" s="26"/>
      <c r="AG24" s="50">
        <v>8.1835000000000004</v>
      </c>
      <c r="AH24" s="51">
        <v>14.12</v>
      </c>
      <c r="AI24" s="26"/>
      <c r="AJ24" s="50">
        <v>8.0846999999999998</v>
      </c>
      <c r="AK24" s="51">
        <v>14.19</v>
      </c>
      <c r="AL24" s="26"/>
      <c r="AM24" s="50">
        <v>8.0709999999999997</v>
      </c>
      <c r="AN24" s="54">
        <v>14.24</v>
      </c>
      <c r="AO24" s="26"/>
      <c r="AP24" s="50">
        <v>8.0866000000000007</v>
      </c>
      <c r="AQ24" s="51">
        <v>14.24</v>
      </c>
      <c r="AR24" s="26"/>
      <c r="AS24" s="50">
        <v>8.0292999999999992</v>
      </c>
      <c r="AT24" s="51">
        <v>14.19</v>
      </c>
      <c r="AU24" s="26"/>
      <c r="AV24" s="50">
        <v>8.0318000000000005</v>
      </c>
      <c r="AW24" s="51">
        <v>14.19</v>
      </c>
      <c r="AX24" s="51"/>
      <c r="AY24" s="50">
        <v>7.9885999999999999</v>
      </c>
      <c r="AZ24" s="51">
        <v>14.26</v>
      </c>
      <c r="BA24" s="51"/>
      <c r="BB24" s="50">
        <v>7.9938000000000002</v>
      </c>
      <c r="BC24" s="51">
        <v>14.29</v>
      </c>
      <c r="BD24" s="26"/>
      <c r="BE24" s="50">
        <v>7.9020999999999999</v>
      </c>
      <c r="BF24" s="51">
        <v>14.37</v>
      </c>
      <c r="BG24" s="51"/>
      <c r="BH24" s="50">
        <v>7.9554</v>
      </c>
      <c r="BI24" s="51">
        <v>14.3</v>
      </c>
      <c r="BJ24" s="26"/>
      <c r="BK24" s="50">
        <v>7.9425999999999997</v>
      </c>
      <c r="BL24" s="51">
        <v>14.28</v>
      </c>
      <c r="BM24" s="51"/>
      <c r="BN24" s="50">
        <f t="shared" si="0"/>
        <v>8.1730428571428568</v>
      </c>
      <c r="BO24" s="52">
        <f t="shared" si="0"/>
        <v>14.103333333333332</v>
      </c>
      <c r="BP24" s="53"/>
      <c r="BQ24" s="53"/>
      <c r="BR24" s="122"/>
      <c r="BS24" s="121"/>
      <c r="BT24" s="121"/>
      <c r="BU24" s="98"/>
      <c r="BV24" s="106"/>
      <c r="BW24" s="106"/>
      <c r="BX24" s="98"/>
      <c r="BY24" s="96"/>
    </row>
    <row r="25" spans="1:167" x14ac:dyDescent="0.2">
      <c r="A25" s="40">
        <v>11</v>
      </c>
      <c r="B25" s="49" t="s">
        <v>15</v>
      </c>
      <c r="C25" s="50">
        <v>6.5373999999999999</v>
      </c>
      <c r="D25" s="51">
        <v>17.82</v>
      </c>
      <c r="E25" s="51"/>
      <c r="F25" s="50">
        <v>6.5545</v>
      </c>
      <c r="G25" s="51">
        <v>17.809999999999999</v>
      </c>
      <c r="H25" s="26"/>
      <c r="I25" s="50">
        <v>6.5669000000000004</v>
      </c>
      <c r="J25" s="51">
        <v>17.8</v>
      </c>
      <c r="K25" s="26"/>
      <c r="L25" s="50">
        <v>6.5453999999999999</v>
      </c>
      <c r="M25" s="51">
        <v>17.809999999999999</v>
      </c>
      <c r="N25" s="26"/>
      <c r="O25" s="50">
        <v>6.5126999999999997</v>
      </c>
      <c r="P25" s="51">
        <v>17.82</v>
      </c>
      <c r="Q25" s="51"/>
      <c r="R25" s="50">
        <v>6.5294999999999996</v>
      </c>
      <c r="S25" s="51">
        <v>17.809999999999999</v>
      </c>
      <c r="T25" s="51"/>
      <c r="U25" s="50">
        <v>6.5260999999999996</v>
      </c>
      <c r="V25" s="51">
        <v>17.8</v>
      </c>
      <c r="W25" s="26"/>
      <c r="X25" s="50">
        <v>6.4968000000000004</v>
      </c>
      <c r="Y25" s="51">
        <v>17.809999999999999</v>
      </c>
      <c r="Z25" s="51"/>
      <c r="AA25" s="50">
        <v>6.5204000000000004</v>
      </c>
      <c r="AB25" s="51">
        <v>17.79</v>
      </c>
      <c r="AC25" s="26"/>
      <c r="AD25" s="50">
        <v>6.5132000000000003</v>
      </c>
      <c r="AE25" s="51">
        <v>17.8</v>
      </c>
      <c r="AF25" s="26"/>
      <c r="AG25" s="50">
        <v>6.4912999999999998</v>
      </c>
      <c r="AH25" s="51">
        <v>17.8</v>
      </c>
      <c r="AI25" s="26"/>
      <c r="AJ25" s="50">
        <v>6.4363000000000001</v>
      </c>
      <c r="AK25" s="51">
        <v>17.82</v>
      </c>
      <c r="AL25" s="26"/>
      <c r="AM25" s="50">
        <v>6.4486999999999997</v>
      </c>
      <c r="AN25" s="54">
        <v>17.829999999999998</v>
      </c>
      <c r="AO25" s="26"/>
      <c r="AP25" s="50">
        <v>6.4642999999999997</v>
      </c>
      <c r="AQ25" s="51">
        <v>17.809999999999999</v>
      </c>
      <c r="AR25" s="26"/>
      <c r="AS25" s="50">
        <v>6.3849999999999998</v>
      </c>
      <c r="AT25" s="51">
        <v>17.850000000000001</v>
      </c>
      <c r="AU25" s="26"/>
      <c r="AV25" s="50">
        <v>6.3803000000000001</v>
      </c>
      <c r="AW25" s="51">
        <v>17.86</v>
      </c>
      <c r="AX25" s="51"/>
      <c r="AY25" s="50">
        <v>6.3803000000000001</v>
      </c>
      <c r="AZ25" s="51">
        <v>17.850000000000001</v>
      </c>
      <c r="BA25" s="51"/>
      <c r="BB25" s="50">
        <v>6.3975999999999997</v>
      </c>
      <c r="BC25" s="51">
        <v>17.850000000000001</v>
      </c>
      <c r="BD25" s="26"/>
      <c r="BE25" s="50">
        <v>6.3407</v>
      </c>
      <c r="BF25" s="51">
        <v>17.91</v>
      </c>
      <c r="BG25" s="51"/>
      <c r="BH25" s="50">
        <v>6.3464999999999998</v>
      </c>
      <c r="BI25" s="51">
        <v>17.920000000000002</v>
      </c>
      <c r="BJ25" s="26"/>
      <c r="BK25" s="50">
        <v>6.3384999999999998</v>
      </c>
      <c r="BL25" s="51">
        <v>17.89</v>
      </c>
      <c r="BM25" s="51"/>
      <c r="BN25" s="50">
        <f t="shared" si="0"/>
        <v>6.4624952380952392</v>
      </c>
      <c r="BO25" s="52">
        <f t="shared" si="0"/>
        <v>17.831428571428575</v>
      </c>
      <c r="BP25" s="53"/>
      <c r="BQ25" s="53"/>
      <c r="BR25" s="122"/>
      <c r="BS25" s="121"/>
      <c r="BT25" s="121"/>
      <c r="BU25" s="98"/>
      <c r="BV25" s="106"/>
      <c r="BW25" s="106"/>
      <c r="BX25" s="98"/>
      <c r="BY25" s="96"/>
    </row>
    <row r="26" spans="1:167" x14ac:dyDescent="0.2">
      <c r="A26" s="40">
        <v>12</v>
      </c>
      <c r="B26" s="49" t="s">
        <v>27</v>
      </c>
      <c r="C26" s="50">
        <v>0.71870999999999996</v>
      </c>
      <c r="D26" s="51">
        <v>162.12</v>
      </c>
      <c r="E26" s="51"/>
      <c r="F26" s="50">
        <v>0.72006000000000003</v>
      </c>
      <c r="G26" s="51">
        <v>162.13999999999999</v>
      </c>
      <c r="H26" s="51"/>
      <c r="I26" s="50">
        <v>0.72006000000000003</v>
      </c>
      <c r="J26" s="51">
        <v>162.35</v>
      </c>
      <c r="K26" s="51"/>
      <c r="L26" s="50">
        <v>0.72175</v>
      </c>
      <c r="M26" s="51">
        <v>161.5</v>
      </c>
      <c r="N26" s="51"/>
      <c r="O26" s="50">
        <v>0.72041999999999995</v>
      </c>
      <c r="P26" s="51">
        <v>161.07</v>
      </c>
      <c r="Q26" s="51"/>
      <c r="R26" s="50">
        <v>0.72002999999999995</v>
      </c>
      <c r="S26" s="51">
        <v>161.47</v>
      </c>
      <c r="T26" s="51"/>
      <c r="U26" s="50">
        <v>0.72080999999999995</v>
      </c>
      <c r="V26" s="51">
        <v>161.18</v>
      </c>
      <c r="W26" s="51"/>
      <c r="X26" s="50">
        <v>0.72062999999999999</v>
      </c>
      <c r="Y26" s="51">
        <v>160.61000000000001</v>
      </c>
      <c r="Z26" s="51"/>
      <c r="AA26" s="50">
        <v>0.71913000000000005</v>
      </c>
      <c r="AB26" s="51">
        <v>161.35</v>
      </c>
      <c r="AC26" s="51"/>
      <c r="AD26" s="50">
        <v>0.71977999999999998</v>
      </c>
      <c r="AE26" s="51">
        <v>161.11000000000001</v>
      </c>
      <c r="AF26" s="51"/>
      <c r="AG26" s="50">
        <v>0.71918000000000004</v>
      </c>
      <c r="AH26" s="51">
        <v>160.63999999999999</v>
      </c>
      <c r="AI26" s="51"/>
      <c r="AJ26" s="50">
        <v>0.71726999999999996</v>
      </c>
      <c r="AK26" s="51">
        <v>159.93</v>
      </c>
      <c r="AL26" s="51"/>
      <c r="AM26" s="55">
        <v>0.71511000000000002</v>
      </c>
      <c r="AN26" s="54">
        <v>160.74</v>
      </c>
      <c r="AO26" s="54"/>
      <c r="AP26" s="50">
        <v>0.7157</v>
      </c>
      <c r="AQ26" s="51">
        <v>160.88999999999999</v>
      </c>
      <c r="AR26" s="51"/>
      <c r="AS26" s="50">
        <v>0.71687999999999996</v>
      </c>
      <c r="AT26" s="51">
        <v>158.97999999999999</v>
      </c>
      <c r="AU26" s="51"/>
      <c r="AV26" s="50">
        <v>0.71335000000000004</v>
      </c>
      <c r="AW26" s="51">
        <v>159.72</v>
      </c>
      <c r="AX26" s="51"/>
      <c r="AY26" s="50">
        <v>0.71257999999999999</v>
      </c>
      <c r="AZ26" s="51">
        <v>159.87</v>
      </c>
      <c r="BA26" s="51"/>
      <c r="BB26" s="50">
        <v>0.71294000000000002</v>
      </c>
      <c r="BC26" s="51">
        <v>160.19999999999999</v>
      </c>
      <c r="BD26" s="51"/>
      <c r="BE26" s="50">
        <v>0.71323999999999999</v>
      </c>
      <c r="BF26" s="51">
        <v>159.22</v>
      </c>
      <c r="BG26" s="51"/>
      <c r="BH26" s="50">
        <v>0.71121999999999996</v>
      </c>
      <c r="BI26" s="51">
        <v>159.91</v>
      </c>
      <c r="BJ26" s="51"/>
      <c r="BK26" s="50">
        <v>0.71147000000000005</v>
      </c>
      <c r="BL26" s="51">
        <v>159.37</v>
      </c>
      <c r="BM26" s="51"/>
      <c r="BN26" s="50">
        <f t="shared" si="0"/>
        <v>0.71715809523809515</v>
      </c>
      <c r="BO26" s="52">
        <f t="shared" si="0"/>
        <v>160.68428571428566</v>
      </c>
      <c r="BP26" s="53"/>
      <c r="BQ26" s="53"/>
      <c r="BR26" s="122"/>
      <c r="BS26" s="121"/>
      <c r="BT26" s="121"/>
      <c r="BU26" s="98"/>
      <c r="BV26" s="106"/>
      <c r="BW26" s="106"/>
      <c r="BX26" s="98"/>
      <c r="BY26" s="96"/>
    </row>
    <row r="27" spans="1:167" x14ac:dyDescent="0.2">
      <c r="A27" s="40">
        <v>13</v>
      </c>
      <c r="B27" s="49" t="s">
        <v>17</v>
      </c>
      <c r="C27" s="50">
        <v>1</v>
      </c>
      <c r="D27" s="51">
        <v>116.52</v>
      </c>
      <c r="E27" s="51"/>
      <c r="F27" s="50">
        <v>1</v>
      </c>
      <c r="G27" s="51">
        <v>116.75</v>
      </c>
      <c r="H27" s="51"/>
      <c r="I27" s="50">
        <v>1</v>
      </c>
      <c r="J27" s="51">
        <v>116.9</v>
      </c>
      <c r="K27" s="26"/>
      <c r="L27" s="50">
        <v>1</v>
      </c>
      <c r="M27" s="51">
        <v>116.56</v>
      </c>
      <c r="N27" s="26"/>
      <c r="O27" s="50">
        <v>1</v>
      </c>
      <c r="P27" s="51">
        <v>116.04</v>
      </c>
      <c r="Q27" s="51"/>
      <c r="R27" s="50">
        <v>1</v>
      </c>
      <c r="S27" s="51">
        <v>116.26</v>
      </c>
      <c r="T27" s="51"/>
      <c r="U27" s="50">
        <v>1</v>
      </c>
      <c r="V27" s="51">
        <v>116.18</v>
      </c>
      <c r="W27" s="26"/>
      <c r="X27" s="50">
        <v>1</v>
      </c>
      <c r="Y27" s="51">
        <v>115.74</v>
      </c>
      <c r="Z27" s="51"/>
      <c r="AA27" s="50">
        <v>1</v>
      </c>
      <c r="AB27" s="51">
        <v>116.03</v>
      </c>
      <c r="AC27" s="26"/>
      <c r="AD27" s="50">
        <v>1</v>
      </c>
      <c r="AE27" s="51">
        <v>115.96</v>
      </c>
      <c r="AF27" s="51"/>
      <c r="AG27" s="50">
        <v>1</v>
      </c>
      <c r="AH27" s="51">
        <v>115.53</v>
      </c>
      <c r="AI27" s="26"/>
      <c r="AJ27" s="50">
        <v>1</v>
      </c>
      <c r="AK27" s="51">
        <v>114.71</v>
      </c>
      <c r="AL27" s="26"/>
      <c r="AM27" s="50">
        <v>1</v>
      </c>
      <c r="AN27" s="54">
        <v>114.95</v>
      </c>
      <c r="AO27" s="26"/>
      <c r="AP27" s="50">
        <v>1</v>
      </c>
      <c r="AQ27" s="51">
        <v>115.15</v>
      </c>
      <c r="AR27" s="26"/>
      <c r="AS27" s="50">
        <v>1</v>
      </c>
      <c r="AT27" s="51">
        <v>113.97</v>
      </c>
      <c r="AU27" s="26"/>
      <c r="AV27" s="50">
        <v>1</v>
      </c>
      <c r="AW27" s="51">
        <v>113.94</v>
      </c>
      <c r="AX27" s="51"/>
      <c r="AY27" s="50">
        <v>1</v>
      </c>
      <c r="AZ27" s="51">
        <v>113.92</v>
      </c>
      <c r="BA27" s="51"/>
      <c r="BB27" s="50">
        <v>1</v>
      </c>
      <c r="BC27" s="51">
        <v>114.21</v>
      </c>
      <c r="BD27" s="26"/>
      <c r="BE27" s="50">
        <v>1</v>
      </c>
      <c r="BF27" s="51">
        <v>113.56</v>
      </c>
      <c r="BG27" s="51"/>
      <c r="BH27" s="50">
        <v>1</v>
      </c>
      <c r="BI27" s="51">
        <v>113.73</v>
      </c>
      <c r="BJ27" s="26"/>
      <c r="BK27" s="50">
        <v>1</v>
      </c>
      <c r="BL27" s="51">
        <v>113.39</v>
      </c>
      <c r="BM27" s="51"/>
      <c r="BN27" s="50">
        <f t="shared" si="0"/>
        <v>1</v>
      </c>
      <c r="BO27" s="52">
        <f t="shared" si="0"/>
        <v>115.23809523809524</v>
      </c>
      <c r="BP27" s="53"/>
      <c r="BQ27" s="53"/>
      <c r="BR27" s="122"/>
      <c r="BS27" s="121"/>
      <c r="BT27" s="121"/>
      <c r="BU27" s="98"/>
      <c r="BV27" s="106"/>
      <c r="BW27" s="106"/>
      <c r="BX27" s="98"/>
      <c r="BY27" s="96"/>
    </row>
    <row r="28" spans="1:167" x14ac:dyDescent="0.2">
      <c r="A28" s="40">
        <v>14</v>
      </c>
      <c r="B28" s="49" t="s">
        <v>32</v>
      </c>
      <c r="C28" s="50">
        <v>6.7919999999999998</v>
      </c>
      <c r="D28" s="51">
        <v>17.16</v>
      </c>
      <c r="E28" s="51"/>
      <c r="F28" s="50">
        <v>6.8</v>
      </c>
      <c r="G28" s="51">
        <v>17.170000000000002</v>
      </c>
      <c r="H28" s="51"/>
      <c r="I28" s="50">
        <v>6.8</v>
      </c>
      <c r="J28" s="51">
        <v>17.190000000000001</v>
      </c>
      <c r="K28" s="26"/>
      <c r="L28" s="50">
        <v>6.8034999999999997</v>
      </c>
      <c r="M28" s="51">
        <v>17.13</v>
      </c>
      <c r="N28" s="26"/>
      <c r="O28" s="50">
        <v>6.7990000000000004</v>
      </c>
      <c r="P28" s="51">
        <v>17.07</v>
      </c>
      <c r="Q28" s="51"/>
      <c r="R28" s="50">
        <v>6.8026</v>
      </c>
      <c r="S28" s="51">
        <v>17.09</v>
      </c>
      <c r="T28" s="51"/>
      <c r="U28" s="50">
        <v>6.7995000000000001</v>
      </c>
      <c r="V28" s="51">
        <v>17.09</v>
      </c>
      <c r="W28" s="26"/>
      <c r="X28" s="50">
        <v>6.7873000000000001</v>
      </c>
      <c r="Y28" s="51">
        <v>17.05</v>
      </c>
      <c r="Z28" s="51"/>
      <c r="AA28" s="50">
        <v>6.7816000000000001</v>
      </c>
      <c r="AB28" s="51">
        <v>17.11</v>
      </c>
      <c r="AC28" s="26"/>
      <c r="AD28" s="50">
        <v>6.7836999999999996</v>
      </c>
      <c r="AE28" s="51">
        <v>17.09</v>
      </c>
      <c r="AF28" s="51"/>
      <c r="AG28" s="50">
        <v>6.7698999999999998</v>
      </c>
      <c r="AH28" s="51">
        <v>17.07</v>
      </c>
      <c r="AI28" s="26"/>
      <c r="AJ28" s="50">
        <v>6.7500999999999998</v>
      </c>
      <c r="AK28" s="51">
        <v>16.989999999999998</v>
      </c>
      <c r="AL28" s="26"/>
      <c r="AM28" s="50">
        <v>6.7542</v>
      </c>
      <c r="AN28" s="54">
        <v>17.02</v>
      </c>
      <c r="AO28" s="26"/>
      <c r="AP28" s="50">
        <v>6.7712000000000003</v>
      </c>
      <c r="AQ28" s="51">
        <v>17.010000000000002</v>
      </c>
      <c r="AR28" s="26"/>
      <c r="AS28" s="50">
        <v>6.7690999999999999</v>
      </c>
      <c r="AT28" s="51">
        <v>16.84</v>
      </c>
      <c r="AU28" s="26"/>
      <c r="AV28" s="50">
        <v>6.7493999999999996</v>
      </c>
      <c r="AW28" s="51">
        <v>16.88</v>
      </c>
      <c r="AX28" s="51"/>
      <c r="AY28" s="50">
        <v>6.75</v>
      </c>
      <c r="AZ28" s="51">
        <v>16.88</v>
      </c>
      <c r="BA28" s="51"/>
      <c r="BB28" s="50">
        <v>6.7538999999999998</v>
      </c>
      <c r="BC28" s="51">
        <v>16.91</v>
      </c>
      <c r="BD28" s="26"/>
      <c r="BE28" s="50">
        <v>6.7370000000000001</v>
      </c>
      <c r="BF28" s="51">
        <v>16.86</v>
      </c>
      <c r="BG28" s="51"/>
      <c r="BH28" s="50">
        <v>6.7404999999999999</v>
      </c>
      <c r="BI28" s="51">
        <v>16.87</v>
      </c>
      <c r="BJ28" s="26"/>
      <c r="BK28" s="50">
        <v>6.7264999999999997</v>
      </c>
      <c r="BL28" s="51">
        <v>16.86</v>
      </c>
      <c r="BM28" s="51"/>
      <c r="BN28" s="50">
        <f t="shared" si="0"/>
        <v>6.7724285714285699</v>
      </c>
      <c r="BO28" s="52">
        <f t="shared" si="0"/>
        <v>17.016190476190477</v>
      </c>
      <c r="BP28" s="53"/>
      <c r="BQ28" s="53"/>
      <c r="BR28" s="122"/>
      <c r="BS28" s="121"/>
      <c r="BT28" s="121"/>
      <c r="BU28" s="98"/>
      <c r="BV28" s="106"/>
      <c r="BW28" s="106"/>
      <c r="BX28" s="98"/>
      <c r="BY28" s="96"/>
    </row>
    <row r="29" spans="1:167" s="19" customFormat="1" ht="13.5" thickBot="1" x14ac:dyDescent="0.25">
      <c r="A29" s="56">
        <v>15</v>
      </c>
      <c r="B29" s="57" t="s">
        <v>33</v>
      </c>
      <c r="C29" s="58">
        <v>6.7956000000000003</v>
      </c>
      <c r="D29" s="59">
        <v>17.149999999999999</v>
      </c>
      <c r="E29" s="59"/>
      <c r="F29" s="58">
        <v>6.8056999999999999</v>
      </c>
      <c r="G29" s="59">
        <v>17.149999999999999</v>
      </c>
      <c r="H29" s="59"/>
      <c r="I29" s="58">
        <v>6.8033000000000001</v>
      </c>
      <c r="J29" s="59">
        <v>17.18</v>
      </c>
      <c r="K29" s="33"/>
      <c r="L29" s="58">
        <v>6.8044000000000002</v>
      </c>
      <c r="M29" s="59">
        <v>17.13</v>
      </c>
      <c r="N29" s="33"/>
      <c r="O29" s="58">
        <v>6.8028000000000004</v>
      </c>
      <c r="P29" s="59">
        <v>17.059999999999999</v>
      </c>
      <c r="Q29" s="59"/>
      <c r="R29" s="58">
        <v>6.8071999999999999</v>
      </c>
      <c r="S29" s="59">
        <v>17.079999999999998</v>
      </c>
      <c r="T29" s="59"/>
      <c r="U29" s="58">
        <v>6.8047000000000004</v>
      </c>
      <c r="V29" s="59">
        <v>17.07</v>
      </c>
      <c r="W29" s="33"/>
      <c r="X29" s="58">
        <v>6.7920999999999996</v>
      </c>
      <c r="Y29" s="59">
        <v>17.04</v>
      </c>
      <c r="Z29" s="59"/>
      <c r="AA29" s="58">
        <v>6.7835000000000001</v>
      </c>
      <c r="AB29" s="59">
        <v>17.100000000000001</v>
      </c>
      <c r="AC29" s="33"/>
      <c r="AD29" s="58">
        <v>6.7828999999999997</v>
      </c>
      <c r="AE29" s="59">
        <v>17.100000000000001</v>
      </c>
      <c r="AF29" s="59"/>
      <c r="AG29" s="58">
        <v>6.7676999999999996</v>
      </c>
      <c r="AH29" s="59">
        <v>17.07</v>
      </c>
      <c r="AI29" s="33"/>
      <c r="AJ29" s="58">
        <v>6.7488999999999999</v>
      </c>
      <c r="AK29" s="59">
        <v>17</v>
      </c>
      <c r="AL29" s="33"/>
      <c r="AM29" s="58">
        <v>6.7541000000000002</v>
      </c>
      <c r="AN29" s="135">
        <v>17.02</v>
      </c>
      <c r="AO29" s="33"/>
      <c r="AP29" s="58">
        <v>6.77</v>
      </c>
      <c r="AQ29" s="59">
        <v>17.010000000000002</v>
      </c>
      <c r="AR29" s="33"/>
      <c r="AS29" s="58">
        <v>6.7617000000000003</v>
      </c>
      <c r="AT29" s="59">
        <v>16.86</v>
      </c>
      <c r="AU29" s="33"/>
      <c r="AV29" s="58">
        <v>6.7451999999999996</v>
      </c>
      <c r="AW29" s="59">
        <v>16.89</v>
      </c>
      <c r="AX29" s="59"/>
      <c r="AY29" s="58">
        <v>6.7493999999999996</v>
      </c>
      <c r="AZ29" s="59">
        <v>16.88</v>
      </c>
      <c r="BA29" s="59"/>
      <c r="BB29" s="58">
        <v>6.7539999999999996</v>
      </c>
      <c r="BC29" s="59">
        <v>16.91</v>
      </c>
      <c r="BD29" s="33"/>
      <c r="BE29" s="58">
        <v>6.7352999999999996</v>
      </c>
      <c r="BF29" s="59">
        <v>16.86</v>
      </c>
      <c r="BG29" s="59"/>
      <c r="BH29" s="58">
        <v>6.7413999999999996</v>
      </c>
      <c r="BI29" s="59">
        <v>16.87</v>
      </c>
      <c r="BJ29" s="33"/>
      <c r="BK29" s="58">
        <v>6.73</v>
      </c>
      <c r="BL29" s="59">
        <v>16.850000000000001</v>
      </c>
      <c r="BM29" s="59"/>
      <c r="BN29" s="58">
        <f t="shared" si="0"/>
        <v>6.7733285714285705</v>
      </c>
      <c r="BO29" s="59">
        <f t="shared" si="0"/>
        <v>17.013333333333335</v>
      </c>
      <c r="BP29" s="122"/>
      <c r="BQ29" s="53"/>
      <c r="BR29" s="122"/>
      <c r="BS29" s="121"/>
      <c r="BT29" s="121"/>
      <c r="BU29" s="98"/>
      <c r="BV29" s="106"/>
      <c r="BW29" s="106"/>
      <c r="BX29" s="98"/>
      <c r="BY29" s="96"/>
      <c r="BZ29" s="95"/>
      <c r="CA29" s="95"/>
      <c r="CB29" s="95"/>
      <c r="CC29" s="95"/>
      <c r="CD29" s="95"/>
      <c r="CE29" s="95"/>
      <c r="CF29" s="97"/>
      <c r="CG29" s="96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</row>
    <row r="30" spans="1:167" s="94" customFormat="1" ht="13.5" thickTop="1" x14ac:dyDescent="0.2">
      <c r="A30" s="139"/>
      <c r="B30" s="99"/>
      <c r="C30" s="98"/>
      <c r="D30" s="98"/>
      <c r="E30" s="98"/>
      <c r="F30" s="98"/>
      <c r="G30" s="98"/>
      <c r="H30" s="104"/>
      <c r="I30" s="98"/>
      <c r="J30" s="104"/>
      <c r="K30" s="104"/>
      <c r="L30" s="104"/>
      <c r="M30" s="104"/>
      <c r="N30" s="98"/>
      <c r="O30" s="104"/>
      <c r="P30" s="104"/>
      <c r="Q30" s="104"/>
      <c r="R30" s="104"/>
      <c r="S30" s="104"/>
      <c r="T30" s="104"/>
      <c r="U30" s="104"/>
      <c r="V30" s="104"/>
      <c r="W30" s="98"/>
      <c r="X30" s="104"/>
      <c r="Y30" s="104"/>
      <c r="Z30" s="104"/>
      <c r="AA30" s="104"/>
      <c r="AB30" s="104"/>
      <c r="AC30" s="98"/>
      <c r="AD30" s="98"/>
      <c r="AE30" s="104"/>
      <c r="AF30" s="104"/>
      <c r="AG30" s="104"/>
      <c r="AH30" s="104"/>
      <c r="AI30" s="98"/>
      <c r="AJ30" s="104"/>
      <c r="AK30" s="104"/>
      <c r="AL30" s="98"/>
      <c r="AM30" s="104"/>
      <c r="AN30" s="104"/>
      <c r="AO30" s="98"/>
      <c r="AP30" s="104"/>
      <c r="AQ30" s="104"/>
      <c r="AR30" s="98"/>
      <c r="AS30" s="104"/>
      <c r="AT30" s="104"/>
      <c r="AU30" s="98"/>
      <c r="AV30" s="104"/>
      <c r="AW30" s="104"/>
      <c r="AX30" s="104"/>
      <c r="AY30" s="104"/>
      <c r="AZ30" s="104"/>
      <c r="BA30" s="104"/>
      <c r="BB30" s="104"/>
      <c r="BC30" s="104"/>
      <c r="BD30" s="98"/>
      <c r="BE30" s="104"/>
      <c r="BF30" s="104"/>
      <c r="BG30" s="104"/>
      <c r="BH30" s="104"/>
      <c r="BI30" s="104"/>
      <c r="BJ30" s="98"/>
      <c r="BK30" s="104"/>
      <c r="BL30" s="104"/>
      <c r="BM30" s="104"/>
      <c r="BN30" s="104"/>
      <c r="BO30" s="104"/>
      <c r="BP30" s="98"/>
      <c r="BQ30" s="62"/>
      <c r="BR30" s="98"/>
      <c r="BS30" s="98"/>
      <c r="BT30" s="98"/>
      <c r="BU30" s="98"/>
      <c r="BV30" s="106"/>
      <c r="BW30" s="106"/>
      <c r="BX30" s="98"/>
      <c r="BY30" s="96"/>
      <c r="BZ30" s="95"/>
      <c r="CA30" s="95"/>
      <c r="CB30" s="95"/>
      <c r="CC30" s="95"/>
      <c r="CD30" s="95"/>
      <c r="CE30" s="95"/>
      <c r="CF30" s="97"/>
      <c r="CG30" s="96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10"/>
      <c r="CV30" s="10"/>
      <c r="CW30" s="10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</row>
    <row r="31" spans="1:167" x14ac:dyDescent="0.2">
      <c r="A31" s="154"/>
      <c r="B31" s="31"/>
      <c r="C31" s="79"/>
      <c r="D31" s="79"/>
      <c r="E31" s="79"/>
      <c r="F31" s="79"/>
      <c r="G31" s="79"/>
      <c r="H31" s="79"/>
      <c r="I31" s="62"/>
      <c r="J31" s="62"/>
      <c r="K31" s="62"/>
      <c r="L31" s="79"/>
      <c r="M31" s="79"/>
      <c r="N31" s="62"/>
      <c r="O31" s="79"/>
      <c r="P31" s="79"/>
      <c r="Q31" s="79"/>
      <c r="R31" s="79"/>
      <c r="S31" s="79"/>
      <c r="T31" s="79"/>
      <c r="U31" s="79"/>
      <c r="V31" s="79"/>
      <c r="W31" s="62"/>
      <c r="X31" s="79"/>
      <c r="Y31" s="79"/>
      <c r="Z31" s="79"/>
      <c r="AA31" s="79"/>
      <c r="AB31" s="79"/>
      <c r="AC31" s="62"/>
      <c r="AD31" s="62"/>
      <c r="AE31" s="62"/>
      <c r="AF31" s="62"/>
      <c r="AG31" s="79"/>
      <c r="AH31" s="79"/>
      <c r="AI31" s="62"/>
      <c r="AJ31" s="79"/>
      <c r="AK31" s="79"/>
      <c r="AL31" s="62"/>
      <c r="AM31" s="79"/>
      <c r="AN31" s="79"/>
      <c r="AO31" s="62"/>
      <c r="AP31" s="79"/>
      <c r="AQ31" s="79"/>
      <c r="AR31" s="62"/>
      <c r="AS31" s="79"/>
      <c r="AT31" s="79"/>
      <c r="AU31" s="62"/>
      <c r="AV31" s="79"/>
      <c r="AW31" s="79"/>
      <c r="AX31" s="79"/>
      <c r="AY31" s="79"/>
      <c r="AZ31" s="79"/>
      <c r="BA31" s="79"/>
      <c r="BB31" s="79"/>
      <c r="BC31" s="79"/>
      <c r="BD31" s="62"/>
      <c r="BE31" s="79"/>
      <c r="BF31" s="79"/>
      <c r="BG31" s="79"/>
      <c r="BH31" s="79"/>
      <c r="BI31" s="79"/>
      <c r="BJ31" s="62"/>
      <c r="BK31" s="79"/>
      <c r="BL31" s="79"/>
      <c r="BM31" s="79"/>
      <c r="BN31" s="62"/>
      <c r="BO31" s="62"/>
      <c r="BP31" s="62"/>
      <c r="BQ31" s="62"/>
      <c r="BR31" s="98"/>
      <c r="BS31" s="98"/>
      <c r="BT31" s="98"/>
      <c r="BU31" s="98"/>
      <c r="BV31" s="106"/>
      <c r="BW31" s="106"/>
      <c r="BX31" s="98"/>
      <c r="BY31" s="96"/>
    </row>
    <row r="32" spans="1:167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Q32" s="9"/>
      <c r="BS32" s="108" t="s">
        <v>28</v>
      </c>
      <c r="BT32" s="108"/>
      <c r="BU32" s="108"/>
      <c r="BV32" s="108"/>
      <c r="BW32" s="108"/>
      <c r="BX32" s="108"/>
      <c r="BY32" s="108"/>
      <c r="BZ32" s="109"/>
      <c r="CA32" s="109"/>
      <c r="CB32" s="109"/>
      <c r="CC32" s="109"/>
      <c r="CD32" s="109"/>
      <c r="CE32" s="109"/>
      <c r="CF32" s="110"/>
      <c r="CG32" s="111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62"/>
      <c r="CV32" s="62"/>
      <c r="CW32" s="62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100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</row>
    <row r="33" spans="1:167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Q33" s="9"/>
      <c r="BS33" s="108"/>
      <c r="BT33" s="108"/>
      <c r="BU33" s="108"/>
      <c r="BV33" s="108"/>
      <c r="BW33" s="108"/>
      <c r="BX33" s="108"/>
      <c r="BY33" s="108"/>
      <c r="BZ33" s="109"/>
      <c r="CA33" s="109"/>
      <c r="CB33" s="109"/>
      <c r="CC33" s="109"/>
      <c r="CD33" s="109"/>
      <c r="CE33" s="109"/>
      <c r="CF33" s="110"/>
      <c r="CG33" s="111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62"/>
      <c r="CV33" s="62"/>
      <c r="CW33" s="62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100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</row>
    <row r="34" spans="1:167" s="94" customFormat="1" ht="26.25" customHeight="1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09"/>
      <c r="BO34" s="109"/>
      <c r="BP34" s="109"/>
      <c r="BQ34" s="66"/>
      <c r="BR34" s="109"/>
      <c r="BS34" s="108"/>
      <c r="BT34" s="108"/>
      <c r="BU34" s="98" t="s">
        <v>5</v>
      </c>
      <c r="BV34" s="98" t="s">
        <v>6</v>
      </c>
      <c r="BW34" s="98" t="s">
        <v>7</v>
      </c>
      <c r="BX34" s="98" t="s">
        <v>8</v>
      </c>
      <c r="BY34" s="96" t="s">
        <v>9</v>
      </c>
      <c r="BZ34" s="95" t="s">
        <v>10</v>
      </c>
      <c r="CA34" s="95" t="s">
        <v>25</v>
      </c>
      <c r="CB34" s="95" t="s">
        <v>26</v>
      </c>
      <c r="CC34" s="95" t="s">
        <v>13</v>
      </c>
      <c r="CD34" s="95" t="s">
        <v>14</v>
      </c>
      <c r="CE34" s="95" t="s">
        <v>15</v>
      </c>
      <c r="CF34" s="97" t="s">
        <v>27</v>
      </c>
      <c r="CG34" s="96" t="s">
        <v>17</v>
      </c>
      <c r="CH34" s="112" t="s">
        <v>32</v>
      </c>
      <c r="CI34" s="112" t="s">
        <v>33</v>
      </c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62"/>
      <c r="CV34" s="62"/>
      <c r="CW34" s="62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100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</row>
    <row r="35" spans="1:167" s="132" customFormat="1" x14ac:dyDescent="0.2">
      <c r="A35" s="141"/>
      <c r="B35" s="14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70"/>
      <c r="BR35" s="131"/>
      <c r="BS35" s="113">
        <v>1</v>
      </c>
      <c r="BT35" s="143" t="s">
        <v>213</v>
      </c>
      <c r="BU35" s="114">
        <v>103.22</v>
      </c>
      <c r="BV35" s="114">
        <v>151.19999999999999</v>
      </c>
      <c r="BW35" s="114">
        <v>121.22</v>
      </c>
      <c r="BX35" s="114">
        <v>132.62</v>
      </c>
      <c r="BY35" s="114">
        <v>143856.76</v>
      </c>
      <c r="BZ35" s="114">
        <v>1924.91</v>
      </c>
      <c r="CA35" s="114">
        <v>89.18</v>
      </c>
      <c r="CB35" s="114">
        <v>89.71</v>
      </c>
      <c r="CC35" s="114">
        <v>13.74</v>
      </c>
      <c r="CD35" s="114">
        <v>13.93</v>
      </c>
      <c r="CE35" s="114">
        <v>17.82</v>
      </c>
      <c r="CF35" s="114">
        <v>162.12</v>
      </c>
      <c r="CG35" s="114">
        <v>116.52</v>
      </c>
      <c r="CH35" s="114">
        <v>17.16</v>
      </c>
      <c r="CI35" s="114">
        <v>17.149999999999999</v>
      </c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6"/>
      <c r="CV35" s="16"/>
      <c r="CW35" s="16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</row>
    <row r="36" spans="1:167" s="132" customFormat="1" x14ac:dyDescent="0.2">
      <c r="A36" s="1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31"/>
      <c r="BO36" s="131"/>
      <c r="BP36" s="131"/>
      <c r="BQ36" s="70"/>
      <c r="BR36" s="131"/>
      <c r="BS36" s="113">
        <v>2</v>
      </c>
      <c r="BT36" s="143" t="s">
        <v>214</v>
      </c>
      <c r="BU36" s="114">
        <v>103.13</v>
      </c>
      <c r="BV36" s="114">
        <v>150.82</v>
      </c>
      <c r="BW36" s="114">
        <v>120.98</v>
      </c>
      <c r="BX36" s="114">
        <v>132.55000000000001</v>
      </c>
      <c r="BY36" s="114">
        <v>142891.49</v>
      </c>
      <c r="BZ36" s="114">
        <v>1881.78</v>
      </c>
      <c r="CA36" s="114">
        <v>88.67</v>
      </c>
      <c r="CB36" s="114">
        <v>89.75</v>
      </c>
      <c r="CC36" s="114">
        <v>13.67</v>
      </c>
      <c r="CD36" s="114">
        <v>13.95</v>
      </c>
      <c r="CE36" s="114">
        <v>17.809999999999999</v>
      </c>
      <c r="CF36" s="114">
        <v>162.13999999999999</v>
      </c>
      <c r="CG36" s="114">
        <v>116.75</v>
      </c>
      <c r="CH36" s="114">
        <v>17.170000000000002</v>
      </c>
      <c r="CI36" s="114">
        <v>17.149999999999999</v>
      </c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6"/>
      <c r="CV36" s="16"/>
      <c r="CW36" s="16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</row>
    <row r="37" spans="1:167" s="132" customFormat="1" x14ac:dyDescent="0.2">
      <c r="A37" s="145"/>
      <c r="B37" s="115"/>
      <c r="C37" s="115"/>
      <c r="BQ37" s="15"/>
      <c r="BR37" s="115"/>
      <c r="BS37" s="113">
        <v>3</v>
      </c>
      <c r="BT37" s="143" t="s">
        <v>215</v>
      </c>
      <c r="BU37" s="114">
        <v>102.91</v>
      </c>
      <c r="BV37" s="114">
        <v>150.96</v>
      </c>
      <c r="BW37" s="114">
        <v>120.81</v>
      </c>
      <c r="BX37" s="114">
        <v>132.47</v>
      </c>
      <c r="BY37" s="114">
        <v>142670.60999999999</v>
      </c>
      <c r="BZ37" s="114">
        <v>1859.88</v>
      </c>
      <c r="CA37" s="114">
        <v>88.77</v>
      </c>
      <c r="CB37" s="114">
        <v>90.26</v>
      </c>
      <c r="CC37" s="114">
        <v>13.72</v>
      </c>
      <c r="CD37" s="114">
        <v>13.91</v>
      </c>
      <c r="CE37" s="114">
        <v>17.8</v>
      </c>
      <c r="CF37" s="114">
        <v>162.35</v>
      </c>
      <c r="CG37" s="114">
        <v>116.9</v>
      </c>
      <c r="CH37" s="114">
        <v>17.190000000000001</v>
      </c>
      <c r="CI37" s="114">
        <v>17.18</v>
      </c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6"/>
      <c r="CV37" s="16"/>
      <c r="CW37" s="16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</row>
    <row r="38" spans="1:167" s="132" customFormat="1" x14ac:dyDescent="0.2">
      <c r="A38" s="145"/>
      <c r="B38" s="115"/>
      <c r="C38" s="115"/>
      <c r="BQ38" s="15"/>
      <c r="BR38" s="115"/>
      <c r="BS38" s="113">
        <v>4</v>
      </c>
      <c r="BT38" s="143" t="s">
        <v>216</v>
      </c>
      <c r="BU38" s="114">
        <v>102.82</v>
      </c>
      <c r="BV38" s="114">
        <v>150.82</v>
      </c>
      <c r="BW38" s="114">
        <v>120.85</v>
      </c>
      <c r="BX38" s="114">
        <v>132.38</v>
      </c>
      <c r="BY38" s="114">
        <v>142739.38</v>
      </c>
      <c r="BZ38" s="114">
        <v>1867.41</v>
      </c>
      <c r="CA38" s="114">
        <v>88.64</v>
      </c>
      <c r="CB38" s="114">
        <v>90.1</v>
      </c>
      <c r="CC38" s="114">
        <v>13.76</v>
      </c>
      <c r="CD38" s="114">
        <v>13.91</v>
      </c>
      <c r="CE38" s="114">
        <v>17.809999999999999</v>
      </c>
      <c r="CF38" s="114">
        <v>161.5</v>
      </c>
      <c r="CG38" s="114">
        <v>116.56</v>
      </c>
      <c r="CH38" s="114">
        <v>17.13</v>
      </c>
      <c r="CI38" s="114">
        <v>17.13</v>
      </c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6"/>
      <c r="CV38" s="16"/>
      <c r="CW38" s="16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</row>
    <row r="39" spans="1:167" s="132" customFormat="1" x14ac:dyDescent="0.2">
      <c r="A39" s="145"/>
      <c r="B39" s="115"/>
      <c r="C39" s="115"/>
      <c r="BQ39" s="15"/>
      <c r="BR39" s="115"/>
      <c r="BS39" s="113">
        <v>5</v>
      </c>
      <c r="BT39" s="143" t="s">
        <v>217</v>
      </c>
      <c r="BU39" s="114">
        <v>102.08</v>
      </c>
      <c r="BV39" s="114">
        <v>149.88999999999999</v>
      </c>
      <c r="BW39" s="114">
        <v>120.66</v>
      </c>
      <c r="BX39" s="114">
        <v>132.41</v>
      </c>
      <c r="BY39" s="114">
        <v>141735.89000000001</v>
      </c>
      <c r="BZ39" s="114">
        <v>1840.51</v>
      </c>
      <c r="CA39" s="114">
        <v>88.14</v>
      </c>
      <c r="CB39" s="114">
        <v>89.41</v>
      </c>
      <c r="CC39" s="114">
        <v>13.77</v>
      </c>
      <c r="CD39" s="114">
        <v>13.84</v>
      </c>
      <c r="CE39" s="114">
        <v>17.82</v>
      </c>
      <c r="CF39" s="114">
        <v>161.07</v>
      </c>
      <c r="CG39" s="114">
        <v>116.04</v>
      </c>
      <c r="CH39" s="114">
        <v>17.07</v>
      </c>
      <c r="CI39" s="114">
        <v>17.059999999999999</v>
      </c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6"/>
      <c r="CV39" s="16"/>
      <c r="CW39" s="16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</row>
    <row r="40" spans="1:167" s="132" customFormat="1" x14ac:dyDescent="0.2">
      <c r="A40" s="145"/>
      <c r="B40" s="115"/>
      <c r="C40" s="115"/>
      <c r="BQ40" s="15"/>
      <c r="BR40" s="115"/>
      <c r="BS40" s="113">
        <v>6</v>
      </c>
      <c r="BT40" s="143" t="s">
        <v>218</v>
      </c>
      <c r="BU40" s="114">
        <v>101.81</v>
      </c>
      <c r="BV40" s="114">
        <v>149.6</v>
      </c>
      <c r="BW40" s="114">
        <v>120.41</v>
      </c>
      <c r="BX40" s="114">
        <v>132.41</v>
      </c>
      <c r="BY40" s="114">
        <v>140380.46</v>
      </c>
      <c r="BZ40" s="114">
        <v>1769.48</v>
      </c>
      <c r="CA40" s="114">
        <v>88.24</v>
      </c>
      <c r="CB40" s="114">
        <v>90.05</v>
      </c>
      <c r="CC40" s="114">
        <v>13.77</v>
      </c>
      <c r="CD40" s="114">
        <v>13.93</v>
      </c>
      <c r="CE40" s="114">
        <v>17.809999999999999</v>
      </c>
      <c r="CF40" s="114">
        <v>161.47</v>
      </c>
      <c r="CG40" s="114">
        <v>116.26</v>
      </c>
      <c r="CH40" s="114">
        <v>17.09</v>
      </c>
      <c r="CI40" s="114">
        <v>17.079999999999998</v>
      </c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6"/>
      <c r="CV40" s="16"/>
      <c r="CW40" s="16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</row>
    <row r="41" spans="1:167" s="132" customFormat="1" x14ac:dyDescent="0.2">
      <c r="A41" s="145"/>
      <c r="B41" s="115"/>
      <c r="C41" s="115"/>
      <c r="BQ41" s="15"/>
      <c r="BR41" s="115"/>
      <c r="BS41" s="113">
        <v>7</v>
      </c>
      <c r="BT41" s="143" t="s">
        <v>219</v>
      </c>
      <c r="BU41" s="114">
        <v>101.65</v>
      </c>
      <c r="BV41" s="114">
        <v>150.12</v>
      </c>
      <c r="BW41" s="114">
        <v>119.98</v>
      </c>
      <c r="BX41" s="114">
        <v>132.4</v>
      </c>
      <c r="BY41" s="114">
        <v>140666.1</v>
      </c>
      <c r="BZ41" s="114">
        <v>1801.37</v>
      </c>
      <c r="CA41" s="114">
        <v>88.45</v>
      </c>
      <c r="CB41" s="114">
        <v>89.99</v>
      </c>
      <c r="CC41" s="114">
        <v>13.76</v>
      </c>
      <c r="CD41" s="114">
        <v>13.91</v>
      </c>
      <c r="CE41" s="114">
        <v>17.8</v>
      </c>
      <c r="CF41" s="114">
        <v>161.18</v>
      </c>
      <c r="CG41" s="114">
        <v>116.18</v>
      </c>
      <c r="CH41" s="114">
        <v>17.09</v>
      </c>
      <c r="CI41" s="114">
        <v>17.07</v>
      </c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6"/>
      <c r="CV41" s="16"/>
      <c r="CW41" s="16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</row>
    <row r="42" spans="1:167" s="132" customFormat="1" x14ac:dyDescent="0.2">
      <c r="A42" s="145"/>
      <c r="B42" s="115"/>
      <c r="C42" s="115"/>
      <c r="BQ42" s="15"/>
      <c r="BR42" s="115"/>
      <c r="BS42" s="113">
        <v>8</v>
      </c>
      <c r="BT42" s="143" t="s">
        <v>220</v>
      </c>
      <c r="BU42" s="114">
        <v>102.13</v>
      </c>
      <c r="BV42" s="114">
        <v>148.82</v>
      </c>
      <c r="BW42" s="114">
        <v>120.1</v>
      </c>
      <c r="BX42" s="114">
        <v>132.44</v>
      </c>
      <c r="BY42" s="114">
        <v>141119.47</v>
      </c>
      <c r="BZ42" s="114">
        <v>1833.32</v>
      </c>
      <c r="CA42" s="114">
        <v>88.49</v>
      </c>
      <c r="CB42" s="114">
        <v>89.57</v>
      </c>
      <c r="CC42" s="114">
        <v>13.76</v>
      </c>
      <c r="CD42" s="114">
        <v>14</v>
      </c>
      <c r="CE42" s="114">
        <v>17.809999999999999</v>
      </c>
      <c r="CF42" s="114">
        <v>160.61000000000001</v>
      </c>
      <c r="CG42" s="114">
        <v>115.74</v>
      </c>
      <c r="CH42" s="114">
        <v>17.05</v>
      </c>
      <c r="CI42" s="114">
        <v>17.04</v>
      </c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6"/>
      <c r="CV42" s="16"/>
      <c r="CW42" s="16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</row>
    <row r="43" spans="1:167" s="132" customFormat="1" x14ac:dyDescent="0.2">
      <c r="A43" s="145"/>
      <c r="B43" s="115"/>
      <c r="C43" s="115"/>
      <c r="BQ43" s="15"/>
      <c r="BR43" s="115"/>
      <c r="BS43" s="113">
        <v>9</v>
      </c>
      <c r="BT43" s="143" t="s">
        <v>221</v>
      </c>
      <c r="BU43" s="114">
        <v>102.61</v>
      </c>
      <c r="BV43" s="114">
        <v>149.97999999999999</v>
      </c>
      <c r="BW43" s="114">
        <v>120.26</v>
      </c>
      <c r="BX43" s="114">
        <v>132.44</v>
      </c>
      <c r="BY43" s="114">
        <v>141708.6</v>
      </c>
      <c r="BZ43" s="114">
        <v>1847.08</v>
      </c>
      <c r="CA43" s="114">
        <v>89.74</v>
      </c>
      <c r="CB43" s="114">
        <v>91.13</v>
      </c>
      <c r="CC43" s="114">
        <v>13.86</v>
      </c>
      <c r="CD43" s="114">
        <v>14.02</v>
      </c>
      <c r="CE43" s="114">
        <v>17.79</v>
      </c>
      <c r="CF43" s="114">
        <v>161.35</v>
      </c>
      <c r="CG43" s="114">
        <v>116.03</v>
      </c>
      <c r="CH43" s="114">
        <v>17.11</v>
      </c>
      <c r="CI43" s="114">
        <v>17.100000000000001</v>
      </c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6"/>
      <c r="CV43" s="16"/>
      <c r="CW43" s="16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</row>
    <row r="44" spans="1:167" s="132" customFormat="1" x14ac:dyDescent="0.2">
      <c r="A44" s="145"/>
      <c r="BQ44" s="15"/>
      <c r="BR44" s="115"/>
      <c r="BS44" s="113">
        <v>10</v>
      </c>
      <c r="BT44" s="143" t="s">
        <v>222</v>
      </c>
      <c r="BU44" s="114">
        <v>102.43</v>
      </c>
      <c r="BV44" s="114">
        <v>150.31</v>
      </c>
      <c r="BW44" s="114">
        <v>119.69</v>
      </c>
      <c r="BX44" s="114">
        <v>132.36000000000001</v>
      </c>
      <c r="BY44" s="114">
        <v>141429.45000000001</v>
      </c>
      <c r="BZ44" s="114">
        <v>1820.11</v>
      </c>
      <c r="CA44" s="114">
        <v>89.95</v>
      </c>
      <c r="CB44" s="114">
        <v>91.11</v>
      </c>
      <c r="CC44" s="114">
        <v>13.89</v>
      </c>
      <c r="CD44" s="114">
        <v>14.1</v>
      </c>
      <c r="CE44" s="114">
        <v>17.8</v>
      </c>
      <c r="CF44" s="114">
        <v>161.11000000000001</v>
      </c>
      <c r="CG44" s="114">
        <v>115.96</v>
      </c>
      <c r="CH44" s="114">
        <v>17.09</v>
      </c>
      <c r="CI44" s="114">
        <v>17.100000000000001</v>
      </c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6"/>
      <c r="CV44" s="16"/>
      <c r="CW44" s="16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</row>
    <row r="45" spans="1:167" s="132" customFormat="1" x14ac:dyDescent="0.2">
      <c r="A45" s="145"/>
      <c r="BQ45" s="15"/>
      <c r="BR45" s="115"/>
      <c r="BS45" s="113">
        <v>11</v>
      </c>
      <c r="BT45" s="143" t="s">
        <v>223</v>
      </c>
      <c r="BU45" s="114">
        <v>102.67</v>
      </c>
      <c r="BV45" s="114">
        <v>151.02000000000001</v>
      </c>
      <c r="BW45" s="114">
        <v>119.97</v>
      </c>
      <c r="BX45" s="114">
        <v>132.29</v>
      </c>
      <c r="BY45" s="114">
        <v>142086.88</v>
      </c>
      <c r="BZ45" s="114">
        <v>1849.64</v>
      </c>
      <c r="CA45" s="114">
        <v>90.22</v>
      </c>
      <c r="CB45" s="114">
        <v>91.23</v>
      </c>
      <c r="CC45" s="114">
        <v>13.87</v>
      </c>
      <c r="CD45" s="114">
        <v>14.12</v>
      </c>
      <c r="CE45" s="114">
        <v>17.8</v>
      </c>
      <c r="CF45" s="114">
        <v>160.63999999999999</v>
      </c>
      <c r="CG45" s="114">
        <v>115.53</v>
      </c>
      <c r="CH45" s="114">
        <v>17.07</v>
      </c>
      <c r="CI45" s="114">
        <v>17.07</v>
      </c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6"/>
      <c r="CV45" s="16"/>
      <c r="CW45" s="16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</row>
    <row r="46" spans="1:167" s="132" customFormat="1" x14ac:dyDescent="0.2">
      <c r="A46" s="145"/>
      <c r="BQ46" s="15"/>
      <c r="BR46" s="115"/>
      <c r="BS46" s="113">
        <v>12</v>
      </c>
      <c r="BT46" s="143" t="s">
        <v>224</v>
      </c>
      <c r="BU46" s="114">
        <v>102.23</v>
      </c>
      <c r="BV46" s="114">
        <v>149.57</v>
      </c>
      <c r="BW46" s="114">
        <v>120.17</v>
      </c>
      <c r="BX46" s="114">
        <v>132.36000000000001</v>
      </c>
      <c r="BY46" s="114">
        <v>141882.5</v>
      </c>
      <c r="BZ46" s="114">
        <v>1852.34</v>
      </c>
      <c r="CA46" s="114">
        <v>91.03</v>
      </c>
      <c r="CB46" s="114">
        <v>91.03</v>
      </c>
      <c r="CC46" s="114">
        <v>13.86</v>
      </c>
      <c r="CD46" s="114">
        <v>14.19</v>
      </c>
      <c r="CE46" s="114">
        <v>17.82</v>
      </c>
      <c r="CF46" s="114">
        <v>159.93</v>
      </c>
      <c r="CG46" s="114">
        <v>114.71</v>
      </c>
      <c r="CH46" s="114">
        <v>16.989999999999998</v>
      </c>
      <c r="CI46" s="114">
        <v>17</v>
      </c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6"/>
      <c r="CV46" s="16"/>
      <c r="CW46" s="16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</row>
    <row r="47" spans="1:167" s="132" customFormat="1" x14ac:dyDescent="0.2">
      <c r="A47" s="145"/>
      <c r="BQ47" s="15"/>
      <c r="BR47" s="115"/>
      <c r="BS47" s="113">
        <v>13</v>
      </c>
      <c r="BT47" s="143" t="s">
        <v>225</v>
      </c>
      <c r="BU47" s="114">
        <v>102.68</v>
      </c>
      <c r="BV47" s="114">
        <v>149.78</v>
      </c>
      <c r="BW47" s="114">
        <v>120.54</v>
      </c>
      <c r="BX47" s="114">
        <v>132.49</v>
      </c>
      <c r="BY47" s="114">
        <v>142519.60999999999</v>
      </c>
      <c r="BZ47" s="114">
        <v>1865.41</v>
      </c>
      <c r="CA47" s="114">
        <v>91.11</v>
      </c>
      <c r="CB47" s="114">
        <v>90.99</v>
      </c>
      <c r="CC47" s="114">
        <v>13.87</v>
      </c>
      <c r="CD47" s="114">
        <v>14.24</v>
      </c>
      <c r="CE47" s="114">
        <v>17.829999999999998</v>
      </c>
      <c r="CF47" s="114">
        <v>160.74</v>
      </c>
      <c r="CG47" s="114">
        <v>114.95</v>
      </c>
      <c r="CH47" s="114">
        <v>17.02</v>
      </c>
      <c r="CI47" s="114">
        <v>17.02</v>
      </c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6"/>
      <c r="CV47" s="16"/>
      <c r="CW47" s="16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</row>
    <row r="48" spans="1:167" s="132" customFormat="1" x14ac:dyDescent="0.2">
      <c r="A48" s="145"/>
      <c r="BQ48" s="15"/>
      <c r="BR48" s="115"/>
      <c r="BS48" s="113">
        <v>14</v>
      </c>
      <c r="BT48" s="143" t="s">
        <v>226</v>
      </c>
      <c r="BU48" s="114">
        <v>102.5</v>
      </c>
      <c r="BV48" s="114">
        <v>149.28</v>
      </c>
      <c r="BW48" s="114">
        <v>120.26</v>
      </c>
      <c r="BX48" s="114">
        <v>132.52000000000001</v>
      </c>
      <c r="BY48" s="114">
        <v>142563.75</v>
      </c>
      <c r="BZ48" s="114">
        <v>1861.98</v>
      </c>
      <c r="CA48" s="114">
        <v>90.98</v>
      </c>
      <c r="CB48" s="114">
        <v>91.13</v>
      </c>
      <c r="CC48" s="114">
        <v>13.84</v>
      </c>
      <c r="CD48" s="114">
        <v>14.24</v>
      </c>
      <c r="CE48" s="114">
        <v>17.809999999999999</v>
      </c>
      <c r="CF48" s="114">
        <v>160.88999999999999</v>
      </c>
      <c r="CG48" s="114">
        <v>115.15</v>
      </c>
      <c r="CH48" s="114">
        <v>17.010000000000002</v>
      </c>
      <c r="CI48" s="114">
        <v>17.010000000000002</v>
      </c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6"/>
      <c r="CV48" s="16"/>
      <c r="CW48" s="16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</row>
    <row r="49" spans="1:167" s="132" customFormat="1" x14ac:dyDescent="0.2">
      <c r="A49" s="145"/>
      <c r="BQ49" s="15"/>
      <c r="BR49" s="115"/>
      <c r="BS49" s="113">
        <v>15</v>
      </c>
      <c r="BT49" s="143" t="s">
        <v>227</v>
      </c>
      <c r="BU49" s="114">
        <v>102.04</v>
      </c>
      <c r="BV49" s="114">
        <v>148.24</v>
      </c>
      <c r="BW49" s="114">
        <v>119.94</v>
      </c>
      <c r="BX49" s="114">
        <v>132.61000000000001</v>
      </c>
      <c r="BY49" s="114">
        <v>142086.39999999999</v>
      </c>
      <c r="BZ49" s="114">
        <v>1865.23</v>
      </c>
      <c r="CA49" s="114">
        <v>90.33</v>
      </c>
      <c r="CB49" s="114">
        <v>90.64</v>
      </c>
      <c r="CC49" s="114">
        <v>13.82</v>
      </c>
      <c r="CD49" s="114">
        <v>14.19</v>
      </c>
      <c r="CE49" s="114">
        <v>17.850000000000001</v>
      </c>
      <c r="CF49" s="114">
        <v>158.97999999999999</v>
      </c>
      <c r="CG49" s="114">
        <v>113.97</v>
      </c>
      <c r="CH49" s="114">
        <v>16.84</v>
      </c>
      <c r="CI49" s="114">
        <v>16.86</v>
      </c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6"/>
      <c r="CV49" s="16"/>
      <c r="CW49" s="16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</row>
    <row r="50" spans="1:167" s="132" customFormat="1" x14ac:dyDescent="0.2">
      <c r="A50" s="145"/>
      <c r="BQ50" s="15"/>
      <c r="BR50" s="115"/>
      <c r="BS50" s="113">
        <v>16</v>
      </c>
      <c r="BT50" s="143" t="s">
        <v>228</v>
      </c>
      <c r="BU50" s="114">
        <v>102.96</v>
      </c>
      <c r="BV50" s="114">
        <v>148.59</v>
      </c>
      <c r="BW50" s="114">
        <v>120.6</v>
      </c>
      <c r="BX50" s="114">
        <v>132.69</v>
      </c>
      <c r="BY50" s="114">
        <v>143165.60999999999</v>
      </c>
      <c r="BZ50" s="114">
        <v>1873.17</v>
      </c>
      <c r="CA50" s="114">
        <v>90.65</v>
      </c>
      <c r="CB50" s="114">
        <v>90.91</v>
      </c>
      <c r="CC50" s="114">
        <v>13.85</v>
      </c>
      <c r="CD50" s="114">
        <v>14.19</v>
      </c>
      <c r="CE50" s="114">
        <v>17.86</v>
      </c>
      <c r="CF50" s="114">
        <v>159.72</v>
      </c>
      <c r="CG50" s="114">
        <v>113.94</v>
      </c>
      <c r="CH50" s="114">
        <v>16.88</v>
      </c>
      <c r="CI50" s="114">
        <v>16.89</v>
      </c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6"/>
      <c r="CV50" s="16"/>
      <c r="CW50" s="16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</row>
    <row r="51" spans="1:167" s="132" customFormat="1" x14ac:dyDescent="0.2">
      <c r="A51" s="145"/>
      <c r="BQ51" s="15"/>
      <c r="BR51" s="115"/>
      <c r="BS51" s="113">
        <v>17</v>
      </c>
      <c r="BT51" s="143" t="s">
        <v>229</v>
      </c>
      <c r="BU51" s="114">
        <v>102.29</v>
      </c>
      <c r="BV51" s="114">
        <v>148.47</v>
      </c>
      <c r="BW51" s="114">
        <v>120.22</v>
      </c>
      <c r="BX51" s="114">
        <v>132.66999999999999</v>
      </c>
      <c r="BY51" s="114">
        <v>142632.4</v>
      </c>
      <c r="BZ51" s="114">
        <v>1863.73</v>
      </c>
      <c r="CA51" s="114">
        <v>90.32</v>
      </c>
      <c r="CB51" s="114">
        <v>91.01</v>
      </c>
      <c r="CC51" s="114">
        <v>13.91</v>
      </c>
      <c r="CD51" s="114">
        <v>14.26</v>
      </c>
      <c r="CE51" s="114">
        <v>17.850000000000001</v>
      </c>
      <c r="CF51" s="114">
        <v>159.87</v>
      </c>
      <c r="CG51" s="114">
        <v>113.92</v>
      </c>
      <c r="CH51" s="114">
        <v>16.88</v>
      </c>
      <c r="CI51" s="114">
        <v>16.88</v>
      </c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6"/>
      <c r="CV51" s="16"/>
      <c r="CW51" s="16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</row>
    <row r="52" spans="1:167" s="132" customFormat="1" x14ac:dyDescent="0.2">
      <c r="A52" s="145"/>
      <c r="BQ52" s="15"/>
      <c r="BR52" s="115"/>
      <c r="BS52" s="113">
        <v>18</v>
      </c>
      <c r="BT52" s="143" t="s">
        <v>230</v>
      </c>
      <c r="BU52" s="114">
        <v>102.09</v>
      </c>
      <c r="BV52" s="114">
        <v>148.74</v>
      </c>
      <c r="BW52" s="114">
        <v>119.52</v>
      </c>
      <c r="BX52" s="114">
        <v>132.76</v>
      </c>
      <c r="BY52" s="114">
        <v>142278.25</v>
      </c>
      <c r="BZ52" s="114">
        <v>1868.36</v>
      </c>
      <c r="CA52" s="114">
        <v>90.26</v>
      </c>
      <c r="CB52" s="114">
        <v>91.33</v>
      </c>
      <c r="CC52" s="114">
        <v>13.88</v>
      </c>
      <c r="CD52" s="114">
        <v>14.29</v>
      </c>
      <c r="CE52" s="114">
        <v>17.850000000000001</v>
      </c>
      <c r="CF52" s="114">
        <v>160.19999999999999</v>
      </c>
      <c r="CG52" s="114">
        <v>114.21</v>
      </c>
      <c r="CH52" s="114">
        <v>16.91</v>
      </c>
      <c r="CI52" s="114">
        <v>16.91</v>
      </c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6"/>
      <c r="CV52" s="16"/>
      <c r="CW52" s="16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</row>
    <row r="53" spans="1:167" s="132" customFormat="1" x14ac:dyDescent="0.2">
      <c r="A53" s="145"/>
      <c r="BQ53" s="15"/>
      <c r="BR53" s="115"/>
      <c r="BS53" s="113">
        <v>19</v>
      </c>
      <c r="BT53" s="143" t="s">
        <v>231</v>
      </c>
      <c r="BU53" s="114">
        <v>102.08</v>
      </c>
      <c r="BV53" s="114">
        <v>149.22</v>
      </c>
      <c r="BW53" s="114">
        <v>118.55</v>
      </c>
      <c r="BX53" s="114">
        <v>133.07</v>
      </c>
      <c r="BY53" s="114">
        <v>143380.85999999999</v>
      </c>
      <c r="BZ53" s="114">
        <v>1897.59</v>
      </c>
      <c r="CA53" s="114">
        <v>91.01</v>
      </c>
      <c r="CB53" s="114">
        <v>91.28</v>
      </c>
      <c r="CC53" s="114">
        <v>13.9</v>
      </c>
      <c r="CD53" s="114">
        <v>14.37</v>
      </c>
      <c r="CE53" s="114">
        <v>17.91</v>
      </c>
      <c r="CF53" s="114">
        <v>159.22</v>
      </c>
      <c r="CG53" s="114">
        <v>113.56</v>
      </c>
      <c r="CH53" s="114">
        <v>16.86</v>
      </c>
      <c r="CI53" s="114">
        <v>16.86</v>
      </c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6"/>
      <c r="CV53" s="16"/>
      <c r="CW53" s="16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</row>
    <row r="54" spans="1:167" s="132" customFormat="1" x14ac:dyDescent="0.2">
      <c r="A54" s="145"/>
      <c r="BQ54" s="15"/>
      <c r="BR54" s="115"/>
      <c r="BS54" s="113">
        <v>20</v>
      </c>
      <c r="BT54" s="143" t="s">
        <v>232</v>
      </c>
      <c r="BU54" s="114">
        <v>102.26</v>
      </c>
      <c r="BV54" s="114">
        <v>148.79</v>
      </c>
      <c r="BW54" s="114">
        <v>117.28</v>
      </c>
      <c r="BX54" s="114">
        <v>133.12</v>
      </c>
      <c r="BY54" s="114">
        <v>143134.89000000001</v>
      </c>
      <c r="BZ54" s="114">
        <v>1884.05</v>
      </c>
      <c r="CA54" s="114">
        <v>90.38</v>
      </c>
      <c r="CB54" s="114">
        <v>90.65</v>
      </c>
      <c r="CC54" s="114">
        <v>14</v>
      </c>
      <c r="CD54" s="114">
        <v>14.3</v>
      </c>
      <c r="CE54" s="114">
        <v>17.920000000000002</v>
      </c>
      <c r="CF54" s="114">
        <v>159.91</v>
      </c>
      <c r="CG54" s="114">
        <v>113.73</v>
      </c>
      <c r="CH54" s="114">
        <v>16.87</v>
      </c>
      <c r="CI54" s="114">
        <v>16.87</v>
      </c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6"/>
      <c r="CV54" s="16"/>
      <c r="CW54" s="16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</row>
    <row r="55" spans="1:167" s="132" customFormat="1" x14ac:dyDescent="0.2">
      <c r="A55" s="145"/>
      <c r="BQ55" s="15"/>
      <c r="BR55" s="115"/>
      <c r="BS55" s="113">
        <v>21</v>
      </c>
      <c r="BT55" s="143" t="s">
        <v>233</v>
      </c>
      <c r="BU55" s="114">
        <v>102.57</v>
      </c>
      <c r="BV55" s="114">
        <v>148.51</v>
      </c>
      <c r="BW55" s="114">
        <v>116.86</v>
      </c>
      <c r="BX55" s="114">
        <v>132.97999999999999</v>
      </c>
      <c r="BY55" s="114">
        <v>143632.25</v>
      </c>
      <c r="BZ55" s="114">
        <v>1899.17</v>
      </c>
      <c r="CA55" s="114">
        <v>90.41</v>
      </c>
      <c r="CB55" s="114">
        <v>90.92</v>
      </c>
      <c r="CC55" s="114">
        <v>13.94</v>
      </c>
      <c r="CD55" s="114">
        <v>14.28</v>
      </c>
      <c r="CE55" s="114">
        <v>17.89</v>
      </c>
      <c r="CF55" s="114">
        <v>159.37</v>
      </c>
      <c r="CG55" s="114">
        <v>113.39</v>
      </c>
      <c r="CH55" s="114">
        <v>16.86</v>
      </c>
      <c r="CI55" s="114">
        <v>16.850000000000001</v>
      </c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6"/>
      <c r="CV55" s="16"/>
      <c r="CW55" s="16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</row>
    <row r="56" spans="1:167" s="110" customFormat="1" x14ac:dyDescent="0.2">
      <c r="B56" s="132"/>
      <c r="C56" s="97"/>
      <c r="BQ56" s="8"/>
      <c r="BS56" s="113"/>
      <c r="BT56" s="109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6"/>
      <c r="CV56" s="76"/>
      <c r="CW56" s="76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146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</row>
    <row r="57" spans="1:167" s="111" customFormat="1" x14ac:dyDescent="0.2">
      <c r="B57" s="96"/>
      <c r="C57" s="96"/>
      <c r="BQ57" s="3"/>
      <c r="BS57" s="113"/>
      <c r="BT57" s="109"/>
      <c r="BU57" s="97"/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79"/>
      <c r="CV57" s="79"/>
      <c r="CW57" s="79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47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</row>
    <row r="58" spans="1:167" s="111" customFormat="1" x14ac:dyDescent="0.2">
      <c r="B58" s="96"/>
      <c r="C58" s="96"/>
      <c r="BQ58" s="3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79"/>
      <c r="CV58" s="79"/>
      <c r="CW58" s="79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47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</row>
    <row r="59" spans="1:167" s="116" customFormat="1" x14ac:dyDescent="0.2">
      <c r="B59" s="117"/>
      <c r="C59" s="117"/>
      <c r="BQ59" s="6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82"/>
      <c r="CV59" s="82"/>
      <c r="CW59" s="82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48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</row>
    <row r="60" spans="1:167" s="111" customFormat="1" x14ac:dyDescent="0.2">
      <c r="B60" s="149"/>
      <c r="C60" s="117"/>
      <c r="BQ60" s="3"/>
      <c r="BR60" s="9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2"/>
      <c r="CV60" s="2"/>
      <c r="CW60" s="2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</row>
    <row r="61" spans="1:167" s="111" customFormat="1" x14ac:dyDescent="0.2">
      <c r="B61" s="149"/>
      <c r="C61" s="117"/>
      <c r="BQ61" s="3"/>
      <c r="BR61" s="96"/>
      <c r="BS61" s="104"/>
      <c r="BT61" s="104"/>
      <c r="BU61" s="104">
        <f>AVERAGE(BU35:BU55)</f>
        <v>102.43619047619049</v>
      </c>
      <c r="BV61" s="104">
        <f t="shared" ref="BV61:CI61" si="1">AVERAGE(BV35:BV55)</f>
        <v>149.65380952380951</v>
      </c>
      <c r="BW61" s="104">
        <f t="shared" si="1"/>
        <v>119.94619047619051</v>
      </c>
      <c r="BX61" s="104">
        <f t="shared" si="1"/>
        <v>132.57333333333332</v>
      </c>
      <c r="BY61" s="104">
        <f t="shared" si="1"/>
        <v>142312.45761904758</v>
      </c>
      <c r="BZ61" s="104">
        <f t="shared" si="1"/>
        <v>1858.4057142857139</v>
      </c>
      <c r="CA61" s="104">
        <f t="shared" si="1"/>
        <v>89.760476190476197</v>
      </c>
      <c r="CB61" s="104">
        <f t="shared" si="1"/>
        <v>90.580952380952397</v>
      </c>
      <c r="CC61" s="104">
        <f t="shared" si="1"/>
        <v>13.83047619047619</v>
      </c>
      <c r="CD61" s="104">
        <f t="shared" si="1"/>
        <v>14.103333333333332</v>
      </c>
      <c r="CE61" s="104">
        <f t="shared" si="1"/>
        <v>17.831428571428575</v>
      </c>
      <c r="CF61" s="104">
        <f t="shared" si="1"/>
        <v>160.68428571428566</v>
      </c>
      <c r="CG61" s="104">
        <f t="shared" si="1"/>
        <v>115.23809523809524</v>
      </c>
      <c r="CH61" s="104">
        <f t="shared" si="1"/>
        <v>17.016190476190477</v>
      </c>
      <c r="CI61" s="104">
        <f t="shared" si="1"/>
        <v>17.013333333333335</v>
      </c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2"/>
      <c r="CV61" s="2"/>
      <c r="CW61" s="2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</row>
    <row r="62" spans="1:167" s="111" customFormat="1" x14ac:dyDescent="0.2">
      <c r="B62" s="149"/>
      <c r="C62" s="117"/>
      <c r="BQ62" s="3"/>
      <c r="BR62" s="96"/>
      <c r="BS62" s="104"/>
      <c r="BT62" s="104"/>
      <c r="BU62" s="104">
        <v>102.43619047619049</v>
      </c>
      <c r="BV62" s="104">
        <v>149.65380952380951</v>
      </c>
      <c r="BW62" s="104">
        <v>119.94619047619051</v>
      </c>
      <c r="BX62" s="104">
        <v>132.57333333333332</v>
      </c>
      <c r="BY62" s="104">
        <v>142312.45761904758</v>
      </c>
      <c r="BZ62" s="104">
        <v>1858.4057142857139</v>
      </c>
      <c r="CA62" s="104">
        <v>89.760476190476197</v>
      </c>
      <c r="CB62" s="104">
        <v>90.580952380952397</v>
      </c>
      <c r="CC62" s="104">
        <v>13.83047619047619</v>
      </c>
      <c r="CD62" s="104">
        <v>14.103333333333332</v>
      </c>
      <c r="CE62" s="104">
        <v>17.831428571428575</v>
      </c>
      <c r="CF62" s="104">
        <v>160.68428571428566</v>
      </c>
      <c r="CG62" s="104">
        <v>115.23809523809524</v>
      </c>
      <c r="CH62" s="104">
        <v>17.016190476190477</v>
      </c>
      <c r="CI62" s="104">
        <v>17.013333333333335</v>
      </c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2"/>
      <c r="CV62" s="2"/>
      <c r="CW62" s="2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</row>
    <row r="63" spans="1:167" s="111" customFormat="1" x14ac:dyDescent="0.2">
      <c r="B63" s="149"/>
      <c r="C63" s="117"/>
      <c r="BQ63" s="3"/>
      <c r="BR63" s="96"/>
      <c r="BS63" s="121"/>
      <c r="BT63" s="117"/>
      <c r="BU63" s="117">
        <f>BU62-BU61</f>
        <v>0</v>
      </c>
      <c r="BV63" s="117">
        <f t="shared" ref="BV63:CI63" si="2">BV62-BV61</f>
        <v>0</v>
      </c>
      <c r="BW63" s="117">
        <f t="shared" si="2"/>
        <v>0</v>
      </c>
      <c r="BX63" s="117">
        <f t="shared" si="2"/>
        <v>0</v>
      </c>
      <c r="BY63" s="117">
        <f t="shared" si="2"/>
        <v>0</v>
      </c>
      <c r="BZ63" s="117">
        <f t="shared" si="2"/>
        <v>0</v>
      </c>
      <c r="CA63" s="117">
        <f t="shared" si="2"/>
        <v>0</v>
      </c>
      <c r="CB63" s="117">
        <f t="shared" si="2"/>
        <v>0</v>
      </c>
      <c r="CC63" s="117">
        <f t="shared" si="2"/>
        <v>0</v>
      </c>
      <c r="CD63" s="117">
        <f t="shared" si="2"/>
        <v>0</v>
      </c>
      <c r="CE63" s="117">
        <f t="shared" si="2"/>
        <v>0</v>
      </c>
      <c r="CF63" s="117">
        <f t="shared" si="2"/>
        <v>0</v>
      </c>
      <c r="CG63" s="117">
        <f t="shared" si="2"/>
        <v>0</v>
      </c>
      <c r="CH63" s="117">
        <f t="shared" si="2"/>
        <v>0</v>
      </c>
      <c r="CI63" s="117">
        <f t="shared" si="2"/>
        <v>0</v>
      </c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2"/>
      <c r="CV63" s="2"/>
      <c r="CW63" s="2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</row>
    <row r="64" spans="1:167" s="111" customFormat="1" x14ac:dyDescent="0.2">
      <c r="B64" s="149"/>
      <c r="C64" s="117"/>
      <c r="BQ64" s="3"/>
      <c r="BR64" s="96"/>
      <c r="BS64" s="96" t="s">
        <v>29</v>
      </c>
      <c r="BT64" s="96"/>
      <c r="BU64" s="96">
        <f>MAX(BU35:BU55)</f>
        <v>103.22</v>
      </c>
      <c r="BV64" s="96">
        <f t="shared" ref="BV64:CI64" si="3">MAX(BV35:BV55)</f>
        <v>151.19999999999999</v>
      </c>
      <c r="BW64" s="96">
        <f t="shared" si="3"/>
        <v>121.22</v>
      </c>
      <c r="BX64" s="96">
        <f t="shared" si="3"/>
        <v>133.12</v>
      </c>
      <c r="BY64" s="96">
        <f t="shared" si="3"/>
        <v>143856.76</v>
      </c>
      <c r="BZ64" s="96">
        <f t="shared" si="3"/>
        <v>1924.91</v>
      </c>
      <c r="CA64" s="96">
        <f t="shared" si="3"/>
        <v>91.11</v>
      </c>
      <c r="CB64" s="96">
        <f t="shared" si="3"/>
        <v>91.33</v>
      </c>
      <c r="CC64" s="96">
        <f t="shared" si="3"/>
        <v>14</v>
      </c>
      <c r="CD64" s="96">
        <f t="shared" si="3"/>
        <v>14.37</v>
      </c>
      <c r="CE64" s="96">
        <f t="shared" si="3"/>
        <v>17.920000000000002</v>
      </c>
      <c r="CF64" s="96">
        <f t="shared" si="3"/>
        <v>162.35</v>
      </c>
      <c r="CG64" s="96">
        <f t="shared" si="3"/>
        <v>116.9</v>
      </c>
      <c r="CH64" s="96">
        <f t="shared" si="3"/>
        <v>17.190000000000001</v>
      </c>
      <c r="CI64" s="96">
        <f t="shared" si="3"/>
        <v>17.18</v>
      </c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2"/>
      <c r="CV64" s="2"/>
      <c r="CW64" s="2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</row>
    <row r="65" spans="1:167" s="94" customFormat="1" x14ac:dyDescent="0.2">
      <c r="A65" s="150"/>
      <c r="B65" s="151"/>
      <c r="C65" s="117"/>
      <c r="BQ65" s="9"/>
      <c r="BR65" s="95"/>
      <c r="BS65" s="96" t="s">
        <v>30</v>
      </c>
      <c r="BT65" s="96"/>
      <c r="BU65" s="96">
        <f>MIN(BU35:BU55)</f>
        <v>101.65</v>
      </c>
      <c r="BV65" s="96">
        <f t="shared" ref="BV65:CI65" si="4">MIN(BV35:BV55)</f>
        <v>148.24</v>
      </c>
      <c r="BW65" s="96">
        <f t="shared" si="4"/>
        <v>116.86</v>
      </c>
      <c r="BX65" s="96">
        <f t="shared" si="4"/>
        <v>132.29</v>
      </c>
      <c r="BY65" s="96">
        <f t="shared" si="4"/>
        <v>140380.46</v>
      </c>
      <c r="BZ65" s="96">
        <f t="shared" si="4"/>
        <v>1769.48</v>
      </c>
      <c r="CA65" s="96">
        <f t="shared" si="4"/>
        <v>88.14</v>
      </c>
      <c r="CB65" s="96">
        <f t="shared" si="4"/>
        <v>89.41</v>
      </c>
      <c r="CC65" s="96">
        <f t="shared" si="4"/>
        <v>13.67</v>
      </c>
      <c r="CD65" s="96">
        <f t="shared" si="4"/>
        <v>13.84</v>
      </c>
      <c r="CE65" s="96">
        <f t="shared" si="4"/>
        <v>17.79</v>
      </c>
      <c r="CF65" s="96">
        <f t="shared" si="4"/>
        <v>158.97999999999999</v>
      </c>
      <c r="CG65" s="96">
        <f t="shared" si="4"/>
        <v>113.39</v>
      </c>
      <c r="CH65" s="96">
        <f t="shared" si="4"/>
        <v>16.84</v>
      </c>
      <c r="CI65" s="96">
        <f t="shared" si="4"/>
        <v>16.850000000000001</v>
      </c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10"/>
      <c r="CV65" s="10"/>
      <c r="CW65" s="10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</row>
    <row r="66" spans="1:167" s="94" customFormat="1" x14ac:dyDescent="0.2">
      <c r="A66" s="150"/>
      <c r="B66" s="151"/>
      <c r="C66" s="117"/>
      <c r="BQ66" s="9"/>
      <c r="BR66" s="95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8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10"/>
      <c r="CV66" s="10"/>
      <c r="CW66" s="10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</row>
    <row r="67" spans="1:167" s="94" customFormat="1" x14ac:dyDescent="0.2">
      <c r="A67" s="150"/>
      <c r="B67" s="151"/>
      <c r="C67" s="117"/>
      <c r="BQ67" s="9"/>
      <c r="BR67" s="95"/>
      <c r="BS67" s="96"/>
      <c r="BT67" s="96"/>
      <c r="BU67" s="96">
        <f t="shared" ref="BU67:CI67" si="5">BU64-BU65</f>
        <v>1.5699999999999932</v>
      </c>
      <c r="BV67" s="96">
        <f t="shared" si="5"/>
        <v>2.9599999999999795</v>
      </c>
      <c r="BW67" s="96">
        <f t="shared" si="5"/>
        <v>4.3599999999999994</v>
      </c>
      <c r="BX67" s="96">
        <f t="shared" si="5"/>
        <v>0.83000000000001251</v>
      </c>
      <c r="BY67" s="96">
        <f t="shared" si="5"/>
        <v>3476.3000000000175</v>
      </c>
      <c r="BZ67" s="96">
        <f t="shared" si="5"/>
        <v>155.43000000000006</v>
      </c>
      <c r="CA67" s="96">
        <f t="shared" si="5"/>
        <v>2.9699999999999989</v>
      </c>
      <c r="CB67" s="96">
        <f t="shared" si="5"/>
        <v>1.9200000000000017</v>
      </c>
      <c r="CC67" s="96">
        <f t="shared" si="5"/>
        <v>0.33000000000000007</v>
      </c>
      <c r="CD67" s="96">
        <f t="shared" si="5"/>
        <v>0.52999999999999936</v>
      </c>
      <c r="CE67" s="96">
        <f t="shared" si="5"/>
        <v>0.13000000000000256</v>
      </c>
      <c r="CF67" s="96">
        <f t="shared" si="5"/>
        <v>3.3700000000000045</v>
      </c>
      <c r="CG67" s="96">
        <f t="shared" si="5"/>
        <v>3.5100000000000051</v>
      </c>
      <c r="CH67" s="96">
        <f t="shared" si="5"/>
        <v>0.35000000000000142</v>
      </c>
      <c r="CI67" s="96">
        <f t="shared" si="5"/>
        <v>0.32999999999999829</v>
      </c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10"/>
      <c r="CV67" s="10"/>
      <c r="CW67" s="10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</row>
    <row r="68" spans="1:167" s="94" customFormat="1" x14ac:dyDescent="0.2">
      <c r="A68" s="150"/>
      <c r="B68" s="151"/>
      <c r="C68" s="117"/>
      <c r="BQ68" s="9"/>
      <c r="BR68" s="95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11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10"/>
      <c r="CV68" s="10"/>
      <c r="CW68" s="10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</row>
    <row r="69" spans="1:167" s="94" customFormat="1" x14ac:dyDescent="0.2">
      <c r="A69" s="150"/>
      <c r="B69" s="151"/>
      <c r="C69" s="117"/>
      <c r="BQ69" s="9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11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10"/>
      <c r="CV69" s="10"/>
      <c r="CW69" s="10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</row>
    <row r="70" spans="1:167" s="94" customFormat="1" ht="25.5" x14ac:dyDescent="0.2">
      <c r="A70" s="150"/>
      <c r="B70" s="151"/>
      <c r="C70" s="117"/>
      <c r="BQ70" s="9"/>
      <c r="BR70" s="95"/>
      <c r="BS70" s="108" t="s">
        <v>18</v>
      </c>
      <c r="BT70" s="108"/>
      <c r="BU70" s="98" t="s">
        <v>5</v>
      </c>
      <c r="BV70" s="98" t="s">
        <v>6</v>
      </c>
      <c r="BW70" s="98" t="s">
        <v>7</v>
      </c>
      <c r="BX70" s="98" t="s">
        <v>8</v>
      </c>
      <c r="BY70" s="96" t="s">
        <v>9</v>
      </c>
      <c r="BZ70" s="95" t="s">
        <v>10</v>
      </c>
      <c r="CA70" s="95" t="s">
        <v>11</v>
      </c>
      <c r="CB70" s="95" t="s">
        <v>12</v>
      </c>
      <c r="CC70" s="95" t="s">
        <v>13</v>
      </c>
      <c r="CD70" s="95" t="s">
        <v>14</v>
      </c>
      <c r="CE70" s="95" t="s">
        <v>15</v>
      </c>
      <c r="CF70" s="97" t="s">
        <v>16</v>
      </c>
      <c r="CG70" s="96" t="s">
        <v>17</v>
      </c>
      <c r="CH70" s="112" t="s">
        <v>32</v>
      </c>
      <c r="CI70" s="112" t="s">
        <v>33</v>
      </c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10"/>
      <c r="CV70" s="10"/>
      <c r="CW70" s="10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</row>
    <row r="71" spans="1:167" s="94" customFormat="1" x14ac:dyDescent="0.2">
      <c r="A71" s="150"/>
      <c r="B71" s="151"/>
      <c r="C71" s="117"/>
      <c r="BQ71" s="9"/>
      <c r="BR71" s="95"/>
      <c r="BS71" s="113">
        <v>1</v>
      </c>
      <c r="BT71" s="143" t="s">
        <v>213</v>
      </c>
      <c r="BU71" s="114">
        <v>112.88</v>
      </c>
      <c r="BV71" s="114">
        <v>0.77070000000000005</v>
      </c>
      <c r="BW71" s="114">
        <v>0.96120000000000005</v>
      </c>
      <c r="BX71" s="114">
        <v>0.87929999999999997</v>
      </c>
      <c r="BY71" s="114">
        <v>1234.6099999999999</v>
      </c>
      <c r="BZ71" s="114">
        <v>16.52</v>
      </c>
      <c r="CA71" s="114">
        <v>1.3065</v>
      </c>
      <c r="CB71" s="114">
        <v>1.2988999999999999</v>
      </c>
      <c r="CC71" s="114">
        <v>8.4776000000000007</v>
      </c>
      <c r="CD71" s="114">
        <v>8.3621999999999996</v>
      </c>
      <c r="CE71" s="114">
        <v>6.5373999999999999</v>
      </c>
      <c r="CF71" s="118">
        <v>0.71870999999999996</v>
      </c>
      <c r="CG71" s="104">
        <v>1</v>
      </c>
      <c r="CH71" s="115">
        <v>6.7919999999999998</v>
      </c>
      <c r="CI71" s="115">
        <v>6.7956000000000003</v>
      </c>
      <c r="CJ71" s="96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10"/>
      <c r="CV71" s="10"/>
      <c r="CW71" s="10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</row>
    <row r="72" spans="1:167" s="94" customFormat="1" x14ac:dyDescent="0.2">
      <c r="A72" s="150"/>
      <c r="BQ72" s="9"/>
      <c r="BR72" s="95"/>
      <c r="BS72" s="113">
        <v>2</v>
      </c>
      <c r="BT72" s="143" t="s">
        <v>214</v>
      </c>
      <c r="BU72" s="114">
        <v>113.21</v>
      </c>
      <c r="BV72" s="114">
        <v>0.77410000000000001</v>
      </c>
      <c r="BW72" s="114">
        <v>0.96499999999999997</v>
      </c>
      <c r="BX72" s="114">
        <v>0.88149999999999995</v>
      </c>
      <c r="BY72" s="114">
        <v>1223.9100000000001</v>
      </c>
      <c r="BZ72" s="114">
        <v>16.117999999999999</v>
      </c>
      <c r="CA72" s="114">
        <v>1.3167</v>
      </c>
      <c r="CB72" s="114">
        <v>1.3008</v>
      </c>
      <c r="CC72" s="114">
        <v>8.5401000000000007</v>
      </c>
      <c r="CD72" s="114">
        <v>8.3720999999999997</v>
      </c>
      <c r="CE72" s="114">
        <v>6.5545</v>
      </c>
      <c r="CF72" s="118">
        <v>0.72006000000000003</v>
      </c>
      <c r="CG72" s="104">
        <v>1</v>
      </c>
      <c r="CH72" s="115">
        <v>6.8</v>
      </c>
      <c r="CI72" s="115">
        <v>6.8056999999999999</v>
      </c>
      <c r="CJ72" s="96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10"/>
      <c r="CV72" s="10"/>
      <c r="CW72" s="10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</row>
    <row r="73" spans="1:167" s="94" customFormat="1" x14ac:dyDescent="0.2">
      <c r="A73" s="150"/>
      <c r="BQ73" s="9"/>
      <c r="BR73" s="95"/>
      <c r="BS73" s="113">
        <v>3</v>
      </c>
      <c r="BT73" s="143" t="s">
        <v>215</v>
      </c>
      <c r="BU73" s="114">
        <v>113.59</v>
      </c>
      <c r="BV73" s="114">
        <v>0.77439999999999998</v>
      </c>
      <c r="BW73" s="114">
        <v>0.96760000000000002</v>
      </c>
      <c r="BX73" s="114">
        <v>0.88319999999999999</v>
      </c>
      <c r="BY73" s="114">
        <v>1220.45</v>
      </c>
      <c r="BZ73" s="114">
        <v>15.91</v>
      </c>
      <c r="CA73" s="114">
        <v>1.3168</v>
      </c>
      <c r="CB73" s="114">
        <v>1.2950999999999999</v>
      </c>
      <c r="CC73" s="114">
        <v>8.5231999999999992</v>
      </c>
      <c r="CD73" s="114">
        <v>8.4068000000000005</v>
      </c>
      <c r="CE73" s="114">
        <v>6.5669000000000004</v>
      </c>
      <c r="CF73" s="118">
        <v>0.72006000000000003</v>
      </c>
      <c r="CG73" s="104">
        <v>1</v>
      </c>
      <c r="CH73" s="115">
        <v>6.8</v>
      </c>
      <c r="CI73" s="115">
        <v>6.8033000000000001</v>
      </c>
      <c r="CJ73" s="96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10"/>
      <c r="CV73" s="10"/>
      <c r="CW73" s="10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</row>
    <row r="74" spans="1:167" s="94" customFormat="1" x14ac:dyDescent="0.2">
      <c r="A74" s="150"/>
      <c r="BQ74" s="9"/>
      <c r="BR74" s="95"/>
      <c r="BS74" s="113">
        <v>4</v>
      </c>
      <c r="BT74" s="143" t="s">
        <v>216</v>
      </c>
      <c r="BU74" s="114">
        <v>113.36</v>
      </c>
      <c r="BV74" s="114">
        <v>0.77290000000000003</v>
      </c>
      <c r="BW74" s="114">
        <v>0.96450000000000002</v>
      </c>
      <c r="BX74" s="114">
        <v>0.88029999999999997</v>
      </c>
      <c r="BY74" s="114">
        <v>1224.5999999999999</v>
      </c>
      <c r="BZ74" s="114">
        <v>16.021000000000001</v>
      </c>
      <c r="CA74" s="114">
        <v>1.3149</v>
      </c>
      <c r="CB74" s="114">
        <v>1.2937000000000001</v>
      </c>
      <c r="CC74" s="114">
        <v>8.4696999999999996</v>
      </c>
      <c r="CD74" s="114">
        <v>8.3767999999999994</v>
      </c>
      <c r="CE74" s="114">
        <v>6.5453999999999999</v>
      </c>
      <c r="CF74" s="118">
        <v>0.72175</v>
      </c>
      <c r="CG74" s="104">
        <v>1</v>
      </c>
      <c r="CH74" s="115">
        <v>6.8034999999999997</v>
      </c>
      <c r="CI74" s="115">
        <v>6.8044000000000002</v>
      </c>
      <c r="CJ74" s="104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10"/>
      <c r="CV74" s="10"/>
      <c r="CW74" s="10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</row>
    <row r="75" spans="1:167" s="94" customFormat="1" x14ac:dyDescent="0.2">
      <c r="A75" s="150"/>
      <c r="BQ75" s="9"/>
      <c r="BR75" s="95"/>
      <c r="BS75" s="113">
        <v>5</v>
      </c>
      <c r="BT75" s="143" t="s">
        <v>217</v>
      </c>
      <c r="BU75" s="114">
        <v>113.68</v>
      </c>
      <c r="BV75" s="114">
        <v>0.7742</v>
      </c>
      <c r="BW75" s="114">
        <v>0.9617</v>
      </c>
      <c r="BX75" s="114">
        <v>0.87580000000000002</v>
      </c>
      <c r="BY75" s="114">
        <v>1221.44</v>
      </c>
      <c r="BZ75" s="114">
        <v>15.861000000000001</v>
      </c>
      <c r="CA75" s="114">
        <v>1.3165</v>
      </c>
      <c r="CB75" s="114">
        <v>1.2978000000000001</v>
      </c>
      <c r="CC75" s="114">
        <v>8.4297000000000004</v>
      </c>
      <c r="CD75" s="114">
        <v>8.3827999999999996</v>
      </c>
      <c r="CE75" s="114">
        <v>6.5126999999999997</v>
      </c>
      <c r="CF75" s="118">
        <v>0.72041999999999995</v>
      </c>
      <c r="CG75" s="104">
        <v>1</v>
      </c>
      <c r="CH75" s="115">
        <v>6.7990000000000004</v>
      </c>
      <c r="CI75" s="115">
        <v>6.8028000000000004</v>
      </c>
      <c r="CJ75" s="104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10"/>
      <c r="CV75" s="10"/>
      <c r="CW75" s="10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</row>
    <row r="76" spans="1:167" s="94" customFormat="1" x14ac:dyDescent="0.2">
      <c r="A76" s="150"/>
      <c r="BQ76" s="9"/>
      <c r="BR76" s="95"/>
      <c r="BS76" s="113">
        <v>6</v>
      </c>
      <c r="BT76" s="143" t="s">
        <v>218</v>
      </c>
      <c r="BU76" s="114">
        <v>114.19</v>
      </c>
      <c r="BV76" s="114">
        <v>0.77710000000000001</v>
      </c>
      <c r="BW76" s="114">
        <v>0.96550000000000002</v>
      </c>
      <c r="BX76" s="114">
        <v>0.87819999999999998</v>
      </c>
      <c r="BY76" s="114">
        <v>1207.47</v>
      </c>
      <c r="BZ76" s="114">
        <v>15.22</v>
      </c>
      <c r="CA76" s="114">
        <v>1.3174999999999999</v>
      </c>
      <c r="CB76" s="114">
        <v>1.2909999999999999</v>
      </c>
      <c r="CC76" s="114">
        <v>8.4433000000000007</v>
      </c>
      <c r="CD76" s="114">
        <v>8.3462999999999994</v>
      </c>
      <c r="CE76" s="114">
        <v>6.5294999999999996</v>
      </c>
      <c r="CF76" s="118">
        <v>0.72002999999999995</v>
      </c>
      <c r="CG76" s="104">
        <v>1</v>
      </c>
      <c r="CH76" s="115">
        <v>6.8026</v>
      </c>
      <c r="CI76" s="115">
        <v>6.8071999999999999</v>
      </c>
      <c r="CJ76" s="104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10"/>
      <c r="CV76" s="10"/>
      <c r="CW76" s="10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</row>
    <row r="77" spans="1:167" s="94" customFormat="1" x14ac:dyDescent="0.2">
      <c r="A77" s="150"/>
      <c r="BQ77" s="9"/>
      <c r="BR77" s="95"/>
      <c r="BS77" s="113">
        <v>7</v>
      </c>
      <c r="BT77" s="143" t="s">
        <v>219</v>
      </c>
      <c r="BU77" s="114">
        <v>114.29</v>
      </c>
      <c r="BV77" s="114">
        <v>0.77390000000000003</v>
      </c>
      <c r="BW77" s="114">
        <v>0.96830000000000005</v>
      </c>
      <c r="BX77" s="114">
        <v>0.87770000000000004</v>
      </c>
      <c r="BY77" s="114">
        <v>1210.76</v>
      </c>
      <c r="BZ77" s="114">
        <v>15.505000000000001</v>
      </c>
      <c r="CA77" s="114">
        <v>1.3134999999999999</v>
      </c>
      <c r="CB77" s="114">
        <v>1.2910999999999999</v>
      </c>
      <c r="CC77" s="114">
        <v>8.4415999999999993</v>
      </c>
      <c r="CD77" s="114">
        <v>8.3507999999999996</v>
      </c>
      <c r="CE77" s="114">
        <v>6.5260999999999996</v>
      </c>
      <c r="CF77" s="118">
        <v>0.72080999999999995</v>
      </c>
      <c r="CG77" s="104">
        <v>1</v>
      </c>
      <c r="CH77" s="115">
        <v>6.7995000000000001</v>
      </c>
      <c r="CI77" s="115">
        <v>6.8047000000000004</v>
      </c>
      <c r="CJ77" s="104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10"/>
      <c r="CV77" s="10"/>
      <c r="CW77" s="10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</row>
    <row r="78" spans="1:167" s="94" customFormat="1" x14ac:dyDescent="0.2">
      <c r="BN78" s="133"/>
      <c r="BO78" s="133"/>
      <c r="BP78" s="133"/>
      <c r="BQ78" s="13"/>
      <c r="BS78" s="113">
        <v>8</v>
      </c>
      <c r="BT78" s="143" t="s">
        <v>220</v>
      </c>
      <c r="BU78" s="114">
        <v>113.33</v>
      </c>
      <c r="BV78" s="114">
        <v>0.77769999999999995</v>
      </c>
      <c r="BW78" s="114">
        <v>0.9637</v>
      </c>
      <c r="BX78" s="114">
        <v>0.874</v>
      </c>
      <c r="BY78" s="114">
        <v>1219.28</v>
      </c>
      <c r="BZ78" s="114">
        <v>15.84</v>
      </c>
      <c r="CA78" s="114">
        <v>1.3079000000000001</v>
      </c>
      <c r="CB78" s="114">
        <v>1.2922</v>
      </c>
      <c r="CC78" s="114">
        <v>8.4123000000000001</v>
      </c>
      <c r="CD78" s="114">
        <v>8.2665000000000006</v>
      </c>
      <c r="CE78" s="114">
        <v>6.4968000000000004</v>
      </c>
      <c r="CF78" s="118">
        <v>0.72062999999999999</v>
      </c>
      <c r="CG78" s="104">
        <v>1</v>
      </c>
      <c r="CH78" s="115">
        <v>6.7873000000000001</v>
      </c>
      <c r="CI78" s="115">
        <v>6.7920999999999996</v>
      </c>
      <c r="CJ78" s="124"/>
      <c r="CK78" s="125"/>
      <c r="CL78" s="125"/>
      <c r="CM78" s="125"/>
      <c r="CN78" s="125"/>
      <c r="CO78" s="125"/>
      <c r="CP78" s="125"/>
      <c r="CQ78" s="125"/>
      <c r="CU78" s="9"/>
      <c r="CV78" s="9"/>
      <c r="CW78" s="9"/>
    </row>
    <row r="79" spans="1:167" s="94" customFormat="1" x14ac:dyDescent="0.2">
      <c r="A79" s="150"/>
      <c r="BQ79" s="9"/>
      <c r="BR79" s="95"/>
      <c r="BS79" s="113">
        <v>9</v>
      </c>
      <c r="BT79" s="143" t="s">
        <v>221</v>
      </c>
      <c r="BU79" s="114">
        <v>113.08</v>
      </c>
      <c r="BV79" s="114">
        <v>0.77359999999999995</v>
      </c>
      <c r="BW79" s="114">
        <v>0.96479999999999999</v>
      </c>
      <c r="BX79" s="114">
        <v>0.877</v>
      </c>
      <c r="BY79" s="114">
        <v>1221.31</v>
      </c>
      <c r="BZ79" s="114">
        <v>15.919</v>
      </c>
      <c r="CA79" s="114">
        <v>1.2929999999999999</v>
      </c>
      <c r="CB79" s="114">
        <v>1.2733000000000001</v>
      </c>
      <c r="CC79" s="114">
        <v>8.3689999999999998</v>
      </c>
      <c r="CD79" s="114">
        <v>8.2739999999999991</v>
      </c>
      <c r="CE79" s="114">
        <v>6.5204000000000004</v>
      </c>
      <c r="CF79" s="118">
        <v>0.71913000000000005</v>
      </c>
      <c r="CG79" s="104">
        <v>1</v>
      </c>
      <c r="CH79" s="115">
        <v>6.7816000000000001</v>
      </c>
      <c r="CI79" s="115">
        <v>6.7835000000000001</v>
      </c>
      <c r="CJ79" s="98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10"/>
      <c r="CV79" s="10"/>
      <c r="CW79" s="10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</row>
    <row r="80" spans="1:167" s="94" customFormat="1" x14ac:dyDescent="0.2">
      <c r="BQ80" s="9"/>
      <c r="BS80" s="113">
        <v>10</v>
      </c>
      <c r="BT80" s="143" t="s">
        <v>222</v>
      </c>
      <c r="BU80" s="119">
        <v>113.21</v>
      </c>
      <c r="BV80" s="114">
        <v>0.77149999999999996</v>
      </c>
      <c r="BW80" s="114">
        <v>0.96879999999999999</v>
      </c>
      <c r="BX80" s="114">
        <v>0.876</v>
      </c>
      <c r="BY80" s="114">
        <v>1219.6400000000001</v>
      </c>
      <c r="BZ80" s="114">
        <v>15.696</v>
      </c>
      <c r="CA80" s="114">
        <v>1.2891999999999999</v>
      </c>
      <c r="CB80" s="114">
        <v>1.2727999999999999</v>
      </c>
      <c r="CC80" s="114">
        <v>8.3470999999999993</v>
      </c>
      <c r="CD80" s="114">
        <v>8.2262000000000004</v>
      </c>
      <c r="CE80" s="114">
        <v>6.5132000000000003</v>
      </c>
      <c r="CF80" s="118">
        <v>0.71977999999999998</v>
      </c>
      <c r="CG80" s="104">
        <v>1</v>
      </c>
      <c r="CH80" s="115">
        <v>6.7836999999999996</v>
      </c>
      <c r="CI80" s="115">
        <v>6.7828999999999997</v>
      </c>
      <c r="CJ80" s="98"/>
      <c r="CU80" s="9"/>
      <c r="CV80" s="9"/>
      <c r="CW80" s="9"/>
    </row>
    <row r="81" spans="1:167" s="94" customFormat="1" x14ac:dyDescent="0.2">
      <c r="BQ81" s="9"/>
      <c r="BS81" s="113">
        <v>11</v>
      </c>
      <c r="BT81" s="143" t="s">
        <v>223</v>
      </c>
      <c r="BU81" s="119">
        <v>112.53</v>
      </c>
      <c r="BV81" s="114">
        <v>0.76500000000000001</v>
      </c>
      <c r="BW81" s="114">
        <v>0.96299999999999997</v>
      </c>
      <c r="BX81" s="114">
        <v>0.87309999999999999</v>
      </c>
      <c r="BY81" s="114">
        <v>1229.8699999999999</v>
      </c>
      <c r="BZ81" s="114">
        <v>16.010000000000002</v>
      </c>
      <c r="CA81" s="114">
        <v>1.2806</v>
      </c>
      <c r="CB81" s="114">
        <v>1.2664</v>
      </c>
      <c r="CC81" s="114">
        <v>8.3315000000000001</v>
      </c>
      <c r="CD81" s="114">
        <v>8.1835000000000004</v>
      </c>
      <c r="CE81" s="114">
        <v>6.4912999999999998</v>
      </c>
      <c r="CF81" s="118">
        <v>0.71918000000000004</v>
      </c>
      <c r="CG81" s="104">
        <v>1</v>
      </c>
      <c r="CH81" s="115">
        <v>6.7698999999999998</v>
      </c>
      <c r="CI81" s="115">
        <v>6.7676999999999996</v>
      </c>
      <c r="CJ81" s="115"/>
      <c r="CU81" s="9"/>
      <c r="CV81" s="9"/>
      <c r="CW81" s="9"/>
    </row>
    <row r="82" spans="1:167" s="94" customFormat="1" x14ac:dyDescent="0.2">
      <c r="BQ82" s="9"/>
      <c r="BS82" s="113">
        <v>12</v>
      </c>
      <c r="BT82" s="143" t="s">
        <v>224</v>
      </c>
      <c r="BU82" s="119">
        <v>112.21</v>
      </c>
      <c r="BV82" s="114">
        <v>0.76690000000000003</v>
      </c>
      <c r="BW82" s="114">
        <v>0.9546</v>
      </c>
      <c r="BX82" s="114">
        <v>0.86570000000000003</v>
      </c>
      <c r="BY82" s="114">
        <v>1236.8800000000001</v>
      </c>
      <c r="BZ82" s="114">
        <v>16.148</v>
      </c>
      <c r="CA82" s="114">
        <v>1.2601</v>
      </c>
      <c r="CB82" s="114">
        <v>1.2602</v>
      </c>
      <c r="CC82" s="114">
        <v>8.2737999999999996</v>
      </c>
      <c r="CD82" s="114">
        <v>8.0846999999999998</v>
      </c>
      <c r="CE82" s="114">
        <v>6.4363000000000001</v>
      </c>
      <c r="CF82" s="118">
        <v>0.71726999999999996</v>
      </c>
      <c r="CG82" s="104">
        <v>1</v>
      </c>
      <c r="CH82" s="115">
        <v>6.7500999999999998</v>
      </c>
      <c r="CI82" s="115">
        <v>6.7488999999999999</v>
      </c>
      <c r="CJ82" s="115"/>
      <c r="CU82" s="9"/>
      <c r="CV82" s="9"/>
      <c r="CW82" s="9"/>
    </row>
    <row r="83" spans="1:167" s="94" customFormat="1" x14ac:dyDescent="0.2">
      <c r="BQ83" s="9"/>
      <c r="BS83" s="113">
        <v>13</v>
      </c>
      <c r="BT83" s="143" t="s">
        <v>225</v>
      </c>
      <c r="BU83" s="119">
        <v>111.95</v>
      </c>
      <c r="BV83" s="119">
        <v>0.76749999999999996</v>
      </c>
      <c r="BW83" s="119">
        <v>0.9536</v>
      </c>
      <c r="BX83" s="119">
        <v>0.86719999999999997</v>
      </c>
      <c r="BY83" s="119">
        <v>1239.8399999999999</v>
      </c>
      <c r="BZ83" s="119">
        <v>16.228000000000002</v>
      </c>
      <c r="CA83" s="119">
        <v>1.2617</v>
      </c>
      <c r="CB83" s="119">
        <v>1.2633000000000001</v>
      </c>
      <c r="CC83" s="119">
        <v>8.2893000000000008</v>
      </c>
      <c r="CD83" s="119">
        <v>8.0709999999999997</v>
      </c>
      <c r="CE83" s="119">
        <v>6.4486999999999997</v>
      </c>
      <c r="CF83" s="118">
        <v>0.71511000000000002</v>
      </c>
      <c r="CG83" s="104">
        <v>1</v>
      </c>
      <c r="CH83" s="115">
        <v>6.7542</v>
      </c>
      <c r="CI83" s="115">
        <v>6.7541000000000002</v>
      </c>
      <c r="CJ83" s="115"/>
      <c r="CU83" s="9"/>
      <c r="CV83" s="9"/>
      <c r="CW83" s="9"/>
    </row>
    <row r="84" spans="1:167" s="94" customFormat="1" x14ac:dyDescent="0.2">
      <c r="BQ84" s="9"/>
      <c r="BS84" s="113">
        <v>14</v>
      </c>
      <c r="BT84" s="143" t="s">
        <v>226</v>
      </c>
      <c r="BU84" s="119">
        <v>112.34</v>
      </c>
      <c r="BV84" s="114">
        <v>0.77139999999999997</v>
      </c>
      <c r="BW84" s="114">
        <v>0.95750000000000002</v>
      </c>
      <c r="BX84" s="114">
        <v>0.86939999999999995</v>
      </c>
      <c r="BY84" s="114">
        <v>1238.07</v>
      </c>
      <c r="BZ84" s="114">
        <v>16.170000000000002</v>
      </c>
      <c r="CA84" s="114">
        <v>1.2657</v>
      </c>
      <c r="CB84" s="114">
        <v>1.2636000000000001</v>
      </c>
      <c r="CC84" s="114">
        <v>8.3193999999999999</v>
      </c>
      <c r="CD84" s="114">
        <v>8.0866000000000007</v>
      </c>
      <c r="CE84" s="114">
        <v>6.4642999999999997</v>
      </c>
      <c r="CF84" s="118">
        <v>0.7157</v>
      </c>
      <c r="CG84" s="104">
        <v>1</v>
      </c>
      <c r="CH84" s="115">
        <v>6.7712000000000003</v>
      </c>
      <c r="CI84" s="115">
        <v>6.77</v>
      </c>
      <c r="CJ84" s="115"/>
      <c r="CU84" s="9"/>
      <c r="CV84" s="9"/>
      <c r="CW84" s="9"/>
    </row>
    <row r="85" spans="1:167" s="94" customFormat="1" x14ac:dyDescent="0.2">
      <c r="BQ85" s="9"/>
      <c r="BS85" s="113">
        <v>15</v>
      </c>
      <c r="BT85" s="143" t="s">
        <v>227</v>
      </c>
      <c r="BU85" s="119">
        <v>111.69</v>
      </c>
      <c r="BV85" s="114">
        <v>0.76880000000000004</v>
      </c>
      <c r="BW85" s="114">
        <v>0.95020000000000004</v>
      </c>
      <c r="BX85" s="114">
        <v>0.85870000000000002</v>
      </c>
      <c r="BY85" s="114">
        <v>1246.7</v>
      </c>
      <c r="BZ85" s="114">
        <v>16.366</v>
      </c>
      <c r="CA85" s="114">
        <v>1.2617</v>
      </c>
      <c r="CB85" s="114">
        <v>1.2574000000000001</v>
      </c>
      <c r="CC85" s="114">
        <v>8.2482000000000006</v>
      </c>
      <c r="CD85" s="114">
        <v>8.0292999999999992</v>
      </c>
      <c r="CE85" s="114">
        <v>6.3849999999999998</v>
      </c>
      <c r="CF85" s="118">
        <v>0.71687999999999996</v>
      </c>
      <c r="CG85" s="104">
        <v>1</v>
      </c>
      <c r="CH85" s="115">
        <v>6.7690999999999999</v>
      </c>
      <c r="CI85" s="115">
        <v>6.7617000000000003</v>
      </c>
      <c r="CJ85" s="115"/>
      <c r="CU85" s="9"/>
      <c r="CV85" s="9"/>
      <c r="CW85" s="9"/>
    </row>
    <row r="86" spans="1:167" s="94" customFormat="1" x14ac:dyDescent="0.2">
      <c r="BQ86" s="9"/>
      <c r="BS86" s="113">
        <v>16</v>
      </c>
      <c r="BT86" s="143" t="s">
        <v>228</v>
      </c>
      <c r="BU86" s="119">
        <v>110.66</v>
      </c>
      <c r="BV86" s="114">
        <v>0.76680000000000004</v>
      </c>
      <c r="BW86" s="114">
        <v>0.94479999999999997</v>
      </c>
      <c r="BX86" s="114">
        <v>0.85809999999999997</v>
      </c>
      <c r="BY86" s="114">
        <v>1256.5</v>
      </c>
      <c r="BZ86" s="114">
        <v>16.440000000000001</v>
      </c>
      <c r="CA86" s="114">
        <v>1.2568999999999999</v>
      </c>
      <c r="CB86" s="114">
        <v>1.2533000000000001</v>
      </c>
      <c r="CC86" s="114">
        <v>8.2279</v>
      </c>
      <c r="CD86" s="114">
        <v>8.0318000000000005</v>
      </c>
      <c r="CE86" s="114">
        <v>6.3803000000000001</v>
      </c>
      <c r="CF86" s="118">
        <v>0.71335000000000004</v>
      </c>
      <c r="CG86" s="104">
        <v>1</v>
      </c>
      <c r="CH86" s="115">
        <v>6.7493999999999996</v>
      </c>
      <c r="CI86" s="115">
        <v>6.7451999999999996</v>
      </c>
      <c r="CJ86" s="115"/>
      <c r="CU86" s="9"/>
      <c r="CV86" s="9"/>
      <c r="CW86" s="9"/>
    </row>
    <row r="87" spans="1:167" s="94" customFormat="1" x14ac:dyDescent="0.2">
      <c r="BQ87" s="9"/>
      <c r="BS87" s="113">
        <v>17</v>
      </c>
      <c r="BT87" s="143" t="s">
        <v>229</v>
      </c>
      <c r="BU87" s="114">
        <v>111.37</v>
      </c>
      <c r="BV87" s="114">
        <v>0.76729999999999998</v>
      </c>
      <c r="BW87" s="114">
        <v>0.9476</v>
      </c>
      <c r="BX87" s="114">
        <v>0.85809999999999997</v>
      </c>
      <c r="BY87" s="114">
        <v>1252.04</v>
      </c>
      <c r="BZ87" s="114">
        <v>16.36</v>
      </c>
      <c r="CA87" s="114">
        <v>1.2614000000000001</v>
      </c>
      <c r="CB87" s="114">
        <v>1.2517</v>
      </c>
      <c r="CC87" s="114">
        <v>8.1923999999999992</v>
      </c>
      <c r="CD87" s="114">
        <v>7.9885999999999999</v>
      </c>
      <c r="CE87" s="114">
        <v>6.3803000000000001</v>
      </c>
      <c r="CF87" s="118">
        <v>0.71257999999999999</v>
      </c>
      <c r="CG87" s="104">
        <v>1</v>
      </c>
      <c r="CH87" s="115">
        <v>6.75</v>
      </c>
      <c r="CI87" s="115">
        <v>6.7493999999999996</v>
      </c>
      <c r="CJ87" s="115"/>
      <c r="CU87" s="9"/>
      <c r="CV87" s="9"/>
      <c r="CW87" s="9"/>
    </row>
    <row r="88" spans="1:167" s="94" customFormat="1" x14ac:dyDescent="0.2">
      <c r="BQ88" s="9"/>
      <c r="BS88" s="113">
        <v>18</v>
      </c>
      <c r="BT88" s="143" t="s">
        <v>230</v>
      </c>
      <c r="BU88" s="114">
        <v>111.87</v>
      </c>
      <c r="BV88" s="114">
        <v>0.76790000000000003</v>
      </c>
      <c r="BW88" s="114">
        <v>0.9556</v>
      </c>
      <c r="BX88" s="114">
        <v>0.86040000000000005</v>
      </c>
      <c r="BY88" s="114">
        <v>1245.76</v>
      </c>
      <c r="BZ88" s="114">
        <v>16.359000000000002</v>
      </c>
      <c r="CA88" s="114">
        <v>1.2653000000000001</v>
      </c>
      <c r="CB88" s="114">
        <v>1.2504999999999999</v>
      </c>
      <c r="CC88" s="114">
        <v>8.2289999999999992</v>
      </c>
      <c r="CD88" s="114">
        <v>7.9938000000000002</v>
      </c>
      <c r="CE88" s="114">
        <v>6.3975999999999997</v>
      </c>
      <c r="CF88" s="118">
        <v>0.71294000000000002</v>
      </c>
      <c r="CG88" s="104">
        <v>1</v>
      </c>
      <c r="CH88" s="115">
        <v>6.7538999999999998</v>
      </c>
      <c r="CI88" s="115">
        <v>6.7539999999999996</v>
      </c>
      <c r="CJ88" s="104"/>
      <c r="CU88" s="9"/>
      <c r="CV88" s="9"/>
      <c r="CW88" s="9"/>
    </row>
    <row r="89" spans="1:167" s="94" customFormat="1" x14ac:dyDescent="0.2">
      <c r="BQ89" s="9"/>
      <c r="BS89" s="113">
        <v>19</v>
      </c>
      <c r="BT89" s="143" t="s">
        <v>231</v>
      </c>
      <c r="BU89" s="114">
        <v>111.25</v>
      </c>
      <c r="BV89" s="114">
        <v>0.76100000000000001</v>
      </c>
      <c r="BW89" s="114">
        <v>0.95789999999999997</v>
      </c>
      <c r="BX89" s="114">
        <v>0.85289999999999999</v>
      </c>
      <c r="BY89" s="114">
        <v>1262.5999999999999</v>
      </c>
      <c r="BZ89" s="114">
        <v>16.71</v>
      </c>
      <c r="CA89" s="114">
        <v>1.2478</v>
      </c>
      <c r="CB89" s="114">
        <v>1.2441</v>
      </c>
      <c r="CC89" s="114">
        <v>8.1670999999999996</v>
      </c>
      <c r="CD89" s="114">
        <v>7.9020999999999999</v>
      </c>
      <c r="CE89" s="114">
        <v>6.3407</v>
      </c>
      <c r="CF89" s="118">
        <v>0.71323999999999999</v>
      </c>
      <c r="CG89" s="104">
        <v>1</v>
      </c>
      <c r="CH89" s="115">
        <v>6.7370000000000001</v>
      </c>
      <c r="CI89" s="115">
        <v>6.7352999999999996</v>
      </c>
      <c r="CJ89" s="104"/>
      <c r="CU89" s="9"/>
      <c r="CV89" s="9"/>
      <c r="CW89" s="9"/>
    </row>
    <row r="90" spans="1:167" s="94" customFormat="1" x14ac:dyDescent="0.2">
      <c r="A90" s="150"/>
      <c r="BQ90" s="9"/>
      <c r="BR90" s="95"/>
      <c r="BS90" s="113">
        <v>20</v>
      </c>
      <c r="BT90" s="143" t="s">
        <v>232</v>
      </c>
      <c r="BU90" s="114">
        <v>111.22</v>
      </c>
      <c r="BV90" s="114">
        <v>0.76439999999999997</v>
      </c>
      <c r="BW90" s="114">
        <v>0.96970000000000001</v>
      </c>
      <c r="BX90" s="114">
        <v>0.85370000000000001</v>
      </c>
      <c r="BY90" s="114">
        <v>1258.55</v>
      </c>
      <c r="BZ90" s="114">
        <v>16.565999999999999</v>
      </c>
      <c r="CA90" s="114">
        <v>1.2583</v>
      </c>
      <c r="CB90" s="114">
        <v>1.2545999999999999</v>
      </c>
      <c r="CC90" s="114">
        <v>8.1254000000000008</v>
      </c>
      <c r="CD90" s="114">
        <v>7.9554</v>
      </c>
      <c r="CE90" s="114">
        <v>6.3464999999999998</v>
      </c>
      <c r="CF90" s="118">
        <v>0.71121999999999996</v>
      </c>
      <c r="CG90" s="104">
        <v>1</v>
      </c>
      <c r="CH90" s="115">
        <v>6.7404999999999999</v>
      </c>
      <c r="CI90" s="115">
        <v>6.7413999999999996</v>
      </c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10"/>
      <c r="CV90" s="10"/>
      <c r="CW90" s="10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</row>
    <row r="91" spans="1:167" s="94" customFormat="1" x14ac:dyDescent="0.2">
      <c r="A91" s="150"/>
      <c r="BQ91" s="9"/>
      <c r="BR91" s="95"/>
      <c r="BS91" s="113">
        <v>21</v>
      </c>
      <c r="BT91" s="143" t="s">
        <v>233</v>
      </c>
      <c r="BU91" s="75">
        <v>110.55</v>
      </c>
      <c r="BV91" s="75">
        <v>0.76349999999999996</v>
      </c>
      <c r="BW91" s="75">
        <v>0.97030000000000005</v>
      </c>
      <c r="BX91" s="75">
        <v>0.85250000000000004</v>
      </c>
      <c r="BY91" s="75">
        <v>1266.71</v>
      </c>
      <c r="BZ91" s="75">
        <v>16.748999999999999</v>
      </c>
      <c r="CA91" s="75">
        <v>1.2542</v>
      </c>
      <c r="CB91" s="75">
        <v>1.2471000000000001</v>
      </c>
      <c r="CC91" s="75">
        <v>8.1326000000000001</v>
      </c>
      <c r="CD91" s="75">
        <v>7.9425999999999997</v>
      </c>
      <c r="CE91" s="75">
        <v>6.3384999999999998</v>
      </c>
      <c r="CF91" s="118">
        <v>0.71147000000000005</v>
      </c>
      <c r="CG91" s="104">
        <v>1</v>
      </c>
      <c r="CH91" s="115">
        <v>6.7264999999999997</v>
      </c>
      <c r="CI91" s="115">
        <v>6.73</v>
      </c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10"/>
      <c r="CV91" s="10"/>
      <c r="CW91" s="10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</row>
    <row r="92" spans="1:167" s="111" customFormat="1" x14ac:dyDescent="0.2">
      <c r="B92" s="149"/>
      <c r="BQ92" s="3"/>
      <c r="BR92" s="96"/>
      <c r="BS92" s="113"/>
      <c r="BT92" s="109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20"/>
      <c r="CG92" s="121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2"/>
      <c r="CV92" s="2"/>
      <c r="CW92" s="2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</row>
    <row r="93" spans="1:167" s="111" customFormat="1" x14ac:dyDescent="0.2">
      <c r="B93" s="149"/>
      <c r="BQ93" s="3"/>
      <c r="BR93" s="96"/>
      <c r="BS93" s="113"/>
      <c r="BT93" s="109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121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2"/>
      <c r="CV93" s="2"/>
      <c r="CW93" s="2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</row>
    <row r="94" spans="1:167" s="94" customFormat="1" x14ac:dyDescent="0.2">
      <c r="A94" s="150"/>
      <c r="B94" s="151"/>
      <c r="BQ94" s="9"/>
      <c r="BR94" s="95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10"/>
      <c r="CV94" s="10"/>
      <c r="CW94" s="10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</row>
    <row r="95" spans="1:167" s="94" customFormat="1" x14ac:dyDescent="0.2">
      <c r="A95" s="150"/>
      <c r="B95" s="151"/>
      <c r="BQ95" s="9"/>
      <c r="BR95" s="95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10"/>
      <c r="CV95" s="10"/>
      <c r="CW95" s="10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</row>
    <row r="96" spans="1:167" s="94" customFormat="1" x14ac:dyDescent="0.2">
      <c r="A96" s="150"/>
      <c r="B96" s="151"/>
      <c r="BQ96" s="9"/>
      <c r="BR96" s="95"/>
      <c r="BS96" s="95"/>
      <c r="BT96" s="95"/>
      <c r="BU96" s="95"/>
      <c r="BV96" s="95"/>
      <c r="BW96" s="95"/>
      <c r="BX96" s="96"/>
      <c r="BY96" s="95"/>
      <c r="BZ96" s="95"/>
      <c r="CA96" s="95"/>
      <c r="CB96" s="95"/>
      <c r="CC96" s="95"/>
      <c r="CD96" s="95"/>
      <c r="CE96" s="95"/>
      <c r="CF96" s="97"/>
      <c r="CG96" s="96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10"/>
      <c r="CV96" s="10"/>
      <c r="CW96" s="10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</row>
    <row r="97" spans="1:167" s="94" customFormat="1" x14ac:dyDescent="0.2">
      <c r="A97" s="150"/>
      <c r="B97" s="151"/>
      <c r="BQ97" s="9"/>
      <c r="BR97" s="95"/>
      <c r="BS97" s="104"/>
      <c r="BT97" s="104"/>
      <c r="BU97" s="122">
        <f>AVERAGE(BU71:BU91)</f>
        <v>112.49809523809525</v>
      </c>
      <c r="BV97" s="122">
        <f t="shared" ref="BV97:CI97" si="6">AVERAGE(BV71:BV91)</f>
        <v>0.7700285714285714</v>
      </c>
      <c r="BW97" s="122">
        <f t="shared" si="6"/>
        <v>0.96075714285714298</v>
      </c>
      <c r="BX97" s="122">
        <f t="shared" si="6"/>
        <v>0.86918095238095239</v>
      </c>
      <c r="BY97" s="122">
        <f t="shared" si="6"/>
        <v>1235.0947619047618</v>
      </c>
      <c r="BZ97" s="122">
        <f>AVERAGE(BZ71:BZ91)</f>
        <v>16.129333333333332</v>
      </c>
      <c r="CA97" s="122">
        <f t="shared" si="6"/>
        <v>1.2841047619047619</v>
      </c>
      <c r="CB97" s="122">
        <f t="shared" si="6"/>
        <v>1.2723285714285713</v>
      </c>
      <c r="CC97" s="122">
        <f t="shared" si="6"/>
        <v>8.332866666666666</v>
      </c>
      <c r="CD97" s="122">
        <f t="shared" si="6"/>
        <v>8.1730428571428568</v>
      </c>
      <c r="CE97" s="122">
        <f t="shared" si="6"/>
        <v>6.4624952380952392</v>
      </c>
      <c r="CF97" s="122">
        <f t="shared" si="6"/>
        <v>0.71715809523809515</v>
      </c>
      <c r="CG97" s="122">
        <f t="shared" si="6"/>
        <v>1</v>
      </c>
      <c r="CH97" s="122">
        <f t="shared" si="6"/>
        <v>6.7724285714285699</v>
      </c>
      <c r="CI97" s="122">
        <f t="shared" si="6"/>
        <v>6.7733285714285705</v>
      </c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10"/>
      <c r="CV97" s="10"/>
      <c r="CW97" s="10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</row>
    <row r="98" spans="1:167" s="94" customFormat="1" x14ac:dyDescent="0.2">
      <c r="A98" s="150"/>
      <c r="B98" s="151"/>
      <c r="BQ98" s="9"/>
      <c r="BR98" s="95"/>
      <c r="BS98" s="104"/>
      <c r="BT98" s="104"/>
      <c r="BU98" s="122">
        <v>112.49809523809525</v>
      </c>
      <c r="BV98" s="122">
        <v>0.7700285714285714</v>
      </c>
      <c r="BW98" s="122">
        <v>0.96075714285714298</v>
      </c>
      <c r="BX98" s="122">
        <v>0.86918095238095239</v>
      </c>
      <c r="BY98" s="122">
        <v>1235.0947619047618</v>
      </c>
      <c r="BZ98" s="122">
        <v>16.129333333333332</v>
      </c>
      <c r="CA98" s="122">
        <v>1.2841047619047619</v>
      </c>
      <c r="CB98" s="122">
        <v>1.2723285714285713</v>
      </c>
      <c r="CC98" s="122">
        <v>8.332866666666666</v>
      </c>
      <c r="CD98" s="122">
        <v>8.1730428571428568</v>
      </c>
      <c r="CE98" s="122">
        <v>6.4624952380952392</v>
      </c>
      <c r="CF98" s="122">
        <v>0.71715809523809515</v>
      </c>
      <c r="CG98" s="104">
        <v>1</v>
      </c>
      <c r="CH98" s="122">
        <v>6.7724285714285699</v>
      </c>
      <c r="CI98" s="122">
        <v>6.7733285714285705</v>
      </c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10"/>
      <c r="CV98" s="10"/>
      <c r="CW98" s="10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</row>
    <row r="99" spans="1:167" s="94" customFormat="1" x14ac:dyDescent="0.2">
      <c r="A99" s="150"/>
      <c r="B99" s="151"/>
      <c r="BQ99" s="9"/>
      <c r="BR99" s="95"/>
      <c r="BS99" s="121"/>
      <c r="BT99" s="117"/>
      <c r="BU99" s="117">
        <f t="shared" ref="BU99:CI99" si="7">BU98-BU97</f>
        <v>0</v>
      </c>
      <c r="BV99" s="117">
        <f t="shared" si="7"/>
        <v>0</v>
      </c>
      <c r="BW99" s="117">
        <f t="shared" si="7"/>
        <v>0</v>
      </c>
      <c r="BX99" s="117">
        <f t="shared" si="7"/>
        <v>0</v>
      </c>
      <c r="BY99" s="117">
        <f t="shared" si="7"/>
        <v>0</v>
      </c>
      <c r="BZ99" s="117">
        <f t="shared" si="7"/>
        <v>0</v>
      </c>
      <c r="CA99" s="117">
        <f t="shared" si="7"/>
        <v>0</v>
      </c>
      <c r="CB99" s="117">
        <f t="shared" si="7"/>
        <v>0</v>
      </c>
      <c r="CC99" s="117">
        <f t="shared" si="7"/>
        <v>0</v>
      </c>
      <c r="CD99" s="117">
        <f t="shared" si="7"/>
        <v>0</v>
      </c>
      <c r="CE99" s="117">
        <f t="shared" si="7"/>
        <v>0</v>
      </c>
      <c r="CF99" s="117">
        <f t="shared" si="7"/>
        <v>0</v>
      </c>
      <c r="CG99" s="117">
        <f t="shared" si="7"/>
        <v>0</v>
      </c>
      <c r="CH99" s="117">
        <f t="shared" si="7"/>
        <v>0</v>
      </c>
      <c r="CI99" s="117">
        <f t="shared" si="7"/>
        <v>0</v>
      </c>
      <c r="CJ99" s="95"/>
      <c r="CK99" s="75"/>
      <c r="CL99" s="95"/>
      <c r="CM99" s="95"/>
      <c r="CN99" s="95"/>
      <c r="CO99" s="95"/>
      <c r="CP99" s="95"/>
      <c r="CQ99" s="95"/>
      <c r="CR99" s="95"/>
      <c r="CS99" s="95"/>
      <c r="CT99" s="95"/>
      <c r="CU99" s="10"/>
      <c r="CV99" s="10"/>
      <c r="CW99" s="10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</row>
    <row r="100" spans="1:167" s="94" customFormat="1" x14ac:dyDescent="0.2">
      <c r="A100" s="150"/>
      <c r="B100" s="151"/>
      <c r="BQ100" s="9"/>
      <c r="BR100" s="95"/>
      <c r="BS100" s="96" t="s">
        <v>29</v>
      </c>
      <c r="BT100" s="96"/>
      <c r="BU100" s="122">
        <f>MAX(BU71:BU91)</f>
        <v>114.29</v>
      </c>
      <c r="BV100" s="122">
        <f t="shared" ref="BV100:CI100" si="8">MAX(BV71:BV91)</f>
        <v>0.77769999999999995</v>
      </c>
      <c r="BW100" s="122">
        <f t="shared" si="8"/>
        <v>0.97030000000000005</v>
      </c>
      <c r="BX100" s="122">
        <f t="shared" si="8"/>
        <v>0.88319999999999999</v>
      </c>
      <c r="BY100" s="122">
        <f t="shared" si="8"/>
        <v>1266.71</v>
      </c>
      <c r="BZ100" s="122">
        <f t="shared" si="8"/>
        <v>16.748999999999999</v>
      </c>
      <c r="CA100" s="122">
        <f t="shared" si="8"/>
        <v>1.3174999999999999</v>
      </c>
      <c r="CB100" s="122">
        <f t="shared" si="8"/>
        <v>1.3008</v>
      </c>
      <c r="CC100" s="122">
        <f t="shared" si="8"/>
        <v>8.5401000000000007</v>
      </c>
      <c r="CD100" s="122">
        <f t="shared" si="8"/>
        <v>8.4068000000000005</v>
      </c>
      <c r="CE100" s="122">
        <f t="shared" si="8"/>
        <v>6.5669000000000004</v>
      </c>
      <c r="CF100" s="122">
        <f t="shared" si="8"/>
        <v>0.72175</v>
      </c>
      <c r="CG100" s="122">
        <f t="shared" si="8"/>
        <v>1</v>
      </c>
      <c r="CH100" s="122">
        <f t="shared" si="8"/>
        <v>6.8034999999999997</v>
      </c>
      <c r="CI100" s="122">
        <f t="shared" si="8"/>
        <v>6.8071999999999999</v>
      </c>
      <c r="CJ100" s="95"/>
      <c r="CK100" s="75"/>
      <c r="CL100" s="95"/>
      <c r="CM100" s="95"/>
      <c r="CN100" s="95"/>
      <c r="CO100" s="95"/>
      <c r="CP100" s="95"/>
      <c r="CQ100" s="95"/>
      <c r="CR100" s="95"/>
      <c r="CS100" s="95"/>
      <c r="CT100" s="95"/>
      <c r="CU100" s="10"/>
      <c r="CV100" s="10"/>
      <c r="CW100" s="10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</row>
    <row r="101" spans="1:167" s="94" customFormat="1" x14ac:dyDescent="0.2">
      <c r="A101" s="150"/>
      <c r="B101" s="151"/>
      <c r="BQ101" s="9"/>
      <c r="BR101" s="95"/>
      <c r="BS101" s="96" t="s">
        <v>30</v>
      </c>
      <c r="BT101" s="96"/>
      <c r="BU101" s="122">
        <f>MIN(BU71:BU91)</f>
        <v>110.55</v>
      </c>
      <c r="BV101" s="122">
        <f t="shared" ref="BV101:CI101" si="9">MIN(BV71:BV91)</f>
        <v>0.76100000000000001</v>
      </c>
      <c r="BW101" s="122">
        <f t="shared" si="9"/>
        <v>0.94479999999999997</v>
      </c>
      <c r="BX101" s="122">
        <f t="shared" si="9"/>
        <v>0.85250000000000004</v>
      </c>
      <c r="BY101" s="122">
        <f t="shared" si="9"/>
        <v>1207.47</v>
      </c>
      <c r="BZ101" s="122">
        <f t="shared" si="9"/>
        <v>15.22</v>
      </c>
      <c r="CA101" s="122">
        <f t="shared" si="9"/>
        <v>1.2478</v>
      </c>
      <c r="CB101" s="122">
        <f t="shared" si="9"/>
        <v>1.2441</v>
      </c>
      <c r="CC101" s="122">
        <f t="shared" si="9"/>
        <v>8.1254000000000008</v>
      </c>
      <c r="CD101" s="122">
        <f t="shared" si="9"/>
        <v>7.9020999999999999</v>
      </c>
      <c r="CE101" s="122">
        <f t="shared" si="9"/>
        <v>6.3384999999999998</v>
      </c>
      <c r="CF101" s="122">
        <f t="shared" si="9"/>
        <v>0.71121999999999996</v>
      </c>
      <c r="CG101" s="122">
        <f t="shared" si="9"/>
        <v>1</v>
      </c>
      <c r="CH101" s="122">
        <f t="shared" si="9"/>
        <v>6.7264999999999997</v>
      </c>
      <c r="CI101" s="122">
        <f t="shared" si="9"/>
        <v>6.73</v>
      </c>
      <c r="CJ101" s="95"/>
      <c r="CK101" s="75"/>
      <c r="CL101" s="95"/>
      <c r="CM101" s="95"/>
      <c r="CN101" s="95"/>
      <c r="CO101" s="95"/>
      <c r="CP101" s="95"/>
      <c r="CQ101" s="95"/>
      <c r="CR101" s="95"/>
      <c r="CS101" s="95"/>
      <c r="CT101" s="95"/>
      <c r="CU101" s="10"/>
      <c r="CV101" s="10"/>
      <c r="CW101" s="10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</row>
    <row r="102" spans="1:167" s="94" customFormat="1" x14ac:dyDescent="0.2">
      <c r="A102" s="150"/>
      <c r="B102" s="151"/>
      <c r="BQ102" s="9"/>
      <c r="BR102" s="95"/>
      <c r="BS102" s="95"/>
      <c r="BT102" s="95"/>
      <c r="BU102" s="95"/>
      <c r="BV102" s="95"/>
      <c r="BW102" s="95"/>
      <c r="BX102" s="96"/>
      <c r="BY102" s="95"/>
      <c r="BZ102" s="95"/>
      <c r="CA102" s="95"/>
      <c r="CB102" s="95"/>
      <c r="CC102" s="95"/>
      <c r="CD102" s="95"/>
      <c r="CE102" s="95"/>
      <c r="CF102" s="97"/>
      <c r="CG102" s="96"/>
      <c r="CH102" s="95"/>
      <c r="CI102" s="95"/>
      <c r="CJ102" s="95"/>
      <c r="CK102" s="75"/>
      <c r="CL102" s="95"/>
      <c r="CM102" s="95"/>
      <c r="CN102" s="95"/>
      <c r="CO102" s="95"/>
      <c r="CP102" s="95"/>
      <c r="CQ102" s="95"/>
      <c r="CR102" s="95"/>
      <c r="CS102" s="95"/>
      <c r="CT102" s="95"/>
      <c r="CU102" s="10"/>
      <c r="CV102" s="10"/>
      <c r="CW102" s="10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</row>
    <row r="103" spans="1:167" s="94" customFormat="1" x14ac:dyDescent="0.2">
      <c r="A103" s="150"/>
      <c r="B103" s="151"/>
      <c r="BQ103" s="9"/>
      <c r="BR103" s="95"/>
      <c r="BS103" s="95"/>
      <c r="BT103" s="95"/>
      <c r="BU103" s="122">
        <f>BU100-BU101</f>
        <v>3.7400000000000091</v>
      </c>
      <c r="BV103" s="122">
        <f t="shared" ref="BV103:CI103" si="10">BV100-BV101</f>
        <v>1.6699999999999937E-2</v>
      </c>
      <c r="BW103" s="122">
        <f t="shared" si="10"/>
        <v>2.5500000000000078E-2</v>
      </c>
      <c r="BX103" s="122">
        <f t="shared" si="10"/>
        <v>3.069999999999995E-2</v>
      </c>
      <c r="BY103" s="122">
        <f t="shared" si="10"/>
        <v>59.240000000000009</v>
      </c>
      <c r="BZ103" s="122">
        <f t="shared" si="10"/>
        <v>1.5289999999999981</v>
      </c>
      <c r="CA103" s="122">
        <f t="shared" si="10"/>
        <v>6.9699999999999873E-2</v>
      </c>
      <c r="CB103" s="122">
        <f t="shared" si="10"/>
        <v>5.6699999999999973E-2</v>
      </c>
      <c r="CC103" s="122">
        <f t="shared" si="10"/>
        <v>0.41469999999999985</v>
      </c>
      <c r="CD103" s="122">
        <f t="shared" si="10"/>
        <v>0.50470000000000059</v>
      </c>
      <c r="CE103" s="122">
        <f t="shared" si="10"/>
        <v>0.2284000000000006</v>
      </c>
      <c r="CF103" s="122">
        <f t="shared" si="10"/>
        <v>1.0530000000000039E-2</v>
      </c>
      <c r="CG103" s="122">
        <f t="shared" si="10"/>
        <v>0</v>
      </c>
      <c r="CH103" s="122">
        <f t="shared" si="10"/>
        <v>7.6999999999999957E-2</v>
      </c>
      <c r="CI103" s="122">
        <f t="shared" si="10"/>
        <v>7.7199999999999491E-2</v>
      </c>
      <c r="CJ103" s="95"/>
      <c r="CK103" s="75"/>
      <c r="CL103" s="95"/>
      <c r="CM103" s="95"/>
      <c r="CN103" s="95"/>
      <c r="CO103" s="95"/>
      <c r="CP103" s="95"/>
      <c r="CQ103" s="95"/>
      <c r="CR103" s="95"/>
      <c r="CS103" s="95"/>
      <c r="CT103" s="95"/>
      <c r="CU103" s="10"/>
      <c r="CV103" s="10"/>
      <c r="CW103" s="10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</row>
    <row r="104" spans="1:167" s="94" customFormat="1" x14ac:dyDescent="0.2">
      <c r="A104" s="150"/>
      <c r="B104" s="151"/>
      <c r="BQ104" s="9"/>
      <c r="BR104" s="95"/>
      <c r="BS104" s="95"/>
      <c r="BT104" s="95"/>
      <c r="BU104" s="95"/>
      <c r="BV104" s="95"/>
      <c r="BW104" s="95"/>
      <c r="BX104" s="96"/>
      <c r="BY104" s="95"/>
      <c r="BZ104" s="95"/>
      <c r="CA104" s="95"/>
      <c r="CB104" s="95"/>
      <c r="CC104" s="95"/>
      <c r="CD104" s="95"/>
      <c r="CE104" s="95"/>
      <c r="CF104" s="97"/>
      <c r="CG104" s="96"/>
      <c r="CH104" s="95"/>
      <c r="CI104" s="95"/>
      <c r="CJ104" s="95"/>
      <c r="CK104" s="75"/>
      <c r="CL104" s="95"/>
      <c r="CM104" s="95"/>
      <c r="CN104" s="95"/>
      <c r="CO104" s="95"/>
      <c r="CP104" s="95"/>
      <c r="CQ104" s="95"/>
      <c r="CR104" s="95"/>
      <c r="CS104" s="95"/>
      <c r="CT104" s="95"/>
      <c r="CU104" s="10"/>
      <c r="CV104" s="10"/>
      <c r="CW104" s="10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</row>
    <row r="105" spans="1:167" s="94" customFormat="1" x14ac:dyDescent="0.2">
      <c r="A105" s="150"/>
      <c r="B105" s="151"/>
      <c r="BQ105" s="9"/>
      <c r="BR105" s="95"/>
      <c r="BS105" s="95"/>
      <c r="BT105" s="95"/>
      <c r="BU105" s="95"/>
      <c r="BV105" s="95"/>
      <c r="BW105" s="95"/>
      <c r="BX105" s="96"/>
      <c r="BY105" s="95"/>
      <c r="BZ105" s="95"/>
      <c r="CA105" s="95"/>
      <c r="CB105" s="95"/>
      <c r="CC105" s="95"/>
      <c r="CD105" s="95"/>
      <c r="CE105" s="95"/>
      <c r="CF105" s="97"/>
      <c r="CG105" s="96"/>
      <c r="CH105" s="95"/>
      <c r="CI105" s="95"/>
      <c r="CJ105" s="95"/>
      <c r="CK105" s="75"/>
      <c r="CL105" s="95"/>
      <c r="CM105" s="95"/>
      <c r="CN105" s="95"/>
      <c r="CO105" s="95"/>
      <c r="CP105" s="95"/>
      <c r="CQ105" s="95"/>
      <c r="CR105" s="95"/>
      <c r="CS105" s="95"/>
      <c r="CT105" s="95"/>
      <c r="CU105" s="10"/>
      <c r="CV105" s="10"/>
      <c r="CW105" s="10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</row>
    <row r="106" spans="1:167" s="94" customFormat="1" x14ac:dyDescent="0.2">
      <c r="A106" s="150"/>
      <c r="B106" s="151"/>
      <c r="BQ106" s="9"/>
      <c r="BR106" s="95"/>
      <c r="BS106" s="95"/>
      <c r="BT106" s="95"/>
      <c r="BU106" s="95"/>
      <c r="BV106" s="95"/>
      <c r="BW106" s="95"/>
      <c r="BX106" s="96"/>
      <c r="BY106" s="95"/>
      <c r="BZ106" s="95"/>
      <c r="CA106" s="95"/>
      <c r="CB106" s="95"/>
      <c r="CC106" s="95"/>
      <c r="CD106" s="95"/>
      <c r="CE106" s="95"/>
      <c r="CF106" s="97"/>
      <c r="CG106" s="96"/>
      <c r="CH106" s="95"/>
      <c r="CI106" s="95"/>
      <c r="CJ106" s="95"/>
      <c r="CK106" s="75"/>
      <c r="CL106" s="95"/>
      <c r="CM106" s="95"/>
      <c r="CN106" s="95"/>
      <c r="CO106" s="95"/>
      <c r="CP106" s="95"/>
      <c r="CQ106" s="95"/>
      <c r="CR106" s="95"/>
      <c r="CS106" s="95"/>
      <c r="CT106" s="95"/>
      <c r="CU106" s="10"/>
      <c r="CV106" s="10"/>
      <c r="CW106" s="10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</row>
    <row r="107" spans="1:167" s="94" customFormat="1" x14ac:dyDescent="0.2">
      <c r="A107" s="150"/>
      <c r="B107" s="151"/>
      <c r="BQ107" s="9"/>
      <c r="BR107" s="95"/>
      <c r="BS107" s="95"/>
      <c r="BT107" s="95"/>
      <c r="BU107" s="95"/>
      <c r="BV107" s="95"/>
      <c r="BW107" s="95"/>
      <c r="BX107" s="96"/>
      <c r="BY107" s="95"/>
      <c r="BZ107" s="95"/>
      <c r="CA107" s="95"/>
      <c r="CB107" s="95"/>
      <c r="CC107" s="95"/>
      <c r="CD107" s="95"/>
      <c r="CE107" s="95"/>
      <c r="CF107" s="97"/>
      <c r="CG107" s="96"/>
      <c r="CH107" s="95"/>
      <c r="CI107" s="95"/>
      <c r="CJ107" s="95"/>
      <c r="CK107" s="75"/>
      <c r="CL107" s="95"/>
      <c r="CM107" s="95"/>
      <c r="CN107" s="95"/>
      <c r="CO107" s="95"/>
      <c r="CP107" s="95"/>
      <c r="CQ107" s="95"/>
      <c r="CR107" s="95"/>
      <c r="CS107" s="95"/>
      <c r="CT107" s="95"/>
      <c r="CU107" s="10"/>
      <c r="CV107" s="10"/>
      <c r="CW107" s="10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</row>
    <row r="108" spans="1:167" s="94" customFormat="1" x14ac:dyDescent="0.2">
      <c r="A108" s="150"/>
      <c r="B108" s="151"/>
      <c r="BQ108" s="9"/>
      <c r="BR108" s="95"/>
      <c r="BS108" s="95"/>
      <c r="BT108" s="95"/>
      <c r="BU108" s="95"/>
      <c r="BV108" s="95"/>
      <c r="BW108" s="95"/>
      <c r="BX108" s="96"/>
      <c r="BY108" s="95"/>
      <c r="BZ108" s="95"/>
      <c r="CA108" s="95"/>
      <c r="CB108" s="95"/>
      <c r="CC108" s="95"/>
      <c r="CD108" s="95"/>
      <c r="CE108" s="95"/>
      <c r="CF108" s="97"/>
      <c r="CG108" s="96"/>
      <c r="CH108" s="95"/>
      <c r="CI108" s="95"/>
      <c r="CJ108" s="95"/>
      <c r="CK108" s="75"/>
      <c r="CL108" s="95"/>
      <c r="CM108" s="95"/>
      <c r="CN108" s="95"/>
      <c r="CO108" s="95"/>
      <c r="CP108" s="95"/>
      <c r="CQ108" s="95"/>
      <c r="CR108" s="95"/>
      <c r="CS108" s="95"/>
      <c r="CT108" s="95"/>
      <c r="CU108" s="10"/>
      <c r="CV108" s="10"/>
      <c r="CW108" s="10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</row>
    <row r="109" spans="1:167" s="94" customFormat="1" x14ac:dyDescent="0.2">
      <c r="A109" s="150"/>
      <c r="B109" s="151"/>
      <c r="BQ109" s="9"/>
      <c r="BR109" s="113"/>
      <c r="BS109" s="95"/>
      <c r="BT109" s="95"/>
      <c r="BU109" s="95">
        <v>107.54</v>
      </c>
      <c r="BV109" s="95">
        <v>153.51</v>
      </c>
      <c r="BW109" s="95">
        <v>123.2</v>
      </c>
      <c r="BX109" s="96">
        <v>134.12</v>
      </c>
      <c r="BY109" s="95">
        <v>151292.03</v>
      </c>
      <c r="BZ109" s="95">
        <v>2045.33</v>
      </c>
      <c r="CA109" s="95">
        <v>88.41</v>
      </c>
      <c r="CB109" s="95">
        <v>88.59</v>
      </c>
      <c r="CC109" s="95">
        <v>13.73</v>
      </c>
      <c r="CD109" s="95">
        <v>14.15</v>
      </c>
      <c r="CE109" s="95">
        <v>18.03</v>
      </c>
      <c r="CF109" s="97">
        <v>165.38</v>
      </c>
      <c r="CG109" s="96">
        <v>119.47</v>
      </c>
      <c r="CH109" s="95">
        <v>17.55</v>
      </c>
      <c r="CI109" s="95">
        <v>17.670000000000002</v>
      </c>
      <c r="CJ109" s="95"/>
      <c r="CK109" s="75"/>
      <c r="CL109" s="95"/>
      <c r="CM109" s="95"/>
      <c r="CN109" s="95"/>
      <c r="CO109" s="95"/>
      <c r="CP109" s="95"/>
      <c r="CQ109" s="95"/>
      <c r="CR109" s="95"/>
      <c r="CS109" s="95"/>
      <c r="CT109" s="95"/>
      <c r="CU109" s="10"/>
      <c r="CV109" s="10"/>
      <c r="CW109" s="10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</row>
    <row r="110" spans="1:167" s="94" customFormat="1" x14ac:dyDescent="0.2">
      <c r="A110" s="150"/>
      <c r="B110" s="151"/>
      <c r="BQ110" s="9"/>
      <c r="BR110" s="113"/>
      <c r="BS110" s="95"/>
      <c r="BT110" s="95"/>
      <c r="BU110" s="95">
        <v>107.2</v>
      </c>
      <c r="BV110" s="95">
        <v>153.76</v>
      </c>
      <c r="BW110" s="95">
        <v>123.03</v>
      </c>
      <c r="BX110" s="96">
        <v>134.1</v>
      </c>
      <c r="BY110" s="95">
        <v>150915.87</v>
      </c>
      <c r="BZ110" s="95">
        <v>2056.3000000000002</v>
      </c>
      <c r="CA110" s="95">
        <v>88.23</v>
      </c>
      <c r="CB110" s="95">
        <v>88.33</v>
      </c>
      <c r="CC110" s="95">
        <v>13.77</v>
      </c>
      <c r="CD110" s="95">
        <v>14.12</v>
      </c>
      <c r="CE110" s="95">
        <v>18.03</v>
      </c>
      <c r="CF110" s="97">
        <v>165.47</v>
      </c>
      <c r="CG110" s="96">
        <v>119.49</v>
      </c>
      <c r="CH110" s="95">
        <v>17.52</v>
      </c>
      <c r="CI110" s="95">
        <v>17.600000000000001</v>
      </c>
      <c r="CJ110" s="95"/>
      <c r="CK110" s="75"/>
      <c r="CL110" s="95"/>
      <c r="CM110" s="95"/>
      <c r="CN110" s="95"/>
      <c r="CO110" s="95"/>
      <c r="CP110" s="95"/>
      <c r="CQ110" s="95"/>
      <c r="CR110" s="95"/>
      <c r="CS110" s="95"/>
      <c r="CT110" s="95"/>
      <c r="CU110" s="10"/>
      <c r="CV110" s="10"/>
      <c r="CW110" s="10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</row>
    <row r="111" spans="1:167" s="94" customFormat="1" x14ac:dyDescent="0.2">
      <c r="A111" s="150"/>
      <c r="B111" s="151"/>
      <c r="BQ111" s="9"/>
      <c r="BR111" s="113"/>
      <c r="BS111" s="95"/>
      <c r="BT111" s="95"/>
      <c r="BU111" s="95">
        <v>107.65</v>
      </c>
      <c r="BV111" s="95">
        <v>153.43</v>
      </c>
      <c r="BW111" s="95">
        <v>123.43</v>
      </c>
      <c r="BX111" s="96">
        <v>133.97999999999999</v>
      </c>
      <c r="BY111" s="95">
        <v>152385.93</v>
      </c>
      <c r="BZ111" s="95">
        <v>2087.4</v>
      </c>
      <c r="CA111" s="95">
        <v>88.97</v>
      </c>
      <c r="CB111" s="95">
        <v>88.34</v>
      </c>
      <c r="CC111" s="95">
        <v>13.74</v>
      </c>
      <c r="CD111" s="95">
        <v>14.13</v>
      </c>
      <c r="CE111" s="95">
        <v>18.010000000000002</v>
      </c>
      <c r="CF111" s="97">
        <v>164.53</v>
      </c>
      <c r="CG111" s="96">
        <v>118.94</v>
      </c>
      <c r="CH111" s="95">
        <v>17.48</v>
      </c>
      <c r="CI111" s="95">
        <v>17.54</v>
      </c>
      <c r="CJ111" s="95"/>
      <c r="CK111" s="75"/>
      <c r="CL111" s="95"/>
      <c r="CM111" s="95"/>
      <c r="CN111" s="95"/>
      <c r="CO111" s="95"/>
      <c r="CP111" s="95"/>
      <c r="CQ111" s="95"/>
      <c r="CR111" s="95"/>
      <c r="CS111" s="95"/>
      <c r="CT111" s="95"/>
      <c r="CU111" s="10"/>
      <c r="CV111" s="10"/>
      <c r="CW111" s="10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</row>
    <row r="112" spans="1:167" s="94" customFormat="1" x14ac:dyDescent="0.2">
      <c r="A112" s="150"/>
      <c r="B112" s="151"/>
      <c r="BQ112" s="9"/>
      <c r="BR112" s="113"/>
      <c r="BS112" s="109"/>
      <c r="BT112" s="95"/>
      <c r="BU112" s="95">
        <v>108.56</v>
      </c>
      <c r="BV112" s="95">
        <v>153.72</v>
      </c>
      <c r="BW112" s="95">
        <v>123.46</v>
      </c>
      <c r="BX112" s="96">
        <v>133.93</v>
      </c>
      <c r="BY112" s="95">
        <v>153360.21</v>
      </c>
      <c r="BZ112" s="95">
        <v>2098.85</v>
      </c>
      <c r="CA112" s="95">
        <v>89.09</v>
      </c>
      <c r="CB112" s="95">
        <v>88.49</v>
      </c>
      <c r="CC112" s="95">
        <v>13.75</v>
      </c>
      <c r="CD112" s="95">
        <v>14.09</v>
      </c>
      <c r="CE112" s="95">
        <v>18</v>
      </c>
      <c r="CF112" s="97">
        <v>164.97</v>
      </c>
      <c r="CG112" s="96">
        <v>119.05</v>
      </c>
      <c r="CH112" s="95">
        <v>17.52</v>
      </c>
      <c r="CI112" s="95">
        <v>17.59</v>
      </c>
      <c r="CJ112" s="95"/>
      <c r="CK112" s="75"/>
      <c r="CL112" s="95"/>
      <c r="CM112" s="95"/>
      <c r="CN112" s="95"/>
      <c r="CO112" s="95"/>
      <c r="CP112" s="95"/>
      <c r="CQ112" s="95"/>
      <c r="CR112" s="95"/>
      <c r="CS112" s="95"/>
      <c r="CT112" s="95"/>
      <c r="CU112" s="10"/>
      <c r="CV112" s="10"/>
      <c r="CW112" s="10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</row>
    <row r="113" spans="1:167" s="94" customFormat="1" x14ac:dyDescent="0.2">
      <c r="A113" s="150"/>
      <c r="B113" s="151"/>
      <c r="BQ113" s="9"/>
      <c r="BR113" s="113"/>
      <c r="BS113" s="109"/>
      <c r="BT113" s="95"/>
      <c r="BU113" s="95">
        <v>108.81</v>
      </c>
      <c r="BV113" s="95">
        <v>153.5</v>
      </c>
      <c r="BW113" s="95">
        <v>123.49</v>
      </c>
      <c r="BX113" s="96">
        <v>133.87</v>
      </c>
      <c r="BY113" s="95">
        <v>153583.01999999999</v>
      </c>
      <c r="BZ113" s="95">
        <v>2097.35</v>
      </c>
      <c r="CA113" s="95">
        <v>89.78</v>
      </c>
      <c r="CB113" s="95">
        <v>88.47</v>
      </c>
      <c r="CC113" s="95">
        <v>13.68</v>
      </c>
      <c r="CD113" s="95">
        <v>14.07</v>
      </c>
      <c r="CE113" s="95">
        <v>18.010000000000002</v>
      </c>
      <c r="CF113" s="97">
        <v>164.88</v>
      </c>
      <c r="CG113" s="96">
        <v>118.83</v>
      </c>
      <c r="CH113" s="95">
        <v>17.489999999999998</v>
      </c>
      <c r="CI113" s="95">
        <v>17.55</v>
      </c>
      <c r="CJ113" s="95"/>
      <c r="CK113" s="75"/>
      <c r="CL113" s="95"/>
      <c r="CM113" s="95"/>
      <c r="CN113" s="95"/>
      <c r="CO113" s="95"/>
      <c r="CP113" s="95"/>
      <c r="CQ113" s="95"/>
      <c r="CR113" s="95"/>
      <c r="CS113" s="95"/>
      <c r="CT113" s="95"/>
      <c r="CU113" s="10"/>
      <c r="CV113" s="10"/>
      <c r="CW113" s="10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</row>
    <row r="114" spans="1:167" s="94" customFormat="1" x14ac:dyDescent="0.2">
      <c r="A114" s="150"/>
      <c r="B114" s="151"/>
      <c r="BQ114" s="9"/>
      <c r="BR114" s="113"/>
      <c r="BS114" s="109"/>
      <c r="BT114" s="95"/>
      <c r="BU114" s="95">
        <v>108.13</v>
      </c>
      <c r="BV114" s="95">
        <v>154.13999999999999</v>
      </c>
      <c r="BW114" s="95">
        <v>123.1</v>
      </c>
      <c r="BX114" s="96">
        <v>133.79</v>
      </c>
      <c r="BY114" s="95">
        <v>152893.34</v>
      </c>
      <c r="BZ114" s="95">
        <v>2096.84</v>
      </c>
      <c r="CA114" s="95">
        <v>89.86</v>
      </c>
      <c r="CB114" s="95">
        <v>88.11</v>
      </c>
      <c r="CC114" s="95">
        <v>13.67</v>
      </c>
      <c r="CD114" s="95">
        <v>14.04</v>
      </c>
      <c r="CE114" s="95">
        <v>17.989999999999998</v>
      </c>
      <c r="CF114" s="97">
        <v>164.9</v>
      </c>
      <c r="CG114" s="96">
        <v>119.01</v>
      </c>
      <c r="CH114" s="95">
        <v>17.52</v>
      </c>
      <c r="CI114" s="95">
        <v>17.55</v>
      </c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10"/>
      <c r="CV114" s="10"/>
      <c r="CW114" s="10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</row>
    <row r="115" spans="1:167" s="94" customFormat="1" x14ac:dyDescent="0.2">
      <c r="A115" s="150"/>
      <c r="B115" s="151"/>
      <c r="BQ115" s="9"/>
      <c r="BR115" s="113"/>
      <c r="BS115" s="109"/>
      <c r="BT115" s="95"/>
      <c r="BU115" s="95">
        <v>108.22</v>
      </c>
      <c r="BV115" s="95">
        <v>152.06</v>
      </c>
      <c r="BW115" s="95">
        <v>122.9</v>
      </c>
      <c r="BX115" s="96">
        <v>133.63999999999999</v>
      </c>
      <c r="BY115" s="95">
        <v>152139.48000000001</v>
      </c>
      <c r="BZ115" s="95">
        <v>2070.52</v>
      </c>
      <c r="CA115" s="95">
        <v>89.97</v>
      </c>
      <c r="CB115" s="95">
        <v>88.39</v>
      </c>
      <c r="CC115" s="95">
        <v>13.66</v>
      </c>
      <c r="CD115" s="95">
        <v>14.02</v>
      </c>
      <c r="CE115" s="95">
        <v>17.95</v>
      </c>
      <c r="CF115" s="97">
        <v>165.53</v>
      </c>
      <c r="CG115" s="96">
        <v>119.4</v>
      </c>
      <c r="CH115" s="95">
        <v>17.57</v>
      </c>
      <c r="CI115" s="95">
        <v>17.59</v>
      </c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10"/>
      <c r="CV115" s="10"/>
      <c r="CW115" s="10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</row>
    <row r="116" spans="1:167" s="94" customFormat="1" x14ac:dyDescent="0.2">
      <c r="A116" s="150"/>
      <c r="B116" s="151"/>
      <c r="BQ116" s="9"/>
      <c r="BR116" s="113"/>
      <c r="BS116" s="109"/>
      <c r="BT116" s="95"/>
      <c r="BU116" s="95">
        <v>108.35</v>
      </c>
      <c r="BV116" s="95">
        <v>151.26</v>
      </c>
      <c r="BW116" s="95">
        <v>123.13</v>
      </c>
      <c r="BX116" s="96">
        <v>133.57</v>
      </c>
      <c r="BY116" s="95">
        <v>151155.39000000001</v>
      </c>
      <c r="BZ116" s="95">
        <v>2041.03</v>
      </c>
      <c r="CA116" s="95">
        <v>89.82</v>
      </c>
      <c r="CB116" s="95">
        <v>88.56</v>
      </c>
      <c r="CC116" s="95">
        <v>13.66</v>
      </c>
      <c r="CD116" s="95">
        <v>14.06</v>
      </c>
      <c r="CE116" s="95">
        <v>17.97</v>
      </c>
      <c r="CF116" s="97">
        <v>164.58</v>
      </c>
      <c r="CG116" s="96">
        <v>119.08</v>
      </c>
      <c r="CH116" s="95">
        <v>17.52</v>
      </c>
      <c r="CI116" s="95">
        <v>17.53</v>
      </c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10"/>
      <c r="CV116" s="10"/>
      <c r="CW116" s="10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</row>
    <row r="117" spans="1:167" s="94" customFormat="1" x14ac:dyDescent="0.2">
      <c r="A117" s="150"/>
      <c r="B117" s="151"/>
      <c r="BQ117" s="9"/>
      <c r="BR117" s="113"/>
      <c r="BS117" s="109"/>
      <c r="BT117" s="95"/>
      <c r="BU117" s="95">
        <v>108.21</v>
      </c>
      <c r="BV117" s="95">
        <v>151.46</v>
      </c>
      <c r="BW117" s="95">
        <v>123.18</v>
      </c>
      <c r="BX117" s="96">
        <v>133.57</v>
      </c>
      <c r="BY117" s="95">
        <v>150332.06</v>
      </c>
      <c r="BZ117" s="95">
        <v>2001.55</v>
      </c>
      <c r="CA117" s="95">
        <v>89.88</v>
      </c>
      <c r="CB117" s="95">
        <v>89.86</v>
      </c>
      <c r="CC117" s="95">
        <v>13.72</v>
      </c>
      <c r="CD117" s="95">
        <v>14.13</v>
      </c>
      <c r="CE117" s="95">
        <v>17.96</v>
      </c>
      <c r="CF117" s="97">
        <v>164.81</v>
      </c>
      <c r="CG117" s="96">
        <v>119.14</v>
      </c>
      <c r="CH117" s="95">
        <v>17.53</v>
      </c>
      <c r="CI117" s="95">
        <v>17.55</v>
      </c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10"/>
      <c r="CV117" s="10"/>
      <c r="CW117" s="10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</row>
    <row r="118" spans="1:167" s="94" customFormat="1" x14ac:dyDescent="0.2">
      <c r="A118" s="150"/>
      <c r="B118" s="151"/>
      <c r="BQ118" s="9"/>
      <c r="BR118" s="113"/>
      <c r="BS118" s="109"/>
      <c r="BT118" s="95"/>
      <c r="BU118" s="95">
        <v>108.1</v>
      </c>
      <c r="BV118" s="95">
        <v>151.83000000000001</v>
      </c>
      <c r="BW118" s="95">
        <v>122.88</v>
      </c>
      <c r="BX118" s="96">
        <v>133.55000000000001</v>
      </c>
      <c r="BY118" s="95">
        <v>150993.26999999999</v>
      </c>
      <c r="BZ118" s="95">
        <v>2018.23</v>
      </c>
      <c r="CA118" s="95">
        <v>90.38</v>
      </c>
      <c r="CB118" s="95">
        <v>90.31</v>
      </c>
      <c r="CC118" s="95">
        <v>13.72</v>
      </c>
      <c r="CD118" s="95">
        <v>14.17</v>
      </c>
      <c r="CE118" s="95">
        <v>17.96</v>
      </c>
      <c r="CF118" s="97">
        <v>164.8</v>
      </c>
      <c r="CG118" s="96">
        <v>119.14</v>
      </c>
      <c r="CH118" s="95">
        <v>17.54</v>
      </c>
      <c r="CI118" s="95">
        <v>17.55</v>
      </c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10"/>
      <c r="CV118" s="10"/>
      <c r="CW118" s="10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</row>
    <row r="119" spans="1:167" s="94" customFormat="1" x14ac:dyDescent="0.2">
      <c r="A119" s="150"/>
      <c r="B119" s="151"/>
      <c r="BQ119" s="9"/>
      <c r="BR119" s="113"/>
      <c r="BS119" s="109"/>
      <c r="BT119" s="95"/>
      <c r="BU119" s="95">
        <v>108.77</v>
      </c>
      <c r="BV119" s="95">
        <v>151.53</v>
      </c>
      <c r="BW119" s="95">
        <v>122.58</v>
      </c>
      <c r="BX119" s="96">
        <v>133.41999999999999</v>
      </c>
      <c r="BY119" s="95">
        <v>150298.10999999999</v>
      </c>
      <c r="BZ119" s="95">
        <v>2008.83</v>
      </c>
      <c r="CA119" s="95">
        <v>90.61</v>
      </c>
      <c r="CB119" s="95">
        <v>89.95</v>
      </c>
      <c r="CC119" s="95">
        <v>13.7</v>
      </c>
      <c r="CD119" s="95">
        <v>14.07</v>
      </c>
      <c r="CE119" s="95">
        <v>17.93</v>
      </c>
      <c r="CF119" s="97">
        <v>165.07</v>
      </c>
      <c r="CG119" s="96">
        <v>119.36</v>
      </c>
      <c r="CH119" s="95">
        <v>17.559999999999999</v>
      </c>
      <c r="CI119" s="95">
        <v>17.559999999999999</v>
      </c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10"/>
      <c r="CV119" s="10"/>
      <c r="CW119" s="10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</row>
    <row r="120" spans="1:167" s="94" customFormat="1" x14ac:dyDescent="0.2">
      <c r="A120" s="150"/>
      <c r="B120" s="151"/>
      <c r="BQ120" s="9"/>
      <c r="BR120" s="113"/>
      <c r="BS120" s="109"/>
      <c r="BT120" s="95"/>
      <c r="BU120" s="95">
        <v>107.19</v>
      </c>
      <c r="BV120" s="95">
        <v>152.37</v>
      </c>
      <c r="BW120" s="95">
        <v>122.54</v>
      </c>
      <c r="BX120" s="96">
        <v>133.28</v>
      </c>
      <c r="BY120" s="95">
        <v>149827.16</v>
      </c>
      <c r="BZ120" s="95">
        <v>1999.97</v>
      </c>
      <c r="CA120" s="95">
        <v>90.76</v>
      </c>
      <c r="CB120" s="95">
        <v>90.09</v>
      </c>
      <c r="CC120" s="95">
        <v>13.68</v>
      </c>
      <c r="CD120" s="95">
        <v>14.07</v>
      </c>
      <c r="CE120" s="95">
        <v>17.93</v>
      </c>
      <c r="CF120" s="97">
        <v>164.94</v>
      </c>
      <c r="CG120" s="96">
        <v>119.33</v>
      </c>
      <c r="CH120" s="95">
        <v>17.510000000000002</v>
      </c>
      <c r="CI120" s="95">
        <v>17.510000000000002</v>
      </c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10"/>
      <c r="CV120" s="10"/>
      <c r="CW120" s="10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</row>
    <row r="121" spans="1:167" s="94" customFormat="1" x14ac:dyDescent="0.2">
      <c r="A121" s="150"/>
      <c r="B121" s="151"/>
      <c r="BQ121" s="9"/>
      <c r="BR121" s="113"/>
      <c r="BS121" s="109"/>
      <c r="BT121" s="95"/>
      <c r="BU121" s="95">
        <v>107.34</v>
      </c>
      <c r="BV121" s="95">
        <v>152.43</v>
      </c>
      <c r="BW121" s="95">
        <v>122.5</v>
      </c>
      <c r="BX121" s="96">
        <v>133.18</v>
      </c>
      <c r="BY121" s="95">
        <v>149012.51999999999</v>
      </c>
      <c r="BZ121" s="95">
        <v>1982.18</v>
      </c>
      <c r="CA121" s="95">
        <v>90.51</v>
      </c>
      <c r="CB121" s="95">
        <v>89.97</v>
      </c>
      <c r="CC121" s="95">
        <v>13.68</v>
      </c>
      <c r="CD121" s="95">
        <v>14.1</v>
      </c>
      <c r="CE121" s="95">
        <v>17.91</v>
      </c>
      <c r="CF121" s="97">
        <v>164.39</v>
      </c>
      <c r="CG121" s="96">
        <v>119.05</v>
      </c>
      <c r="CH121" s="95">
        <v>17.47</v>
      </c>
      <c r="CI121" s="95">
        <v>17.46</v>
      </c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10"/>
      <c r="CV121" s="10"/>
      <c r="CW121" s="10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</row>
    <row r="122" spans="1:167" s="94" customFormat="1" x14ac:dyDescent="0.2">
      <c r="A122" s="150"/>
      <c r="B122" s="151"/>
      <c r="BQ122" s="9"/>
      <c r="BR122" s="113"/>
      <c r="BS122" s="109"/>
      <c r="BT122" s="95"/>
      <c r="BU122" s="95">
        <v>106.81</v>
      </c>
      <c r="BV122" s="95">
        <v>151.26</v>
      </c>
      <c r="BW122" s="95">
        <v>122.48</v>
      </c>
      <c r="BX122" s="96">
        <v>133</v>
      </c>
      <c r="BY122" s="95">
        <v>148538.35</v>
      </c>
      <c r="BZ122" s="95">
        <v>1971.93</v>
      </c>
      <c r="CA122" s="95">
        <v>90.72</v>
      </c>
      <c r="CB122" s="95">
        <v>90.11</v>
      </c>
      <c r="CC122" s="95">
        <v>13.65</v>
      </c>
      <c r="CD122" s="95">
        <v>14.04</v>
      </c>
      <c r="CE122" s="95">
        <v>17.87</v>
      </c>
      <c r="CF122" s="97">
        <v>164.72</v>
      </c>
      <c r="CG122" s="96">
        <v>119.15</v>
      </c>
      <c r="CH122" s="95">
        <v>17.46</v>
      </c>
      <c r="CI122" s="95">
        <v>17.46</v>
      </c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10"/>
      <c r="CV122" s="10"/>
      <c r="CW122" s="10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</row>
    <row r="123" spans="1:167" s="94" customFormat="1" x14ac:dyDescent="0.2">
      <c r="A123" s="150"/>
      <c r="B123" s="151"/>
      <c r="BQ123" s="9"/>
      <c r="BR123" s="113"/>
      <c r="BS123" s="109"/>
      <c r="BT123" s="95"/>
      <c r="BU123" s="95">
        <v>107.1</v>
      </c>
      <c r="BV123" s="95">
        <v>150.29</v>
      </c>
      <c r="BW123" s="95">
        <v>122.22</v>
      </c>
      <c r="BX123" s="96">
        <v>132.65</v>
      </c>
      <c r="BY123" s="95">
        <v>148387.62</v>
      </c>
      <c r="BZ123" s="95">
        <v>1958.9</v>
      </c>
      <c r="CA123" s="95">
        <v>90.08</v>
      </c>
      <c r="CB123" s="95">
        <v>89.53</v>
      </c>
      <c r="CC123" s="95">
        <v>13.57</v>
      </c>
      <c r="CD123" s="95">
        <v>13.92</v>
      </c>
      <c r="CE123" s="95">
        <v>17.829999999999998</v>
      </c>
      <c r="CF123" s="97">
        <v>164.05</v>
      </c>
      <c r="CG123" s="96">
        <v>119.01</v>
      </c>
      <c r="CH123" s="95">
        <v>17.43</v>
      </c>
      <c r="CI123" s="95">
        <v>17.420000000000002</v>
      </c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10"/>
      <c r="CV123" s="10"/>
      <c r="CW123" s="10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</row>
    <row r="124" spans="1:167" s="94" customFormat="1" x14ac:dyDescent="0.2">
      <c r="A124" s="150"/>
      <c r="B124" s="151"/>
      <c r="BQ124" s="9"/>
      <c r="BR124" s="113"/>
      <c r="BS124" s="109"/>
      <c r="BT124" s="95"/>
      <c r="BU124" s="95">
        <v>106.77</v>
      </c>
      <c r="BV124" s="95">
        <v>150.15</v>
      </c>
      <c r="BW124" s="95">
        <v>121.87</v>
      </c>
      <c r="BX124" s="96">
        <v>132.41999999999999</v>
      </c>
      <c r="BY124" s="95">
        <v>148448.19</v>
      </c>
      <c r="BZ124" s="95">
        <v>1963.16</v>
      </c>
      <c r="CA124" s="95">
        <v>89.62</v>
      </c>
      <c r="CB124" s="95">
        <v>89.18</v>
      </c>
      <c r="CC124" s="95">
        <v>13.57</v>
      </c>
      <c r="CD124" s="95">
        <v>14</v>
      </c>
      <c r="CE124" s="95">
        <v>17.809999999999999</v>
      </c>
      <c r="CF124" s="97">
        <v>163.54</v>
      </c>
      <c r="CG124" s="96">
        <v>118.62</v>
      </c>
      <c r="CH124" s="95">
        <v>17.36</v>
      </c>
      <c r="CI124" s="95">
        <v>17.36</v>
      </c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10"/>
      <c r="CV124" s="10"/>
      <c r="CW124" s="10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</row>
    <row r="125" spans="1:167" s="94" customFormat="1" x14ac:dyDescent="0.2">
      <c r="A125" s="150"/>
      <c r="B125" s="151"/>
      <c r="BQ125" s="9"/>
      <c r="BR125" s="113"/>
      <c r="BS125" s="109"/>
      <c r="BT125" s="95"/>
      <c r="BU125" s="95">
        <v>106.47</v>
      </c>
      <c r="BV125" s="95">
        <v>150.61000000000001</v>
      </c>
      <c r="BW125" s="95">
        <v>121.9</v>
      </c>
      <c r="BX125" s="96">
        <v>132.22</v>
      </c>
      <c r="BY125" s="95">
        <v>148752.93</v>
      </c>
      <c r="BZ125" s="95">
        <v>1982.72</v>
      </c>
      <c r="CA125" s="95">
        <v>89.57</v>
      </c>
      <c r="CB125" s="95">
        <v>89.52</v>
      </c>
      <c r="CC125" s="95">
        <v>13.53</v>
      </c>
      <c r="CD125" s="95">
        <v>13.97</v>
      </c>
      <c r="CE125" s="95">
        <v>17.78</v>
      </c>
      <c r="CF125" s="97">
        <v>163.19999999999999</v>
      </c>
      <c r="CG125" s="96">
        <v>118.35</v>
      </c>
      <c r="CH125" s="95">
        <v>17.309999999999999</v>
      </c>
      <c r="CI125" s="95">
        <v>17.309999999999999</v>
      </c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10"/>
      <c r="CV125" s="10"/>
      <c r="CW125" s="10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</row>
    <row r="126" spans="1:167" s="94" customFormat="1" x14ac:dyDescent="0.2">
      <c r="A126" s="150"/>
      <c r="B126" s="151"/>
      <c r="BQ126" s="9"/>
      <c r="BR126" s="113"/>
      <c r="BS126" s="109"/>
      <c r="BT126" s="95"/>
      <c r="BU126" s="95">
        <v>105.05</v>
      </c>
      <c r="BV126" s="95">
        <v>149.53</v>
      </c>
      <c r="BW126" s="95">
        <v>121.4</v>
      </c>
      <c r="BX126" s="96">
        <v>131.97999999999999</v>
      </c>
      <c r="BY126" s="95">
        <v>146701.25</v>
      </c>
      <c r="BZ126" s="95">
        <v>1955.86</v>
      </c>
      <c r="CA126" s="95">
        <v>89.29</v>
      </c>
      <c r="CB126" s="95">
        <v>88.7</v>
      </c>
      <c r="CC126" s="95">
        <v>13.51</v>
      </c>
      <c r="CD126" s="95">
        <v>13.86</v>
      </c>
      <c r="CE126" s="95">
        <v>17.77</v>
      </c>
      <c r="CF126" s="97">
        <v>161.79</v>
      </c>
      <c r="CG126" s="96">
        <v>117.3</v>
      </c>
      <c r="CH126" s="95">
        <v>17.22</v>
      </c>
      <c r="CI126" s="95">
        <v>17.21</v>
      </c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10"/>
      <c r="CV126" s="10"/>
      <c r="CW126" s="10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</row>
    <row r="127" spans="1:167" s="94" customFormat="1" x14ac:dyDescent="0.2">
      <c r="A127" s="150"/>
      <c r="B127" s="151"/>
      <c r="BQ127" s="9"/>
      <c r="BR127" s="113"/>
      <c r="BS127" s="109"/>
      <c r="BT127" s="95"/>
      <c r="BU127" s="95">
        <v>103.76</v>
      </c>
      <c r="BV127" s="95">
        <v>149.25</v>
      </c>
      <c r="BW127" s="95">
        <v>121.17</v>
      </c>
      <c r="BX127" s="96">
        <v>132.15</v>
      </c>
      <c r="BY127" s="95">
        <v>145679.82999999999</v>
      </c>
      <c r="BZ127" s="95">
        <v>1951.69</v>
      </c>
      <c r="CA127" s="95">
        <v>88.39</v>
      </c>
      <c r="CB127" s="95">
        <v>88.62</v>
      </c>
      <c r="CC127" s="95">
        <v>13.54</v>
      </c>
      <c r="CD127" s="95">
        <v>13.83</v>
      </c>
      <c r="CE127" s="95">
        <v>17.78</v>
      </c>
      <c r="CF127" s="97">
        <v>160.99</v>
      </c>
      <c r="CG127" s="96">
        <v>116.38</v>
      </c>
      <c r="CH127" s="95">
        <v>17.12</v>
      </c>
      <c r="CI127" s="95">
        <v>17.100000000000001</v>
      </c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10"/>
      <c r="CV127" s="10"/>
      <c r="CW127" s="10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</row>
    <row r="128" spans="1:167" s="94" customFormat="1" x14ac:dyDescent="0.2">
      <c r="A128" s="150"/>
      <c r="B128" s="151"/>
      <c r="BQ128" s="9"/>
      <c r="BR128" s="95"/>
      <c r="BS128" s="109"/>
      <c r="BT128" s="95"/>
      <c r="BU128" s="95">
        <v>103.21</v>
      </c>
      <c r="BV128" s="95">
        <v>150.66999999999999</v>
      </c>
      <c r="BW128" s="95">
        <v>121.16</v>
      </c>
      <c r="BX128" s="96">
        <v>132.38999999999999</v>
      </c>
      <c r="BY128" s="95">
        <v>144652.54</v>
      </c>
      <c r="BZ128" s="95">
        <v>1951.55</v>
      </c>
      <c r="CA128" s="95">
        <v>89.03</v>
      </c>
      <c r="CB128" s="95">
        <v>89.02</v>
      </c>
      <c r="CC128" s="95">
        <v>13.64</v>
      </c>
      <c r="CD128" s="95">
        <v>13.84</v>
      </c>
      <c r="CE128" s="95">
        <v>17.8</v>
      </c>
      <c r="CF128" s="97">
        <v>161.04</v>
      </c>
      <c r="CG128" s="96">
        <v>116.06</v>
      </c>
      <c r="CH128" s="95">
        <v>17.12</v>
      </c>
      <c r="CI128" s="95">
        <v>17.09</v>
      </c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10"/>
      <c r="CV128" s="10"/>
      <c r="CW128" s="10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</row>
    <row r="129" spans="1:167" s="94" customFormat="1" x14ac:dyDescent="0.2">
      <c r="A129" s="150"/>
      <c r="B129" s="151"/>
      <c r="BQ129" s="9"/>
      <c r="BR129" s="95"/>
      <c r="BS129" s="109"/>
      <c r="BT129" s="95"/>
      <c r="BU129" s="95"/>
      <c r="BV129" s="95"/>
      <c r="BW129" s="95"/>
      <c r="BX129" s="96"/>
      <c r="BY129" s="95"/>
      <c r="BZ129" s="95"/>
      <c r="CA129" s="95"/>
      <c r="CB129" s="95"/>
      <c r="CC129" s="95"/>
      <c r="CD129" s="95"/>
      <c r="CE129" s="95"/>
      <c r="CF129" s="97"/>
      <c r="CG129" s="96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10"/>
      <c r="CV129" s="10"/>
      <c r="CW129" s="10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</row>
    <row r="130" spans="1:167" s="94" customFormat="1" x14ac:dyDescent="0.2">
      <c r="A130" s="150"/>
      <c r="B130" s="151"/>
      <c r="BQ130" s="9"/>
      <c r="BR130" s="95"/>
      <c r="BS130" s="109"/>
      <c r="BT130" s="95"/>
      <c r="BU130" s="95"/>
      <c r="BV130" s="95"/>
      <c r="BW130" s="95"/>
      <c r="BX130" s="96"/>
      <c r="BY130" s="95"/>
      <c r="BZ130" s="95"/>
      <c r="CA130" s="95"/>
      <c r="CB130" s="95"/>
      <c r="CC130" s="95"/>
      <c r="CD130" s="95"/>
      <c r="CE130" s="95"/>
      <c r="CF130" s="97"/>
      <c r="CG130" s="96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10"/>
      <c r="CV130" s="10"/>
      <c r="CW130" s="10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</row>
    <row r="131" spans="1:167" s="94" customFormat="1" x14ac:dyDescent="0.2">
      <c r="A131" s="150"/>
      <c r="B131" s="151"/>
      <c r="BQ131" s="9"/>
      <c r="BR131" s="95"/>
      <c r="BS131" s="95"/>
      <c r="BT131" s="95"/>
      <c r="BU131" s="95"/>
      <c r="BV131" s="95"/>
      <c r="BW131" s="95"/>
      <c r="BX131" s="96"/>
      <c r="BY131" s="95"/>
      <c r="BZ131" s="95"/>
      <c r="CA131" s="95"/>
      <c r="CB131" s="95"/>
      <c r="CC131" s="95"/>
      <c r="CD131" s="95"/>
      <c r="CE131" s="95"/>
      <c r="CF131" s="97"/>
      <c r="CG131" s="96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10"/>
      <c r="CV131" s="10"/>
      <c r="CW131" s="10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</row>
    <row r="132" spans="1:167" s="94" customFormat="1" x14ac:dyDescent="0.2">
      <c r="A132" s="150"/>
      <c r="B132" s="151"/>
      <c r="BQ132" s="9"/>
      <c r="BR132" s="95"/>
      <c r="BS132" s="95"/>
      <c r="BT132" s="95"/>
      <c r="BU132" s="95"/>
      <c r="BV132" s="95"/>
      <c r="BW132" s="95"/>
      <c r="BX132" s="96"/>
      <c r="BY132" s="95"/>
      <c r="BZ132" s="95"/>
      <c r="CA132" s="95"/>
      <c r="CB132" s="95"/>
      <c r="CC132" s="95"/>
      <c r="CD132" s="95"/>
      <c r="CE132" s="95"/>
      <c r="CF132" s="97"/>
      <c r="CG132" s="96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10"/>
      <c r="CV132" s="10"/>
      <c r="CW132" s="10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</row>
    <row r="133" spans="1:167" s="94" customFormat="1" x14ac:dyDescent="0.2">
      <c r="A133" s="150"/>
      <c r="B133" s="151"/>
      <c r="BQ133" s="9"/>
      <c r="BR133" s="95"/>
      <c r="BS133" s="108"/>
      <c r="BT133" s="143" t="s">
        <v>170</v>
      </c>
      <c r="BU133" s="115">
        <f>BU109-BU35</f>
        <v>4.3200000000000074</v>
      </c>
      <c r="BV133" s="115">
        <f t="shared" ref="BV133:CF133" si="11">BV109-BV35</f>
        <v>2.3100000000000023</v>
      </c>
      <c r="BW133" s="115">
        <f t="shared" si="11"/>
        <v>1.980000000000004</v>
      </c>
      <c r="BX133" s="115">
        <f t="shared" si="11"/>
        <v>1.5</v>
      </c>
      <c r="BY133" s="115">
        <f t="shared" si="11"/>
        <v>7435.2699999999895</v>
      </c>
      <c r="BZ133" s="115">
        <f t="shared" si="11"/>
        <v>120.41999999999985</v>
      </c>
      <c r="CA133" s="115">
        <f t="shared" si="11"/>
        <v>-0.77000000000001023</v>
      </c>
      <c r="CB133" s="115">
        <f t="shared" si="11"/>
        <v>-1.1199999999999903</v>
      </c>
      <c r="CC133" s="115">
        <f t="shared" si="11"/>
        <v>-9.9999999999997868E-3</v>
      </c>
      <c r="CD133" s="115">
        <f t="shared" si="11"/>
        <v>0.22000000000000064</v>
      </c>
      <c r="CE133" s="115">
        <f t="shared" si="11"/>
        <v>0.21000000000000085</v>
      </c>
      <c r="CF133" s="115">
        <f t="shared" si="11"/>
        <v>3.2599999999999909</v>
      </c>
      <c r="CG133" s="115">
        <f>CG109-CG35</f>
        <v>2.9500000000000028</v>
      </c>
      <c r="CH133" s="115">
        <f t="shared" ref="CH133:CI133" si="12">CH109-CH35</f>
        <v>0.39000000000000057</v>
      </c>
      <c r="CI133" s="115">
        <f t="shared" si="12"/>
        <v>0.52000000000000313</v>
      </c>
      <c r="CJ133" s="11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10"/>
      <c r="CV133" s="10"/>
      <c r="CW133" s="10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</row>
    <row r="134" spans="1:167" s="94" customFormat="1" x14ac:dyDescent="0.2">
      <c r="A134" s="150"/>
      <c r="B134" s="151"/>
      <c r="BQ134" s="9"/>
      <c r="BR134" s="95"/>
      <c r="BS134" s="108"/>
      <c r="BT134" s="143" t="s">
        <v>171</v>
      </c>
      <c r="BU134" s="115">
        <f t="shared" ref="BU134:CI149" si="13">BU110-BU36</f>
        <v>4.0700000000000074</v>
      </c>
      <c r="BV134" s="115">
        <f t="shared" si="13"/>
        <v>2.9399999999999977</v>
      </c>
      <c r="BW134" s="115">
        <f t="shared" si="13"/>
        <v>2.0499999999999972</v>
      </c>
      <c r="BX134" s="115">
        <f t="shared" si="13"/>
        <v>1.5499999999999829</v>
      </c>
      <c r="BY134" s="115">
        <f t="shared" si="13"/>
        <v>8024.3800000000047</v>
      </c>
      <c r="BZ134" s="115">
        <f t="shared" si="13"/>
        <v>174.52000000000021</v>
      </c>
      <c r="CA134" s="115">
        <f t="shared" si="13"/>
        <v>-0.43999999999999773</v>
      </c>
      <c r="CB134" s="115">
        <f t="shared" si="13"/>
        <v>-1.4200000000000017</v>
      </c>
      <c r="CC134" s="115">
        <f t="shared" si="13"/>
        <v>9.9999999999999645E-2</v>
      </c>
      <c r="CD134" s="115">
        <f t="shared" si="13"/>
        <v>0.16999999999999993</v>
      </c>
      <c r="CE134" s="115">
        <f t="shared" si="13"/>
        <v>0.22000000000000242</v>
      </c>
      <c r="CF134" s="115">
        <f t="shared" si="13"/>
        <v>3.3300000000000125</v>
      </c>
      <c r="CG134" s="115">
        <f t="shared" si="13"/>
        <v>2.7399999999999949</v>
      </c>
      <c r="CH134" s="115">
        <f t="shared" si="13"/>
        <v>0.34999999999999787</v>
      </c>
      <c r="CI134" s="115">
        <f t="shared" si="13"/>
        <v>0.45000000000000284</v>
      </c>
      <c r="CJ134" s="11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10"/>
      <c r="CV134" s="10"/>
      <c r="CW134" s="10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</row>
    <row r="135" spans="1:167" s="94" customFormat="1" x14ac:dyDescent="0.2">
      <c r="A135" s="150"/>
      <c r="B135" s="151"/>
      <c r="BQ135" s="9"/>
      <c r="BR135" s="95"/>
      <c r="BS135" s="108"/>
      <c r="BT135" s="143" t="s">
        <v>172</v>
      </c>
      <c r="BU135" s="115">
        <f t="shared" si="13"/>
        <v>4.7400000000000091</v>
      </c>
      <c r="BV135" s="115">
        <f t="shared" si="13"/>
        <v>2.4699999999999989</v>
      </c>
      <c r="BW135" s="115">
        <f t="shared" si="13"/>
        <v>2.6200000000000045</v>
      </c>
      <c r="BX135" s="115">
        <f t="shared" si="13"/>
        <v>1.5099999999999909</v>
      </c>
      <c r="BY135" s="115">
        <f t="shared" si="13"/>
        <v>9715.320000000007</v>
      </c>
      <c r="BZ135" s="115">
        <f t="shared" si="13"/>
        <v>227.51999999999998</v>
      </c>
      <c r="CA135" s="115">
        <f t="shared" si="13"/>
        <v>0.20000000000000284</v>
      </c>
      <c r="CB135" s="115">
        <f t="shared" si="13"/>
        <v>-1.9200000000000017</v>
      </c>
      <c r="CC135" s="115">
        <f t="shared" si="13"/>
        <v>1.9999999999999574E-2</v>
      </c>
      <c r="CD135" s="115">
        <f t="shared" si="13"/>
        <v>0.22000000000000064</v>
      </c>
      <c r="CE135" s="115">
        <f t="shared" si="13"/>
        <v>0.21000000000000085</v>
      </c>
      <c r="CF135" s="115">
        <f t="shared" si="13"/>
        <v>2.1800000000000068</v>
      </c>
      <c r="CG135" s="115">
        <f t="shared" si="13"/>
        <v>2.039999999999992</v>
      </c>
      <c r="CH135" s="115">
        <f t="shared" si="13"/>
        <v>0.28999999999999915</v>
      </c>
      <c r="CI135" s="115">
        <f t="shared" si="13"/>
        <v>0.35999999999999943</v>
      </c>
      <c r="CJ135" s="11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10"/>
      <c r="CV135" s="10"/>
      <c r="CW135" s="10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</row>
    <row r="136" spans="1:167" s="94" customFormat="1" x14ac:dyDescent="0.2">
      <c r="A136" s="150"/>
      <c r="B136" s="151"/>
      <c r="BQ136" s="9"/>
      <c r="BR136" s="95"/>
      <c r="BS136" s="113"/>
      <c r="BT136" s="143" t="s">
        <v>173</v>
      </c>
      <c r="BU136" s="115">
        <f t="shared" si="13"/>
        <v>5.7400000000000091</v>
      </c>
      <c r="BV136" s="115">
        <f t="shared" si="13"/>
        <v>2.9000000000000057</v>
      </c>
      <c r="BW136" s="115">
        <f t="shared" si="13"/>
        <v>2.6099999999999994</v>
      </c>
      <c r="BX136" s="115">
        <f t="shared" si="13"/>
        <v>1.5500000000000114</v>
      </c>
      <c r="BY136" s="115">
        <f t="shared" si="13"/>
        <v>10620.829999999987</v>
      </c>
      <c r="BZ136" s="115">
        <f t="shared" si="13"/>
        <v>231.43999999999983</v>
      </c>
      <c r="CA136" s="115">
        <f t="shared" si="13"/>
        <v>0.45000000000000284</v>
      </c>
      <c r="CB136" s="115">
        <f t="shared" si="13"/>
        <v>-1.6099999999999994</v>
      </c>
      <c r="CC136" s="115">
        <f t="shared" si="13"/>
        <v>-9.9999999999997868E-3</v>
      </c>
      <c r="CD136" s="115">
        <f t="shared" si="13"/>
        <v>0.17999999999999972</v>
      </c>
      <c r="CE136" s="115">
        <f t="shared" si="13"/>
        <v>0.19000000000000128</v>
      </c>
      <c r="CF136" s="115">
        <f t="shared" si="13"/>
        <v>3.4699999999999989</v>
      </c>
      <c r="CG136" s="115">
        <f t="shared" si="13"/>
        <v>2.4899999999999949</v>
      </c>
      <c r="CH136" s="115">
        <f t="shared" si="13"/>
        <v>0.39000000000000057</v>
      </c>
      <c r="CI136" s="115">
        <f t="shared" si="13"/>
        <v>0.46000000000000085</v>
      </c>
      <c r="CJ136" s="11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10"/>
      <c r="CV136" s="10"/>
      <c r="CW136" s="10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</row>
    <row r="137" spans="1:167" s="94" customFormat="1" x14ac:dyDescent="0.2">
      <c r="A137" s="150"/>
      <c r="B137" s="151"/>
      <c r="BQ137" s="9"/>
      <c r="BR137" s="95"/>
      <c r="BS137" s="113"/>
      <c r="BT137" s="143" t="s">
        <v>174</v>
      </c>
      <c r="BU137" s="115">
        <f t="shared" si="13"/>
        <v>6.730000000000004</v>
      </c>
      <c r="BV137" s="115">
        <f t="shared" si="13"/>
        <v>3.6100000000000136</v>
      </c>
      <c r="BW137" s="115">
        <f t="shared" si="13"/>
        <v>2.8299999999999983</v>
      </c>
      <c r="BX137" s="115">
        <f t="shared" si="13"/>
        <v>1.460000000000008</v>
      </c>
      <c r="BY137" s="115">
        <f t="shared" si="13"/>
        <v>11847.129999999976</v>
      </c>
      <c r="BZ137" s="115">
        <f t="shared" si="13"/>
        <v>256.83999999999992</v>
      </c>
      <c r="CA137" s="115">
        <f t="shared" si="13"/>
        <v>1.6400000000000006</v>
      </c>
      <c r="CB137" s="115">
        <f t="shared" si="13"/>
        <v>-0.93999999999999773</v>
      </c>
      <c r="CC137" s="115">
        <f t="shared" si="13"/>
        <v>-8.9999999999999858E-2</v>
      </c>
      <c r="CD137" s="115">
        <f t="shared" si="13"/>
        <v>0.23000000000000043</v>
      </c>
      <c r="CE137" s="115">
        <f t="shared" si="13"/>
        <v>0.19000000000000128</v>
      </c>
      <c r="CF137" s="115">
        <f t="shared" si="13"/>
        <v>3.8100000000000023</v>
      </c>
      <c r="CG137" s="115">
        <f t="shared" si="13"/>
        <v>2.789999999999992</v>
      </c>
      <c r="CH137" s="115">
        <f t="shared" si="13"/>
        <v>0.41999999999999815</v>
      </c>
      <c r="CI137" s="115">
        <f t="shared" si="13"/>
        <v>0.49000000000000199</v>
      </c>
      <c r="CJ137" s="11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10"/>
      <c r="CV137" s="10"/>
      <c r="CW137" s="10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</row>
    <row r="138" spans="1:167" s="94" customFormat="1" x14ac:dyDescent="0.2">
      <c r="A138" s="150"/>
      <c r="B138" s="151"/>
      <c r="BQ138" s="9"/>
      <c r="BR138" s="95"/>
      <c r="BS138" s="113"/>
      <c r="BT138" s="143" t="s">
        <v>175</v>
      </c>
      <c r="BU138" s="115">
        <f t="shared" si="13"/>
        <v>6.3199999999999932</v>
      </c>
      <c r="BV138" s="115">
        <f t="shared" si="13"/>
        <v>4.539999999999992</v>
      </c>
      <c r="BW138" s="115">
        <f t="shared" si="13"/>
        <v>2.6899999999999977</v>
      </c>
      <c r="BX138" s="115">
        <f t="shared" si="13"/>
        <v>1.3799999999999955</v>
      </c>
      <c r="BY138" s="115">
        <f t="shared" si="13"/>
        <v>12512.880000000005</v>
      </c>
      <c r="BZ138" s="115">
        <f t="shared" si="13"/>
        <v>327.36000000000013</v>
      </c>
      <c r="CA138" s="115">
        <f t="shared" si="13"/>
        <v>1.6200000000000045</v>
      </c>
      <c r="CB138" s="115">
        <f t="shared" si="13"/>
        <v>-1.9399999999999977</v>
      </c>
      <c r="CC138" s="115">
        <f t="shared" si="13"/>
        <v>-9.9999999999999645E-2</v>
      </c>
      <c r="CD138" s="115">
        <f t="shared" si="13"/>
        <v>0.10999999999999943</v>
      </c>
      <c r="CE138" s="115">
        <f t="shared" si="13"/>
        <v>0.17999999999999972</v>
      </c>
      <c r="CF138" s="115">
        <f t="shared" si="13"/>
        <v>3.4300000000000068</v>
      </c>
      <c r="CG138" s="115">
        <f t="shared" si="13"/>
        <v>2.75</v>
      </c>
      <c r="CH138" s="115">
        <f t="shared" si="13"/>
        <v>0.42999999999999972</v>
      </c>
      <c r="CI138" s="115">
        <f t="shared" si="13"/>
        <v>0.47000000000000242</v>
      </c>
      <c r="CJ138" s="11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10"/>
      <c r="CV138" s="10"/>
      <c r="CW138" s="10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</row>
    <row r="139" spans="1:167" s="94" customFormat="1" x14ac:dyDescent="0.2">
      <c r="A139" s="150"/>
      <c r="B139" s="151"/>
      <c r="BQ139" s="9"/>
      <c r="BR139" s="95"/>
      <c r="BS139" s="113"/>
      <c r="BT139" s="143" t="s">
        <v>176</v>
      </c>
      <c r="BU139" s="115">
        <f t="shared" si="13"/>
        <v>6.5699999999999932</v>
      </c>
      <c r="BV139" s="115">
        <f t="shared" si="13"/>
        <v>1.9399999999999977</v>
      </c>
      <c r="BW139" s="115">
        <f t="shared" si="13"/>
        <v>2.9200000000000017</v>
      </c>
      <c r="BX139" s="115">
        <f t="shared" si="13"/>
        <v>1.2399999999999807</v>
      </c>
      <c r="BY139" s="115">
        <f t="shared" si="13"/>
        <v>11473.380000000005</v>
      </c>
      <c r="BZ139" s="115">
        <f t="shared" si="13"/>
        <v>269.15000000000009</v>
      </c>
      <c r="CA139" s="115">
        <f t="shared" si="13"/>
        <v>1.519999999999996</v>
      </c>
      <c r="CB139" s="115">
        <f t="shared" si="13"/>
        <v>-1.5999999999999943</v>
      </c>
      <c r="CC139" s="115">
        <f t="shared" si="13"/>
        <v>-9.9999999999999645E-2</v>
      </c>
      <c r="CD139" s="115">
        <f t="shared" si="13"/>
        <v>0.10999999999999943</v>
      </c>
      <c r="CE139" s="115">
        <f t="shared" si="13"/>
        <v>0.14999999999999858</v>
      </c>
      <c r="CF139" s="115">
        <f t="shared" si="13"/>
        <v>4.3499999999999943</v>
      </c>
      <c r="CG139" s="115">
        <f t="shared" si="13"/>
        <v>3.2199999999999989</v>
      </c>
      <c r="CH139" s="115">
        <f t="shared" si="13"/>
        <v>0.48000000000000043</v>
      </c>
      <c r="CI139" s="115">
        <f t="shared" si="13"/>
        <v>0.51999999999999957</v>
      </c>
      <c r="CJ139" s="11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10"/>
      <c r="CV139" s="10"/>
      <c r="CW139" s="10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</row>
    <row r="140" spans="1:167" s="94" customFormat="1" x14ac:dyDescent="0.2">
      <c r="A140" s="150"/>
      <c r="B140" s="151"/>
      <c r="BQ140" s="9"/>
      <c r="BR140" s="95"/>
      <c r="BS140" s="113"/>
      <c r="BT140" s="143" t="s">
        <v>177</v>
      </c>
      <c r="BU140" s="115">
        <f t="shared" si="13"/>
        <v>6.2199999999999989</v>
      </c>
      <c r="BV140" s="115">
        <f t="shared" si="13"/>
        <v>2.4399999999999977</v>
      </c>
      <c r="BW140" s="115">
        <f t="shared" si="13"/>
        <v>3.0300000000000011</v>
      </c>
      <c r="BX140" s="115">
        <f t="shared" si="13"/>
        <v>1.1299999999999955</v>
      </c>
      <c r="BY140" s="115">
        <f t="shared" si="13"/>
        <v>10035.920000000013</v>
      </c>
      <c r="BZ140" s="115">
        <f t="shared" si="13"/>
        <v>207.71000000000004</v>
      </c>
      <c r="CA140" s="115">
        <f t="shared" si="13"/>
        <v>1.3299999999999983</v>
      </c>
      <c r="CB140" s="115">
        <f t="shared" si="13"/>
        <v>-1.0099999999999909</v>
      </c>
      <c r="CC140" s="115">
        <f t="shared" si="13"/>
        <v>-9.9999999999999645E-2</v>
      </c>
      <c r="CD140" s="115">
        <f t="shared" si="13"/>
        <v>6.0000000000000497E-2</v>
      </c>
      <c r="CE140" s="115">
        <f t="shared" si="13"/>
        <v>0.16000000000000014</v>
      </c>
      <c r="CF140" s="115">
        <f t="shared" si="13"/>
        <v>3.9699999999999989</v>
      </c>
      <c r="CG140" s="115">
        <f t="shared" si="13"/>
        <v>3.3400000000000034</v>
      </c>
      <c r="CH140" s="115">
        <f t="shared" si="13"/>
        <v>0.46999999999999886</v>
      </c>
      <c r="CI140" s="115">
        <f t="shared" si="13"/>
        <v>0.49000000000000199</v>
      </c>
      <c r="CJ140" s="115"/>
      <c r="CK140" s="95"/>
      <c r="CL140" s="95"/>
      <c r="CM140" s="95"/>
      <c r="CN140" s="95"/>
      <c r="CO140" s="95"/>
      <c r="CP140" s="95"/>
      <c r="CQ140" s="95"/>
      <c r="CR140" s="95"/>
      <c r="CS140" s="95"/>
      <c r="CT140" s="95"/>
      <c r="CU140" s="10"/>
      <c r="CV140" s="10"/>
      <c r="CW140" s="10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</row>
    <row r="141" spans="1:167" s="94" customFormat="1" x14ac:dyDescent="0.2">
      <c r="A141" s="150"/>
      <c r="B141" s="151"/>
      <c r="BQ141" s="9"/>
      <c r="BR141" s="95"/>
      <c r="BS141" s="113"/>
      <c r="BT141" s="143" t="s">
        <v>178</v>
      </c>
      <c r="BU141" s="115">
        <f t="shared" si="13"/>
        <v>5.5999999999999943</v>
      </c>
      <c r="BV141" s="115">
        <f t="shared" si="13"/>
        <v>1.4800000000000182</v>
      </c>
      <c r="BW141" s="115">
        <f t="shared" si="13"/>
        <v>2.9200000000000017</v>
      </c>
      <c r="BX141" s="115">
        <f t="shared" si="13"/>
        <v>1.1299999999999955</v>
      </c>
      <c r="BY141" s="115">
        <f t="shared" si="13"/>
        <v>8623.4599999999919</v>
      </c>
      <c r="BZ141" s="115">
        <f t="shared" si="13"/>
        <v>154.47000000000003</v>
      </c>
      <c r="CA141" s="115">
        <f t="shared" si="13"/>
        <v>0.14000000000000057</v>
      </c>
      <c r="CB141" s="115">
        <f t="shared" si="13"/>
        <v>-1.269999999999996</v>
      </c>
      <c r="CC141" s="115">
        <f t="shared" si="13"/>
        <v>-0.13999999999999879</v>
      </c>
      <c r="CD141" s="115">
        <f t="shared" si="13"/>
        <v>0.11000000000000121</v>
      </c>
      <c r="CE141" s="115">
        <f t="shared" si="13"/>
        <v>0.17000000000000171</v>
      </c>
      <c r="CF141" s="115">
        <f t="shared" si="13"/>
        <v>3.460000000000008</v>
      </c>
      <c r="CG141" s="115">
        <f t="shared" si="13"/>
        <v>3.1099999999999994</v>
      </c>
      <c r="CH141" s="115">
        <f t="shared" si="13"/>
        <v>0.42000000000000171</v>
      </c>
      <c r="CI141" s="115">
        <f t="shared" si="13"/>
        <v>0.44999999999999929</v>
      </c>
      <c r="CJ141" s="11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10"/>
      <c r="CV141" s="10"/>
      <c r="CW141" s="10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</row>
    <row r="142" spans="1:167" s="94" customFormat="1" x14ac:dyDescent="0.2">
      <c r="A142" s="150"/>
      <c r="B142" s="151"/>
      <c r="BQ142" s="9"/>
      <c r="BR142" s="95"/>
      <c r="BS142" s="113"/>
      <c r="BT142" s="143" t="s">
        <v>179</v>
      </c>
      <c r="BU142" s="115">
        <f t="shared" si="13"/>
        <v>5.6699999999999875</v>
      </c>
      <c r="BV142" s="115">
        <f t="shared" si="13"/>
        <v>1.5200000000000102</v>
      </c>
      <c r="BW142" s="115">
        <f t="shared" si="13"/>
        <v>3.1899999999999977</v>
      </c>
      <c r="BX142" s="115">
        <f t="shared" si="13"/>
        <v>1.1899999999999977</v>
      </c>
      <c r="BY142" s="115">
        <f t="shared" si="13"/>
        <v>9563.8199999999779</v>
      </c>
      <c r="BZ142" s="115">
        <f t="shared" si="13"/>
        <v>198.12000000000012</v>
      </c>
      <c r="CA142" s="115">
        <f t="shared" si="13"/>
        <v>0.42999999999999261</v>
      </c>
      <c r="CB142" s="115">
        <f t="shared" si="13"/>
        <v>-0.79999999999999716</v>
      </c>
      <c r="CC142" s="115">
        <f t="shared" si="13"/>
        <v>-0.16999999999999993</v>
      </c>
      <c r="CD142" s="115">
        <f t="shared" si="13"/>
        <v>7.0000000000000284E-2</v>
      </c>
      <c r="CE142" s="115">
        <f t="shared" si="13"/>
        <v>0.16000000000000014</v>
      </c>
      <c r="CF142" s="115">
        <f t="shared" si="13"/>
        <v>3.6899999999999977</v>
      </c>
      <c r="CG142" s="115">
        <f t="shared" si="13"/>
        <v>3.1800000000000068</v>
      </c>
      <c r="CH142" s="115">
        <f t="shared" si="13"/>
        <v>0.44999999999999929</v>
      </c>
      <c r="CI142" s="115">
        <f t="shared" si="13"/>
        <v>0.44999999999999929</v>
      </c>
      <c r="CJ142" s="115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10"/>
      <c r="CV142" s="10"/>
      <c r="CW142" s="10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</row>
    <row r="143" spans="1:167" s="94" customFormat="1" x14ac:dyDescent="0.2">
      <c r="A143" s="150"/>
      <c r="B143" s="151"/>
      <c r="BQ143" s="9"/>
      <c r="BR143" s="95"/>
      <c r="BS143" s="113"/>
      <c r="BT143" s="143" t="s">
        <v>180</v>
      </c>
      <c r="BU143" s="115">
        <f t="shared" si="13"/>
        <v>6.0999999999999943</v>
      </c>
      <c r="BV143" s="115">
        <f t="shared" si="13"/>
        <v>0.50999999999999091</v>
      </c>
      <c r="BW143" s="115">
        <f t="shared" si="13"/>
        <v>2.6099999999999994</v>
      </c>
      <c r="BX143" s="115">
        <f t="shared" si="13"/>
        <v>1.1299999999999955</v>
      </c>
      <c r="BY143" s="115">
        <f t="shared" si="13"/>
        <v>8211.2299999999814</v>
      </c>
      <c r="BZ143" s="115">
        <f t="shared" si="13"/>
        <v>159.18999999999983</v>
      </c>
      <c r="CA143" s="115">
        <f t="shared" si="13"/>
        <v>0.39000000000000057</v>
      </c>
      <c r="CB143" s="115">
        <f t="shared" si="13"/>
        <v>-1.2800000000000011</v>
      </c>
      <c r="CC143" s="115">
        <f t="shared" si="13"/>
        <v>-0.16999999999999993</v>
      </c>
      <c r="CD143" s="115">
        <f t="shared" si="13"/>
        <v>-4.9999999999998934E-2</v>
      </c>
      <c r="CE143" s="115">
        <f t="shared" si="13"/>
        <v>0.12999999999999901</v>
      </c>
      <c r="CF143" s="115">
        <f t="shared" si="13"/>
        <v>4.4300000000000068</v>
      </c>
      <c r="CG143" s="115">
        <f t="shared" si="13"/>
        <v>3.8299999999999983</v>
      </c>
      <c r="CH143" s="115">
        <f t="shared" si="13"/>
        <v>0.48999999999999844</v>
      </c>
      <c r="CI143" s="115">
        <f t="shared" si="13"/>
        <v>0.48999999999999844</v>
      </c>
      <c r="CJ143" s="11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10"/>
      <c r="CV143" s="10"/>
      <c r="CW143" s="10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</row>
    <row r="144" spans="1:167" s="94" customFormat="1" x14ac:dyDescent="0.2">
      <c r="A144" s="150"/>
      <c r="B144" s="151"/>
      <c r="BQ144" s="9"/>
      <c r="BR144" s="95"/>
      <c r="BS144" s="113"/>
      <c r="BT144" s="143" t="s">
        <v>181</v>
      </c>
      <c r="BU144" s="115">
        <f t="shared" si="13"/>
        <v>4.9599999999999937</v>
      </c>
      <c r="BV144" s="115">
        <f t="shared" si="13"/>
        <v>2.8000000000000114</v>
      </c>
      <c r="BW144" s="115">
        <f t="shared" si="13"/>
        <v>2.3700000000000045</v>
      </c>
      <c r="BX144" s="115">
        <f t="shared" si="13"/>
        <v>0.91999999999998749</v>
      </c>
      <c r="BY144" s="115">
        <f t="shared" si="13"/>
        <v>7944.6600000000035</v>
      </c>
      <c r="BZ144" s="115">
        <f t="shared" si="13"/>
        <v>147.63000000000011</v>
      </c>
      <c r="CA144" s="115">
        <f t="shared" si="13"/>
        <v>-0.26999999999999602</v>
      </c>
      <c r="CB144" s="115">
        <f t="shared" si="13"/>
        <v>-0.93999999999999773</v>
      </c>
      <c r="CC144" s="115">
        <f t="shared" si="13"/>
        <v>-0.17999999999999972</v>
      </c>
      <c r="CD144" s="115">
        <f t="shared" si="13"/>
        <v>-0.11999999999999922</v>
      </c>
      <c r="CE144" s="115">
        <f t="shared" si="13"/>
        <v>0.10999999999999943</v>
      </c>
      <c r="CF144" s="115">
        <f t="shared" si="13"/>
        <v>5.0099999999999909</v>
      </c>
      <c r="CG144" s="115">
        <f t="shared" si="13"/>
        <v>4.6200000000000045</v>
      </c>
      <c r="CH144" s="115">
        <f t="shared" si="13"/>
        <v>0.52000000000000313</v>
      </c>
      <c r="CI144" s="115">
        <f t="shared" si="13"/>
        <v>0.51000000000000156</v>
      </c>
      <c r="CJ144" s="115"/>
      <c r="CK144" s="95"/>
      <c r="CL144" s="95"/>
      <c r="CM144" s="95"/>
      <c r="CN144" s="95"/>
      <c r="CO144" s="95"/>
      <c r="CP144" s="95"/>
      <c r="CQ144" s="95"/>
      <c r="CR144" s="95"/>
      <c r="CS144" s="95"/>
      <c r="CT144" s="95"/>
      <c r="CU144" s="10"/>
      <c r="CV144" s="10"/>
      <c r="CW144" s="10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</row>
    <row r="145" spans="1:167" s="94" customFormat="1" x14ac:dyDescent="0.2">
      <c r="A145" s="150"/>
      <c r="B145" s="151"/>
      <c r="BQ145" s="9"/>
      <c r="BR145" s="95"/>
      <c r="BS145" s="113"/>
      <c r="BT145" s="143" t="s">
        <v>182</v>
      </c>
      <c r="BU145" s="115">
        <f t="shared" si="13"/>
        <v>4.6599999999999966</v>
      </c>
      <c r="BV145" s="115">
        <f t="shared" si="13"/>
        <v>2.6500000000000057</v>
      </c>
      <c r="BW145" s="115">
        <f t="shared" si="13"/>
        <v>1.9599999999999937</v>
      </c>
      <c r="BX145" s="115">
        <f t="shared" si="13"/>
        <v>0.68999999999999773</v>
      </c>
      <c r="BY145" s="115">
        <f t="shared" si="13"/>
        <v>6492.9100000000035</v>
      </c>
      <c r="BZ145" s="115">
        <f t="shared" si="13"/>
        <v>116.76999999999998</v>
      </c>
      <c r="CA145" s="115">
        <f t="shared" si="13"/>
        <v>-0.59999999999999432</v>
      </c>
      <c r="CB145" s="115">
        <f t="shared" si="13"/>
        <v>-1.019999999999996</v>
      </c>
      <c r="CC145" s="115">
        <f t="shared" si="13"/>
        <v>-0.1899999999999995</v>
      </c>
      <c r="CD145" s="115">
        <f t="shared" si="13"/>
        <v>-0.14000000000000057</v>
      </c>
      <c r="CE145" s="115">
        <f t="shared" si="13"/>
        <v>8.0000000000001847E-2</v>
      </c>
      <c r="CF145" s="115">
        <f t="shared" si="13"/>
        <v>3.6499999999999773</v>
      </c>
      <c r="CG145" s="115">
        <f t="shared" si="13"/>
        <v>4.0999999999999943</v>
      </c>
      <c r="CH145" s="115">
        <f t="shared" si="13"/>
        <v>0.44999999999999929</v>
      </c>
      <c r="CI145" s="115">
        <f t="shared" si="13"/>
        <v>0.44000000000000128</v>
      </c>
      <c r="CJ145" s="115"/>
      <c r="CK145" s="95"/>
      <c r="CL145" s="95"/>
      <c r="CM145" s="95"/>
      <c r="CN145" s="95"/>
      <c r="CO145" s="95"/>
      <c r="CP145" s="95"/>
      <c r="CQ145" s="95"/>
      <c r="CR145" s="95"/>
      <c r="CS145" s="95"/>
      <c r="CT145" s="95"/>
      <c r="CU145" s="10"/>
      <c r="CV145" s="10"/>
      <c r="CW145" s="10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</row>
    <row r="146" spans="1:167" s="94" customFormat="1" x14ac:dyDescent="0.2">
      <c r="A146" s="150"/>
      <c r="B146" s="151"/>
      <c r="BQ146" s="9"/>
      <c r="BR146" s="95"/>
      <c r="BS146" s="113"/>
      <c r="BT146" s="143" t="s">
        <v>183</v>
      </c>
      <c r="BU146" s="115">
        <f t="shared" si="13"/>
        <v>4.3100000000000023</v>
      </c>
      <c r="BV146" s="115">
        <f t="shared" si="13"/>
        <v>1.9799999999999898</v>
      </c>
      <c r="BW146" s="115">
        <f t="shared" si="13"/>
        <v>2.2199999999999989</v>
      </c>
      <c r="BX146" s="115">
        <f t="shared" si="13"/>
        <v>0.47999999999998977</v>
      </c>
      <c r="BY146" s="115">
        <f t="shared" si="13"/>
        <v>5974.6000000000058</v>
      </c>
      <c r="BZ146" s="115">
        <f t="shared" si="13"/>
        <v>109.95000000000005</v>
      </c>
      <c r="CA146" s="115">
        <f t="shared" si="13"/>
        <v>-0.26000000000000512</v>
      </c>
      <c r="CB146" s="115">
        <f t="shared" si="13"/>
        <v>-1.019999999999996</v>
      </c>
      <c r="CC146" s="115">
        <f t="shared" si="13"/>
        <v>-0.1899999999999995</v>
      </c>
      <c r="CD146" s="115">
        <f t="shared" si="13"/>
        <v>-0.20000000000000107</v>
      </c>
      <c r="CE146" s="115">
        <f t="shared" si="13"/>
        <v>6.0000000000002274E-2</v>
      </c>
      <c r="CF146" s="115">
        <f t="shared" si="13"/>
        <v>3.8300000000000125</v>
      </c>
      <c r="CG146" s="115">
        <f t="shared" si="13"/>
        <v>4</v>
      </c>
      <c r="CH146" s="115">
        <f t="shared" si="13"/>
        <v>0.44999999999999929</v>
      </c>
      <c r="CI146" s="115">
        <f t="shared" si="13"/>
        <v>0.44999999999999929</v>
      </c>
      <c r="CJ146" s="11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10"/>
      <c r="CV146" s="10"/>
      <c r="CW146" s="10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</row>
    <row r="147" spans="1:167" s="94" customFormat="1" x14ac:dyDescent="0.2">
      <c r="A147" s="150"/>
      <c r="B147" s="151"/>
      <c r="BQ147" s="9"/>
      <c r="BR147" s="95"/>
      <c r="BS147" s="113"/>
      <c r="BT147" s="143" t="s">
        <v>184</v>
      </c>
      <c r="BU147" s="115">
        <f t="shared" si="13"/>
        <v>5.0599999999999881</v>
      </c>
      <c r="BV147" s="115">
        <f t="shared" si="13"/>
        <v>2.0499999999999829</v>
      </c>
      <c r="BW147" s="115">
        <f t="shared" si="13"/>
        <v>2.2800000000000011</v>
      </c>
      <c r="BX147" s="115">
        <f t="shared" si="13"/>
        <v>3.9999999999992042E-2</v>
      </c>
      <c r="BY147" s="115">
        <f t="shared" si="13"/>
        <v>6301.2200000000012</v>
      </c>
      <c r="BZ147" s="115">
        <f t="shared" si="13"/>
        <v>93.670000000000073</v>
      </c>
      <c r="CA147" s="115">
        <f t="shared" si="13"/>
        <v>-0.25</v>
      </c>
      <c r="CB147" s="115">
        <f t="shared" si="13"/>
        <v>-1.1099999999999994</v>
      </c>
      <c r="CC147" s="115">
        <f t="shared" si="13"/>
        <v>-0.25</v>
      </c>
      <c r="CD147" s="115">
        <f t="shared" si="13"/>
        <v>-0.26999999999999957</v>
      </c>
      <c r="CE147" s="115">
        <f t="shared" si="13"/>
        <v>-2.0000000000003126E-2</v>
      </c>
      <c r="CF147" s="115">
        <f t="shared" si="13"/>
        <v>5.0700000000000216</v>
      </c>
      <c r="CG147" s="115">
        <f t="shared" si="13"/>
        <v>5.0400000000000063</v>
      </c>
      <c r="CH147" s="115">
        <f t="shared" si="13"/>
        <v>0.58999999999999986</v>
      </c>
      <c r="CI147" s="115">
        <f t="shared" si="13"/>
        <v>0.56000000000000227</v>
      </c>
      <c r="CJ147" s="115"/>
      <c r="CK147" s="95"/>
      <c r="CL147" s="95"/>
      <c r="CM147" s="95"/>
      <c r="CN147" s="95"/>
      <c r="CO147" s="95"/>
      <c r="CP147" s="95"/>
      <c r="CQ147" s="95"/>
      <c r="CR147" s="95"/>
      <c r="CS147" s="95"/>
      <c r="CT147" s="95"/>
      <c r="CU147" s="10"/>
      <c r="CV147" s="10"/>
      <c r="CW147" s="10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</row>
    <row r="148" spans="1:167" s="94" customFormat="1" x14ac:dyDescent="0.2">
      <c r="A148" s="150"/>
      <c r="B148" s="151"/>
      <c r="BQ148" s="9"/>
      <c r="BR148" s="95"/>
      <c r="BS148" s="113"/>
      <c r="BT148" s="143" t="s">
        <v>185</v>
      </c>
      <c r="BU148" s="115">
        <f t="shared" si="13"/>
        <v>3.8100000000000023</v>
      </c>
      <c r="BV148" s="115">
        <f t="shared" si="13"/>
        <v>1.5600000000000023</v>
      </c>
      <c r="BW148" s="115">
        <f t="shared" si="13"/>
        <v>1.2700000000000102</v>
      </c>
      <c r="BX148" s="115">
        <f t="shared" si="13"/>
        <v>-0.27000000000001023</v>
      </c>
      <c r="BY148" s="115">
        <f t="shared" si="13"/>
        <v>5282.5800000000163</v>
      </c>
      <c r="BZ148" s="115">
        <f t="shared" si="13"/>
        <v>89.990000000000009</v>
      </c>
      <c r="CA148" s="115">
        <f t="shared" si="13"/>
        <v>-1.0300000000000011</v>
      </c>
      <c r="CB148" s="115">
        <f t="shared" si="13"/>
        <v>-1.7299999999999898</v>
      </c>
      <c r="CC148" s="115">
        <f t="shared" si="13"/>
        <v>-0.27999999999999936</v>
      </c>
      <c r="CD148" s="115">
        <f t="shared" si="13"/>
        <v>-0.1899999999999995</v>
      </c>
      <c r="CE148" s="115">
        <f t="shared" si="13"/>
        <v>-5.0000000000000711E-2</v>
      </c>
      <c r="CF148" s="115">
        <f t="shared" si="13"/>
        <v>3.8199999999999932</v>
      </c>
      <c r="CG148" s="115">
        <f t="shared" si="13"/>
        <v>4.6800000000000068</v>
      </c>
      <c r="CH148" s="115">
        <f t="shared" si="13"/>
        <v>0.48000000000000043</v>
      </c>
      <c r="CI148" s="115">
        <f t="shared" si="13"/>
        <v>0.46999999999999886</v>
      </c>
      <c r="CJ148" s="115"/>
      <c r="CK148" s="95"/>
      <c r="CL148" s="95"/>
      <c r="CM148" s="95"/>
      <c r="CN148" s="95"/>
      <c r="CO148" s="95"/>
      <c r="CP148" s="95"/>
      <c r="CQ148" s="95"/>
      <c r="CR148" s="95"/>
      <c r="CS148" s="95"/>
      <c r="CT148" s="95"/>
      <c r="CU148" s="10"/>
      <c r="CV148" s="10"/>
      <c r="CW148" s="10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</row>
    <row r="149" spans="1:167" s="94" customFormat="1" x14ac:dyDescent="0.2">
      <c r="A149" s="150"/>
      <c r="B149" s="151"/>
      <c r="BQ149" s="9"/>
      <c r="BR149" s="95"/>
      <c r="BS149" s="113"/>
      <c r="BT149" s="143" t="s">
        <v>186</v>
      </c>
      <c r="BU149" s="115">
        <f t="shared" si="13"/>
        <v>4.1799999999999926</v>
      </c>
      <c r="BV149" s="115">
        <f t="shared" si="13"/>
        <v>2.1400000000000148</v>
      </c>
      <c r="BW149" s="115">
        <f t="shared" si="13"/>
        <v>1.6800000000000068</v>
      </c>
      <c r="BX149" s="115">
        <f t="shared" si="13"/>
        <v>-0.44999999999998863</v>
      </c>
      <c r="BY149" s="115">
        <f t="shared" si="13"/>
        <v>6120.5299999999988</v>
      </c>
      <c r="BZ149" s="115">
        <f t="shared" si="13"/>
        <v>118.99000000000001</v>
      </c>
      <c r="CA149" s="115">
        <f t="shared" si="13"/>
        <v>-0.75</v>
      </c>
      <c r="CB149" s="115">
        <f t="shared" si="13"/>
        <v>-1.4900000000000091</v>
      </c>
      <c r="CC149" s="115">
        <f t="shared" si="13"/>
        <v>-0.38000000000000078</v>
      </c>
      <c r="CD149" s="115">
        <f t="shared" si="13"/>
        <v>-0.28999999999999915</v>
      </c>
      <c r="CE149" s="115">
        <f t="shared" si="13"/>
        <v>-7.0000000000000284E-2</v>
      </c>
      <c r="CF149" s="115">
        <f t="shared" si="13"/>
        <v>3.3299999999999841</v>
      </c>
      <c r="CG149" s="115">
        <f t="shared" si="13"/>
        <v>4.4299999999999926</v>
      </c>
      <c r="CH149" s="115">
        <f t="shared" si="13"/>
        <v>0.42999999999999972</v>
      </c>
      <c r="CI149" s="115">
        <f t="shared" si="13"/>
        <v>0.42999999999999972</v>
      </c>
      <c r="CJ149" s="115"/>
      <c r="CK149" s="95"/>
      <c r="CL149" s="95"/>
      <c r="CM149" s="95"/>
      <c r="CN149" s="95"/>
      <c r="CO149" s="95"/>
      <c r="CP149" s="95"/>
      <c r="CQ149" s="95"/>
      <c r="CR149" s="95"/>
      <c r="CS149" s="95"/>
      <c r="CT149" s="95"/>
      <c r="CU149" s="10"/>
      <c r="CV149" s="10"/>
      <c r="CW149" s="10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</row>
    <row r="150" spans="1:167" s="94" customFormat="1" x14ac:dyDescent="0.2">
      <c r="A150" s="150"/>
      <c r="B150" s="151"/>
      <c r="BQ150" s="9"/>
      <c r="BR150" s="95"/>
      <c r="BS150" s="113"/>
      <c r="BT150" s="143" t="s">
        <v>187</v>
      </c>
      <c r="BU150" s="115">
        <f t="shared" ref="BU150:CI152" si="14">BU126-BU52</f>
        <v>2.9599999999999937</v>
      </c>
      <c r="BV150" s="115">
        <f t="shared" si="14"/>
        <v>0.78999999999999204</v>
      </c>
      <c r="BW150" s="115">
        <f t="shared" si="14"/>
        <v>1.8800000000000097</v>
      </c>
      <c r="BX150" s="115">
        <f t="shared" si="14"/>
        <v>-0.78000000000000114</v>
      </c>
      <c r="BY150" s="115">
        <f t="shared" si="14"/>
        <v>4423</v>
      </c>
      <c r="BZ150" s="115">
        <f t="shared" si="14"/>
        <v>87.5</v>
      </c>
      <c r="CA150" s="115">
        <f t="shared" si="14"/>
        <v>-0.96999999999999886</v>
      </c>
      <c r="CB150" s="115">
        <f t="shared" si="14"/>
        <v>-2.6299999999999955</v>
      </c>
      <c r="CC150" s="115">
        <f t="shared" si="14"/>
        <v>-0.37000000000000099</v>
      </c>
      <c r="CD150" s="115">
        <f t="shared" si="14"/>
        <v>-0.42999999999999972</v>
      </c>
      <c r="CE150" s="115">
        <f t="shared" si="14"/>
        <v>-8.0000000000001847E-2</v>
      </c>
      <c r="CF150" s="115">
        <f t="shared" si="14"/>
        <v>1.5900000000000034</v>
      </c>
      <c r="CG150" s="115">
        <f t="shared" si="14"/>
        <v>3.0900000000000034</v>
      </c>
      <c r="CH150" s="115">
        <f t="shared" si="14"/>
        <v>0.30999999999999872</v>
      </c>
      <c r="CI150" s="115">
        <f t="shared" si="14"/>
        <v>0.30000000000000071</v>
      </c>
      <c r="CJ150" s="11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10"/>
      <c r="CV150" s="10"/>
      <c r="CW150" s="10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</row>
    <row r="151" spans="1:167" s="94" customFormat="1" x14ac:dyDescent="0.2">
      <c r="A151" s="150"/>
      <c r="B151" s="151"/>
      <c r="BQ151" s="9"/>
      <c r="BR151" s="95"/>
      <c r="BS151" s="113"/>
      <c r="BT151" s="143" t="s">
        <v>188</v>
      </c>
      <c r="BU151" s="115">
        <f t="shared" si="14"/>
        <v>1.6800000000000068</v>
      </c>
      <c r="BV151" s="115">
        <f t="shared" si="14"/>
        <v>3.0000000000001137E-2</v>
      </c>
      <c r="BW151" s="115">
        <f t="shared" si="14"/>
        <v>2.6200000000000045</v>
      </c>
      <c r="BX151" s="115">
        <f t="shared" si="14"/>
        <v>-0.91999999999998749</v>
      </c>
      <c r="BY151" s="115">
        <f t="shared" si="14"/>
        <v>2298.9700000000012</v>
      </c>
      <c r="BZ151" s="115">
        <f t="shared" si="14"/>
        <v>54.100000000000136</v>
      </c>
      <c r="CA151" s="115">
        <f t="shared" si="14"/>
        <v>-2.6200000000000045</v>
      </c>
      <c r="CB151" s="115">
        <f t="shared" si="14"/>
        <v>-2.6599999999999966</v>
      </c>
      <c r="CC151" s="115">
        <f t="shared" si="14"/>
        <v>-0.36000000000000121</v>
      </c>
      <c r="CD151" s="115">
        <f t="shared" si="14"/>
        <v>-0.53999999999999915</v>
      </c>
      <c r="CE151" s="115">
        <f t="shared" si="14"/>
        <v>-0.12999999999999901</v>
      </c>
      <c r="CF151" s="115">
        <f t="shared" si="14"/>
        <v>1.7700000000000102</v>
      </c>
      <c r="CG151" s="115">
        <f t="shared" si="14"/>
        <v>2.8199999999999932</v>
      </c>
      <c r="CH151" s="115">
        <f t="shared" si="14"/>
        <v>0.26000000000000156</v>
      </c>
      <c r="CI151" s="115">
        <f t="shared" si="14"/>
        <v>0.24000000000000199</v>
      </c>
      <c r="CJ151" s="11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10"/>
      <c r="CV151" s="10"/>
      <c r="CW151" s="10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</row>
    <row r="152" spans="1:167" s="94" customFormat="1" x14ac:dyDescent="0.2">
      <c r="A152" s="150"/>
      <c r="B152" s="151"/>
      <c r="BQ152" s="9"/>
      <c r="BR152" s="95"/>
      <c r="BS152" s="113"/>
      <c r="BT152" s="143" t="s">
        <v>189</v>
      </c>
      <c r="BU152" s="115">
        <f t="shared" si="14"/>
        <v>0.94999999999998863</v>
      </c>
      <c r="BV152" s="115">
        <f t="shared" si="14"/>
        <v>1.8799999999999955</v>
      </c>
      <c r="BW152" s="115">
        <f t="shared" si="14"/>
        <v>3.8799999999999955</v>
      </c>
      <c r="BX152" s="115">
        <f t="shared" si="14"/>
        <v>-0.73000000000001819</v>
      </c>
      <c r="BY152" s="115">
        <f t="shared" si="14"/>
        <v>1517.6499999999942</v>
      </c>
      <c r="BZ152" s="115">
        <f t="shared" si="14"/>
        <v>67.5</v>
      </c>
      <c r="CA152" s="115">
        <f t="shared" si="14"/>
        <v>-1.3499999999999943</v>
      </c>
      <c r="CB152" s="115">
        <f t="shared" si="14"/>
        <v>-1.6300000000000097</v>
      </c>
      <c r="CC152" s="115">
        <f t="shared" si="14"/>
        <v>-0.35999999999999943</v>
      </c>
      <c r="CD152" s="115">
        <f t="shared" si="14"/>
        <v>-0.46000000000000085</v>
      </c>
      <c r="CE152" s="115">
        <f t="shared" si="14"/>
        <v>-0.12000000000000099</v>
      </c>
      <c r="CF152" s="115">
        <f t="shared" si="14"/>
        <v>1.1299999999999955</v>
      </c>
      <c r="CG152" s="115">
        <f t="shared" si="14"/>
        <v>2.3299999999999983</v>
      </c>
      <c r="CH152" s="115">
        <f t="shared" si="14"/>
        <v>0.25</v>
      </c>
      <c r="CI152" s="115">
        <f t="shared" si="14"/>
        <v>0.21999999999999886</v>
      </c>
      <c r="CJ152" s="11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10"/>
      <c r="CV152" s="10"/>
      <c r="CW152" s="10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</row>
    <row r="153" spans="1:167" s="94" customFormat="1" x14ac:dyDescent="0.2">
      <c r="A153" s="150"/>
      <c r="B153" s="151"/>
      <c r="BQ153" s="9"/>
      <c r="BR153" s="95"/>
      <c r="BS153" s="113"/>
      <c r="BT153" s="143" t="s">
        <v>190</v>
      </c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4"/>
      <c r="CF153" s="114"/>
      <c r="CG153" s="114"/>
      <c r="CH153" s="11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10"/>
      <c r="CV153" s="10"/>
      <c r="CW153" s="10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</row>
    <row r="154" spans="1:167" s="94" customFormat="1" x14ac:dyDescent="0.2">
      <c r="A154" s="150"/>
      <c r="B154" s="151"/>
      <c r="BQ154" s="9"/>
      <c r="BR154" s="95"/>
      <c r="BS154" s="113"/>
      <c r="BT154" s="109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4"/>
      <c r="CF154" s="114"/>
      <c r="CG154" s="114"/>
      <c r="CH154" s="11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10"/>
      <c r="CV154" s="10"/>
      <c r="CW154" s="10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</row>
    <row r="155" spans="1:167" s="94" customFormat="1" x14ac:dyDescent="0.2">
      <c r="A155" s="150"/>
      <c r="B155" s="151"/>
      <c r="BQ155" s="9"/>
      <c r="BR155" s="95"/>
      <c r="BS155" s="95"/>
      <c r="BT155" s="95"/>
      <c r="BU155" s="95"/>
      <c r="BV155" s="95"/>
      <c r="BW155" s="95"/>
      <c r="BX155" s="96"/>
      <c r="BY155" s="95"/>
      <c r="BZ155" s="95"/>
      <c r="CA155" s="95"/>
      <c r="CB155" s="95"/>
      <c r="CC155" s="95"/>
      <c r="CD155" s="95"/>
      <c r="CE155" s="95"/>
      <c r="CF155" s="97"/>
      <c r="CG155" s="96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10"/>
      <c r="CV155" s="10"/>
      <c r="CW155" s="10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</row>
    <row r="156" spans="1:167" s="94" customFormat="1" x14ac:dyDescent="0.2">
      <c r="A156" s="150"/>
      <c r="B156" s="151"/>
      <c r="BQ156" s="9"/>
      <c r="BR156" s="95"/>
      <c r="BS156" s="95"/>
      <c r="BT156" s="95"/>
      <c r="BU156" s="95"/>
      <c r="BV156" s="95"/>
      <c r="BW156" s="95"/>
      <c r="BX156" s="96"/>
      <c r="BY156" s="95"/>
      <c r="BZ156" s="95"/>
      <c r="CA156" s="95"/>
      <c r="CB156" s="95"/>
      <c r="CC156" s="95"/>
      <c r="CD156" s="95"/>
      <c r="CE156" s="95"/>
      <c r="CF156" s="97"/>
      <c r="CG156" s="96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10"/>
      <c r="CV156" s="10"/>
      <c r="CW156" s="10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</row>
    <row r="157" spans="1:167" s="94" customFormat="1" x14ac:dyDescent="0.2">
      <c r="A157" s="150"/>
      <c r="B157" s="151"/>
      <c r="BQ157" s="9"/>
      <c r="BR157" s="95"/>
      <c r="BS157" s="95"/>
      <c r="BT157" s="152" t="s">
        <v>170</v>
      </c>
      <c r="BU157" s="95">
        <v>111.09</v>
      </c>
      <c r="BV157" s="95">
        <v>0.77829999999999999</v>
      </c>
      <c r="BW157" s="95">
        <v>0.96970000000000001</v>
      </c>
      <c r="BX157" s="96">
        <v>0.89059999999999995</v>
      </c>
      <c r="BY157" s="95">
        <v>1266.3599999999999</v>
      </c>
      <c r="BZ157" s="95">
        <v>17.12</v>
      </c>
      <c r="CA157" s="95">
        <v>1.3513999999999999</v>
      </c>
      <c r="CB157" s="95">
        <v>1.3486</v>
      </c>
      <c r="CC157" s="95">
        <v>8.7036999999999995</v>
      </c>
      <c r="CD157" s="95">
        <v>8.4430999999999994</v>
      </c>
      <c r="CE157" s="95">
        <v>6.6246</v>
      </c>
      <c r="CF157" s="97">
        <v>0.72238000000000002</v>
      </c>
      <c r="CG157" s="96">
        <v>1</v>
      </c>
      <c r="CH157" s="95">
        <v>6.8055000000000003</v>
      </c>
      <c r="CI157" s="95">
        <v>6.7618</v>
      </c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10"/>
      <c r="CV157" s="10"/>
      <c r="CW157" s="10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</row>
    <row r="158" spans="1:167" s="94" customFormat="1" x14ac:dyDescent="0.2">
      <c r="A158" s="150"/>
      <c r="B158" s="151"/>
      <c r="BQ158" s="9"/>
      <c r="BR158" s="95"/>
      <c r="BS158" s="95"/>
      <c r="BT158" s="152" t="s">
        <v>171</v>
      </c>
      <c r="BU158" s="95">
        <v>111.46</v>
      </c>
      <c r="BV158" s="95">
        <v>0.77710000000000001</v>
      </c>
      <c r="BW158" s="95">
        <v>0.97119999999999995</v>
      </c>
      <c r="BX158" s="96">
        <v>0.89119999999999999</v>
      </c>
      <c r="BY158" s="95">
        <v>1263</v>
      </c>
      <c r="BZ158" s="95">
        <v>17.209</v>
      </c>
      <c r="CA158" s="95">
        <v>1.3543000000000001</v>
      </c>
      <c r="CB158" s="95">
        <v>1.3528</v>
      </c>
      <c r="CC158" s="95">
        <v>8.6791</v>
      </c>
      <c r="CD158" s="95">
        <v>8.4638000000000009</v>
      </c>
      <c r="CE158" s="95">
        <v>6.6284999999999998</v>
      </c>
      <c r="CF158" s="97">
        <v>0.72214</v>
      </c>
      <c r="CG158" s="96">
        <v>1</v>
      </c>
      <c r="CH158" s="95">
        <v>6.8186</v>
      </c>
      <c r="CI158" s="95">
        <v>6.7910000000000004</v>
      </c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10"/>
      <c r="CV158" s="10"/>
      <c r="CW158" s="10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</row>
    <row r="159" spans="1:167" s="94" customFormat="1" x14ac:dyDescent="0.2">
      <c r="A159" s="150"/>
      <c r="B159" s="151"/>
      <c r="BQ159" s="9"/>
      <c r="BR159" s="95"/>
      <c r="BS159" s="95"/>
      <c r="BT159" s="152" t="s">
        <v>172</v>
      </c>
      <c r="BU159" s="95">
        <v>110.49</v>
      </c>
      <c r="BV159" s="95">
        <v>0.7752</v>
      </c>
      <c r="BW159" s="95">
        <v>0.96360000000000001</v>
      </c>
      <c r="BX159" s="96">
        <v>0.88780000000000003</v>
      </c>
      <c r="BY159" s="95">
        <v>1281.2</v>
      </c>
      <c r="BZ159" s="95">
        <v>17.55</v>
      </c>
      <c r="CA159" s="95">
        <v>1.3369</v>
      </c>
      <c r="CB159" s="95">
        <v>1.3464</v>
      </c>
      <c r="CC159" s="95">
        <v>8.6580999999999992</v>
      </c>
      <c r="CD159" s="95">
        <v>8.4146000000000001</v>
      </c>
      <c r="CE159" s="95">
        <v>6.6032999999999999</v>
      </c>
      <c r="CF159" s="97">
        <v>0.72289999999999999</v>
      </c>
      <c r="CG159" s="96">
        <v>1</v>
      </c>
      <c r="CH159" s="95">
        <v>6.8028000000000004</v>
      </c>
      <c r="CI159" s="95">
        <v>6.7804000000000002</v>
      </c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10"/>
      <c r="CV159" s="10"/>
      <c r="CW159" s="10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</row>
    <row r="160" spans="1:167" s="94" customFormat="1" x14ac:dyDescent="0.2">
      <c r="A160" s="150"/>
      <c r="B160" s="151"/>
      <c r="BQ160" s="9"/>
      <c r="BR160" s="95"/>
      <c r="BS160" s="95"/>
      <c r="BT160" s="152" t="s">
        <v>173</v>
      </c>
      <c r="BU160" s="95">
        <v>109.66</v>
      </c>
      <c r="BV160" s="95">
        <v>0.77449999999999997</v>
      </c>
      <c r="BW160" s="95">
        <v>0.96430000000000005</v>
      </c>
      <c r="BX160" s="96">
        <v>0.8891</v>
      </c>
      <c r="BY160" s="95">
        <v>1288.2</v>
      </c>
      <c r="BZ160" s="95">
        <v>17.63</v>
      </c>
      <c r="CA160" s="95">
        <v>1.3364</v>
      </c>
      <c r="CB160" s="95">
        <v>1.3452999999999999</v>
      </c>
      <c r="CC160" s="95">
        <v>8.6610999999999994</v>
      </c>
      <c r="CD160" s="95">
        <v>8.4519000000000002</v>
      </c>
      <c r="CE160" s="95">
        <v>6.6130000000000004</v>
      </c>
      <c r="CF160" s="97">
        <v>0.72165000000000001</v>
      </c>
      <c r="CG160" s="96">
        <v>1</v>
      </c>
      <c r="CH160" s="95">
        <v>6.7957999999999998</v>
      </c>
      <c r="CI160" s="95">
        <v>6.7679</v>
      </c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10"/>
      <c r="CV160" s="10"/>
      <c r="CW160" s="10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</row>
    <row r="161" spans="1:167" s="94" customFormat="1" x14ac:dyDescent="0.2">
      <c r="A161" s="150"/>
      <c r="B161" s="151"/>
      <c r="BQ161" s="9"/>
      <c r="BR161" s="95"/>
      <c r="BS161" s="95"/>
      <c r="BT161" s="152" t="s">
        <v>174</v>
      </c>
      <c r="BU161" s="95">
        <v>109.21</v>
      </c>
      <c r="BV161" s="95">
        <v>0.77410000000000001</v>
      </c>
      <c r="BW161" s="95">
        <v>0.96230000000000004</v>
      </c>
      <c r="BX161" s="96">
        <v>0.8871</v>
      </c>
      <c r="BY161" s="95">
        <v>1292.46</v>
      </c>
      <c r="BZ161" s="95">
        <v>17.649999999999999</v>
      </c>
      <c r="CA161" s="95">
        <v>1.3236000000000001</v>
      </c>
      <c r="CB161" s="95">
        <v>1.3431999999999999</v>
      </c>
      <c r="CC161" s="95">
        <v>8.6859000000000002</v>
      </c>
      <c r="CD161" s="95">
        <v>8.4437999999999995</v>
      </c>
      <c r="CE161" s="95">
        <v>6.5976999999999997</v>
      </c>
      <c r="CF161" s="97">
        <v>0.72067999999999999</v>
      </c>
      <c r="CG161" s="96">
        <v>1</v>
      </c>
      <c r="CH161" s="95">
        <v>6.7926000000000002</v>
      </c>
      <c r="CI161" s="95">
        <v>6.7721999999999998</v>
      </c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10"/>
      <c r="CV161" s="10"/>
      <c r="CW161" s="10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</row>
    <row r="162" spans="1:167" s="94" customFormat="1" x14ac:dyDescent="0.2">
      <c r="A162" s="150"/>
      <c r="B162" s="151"/>
      <c r="BQ162" s="9"/>
      <c r="BR162" s="95"/>
      <c r="BS162" s="95"/>
      <c r="BT162" s="152" t="s">
        <v>175</v>
      </c>
      <c r="BU162" s="95">
        <v>110.06</v>
      </c>
      <c r="BV162" s="95">
        <v>0.77210000000000001</v>
      </c>
      <c r="BW162" s="95">
        <v>0.96679999999999999</v>
      </c>
      <c r="BX162" s="96">
        <v>0.88970000000000005</v>
      </c>
      <c r="BY162" s="95">
        <v>1284.71</v>
      </c>
      <c r="BZ162" s="95">
        <v>17.619</v>
      </c>
      <c r="CA162" s="95">
        <v>1.3243</v>
      </c>
      <c r="CB162" s="95">
        <v>1.3507</v>
      </c>
      <c r="CC162" s="95">
        <v>8.7041000000000004</v>
      </c>
      <c r="CD162" s="95">
        <v>8.4762000000000004</v>
      </c>
      <c r="CE162" s="95">
        <v>6.6170999999999998</v>
      </c>
      <c r="CF162" s="97">
        <v>0.72170000000000001</v>
      </c>
      <c r="CG162" s="96">
        <v>1</v>
      </c>
      <c r="CH162" s="95">
        <v>6.7946</v>
      </c>
      <c r="CI162" s="95">
        <v>6.7823000000000002</v>
      </c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10"/>
      <c r="CV162" s="10"/>
      <c r="CW162" s="10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</row>
    <row r="163" spans="1:167" s="94" customFormat="1" x14ac:dyDescent="0.2">
      <c r="A163" s="150"/>
      <c r="B163" s="151"/>
      <c r="BQ163" s="9"/>
      <c r="BR163" s="95"/>
      <c r="BS163" s="95"/>
      <c r="BT163" s="152" t="s">
        <v>176</v>
      </c>
      <c r="BU163" s="95">
        <v>110.33</v>
      </c>
      <c r="BV163" s="95">
        <v>0.78520000000000001</v>
      </c>
      <c r="BW163" s="95">
        <v>0.97150000000000003</v>
      </c>
      <c r="BX163" s="96">
        <v>0.89429999999999998</v>
      </c>
      <c r="BY163" s="95">
        <v>1274.2</v>
      </c>
      <c r="BZ163" s="95">
        <v>17.341000000000001</v>
      </c>
      <c r="CA163" s="95">
        <v>1.3270999999999999</v>
      </c>
      <c r="CB163" s="95">
        <v>1.3508</v>
      </c>
      <c r="CC163" s="95">
        <v>8.7411999999999992</v>
      </c>
      <c r="CD163" s="95">
        <v>8.5149000000000008</v>
      </c>
      <c r="CE163" s="95">
        <v>6.6512000000000002</v>
      </c>
      <c r="CF163" s="97">
        <v>0.72131999999999996</v>
      </c>
      <c r="CG163" s="96">
        <v>1</v>
      </c>
      <c r="CH163" s="95">
        <v>6.7971000000000004</v>
      </c>
      <c r="CI163" s="95">
        <v>6.7892999999999999</v>
      </c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10"/>
      <c r="CV163" s="10"/>
      <c r="CW163" s="10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</row>
    <row r="164" spans="1:167" s="94" customFormat="1" x14ac:dyDescent="0.2">
      <c r="A164" s="150"/>
      <c r="B164" s="151"/>
      <c r="BQ164" s="9"/>
      <c r="BR164" s="95"/>
      <c r="BS164" s="95"/>
      <c r="BT164" s="152" t="s">
        <v>177</v>
      </c>
      <c r="BU164" s="95">
        <v>109.9</v>
      </c>
      <c r="BV164" s="95">
        <v>0.7873</v>
      </c>
      <c r="BW164" s="95">
        <v>0.96709999999999996</v>
      </c>
      <c r="BX164" s="96">
        <v>0.89129999999999998</v>
      </c>
      <c r="BY164" s="95">
        <v>1269.3599999999999</v>
      </c>
      <c r="BZ164" s="95">
        <v>17.14</v>
      </c>
      <c r="CA164" s="95">
        <v>1.3257000000000001</v>
      </c>
      <c r="CB164" s="95">
        <v>1.3446</v>
      </c>
      <c r="CC164" s="95">
        <v>8.7173999999999996</v>
      </c>
      <c r="CD164" s="95">
        <v>8.4677000000000007</v>
      </c>
      <c r="CE164" s="95">
        <v>6.6283000000000003</v>
      </c>
      <c r="CF164" s="97">
        <v>0.72352000000000005</v>
      </c>
      <c r="CG164" s="96">
        <v>1</v>
      </c>
      <c r="CH164" s="95">
        <v>6.7980999999999998</v>
      </c>
      <c r="CI164" s="95">
        <v>6.7941000000000003</v>
      </c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10"/>
      <c r="CV164" s="10"/>
      <c r="CW164" s="10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</row>
    <row r="165" spans="1:167" s="94" customFormat="1" x14ac:dyDescent="0.2">
      <c r="A165" s="150"/>
      <c r="B165" s="151"/>
      <c r="BQ165" s="9"/>
      <c r="BR165" s="95"/>
      <c r="BS165" s="95"/>
      <c r="BT165" s="152" t="s">
        <v>178</v>
      </c>
      <c r="BU165" s="95">
        <v>110.1</v>
      </c>
      <c r="BV165" s="95">
        <v>0.78659999999999997</v>
      </c>
      <c r="BW165" s="95">
        <v>0.96719999999999995</v>
      </c>
      <c r="BX165" s="96">
        <v>0.89229999999999998</v>
      </c>
      <c r="BY165" s="95">
        <v>1261.81</v>
      </c>
      <c r="BZ165" s="95">
        <v>16.8</v>
      </c>
      <c r="CA165" s="95">
        <v>1.3255999999999999</v>
      </c>
      <c r="CB165" s="95">
        <v>1.3259000000000001</v>
      </c>
      <c r="CC165" s="95">
        <v>8.6828000000000003</v>
      </c>
      <c r="CD165" s="95">
        <v>8.4314</v>
      </c>
      <c r="CE165" s="95">
        <v>6.6342999999999996</v>
      </c>
      <c r="CF165" s="97">
        <v>0.72291000000000005</v>
      </c>
      <c r="CG165" s="96">
        <v>1</v>
      </c>
      <c r="CH165" s="95">
        <v>6.7967000000000004</v>
      </c>
      <c r="CI165" s="95">
        <v>6.7885999999999997</v>
      </c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10"/>
      <c r="CV165" s="10"/>
      <c r="CW165" s="10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</row>
    <row r="166" spans="1:167" s="94" customFormat="1" x14ac:dyDescent="0.2">
      <c r="A166" s="150"/>
      <c r="B166" s="151"/>
      <c r="BQ166" s="9"/>
      <c r="BR166" s="95"/>
      <c r="BS166" s="95"/>
      <c r="BT166" s="152" t="s">
        <v>179</v>
      </c>
      <c r="BU166" s="95">
        <v>110.21</v>
      </c>
      <c r="BV166" s="95">
        <v>0.78469999999999995</v>
      </c>
      <c r="BW166" s="95">
        <v>0.96960000000000002</v>
      </c>
      <c r="BX166" s="96">
        <v>0.89229999999999998</v>
      </c>
      <c r="BY166" s="95">
        <v>1267.3599999999999</v>
      </c>
      <c r="BZ166" s="95">
        <v>16.940000000000001</v>
      </c>
      <c r="CA166" s="95">
        <v>1.3182</v>
      </c>
      <c r="CB166" s="95">
        <v>1.3192999999999999</v>
      </c>
      <c r="CC166" s="95">
        <v>8.6859999999999999</v>
      </c>
      <c r="CD166" s="95">
        <v>8.4083000000000006</v>
      </c>
      <c r="CE166" s="95">
        <v>6.6342999999999996</v>
      </c>
      <c r="CF166" s="97">
        <v>0.72296000000000005</v>
      </c>
      <c r="CG166" s="96">
        <v>1</v>
      </c>
      <c r="CH166" s="95">
        <v>6.7923999999999998</v>
      </c>
      <c r="CI166" s="95">
        <v>6.7897999999999996</v>
      </c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10"/>
      <c r="CV166" s="10"/>
      <c r="CW166" s="10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</row>
    <row r="167" spans="1:167" s="94" customFormat="1" x14ac:dyDescent="0.2">
      <c r="A167" s="150"/>
      <c r="B167" s="151"/>
      <c r="BQ167" s="9"/>
      <c r="BR167" s="95"/>
      <c r="BS167" s="95"/>
      <c r="BT167" s="152" t="s">
        <v>180</v>
      </c>
      <c r="BU167" s="95">
        <v>109.74</v>
      </c>
      <c r="BV167" s="95">
        <v>0.78769999999999996</v>
      </c>
      <c r="BW167" s="95">
        <v>0.97370000000000001</v>
      </c>
      <c r="BX167" s="96">
        <v>0.89549999999999996</v>
      </c>
      <c r="BY167" s="95">
        <v>1259.2</v>
      </c>
      <c r="BZ167" s="95">
        <v>16.829999999999998</v>
      </c>
      <c r="CA167" s="95">
        <v>1.3172999999999999</v>
      </c>
      <c r="CB167" s="95">
        <v>1.3269</v>
      </c>
      <c r="CC167" s="95">
        <v>8.7143999999999995</v>
      </c>
      <c r="CD167" s="95">
        <v>8.4819999999999993</v>
      </c>
      <c r="CE167" s="95">
        <v>6.6577999999999999</v>
      </c>
      <c r="CF167" s="97">
        <v>0.72309999999999997</v>
      </c>
      <c r="CG167" s="96">
        <v>1</v>
      </c>
      <c r="CH167" s="95">
        <v>6.7988999999999997</v>
      </c>
      <c r="CI167" s="95">
        <v>6.798</v>
      </c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10"/>
      <c r="CV167" s="10"/>
      <c r="CW167" s="10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  <c r="FI167" s="95"/>
      <c r="FJ167" s="95"/>
      <c r="FK167" s="95"/>
    </row>
    <row r="168" spans="1:167" s="94" customFormat="1" x14ac:dyDescent="0.2">
      <c r="A168" s="150"/>
      <c r="B168" s="151"/>
      <c r="BQ168" s="9"/>
      <c r="BR168" s="95"/>
      <c r="BS168" s="95"/>
      <c r="BT168" s="152" t="s">
        <v>181</v>
      </c>
      <c r="BU168" s="95">
        <v>111.33</v>
      </c>
      <c r="BV168" s="95">
        <v>0.78310000000000002</v>
      </c>
      <c r="BW168" s="95">
        <v>0.9738</v>
      </c>
      <c r="BX168" s="96">
        <v>0.8952</v>
      </c>
      <c r="BY168" s="95">
        <v>1255.57</v>
      </c>
      <c r="BZ168" s="95">
        <v>16.760000000000002</v>
      </c>
      <c r="CA168" s="95">
        <v>1.3148</v>
      </c>
      <c r="CB168" s="95">
        <v>1.3245</v>
      </c>
      <c r="CC168" s="95">
        <v>8.7218</v>
      </c>
      <c r="CD168" s="95">
        <v>8.4791000000000007</v>
      </c>
      <c r="CE168" s="95">
        <v>6.6550000000000002</v>
      </c>
      <c r="CF168" s="97">
        <v>0.72348000000000001</v>
      </c>
      <c r="CG168" s="96">
        <v>1</v>
      </c>
      <c r="CH168" s="95">
        <v>6.8140000000000001</v>
      </c>
      <c r="CI168" s="95">
        <v>6.8167</v>
      </c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10"/>
      <c r="CV168" s="10"/>
      <c r="CW168" s="10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</row>
    <row r="169" spans="1:167" s="94" customFormat="1" x14ac:dyDescent="0.2">
      <c r="A169" s="150"/>
      <c r="B169" s="151"/>
      <c r="BQ169" s="9"/>
      <c r="BR169" s="95"/>
      <c r="BS169" s="95"/>
      <c r="BT169" s="152" t="s">
        <v>182</v>
      </c>
      <c r="BU169" s="95">
        <v>110.91</v>
      </c>
      <c r="BV169" s="95">
        <v>0.78100000000000003</v>
      </c>
      <c r="BW169" s="95">
        <v>0.9718</v>
      </c>
      <c r="BX169" s="96">
        <v>0.89370000000000005</v>
      </c>
      <c r="BY169" s="95">
        <v>1251.68</v>
      </c>
      <c r="BZ169" s="95">
        <v>16.649999999999999</v>
      </c>
      <c r="CA169" s="95">
        <v>1.3152999999999999</v>
      </c>
      <c r="CB169" s="95">
        <v>1.3231999999999999</v>
      </c>
      <c r="CC169" s="95">
        <v>8.7032000000000007</v>
      </c>
      <c r="CD169" s="95">
        <v>8.4412000000000003</v>
      </c>
      <c r="CE169" s="95">
        <v>6.6452999999999998</v>
      </c>
      <c r="CF169" s="97">
        <v>0.72418000000000005</v>
      </c>
      <c r="CG169" s="96">
        <v>1</v>
      </c>
      <c r="CH169" s="95">
        <v>6.8155000000000001</v>
      </c>
      <c r="CI169" s="95">
        <v>6.8197000000000001</v>
      </c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10"/>
      <c r="CV169" s="10"/>
      <c r="CW169" s="10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</row>
    <row r="170" spans="1:167" s="94" customFormat="1" x14ac:dyDescent="0.2">
      <c r="A170" s="150"/>
      <c r="B170" s="151"/>
      <c r="BQ170" s="9"/>
      <c r="BR170" s="95"/>
      <c r="BS170" s="95"/>
      <c r="BT170" s="152" t="s">
        <v>183</v>
      </c>
      <c r="BU170" s="95">
        <v>111.55</v>
      </c>
      <c r="BV170" s="95">
        <v>0.78769999999999996</v>
      </c>
      <c r="BW170" s="95">
        <v>0.9728</v>
      </c>
      <c r="BX170" s="96">
        <v>0.89649999999999996</v>
      </c>
      <c r="BY170" s="95">
        <v>1246.6500000000001</v>
      </c>
      <c r="BZ170" s="95">
        <v>16.55</v>
      </c>
      <c r="CA170" s="95">
        <v>1.3133999999999999</v>
      </c>
      <c r="CB170" s="95">
        <v>1.3222</v>
      </c>
      <c r="CC170" s="95">
        <v>8.7293000000000003</v>
      </c>
      <c r="CD170" s="95">
        <v>8.4839000000000002</v>
      </c>
      <c r="CE170" s="95">
        <v>6.6661000000000001</v>
      </c>
      <c r="CF170" s="97">
        <v>0.72333000000000003</v>
      </c>
      <c r="CG170" s="96">
        <v>1</v>
      </c>
      <c r="CH170" s="95">
        <v>6.8257000000000003</v>
      </c>
      <c r="CI170" s="95">
        <v>6.8251999999999997</v>
      </c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10"/>
      <c r="CV170" s="10"/>
      <c r="CW170" s="10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</row>
    <row r="171" spans="1:167" s="94" customFormat="1" x14ac:dyDescent="0.2">
      <c r="A171" s="150"/>
      <c r="B171" s="151"/>
      <c r="BQ171" s="9"/>
      <c r="BR171" s="95"/>
      <c r="BS171" s="95"/>
      <c r="BT171" s="152" t="s">
        <v>184</v>
      </c>
      <c r="BU171" s="95">
        <v>111.12</v>
      </c>
      <c r="BV171" s="95">
        <v>0.79190000000000005</v>
      </c>
      <c r="BW171" s="95">
        <v>0.97370000000000001</v>
      </c>
      <c r="BX171" s="96">
        <v>0.89729999999999999</v>
      </c>
      <c r="BY171" s="95">
        <v>1246.8499999999999</v>
      </c>
      <c r="BZ171" s="95">
        <v>16.46</v>
      </c>
      <c r="CA171" s="95">
        <v>1.3211999999999999</v>
      </c>
      <c r="CB171" s="95">
        <v>1.3292999999999999</v>
      </c>
      <c r="CC171" s="95">
        <v>8.7693999999999992</v>
      </c>
      <c r="CD171" s="95">
        <v>8.5477000000000007</v>
      </c>
      <c r="CE171" s="95">
        <v>6.6742999999999997</v>
      </c>
      <c r="CF171" s="97">
        <v>0.72546999999999995</v>
      </c>
      <c r="CG171" s="96">
        <v>1</v>
      </c>
      <c r="CH171" s="95">
        <v>6.8259999999999996</v>
      </c>
      <c r="CI171" s="95">
        <v>6.8300999999999998</v>
      </c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10"/>
      <c r="CV171" s="10"/>
      <c r="CW171" s="10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</row>
    <row r="172" spans="1:167" s="94" customFormat="1" x14ac:dyDescent="0.2">
      <c r="A172" s="150"/>
      <c r="B172" s="151"/>
      <c r="BQ172" s="9"/>
      <c r="BR172" s="95"/>
      <c r="BS172" s="95"/>
      <c r="BT172" s="152" t="s">
        <v>185</v>
      </c>
      <c r="BU172" s="95">
        <v>111.1</v>
      </c>
      <c r="BV172" s="95">
        <v>0.79</v>
      </c>
      <c r="BW172" s="95">
        <v>0.97330000000000005</v>
      </c>
      <c r="BX172" s="96">
        <v>0.89570000000000005</v>
      </c>
      <c r="BY172" s="95">
        <v>1251.46</v>
      </c>
      <c r="BZ172" s="95">
        <v>16.55</v>
      </c>
      <c r="CA172" s="95">
        <v>1.3236000000000001</v>
      </c>
      <c r="CB172" s="95">
        <v>1.3301000000000001</v>
      </c>
      <c r="CC172" s="95">
        <v>8.7423000000000002</v>
      </c>
      <c r="CD172" s="95">
        <v>8.4739000000000004</v>
      </c>
      <c r="CE172" s="95">
        <v>6.6614000000000004</v>
      </c>
      <c r="CF172" s="97">
        <v>0.72531000000000001</v>
      </c>
      <c r="CG172" s="96">
        <v>1</v>
      </c>
      <c r="CH172" s="95">
        <v>6.8319999999999999</v>
      </c>
      <c r="CI172" s="95">
        <v>6.8346</v>
      </c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10"/>
      <c r="CV172" s="10"/>
      <c r="CW172" s="10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</row>
    <row r="173" spans="1:167" s="94" customFormat="1" x14ac:dyDescent="0.2">
      <c r="A173" s="150"/>
      <c r="B173" s="151"/>
      <c r="BQ173" s="9"/>
      <c r="BR173" s="95"/>
      <c r="BS173" s="95"/>
      <c r="BT173" s="152" t="s">
        <v>186</v>
      </c>
      <c r="BU173" s="95">
        <v>111.16</v>
      </c>
      <c r="BV173" s="95">
        <v>0.78580000000000005</v>
      </c>
      <c r="BW173" s="95">
        <v>0.97089999999999999</v>
      </c>
      <c r="BX173" s="96">
        <v>0.89510000000000001</v>
      </c>
      <c r="BY173" s="95">
        <v>1256.8900000000001</v>
      </c>
      <c r="BZ173" s="95">
        <v>16.753</v>
      </c>
      <c r="CA173" s="95">
        <v>1.3213999999999999</v>
      </c>
      <c r="CB173" s="95">
        <v>1.3221000000000001</v>
      </c>
      <c r="CC173" s="95">
        <v>8.7469999999999999</v>
      </c>
      <c r="CD173" s="95">
        <v>8.4703999999999997</v>
      </c>
      <c r="CE173" s="95">
        <v>6.6559999999999997</v>
      </c>
      <c r="CF173" s="97">
        <v>0.72516000000000003</v>
      </c>
      <c r="CG173" s="96">
        <v>1</v>
      </c>
      <c r="CH173" s="95">
        <v>6.8383000000000003</v>
      </c>
      <c r="CI173" s="95">
        <v>6.8372000000000002</v>
      </c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10"/>
      <c r="CV173" s="10"/>
      <c r="CW173" s="10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</row>
    <row r="174" spans="1:167" s="94" customFormat="1" x14ac:dyDescent="0.2">
      <c r="A174" s="150"/>
      <c r="B174" s="151"/>
      <c r="BQ174" s="9"/>
      <c r="BR174" s="95"/>
      <c r="BS174" s="95"/>
      <c r="BT174" s="152" t="s">
        <v>187</v>
      </c>
      <c r="BU174" s="95">
        <v>111.66</v>
      </c>
      <c r="BV174" s="95">
        <v>0.78439999999999999</v>
      </c>
      <c r="BW174" s="95">
        <v>0.96619999999999995</v>
      </c>
      <c r="BX174" s="96">
        <v>0.88800000000000001</v>
      </c>
      <c r="BY174" s="95">
        <v>1250.6500000000001</v>
      </c>
      <c r="BZ174" s="95">
        <v>16.673999999999999</v>
      </c>
      <c r="CA174" s="95">
        <v>1.3137000000000001</v>
      </c>
      <c r="CB174" s="95">
        <v>1.3225</v>
      </c>
      <c r="CC174" s="95">
        <v>8.6835000000000004</v>
      </c>
      <c r="CD174" s="95">
        <v>8.4627999999999997</v>
      </c>
      <c r="CE174" s="95">
        <v>6.6022999999999996</v>
      </c>
      <c r="CF174" s="97">
        <v>0.72499999999999998</v>
      </c>
      <c r="CG174" s="96">
        <v>1</v>
      </c>
      <c r="CH174" s="95">
        <v>6.8131000000000004</v>
      </c>
      <c r="CI174" s="95">
        <v>6.8158000000000003</v>
      </c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10"/>
      <c r="CV174" s="10"/>
      <c r="CW174" s="10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</row>
    <row r="175" spans="1:167" s="94" customFormat="1" x14ac:dyDescent="0.2">
      <c r="A175" s="150"/>
      <c r="B175" s="151"/>
      <c r="BQ175" s="9"/>
      <c r="BR175" s="95"/>
      <c r="BS175" s="95"/>
      <c r="BT175" s="152" t="s">
        <v>188</v>
      </c>
      <c r="BU175" s="95">
        <v>112.16</v>
      </c>
      <c r="BV175" s="95">
        <v>0.77980000000000005</v>
      </c>
      <c r="BW175" s="95">
        <v>0.96050000000000002</v>
      </c>
      <c r="BX175" s="96">
        <v>0.88039999999999996</v>
      </c>
      <c r="BY175" s="95">
        <v>1251.76</v>
      </c>
      <c r="BZ175" s="95">
        <v>16.77</v>
      </c>
      <c r="CA175" s="95">
        <v>1.3167</v>
      </c>
      <c r="CB175" s="95">
        <v>1.3132999999999999</v>
      </c>
      <c r="CC175" s="95">
        <v>8.5929000000000002</v>
      </c>
      <c r="CD175" s="95">
        <v>8.4149999999999991</v>
      </c>
      <c r="CE175" s="95">
        <v>6.5460000000000003</v>
      </c>
      <c r="CF175" s="97">
        <v>0.72289999999999999</v>
      </c>
      <c r="CG175" s="96">
        <v>1</v>
      </c>
      <c r="CH175" s="95">
        <v>6.7986000000000004</v>
      </c>
      <c r="CI175" s="95">
        <v>6.8038999999999996</v>
      </c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10"/>
      <c r="CV175" s="10"/>
      <c r="CW175" s="10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</row>
    <row r="176" spans="1:167" s="94" customFormat="1" x14ac:dyDescent="0.2">
      <c r="A176" s="150"/>
      <c r="B176" s="151"/>
      <c r="BQ176" s="9"/>
      <c r="BR176" s="95"/>
      <c r="BS176" s="95"/>
      <c r="BT176" s="152" t="s">
        <v>189</v>
      </c>
      <c r="BU176" s="95">
        <v>112.45</v>
      </c>
      <c r="BV176" s="95">
        <v>0.77029999999999998</v>
      </c>
      <c r="BW176" s="95">
        <v>0.95789999999999997</v>
      </c>
      <c r="BX176" s="96">
        <v>0.87690000000000001</v>
      </c>
      <c r="BY176" s="95">
        <v>1246.3599999999999</v>
      </c>
      <c r="BZ176" s="95">
        <v>16.815000000000001</v>
      </c>
      <c r="CA176" s="95">
        <v>1.3036000000000001</v>
      </c>
      <c r="CB176" s="95">
        <v>1.3037000000000001</v>
      </c>
      <c r="CC176" s="95">
        <v>8.5101999999999993</v>
      </c>
      <c r="CD176" s="95">
        <v>8.3871000000000002</v>
      </c>
      <c r="CE176" s="95">
        <v>6.5193000000000003</v>
      </c>
      <c r="CF176" s="97">
        <v>0.72067999999999999</v>
      </c>
      <c r="CG176" s="96">
        <v>1</v>
      </c>
      <c r="CH176" s="95">
        <v>6.78</v>
      </c>
      <c r="CI176" s="95">
        <v>6.7904999999999998</v>
      </c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10"/>
      <c r="CV176" s="10"/>
      <c r="CW176" s="10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</row>
    <row r="177" spans="1:167" s="94" customFormat="1" x14ac:dyDescent="0.2">
      <c r="A177" s="150"/>
      <c r="B177" s="151"/>
      <c r="BQ177" s="9"/>
      <c r="BR177" s="95"/>
      <c r="BS177" s="95"/>
      <c r="BT177" s="152" t="s">
        <v>190</v>
      </c>
      <c r="BU177" s="95"/>
      <c r="BV177" s="95"/>
      <c r="BW177" s="95"/>
      <c r="BX177" s="96"/>
      <c r="BY177" s="95"/>
      <c r="BZ177" s="95"/>
      <c r="CA177" s="95"/>
      <c r="CB177" s="95"/>
      <c r="CC177" s="95"/>
      <c r="CD177" s="95"/>
      <c r="CE177" s="95"/>
      <c r="CF177" s="97"/>
      <c r="CG177" s="96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10"/>
      <c r="CV177" s="10"/>
      <c r="CW177" s="10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</row>
    <row r="178" spans="1:167" s="94" customFormat="1" x14ac:dyDescent="0.2">
      <c r="A178" s="150"/>
      <c r="B178" s="151"/>
      <c r="BQ178" s="9"/>
      <c r="BR178" s="95"/>
      <c r="BS178" s="95"/>
      <c r="BT178" s="95"/>
      <c r="BU178" s="95"/>
      <c r="BV178" s="95"/>
      <c r="BW178" s="95"/>
      <c r="BX178" s="96"/>
      <c r="BY178" s="95"/>
      <c r="BZ178" s="95"/>
      <c r="CA178" s="95"/>
      <c r="CB178" s="95"/>
      <c r="CC178" s="95"/>
      <c r="CD178" s="95"/>
      <c r="CE178" s="95"/>
      <c r="CF178" s="97"/>
      <c r="CG178" s="96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10"/>
      <c r="CV178" s="10"/>
      <c r="CW178" s="10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</row>
    <row r="179" spans="1:167" s="94" customFormat="1" x14ac:dyDescent="0.2">
      <c r="A179" s="150"/>
      <c r="B179" s="151"/>
      <c r="BQ179" s="9"/>
      <c r="BR179" s="95"/>
      <c r="BS179" s="95"/>
      <c r="BT179" s="95"/>
      <c r="BU179" s="95"/>
      <c r="BV179" s="95"/>
      <c r="BW179" s="95"/>
      <c r="BX179" s="96"/>
      <c r="BY179" s="95"/>
      <c r="BZ179" s="95"/>
      <c r="CA179" s="95"/>
      <c r="CB179" s="95"/>
      <c r="CC179" s="95"/>
      <c r="CD179" s="95"/>
      <c r="CE179" s="95"/>
      <c r="CF179" s="97"/>
      <c r="CG179" s="96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10"/>
      <c r="CV179" s="10"/>
      <c r="CW179" s="10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</row>
    <row r="180" spans="1:167" s="94" customFormat="1" x14ac:dyDescent="0.2">
      <c r="A180" s="150"/>
      <c r="B180" s="151"/>
      <c r="BQ180" s="9"/>
      <c r="BR180" s="95"/>
      <c r="BS180" s="95"/>
      <c r="BT180" s="95"/>
      <c r="BU180" s="95"/>
      <c r="BV180" s="95"/>
      <c r="BW180" s="95"/>
      <c r="BX180" s="96"/>
      <c r="BY180" s="95"/>
      <c r="BZ180" s="95"/>
      <c r="CA180" s="95"/>
      <c r="CB180" s="95"/>
      <c r="CC180" s="95"/>
      <c r="CD180" s="95"/>
      <c r="CE180" s="95"/>
      <c r="CF180" s="97"/>
      <c r="CG180" s="96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10"/>
      <c r="CV180" s="10"/>
      <c r="CW180" s="10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</row>
    <row r="181" spans="1:167" s="94" customFormat="1" x14ac:dyDescent="0.2">
      <c r="A181" s="150"/>
      <c r="B181" s="151"/>
      <c r="BQ181" s="9"/>
      <c r="BR181" s="95"/>
      <c r="BS181" s="95"/>
      <c r="BT181" s="95"/>
      <c r="BU181" s="95"/>
      <c r="BV181" s="95"/>
      <c r="BW181" s="95"/>
      <c r="BX181" s="96"/>
      <c r="BY181" s="95"/>
      <c r="BZ181" s="95"/>
      <c r="CA181" s="95"/>
      <c r="CB181" s="95"/>
      <c r="CC181" s="95"/>
      <c r="CD181" s="95"/>
      <c r="CE181" s="95"/>
      <c r="CF181" s="97"/>
      <c r="CG181" s="96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10"/>
      <c r="CV181" s="10"/>
      <c r="CW181" s="10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</row>
    <row r="182" spans="1:167" s="94" customFormat="1" x14ac:dyDescent="0.2">
      <c r="A182" s="150"/>
      <c r="B182" s="151"/>
      <c r="BQ182" s="9"/>
      <c r="BR182" s="95"/>
      <c r="BS182" s="95"/>
      <c r="BT182" s="152" t="s">
        <v>170</v>
      </c>
      <c r="BU182" s="95">
        <f>BU157-BU71</f>
        <v>-1.789999999999992</v>
      </c>
      <c r="BV182" s="95">
        <f t="shared" ref="BV182:BZ182" si="15">BV157-BV71</f>
        <v>7.5999999999999401E-3</v>
      </c>
      <c r="BW182" s="95">
        <f t="shared" si="15"/>
        <v>8.499999999999952E-3</v>
      </c>
      <c r="BX182" s="95">
        <f t="shared" si="15"/>
        <v>1.1299999999999977E-2</v>
      </c>
      <c r="BY182" s="95">
        <f t="shared" si="15"/>
        <v>31.75</v>
      </c>
      <c r="BZ182" s="95">
        <f t="shared" si="15"/>
        <v>0.60000000000000142</v>
      </c>
      <c r="CA182" s="95">
        <f>CA157-CA71</f>
        <v>4.489999999999994E-2</v>
      </c>
      <c r="CB182" s="95">
        <f t="shared" ref="CB182:CD182" si="16">CB157-CB71</f>
        <v>4.9700000000000077E-2</v>
      </c>
      <c r="CC182" s="95">
        <f t="shared" si="16"/>
        <v>0.22609999999999886</v>
      </c>
      <c r="CD182" s="95">
        <f t="shared" si="16"/>
        <v>8.089999999999975E-2</v>
      </c>
      <c r="CE182" s="95">
        <f>CE157-CE71</f>
        <v>8.7200000000000166E-2</v>
      </c>
      <c r="CF182" s="95">
        <f t="shared" ref="CF182:CG182" si="17">CF157-CF71</f>
        <v>3.6700000000000621E-3</v>
      </c>
      <c r="CG182" s="95">
        <f t="shared" si="17"/>
        <v>0</v>
      </c>
      <c r="CH182" s="95">
        <f>CH157-CH71</f>
        <v>1.3500000000000512E-2</v>
      </c>
      <c r="CI182" s="95">
        <f t="shared" ref="CI182" si="18">CI157-CI71</f>
        <v>-3.3800000000000274E-2</v>
      </c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10"/>
      <c r="CV182" s="10"/>
      <c r="CW182" s="10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</row>
    <row r="183" spans="1:167" s="94" customFormat="1" x14ac:dyDescent="0.2">
      <c r="A183" s="150"/>
      <c r="B183" s="151"/>
      <c r="BQ183" s="9"/>
      <c r="BR183" s="95"/>
      <c r="BS183" s="95"/>
      <c r="BT183" s="152" t="s">
        <v>171</v>
      </c>
      <c r="BU183" s="95">
        <f t="shared" ref="BU183:CI198" si="19">BU158-BU72</f>
        <v>-1.75</v>
      </c>
      <c r="BV183" s="95">
        <f t="shared" si="19"/>
        <v>3.0000000000000027E-3</v>
      </c>
      <c r="BW183" s="95">
        <f t="shared" si="19"/>
        <v>6.1999999999999833E-3</v>
      </c>
      <c r="BX183" s="95">
        <f t="shared" si="19"/>
        <v>9.7000000000000419E-3</v>
      </c>
      <c r="BY183" s="95">
        <f t="shared" si="19"/>
        <v>39.089999999999918</v>
      </c>
      <c r="BZ183" s="95">
        <f t="shared" si="19"/>
        <v>1.0910000000000011</v>
      </c>
      <c r="CA183" s="95">
        <f t="shared" si="19"/>
        <v>3.7600000000000078E-2</v>
      </c>
      <c r="CB183" s="95">
        <f t="shared" si="19"/>
        <v>5.2000000000000046E-2</v>
      </c>
      <c r="CC183" s="95">
        <f t="shared" si="19"/>
        <v>0.13899999999999935</v>
      </c>
      <c r="CD183" s="95">
        <f t="shared" si="19"/>
        <v>9.1700000000001225E-2</v>
      </c>
      <c r="CE183" s="95">
        <f t="shared" si="19"/>
        <v>7.3999999999999844E-2</v>
      </c>
      <c r="CF183" s="95">
        <f t="shared" si="19"/>
        <v>2.0799999999999708E-3</v>
      </c>
      <c r="CG183" s="95">
        <f t="shared" si="19"/>
        <v>0</v>
      </c>
      <c r="CH183" s="95">
        <f t="shared" si="19"/>
        <v>1.8600000000000172E-2</v>
      </c>
      <c r="CI183" s="95">
        <f t="shared" si="19"/>
        <v>-1.4699999999999491E-2</v>
      </c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10"/>
      <c r="CV183" s="10"/>
      <c r="CW183" s="10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</row>
    <row r="184" spans="1:167" s="94" customFormat="1" x14ac:dyDescent="0.2">
      <c r="A184" s="150"/>
      <c r="B184" s="151"/>
      <c r="BQ184" s="9"/>
      <c r="BR184" s="95"/>
      <c r="BS184" s="95"/>
      <c r="BT184" s="152" t="s">
        <v>172</v>
      </c>
      <c r="BU184" s="95">
        <f t="shared" si="19"/>
        <v>-3.1000000000000085</v>
      </c>
      <c r="BV184" s="95">
        <f t="shared" si="19"/>
        <v>8.0000000000002292E-4</v>
      </c>
      <c r="BW184" s="95">
        <f t="shared" si="19"/>
        <v>-4.0000000000000036E-3</v>
      </c>
      <c r="BX184" s="95">
        <f t="shared" si="19"/>
        <v>4.6000000000000485E-3</v>
      </c>
      <c r="BY184" s="95">
        <f t="shared" si="19"/>
        <v>60.75</v>
      </c>
      <c r="BZ184" s="95">
        <f t="shared" si="19"/>
        <v>1.6400000000000006</v>
      </c>
      <c r="CA184" s="95">
        <f t="shared" si="19"/>
        <v>2.0100000000000007E-2</v>
      </c>
      <c r="CB184" s="95">
        <f t="shared" si="19"/>
        <v>5.1300000000000123E-2</v>
      </c>
      <c r="CC184" s="95">
        <f t="shared" si="19"/>
        <v>0.13490000000000002</v>
      </c>
      <c r="CD184" s="95">
        <f t="shared" si="19"/>
        <v>7.799999999999585E-3</v>
      </c>
      <c r="CE184" s="95">
        <f t="shared" si="19"/>
        <v>3.6399999999999544E-2</v>
      </c>
      <c r="CF184" s="95">
        <f t="shared" si="19"/>
        <v>2.8399999999999537E-3</v>
      </c>
      <c r="CG184" s="95">
        <f t="shared" si="19"/>
        <v>0</v>
      </c>
      <c r="CH184" s="95">
        <f t="shared" si="19"/>
        <v>2.8000000000005798E-3</v>
      </c>
      <c r="CI184" s="95">
        <f t="shared" si="19"/>
        <v>-2.289999999999992E-2</v>
      </c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10"/>
      <c r="CV184" s="10"/>
      <c r="CW184" s="10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</row>
    <row r="185" spans="1:167" s="94" customFormat="1" x14ac:dyDescent="0.2">
      <c r="A185" s="150"/>
      <c r="B185" s="151"/>
      <c r="BQ185" s="9"/>
      <c r="BR185" s="95"/>
      <c r="BS185" s="95"/>
      <c r="BT185" s="152" t="s">
        <v>173</v>
      </c>
      <c r="BU185" s="95">
        <f t="shared" si="19"/>
        <v>-3.7000000000000028</v>
      </c>
      <c r="BV185" s="95">
        <f t="shared" si="19"/>
        <v>1.5999999999999348E-3</v>
      </c>
      <c r="BW185" s="95">
        <f t="shared" si="19"/>
        <v>-1.9999999999997797E-4</v>
      </c>
      <c r="BX185" s="95">
        <f t="shared" si="19"/>
        <v>8.80000000000003E-3</v>
      </c>
      <c r="BY185" s="95">
        <f t="shared" si="19"/>
        <v>63.600000000000136</v>
      </c>
      <c r="BZ185" s="95">
        <f t="shared" si="19"/>
        <v>1.6089999999999982</v>
      </c>
      <c r="CA185" s="95">
        <f t="shared" si="19"/>
        <v>2.1500000000000075E-2</v>
      </c>
      <c r="CB185" s="95">
        <f t="shared" si="19"/>
        <v>5.1599999999999868E-2</v>
      </c>
      <c r="CC185" s="95">
        <f t="shared" si="19"/>
        <v>0.19139999999999979</v>
      </c>
      <c r="CD185" s="95">
        <f t="shared" si="19"/>
        <v>7.5100000000000833E-2</v>
      </c>
      <c r="CE185" s="95">
        <f t="shared" si="19"/>
        <v>6.7600000000000549E-2</v>
      </c>
      <c r="CF185" s="95">
        <f t="shared" si="19"/>
        <v>-9.9999999999988987E-5</v>
      </c>
      <c r="CG185" s="95">
        <f t="shared" si="19"/>
        <v>0</v>
      </c>
      <c r="CH185" s="95">
        <f t="shared" si="19"/>
        <v>-7.6999999999998181E-3</v>
      </c>
      <c r="CI185" s="95">
        <f t="shared" si="19"/>
        <v>-3.6500000000000199E-2</v>
      </c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10"/>
      <c r="CV185" s="10"/>
      <c r="CW185" s="10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</row>
    <row r="186" spans="1:167" s="94" customFormat="1" x14ac:dyDescent="0.2">
      <c r="A186" s="150"/>
      <c r="B186" s="151"/>
      <c r="BQ186" s="9"/>
      <c r="BR186" s="95"/>
      <c r="BS186" s="95"/>
      <c r="BT186" s="152" t="s">
        <v>174</v>
      </c>
      <c r="BU186" s="95">
        <f t="shared" si="19"/>
        <v>-4.4700000000000131</v>
      </c>
      <c r="BV186" s="95">
        <f t="shared" si="19"/>
        <v>-9.9999999999988987E-5</v>
      </c>
      <c r="BW186" s="95">
        <f t="shared" si="19"/>
        <v>6.0000000000004494E-4</v>
      </c>
      <c r="BX186" s="95">
        <f t="shared" si="19"/>
        <v>1.1299999999999977E-2</v>
      </c>
      <c r="BY186" s="95">
        <f t="shared" si="19"/>
        <v>71.019999999999982</v>
      </c>
      <c r="BZ186" s="95">
        <f t="shared" si="19"/>
        <v>1.7889999999999979</v>
      </c>
      <c r="CA186" s="95">
        <f t="shared" si="19"/>
        <v>7.1000000000001062E-3</v>
      </c>
      <c r="CB186" s="95">
        <f t="shared" si="19"/>
        <v>4.5399999999999885E-2</v>
      </c>
      <c r="CC186" s="95">
        <f t="shared" si="19"/>
        <v>0.25619999999999976</v>
      </c>
      <c r="CD186" s="95">
        <f t="shared" si="19"/>
        <v>6.0999999999999943E-2</v>
      </c>
      <c r="CE186" s="95">
        <f t="shared" si="19"/>
        <v>8.4999999999999964E-2</v>
      </c>
      <c r="CF186" s="95">
        <f t="shared" si="19"/>
        <v>2.6000000000003798E-4</v>
      </c>
      <c r="CG186" s="95">
        <f t="shared" si="19"/>
        <v>0</v>
      </c>
      <c r="CH186" s="95">
        <f t="shared" si="19"/>
        <v>-6.4000000000001833E-3</v>
      </c>
      <c r="CI186" s="95">
        <f t="shared" si="19"/>
        <v>-3.0600000000000627E-2</v>
      </c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10"/>
      <c r="CV186" s="10"/>
      <c r="CW186" s="10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</row>
    <row r="187" spans="1:167" s="94" customFormat="1" x14ac:dyDescent="0.2">
      <c r="A187" s="150"/>
      <c r="B187" s="151"/>
      <c r="BQ187" s="9"/>
      <c r="BR187" s="95"/>
      <c r="BS187" s="95"/>
      <c r="BT187" s="152" t="s">
        <v>175</v>
      </c>
      <c r="BU187" s="95">
        <f t="shared" si="19"/>
        <v>-4.1299999999999955</v>
      </c>
      <c r="BV187" s="95">
        <f t="shared" si="19"/>
        <v>-5.0000000000000044E-3</v>
      </c>
      <c r="BW187" s="95">
        <f t="shared" si="19"/>
        <v>1.2999999999999678E-3</v>
      </c>
      <c r="BX187" s="95">
        <f t="shared" si="19"/>
        <v>1.1500000000000066E-2</v>
      </c>
      <c r="BY187" s="95">
        <f t="shared" si="19"/>
        <v>77.240000000000009</v>
      </c>
      <c r="BZ187" s="95">
        <f t="shared" si="19"/>
        <v>2.3989999999999991</v>
      </c>
      <c r="CA187" s="95">
        <f t="shared" si="19"/>
        <v>6.8000000000001393E-3</v>
      </c>
      <c r="CB187" s="95">
        <f t="shared" si="19"/>
        <v>5.9700000000000086E-2</v>
      </c>
      <c r="CC187" s="95">
        <f t="shared" si="19"/>
        <v>0.2607999999999997</v>
      </c>
      <c r="CD187" s="95">
        <f t="shared" si="19"/>
        <v>0.12990000000000101</v>
      </c>
      <c r="CE187" s="95">
        <f t="shared" si="19"/>
        <v>8.7600000000000122E-2</v>
      </c>
      <c r="CF187" s="95">
        <f t="shared" si="19"/>
        <v>1.6700000000000603E-3</v>
      </c>
      <c r="CG187" s="95">
        <f t="shared" si="19"/>
        <v>0</v>
      </c>
      <c r="CH187" s="95">
        <f t="shared" si="19"/>
        <v>-8.0000000000000071E-3</v>
      </c>
      <c r="CI187" s="95">
        <f t="shared" si="19"/>
        <v>-2.48999999999997E-2</v>
      </c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10"/>
      <c r="CV187" s="10"/>
      <c r="CW187" s="10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</row>
    <row r="188" spans="1:167" s="94" customFormat="1" x14ac:dyDescent="0.2">
      <c r="A188" s="150"/>
      <c r="B188" s="151"/>
      <c r="BQ188" s="9"/>
      <c r="BR188" s="95"/>
      <c r="BS188" s="95"/>
      <c r="BT188" s="152" t="s">
        <v>176</v>
      </c>
      <c r="BU188" s="95">
        <f t="shared" si="19"/>
        <v>-3.960000000000008</v>
      </c>
      <c r="BV188" s="95">
        <f t="shared" si="19"/>
        <v>1.1299999999999977E-2</v>
      </c>
      <c r="BW188" s="95">
        <f t="shared" si="19"/>
        <v>3.1999999999999806E-3</v>
      </c>
      <c r="BX188" s="95">
        <f t="shared" si="19"/>
        <v>1.6599999999999948E-2</v>
      </c>
      <c r="BY188" s="95">
        <f t="shared" si="19"/>
        <v>63.440000000000055</v>
      </c>
      <c r="BZ188" s="95">
        <f t="shared" si="19"/>
        <v>1.8360000000000003</v>
      </c>
      <c r="CA188" s="95">
        <f t="shared" si="19"/>
        <v>1.3600000000000056E-2</v>
      </c>
      <c r="CB188" s="95">
        <f t="shared" si="19"/>
        <v>5.9700000000000086E-2</v>
      </c>
      <c r="CC188" s="95">
        <f t="shared" si="19"/>
        <v>0.29959999999999987</v>
      </c>
      <c r="CD188" s="95">
        <f t="shared" si="19"/>
        <v>0.16410000000000124</v>
      </c>
      <c r="CE188" s="95">
        <f t="shared" si="19"/>
        <v>0.12510000000000066</v>
      </c>
      <c r="CF188" s="95">
        <f t="shared" si="19"/>
        <v>5.1000000000001044E-4</v>
      </c>
      <c r="CG188" s="95">
        <f t="shared" si="19"/>
        <v>0</v>
      </c>
      <c r="CH188" s="95">
        <f t="shared" si="19"/>
        <v>-2.3999999999997357E-3</v>
      </c>
      <c r="CI188" s="95">
        <f t="shared" si="19"/>
        <v>-1.5400000000000524E-2</v>
      </c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10"/>
      <c r="CV188" s="10"/>
      <c r="CW188" s="10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</row>
    <row r="189" spans="1:167" s="94" customFormat="1" x14ac:dyDescent="0.2">
      <c r="A189" s="150"/>
      <c r="B189" s="151"/>
      <c r="BQ189" s="9"/>
      <c r="BR189" s="95"/>
      <c r="BS189" s="95"/>
      <c r="BT189" s="152" t="s">
        <v>177</v>
      </c>
      <c r="BU189" s="95">
        <f t="shared" si="19"/>
        <v>-3.4299999999999926</v>
      </c>
      <c r="BV189" s="95">
        <f t="shared" si="19"/>
        <v>9.6000000000000529E-3</v>
      </c>
      <c r="BW189" s="95">
        <f t="shared" si="19"/>
        <v>3.3999999999999586E-3</v>
      </c>
      <c r="BX189" s="95">
        <f t="shared" si="19"/>
        <v>1.7299999999999982E-2</v>
      </c>
      <c r="BY189" s="95">
        <f t="shared" si="19"/>
        <v>50.079999999999927</v>
      </c>
      <c r="BZ189" s="95">
        <f t="shared" si="19"/>
        <v>1.3000000000000007</v>
      </c>
      <c r="CA189" s="95">
        <f t="shared" si="19"/>
        <v>1.7800000000000038E-2</v>
      </c>
      <c r="CB189" s="95">
        <f t="shared" si="19"/>
        <v>5.2400000000000002E-2</v>
      </c>
      <c r="CC189" s="95">
        <f t="shared" si="19"/>
        <v>0.30509999999999948</v>
      </c>
      <c r="CD189" s="95">
        <f t="shared" si="19"/>
        <v>0.20120000000000005</v>
      </c>
      <c r="CE189" s="95">
        <f t="shared" si="19"/>
        <v>0.13149999999999995</v>
      </c>
      <c r="CF189" s="95">
        <f t="shared" si="19"/>
        <v>2.8900000000000592E-3</v>
      </c>
      <c r="CG189" s="95">
        <f t="shared" si="19"/>
        <v>0</v>
      </c>
      <c r="CH189" s="95">
        <f t="shared" si="19"/>
        <v>1.0799999999999699E-2</v>
      </c>
      <c r="CI189" s="95">
        <f t="shared" si="19"/>
        <v>2.0000000000006679E-3</v>
      </c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10"/>
      <c r="CV189" s="10"/>
      <c r="CW189" s="10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</row>
    <row r="190" spans="1:167" s="94" customFormat="1" x14ac:dyDescent="0.2">
      <c r="A190" s="150"/>
      <c r="B190" s="151"/>
      <c r="BQ190" s="9"/>
      <c r="BR190" s="95"/>
      <c r="BS190" s="95"/>
      <c r="BT190" s="152" t="s">
        <v>178</v>
      </c>
      <c r="BU190" s="95">
        <f t="shared" si="19"/>
        <v>-2.980000000000004</v>
      </c>
      <c r="BV190" s="95">
        <f t="shared" si="19"/>
        <v>1.3000000000000012E-2</v>
      </c>
      <c r="BW190" s="95">
        <f t="shared" si="19"/>
        <v>2.3999999999999577E-3</v>
      </c>
      <c r="BX190" s="95">
        <f t="shared" si="19"/>
        <v>1.529999999999998E-2</v>
      </c>
      <c r="BY190" s="95">
        <f t="shared" si="19"/>
        <v>40.5</v>
      </c>
      <c r="BZ190" s="95">
        <f t="shared" si="19"/>
        <v>0.88100000000000023</v>
      </c>
      <c r="CA190" s="95">
        <f t="shared" si="19"/>
        <v>3.2599999999999962E-2</v>
      </c>
      <c r="CB190" s="95">
        <f t="shared" si="19"/>
        <v>5.259999999999998E-2</v>
      </c>
      <c r="CC190" s="95">
        <f t="shared" si="19"/>
        <v>0.31380000000000052</v>
      </c>
      <c r="CD190" s="95">
        <f t="shared" si="19"/>
        <v>0.15740000000000087</v>
      </c>
      <c r="CE190" s="95">
        <f t="shared" si="19"/>
        <v>0.11389999999999922</v>
      </c>
      <c r="CF190" s="95">
        <f t="shared" si="19"/>
        <v>3.7800000000000056E-3</v>
      </c>
      <c r="CG190" s="95">
        <f t="shared" si="19"/>
        <v>0</v>
      </c>
      <c r="CH190" s="95">
        <f t="shared" si="19"/>
        <v>1.5100000000000335E-2</v>
      </c>
      <c r="CI190" s="95">
        <f t="shared" si="19"/>
        <v>5.0999999999996604E-3</v>
      </c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10"/>
      <c r="CV190" s="10"/>
      <c r="CW190" s="10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</row>
    <row r="191" spans="1:167" s="94" customFormat="1" x14ac:dyDescent="0.2">
      <c r="A191" s="150"/>
      <c r="B191" s="151"/>
      <c r="BQ191" s="9"/>
      <c r="BR191" s="95"/>
      <c r="BS191" s="95"/>
      <c r="BT191" s="152" t="s">
        <v>179</v>
      </c>
      <c r="BU191" s="95">
        <f t="shared" si="19"/>
        <v>-3</v>
      </c>
      <c r="BV191" s="95">
        <f t="shared" si="19"/>
        <v>1.319999999999999E-2</v>
      </c>
      <c r="BW191" s="95">
        <f t="shared" si="19"/>
        <v>8.0000000000002292E-4</v>
      </c>
      <c r="BX191" s="95">
        <f t="shared" si="19"/>
        <v>1.6299999999999981E-2</v>
      </c>
      <c r="BY191" s="95">
        <f t="shared" si="19"/>
        <v>47.7199999999998</v>
      </c>
      <c r="BZ191" s="95">
        <f t="shared" si="19"/>
        <v>1.2440000000000015</v>
      </c>
      <c r="CA191" s="95">
        <f t="shared" si="19"/>
        <v>2.9000000000000137E-2</v>
      </c>
      <c r="CB191" s="95">
        <f t="shared" si="19"/>
        <v>4.6499999999999986E-2</v>
      </c>
      <c r="CC191" s="95">
        <f t="shared" si="19"/>
        <v>0.33890000000000065</v>
      </c>
      <c r="CD191" s="95">
        <f t="shared" si="19"/>
        <v>0.18210000000000015</v>
      </c>
      <c r="CE191" s="95">
        <f t="shared" si="19"/>
        <v>0.12109999999999932</v>
      </c>
      <c r="CF191" s="95">
        <f t="shared" si="19"/>
        <v>3.1800000000000717E-3</v>
      </c>
      <c r="CG191" s="95">
        <f t="shared" si="19"/>
        <v>0</v>
      </c>
      <c r="CH191" s="95">
        <f t="shared" si="19"/>
        <v>8.7000000000001521E-3</v>
      </c>
      <c r="CI191" s="95">
        <f t="shared" si="19"/>
        <v>6.8999999999999062E-3</v>
      </c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10"/>
      <c r="CV191" s="10"/>
      <c r="CW191" s="10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</row>
    <row r="192" spans="1:167" s="94" customFormat="1" x14ac:dyDescent="0.2">
      <c r="A192" s="150"/>
      <c r="B192" s="151"/>
      <c r="BQ192" s="9"/>
      <c r="BR192" s="95"/>
      <c r="BS192" s="95"/>
      <c r="BT192" s="152" t="s">
        <v>180</v>
      </c>
      <c r="BU192" s="95">
        <f t="shared" si="19"/>
        <v>-2.7900000000000063</v>
      </c>
      <c r="BV192" s="95">
        <f t="shared" si="19"/>
        <v>2.2699999999999942E-2</v>
      </c>
      <c r="BW192" s="95">
        <f t="shared" si="19"/>
        <v>1.0700000000000043E-2</v>
      </c>
      <c r="BX192" s="95">
        <f t="shared" si="19"/>
        <v>2.2399999999999975E-2</v>
      </c>
      <c r="BY192" s="95">
        <f t="shared" si="19"/>
        <v>29.330000000000155</v>
      </c>
      <c r="BZ192" s="95">
        <f t="shared" si="19"/>
        <v>0.81999999999999673</v>
      </c>
      <c r="CA192" s="95">
        <f t="shared" si="19"/>
        <v>3.6699999999999955E-2</v>
      </c>
      <c r="CB192" s="95">
        <f t="shared" si="19"/>
        <v>6.0499999999999998E-2</v>
      </c>
      <c r="CC192" s="95">
        <f t="shared" si="19"/>
        <v>0.38289999999999935</v>
      </c>
      <c r="CD192" s="95">
        <f t="shared" si="19"/>
        <v>0.29849999999999888</v>
      </c>
      <c r="CE192" s="95">
        <f t="shared" si="19"/>
        <v>0.16650000000000009</v>
      </c>
      <c r="CF192" s="95">
        <f t="shared" si="19"/>
        <v>3.9199999999999235E-3</v>
      </c>
      <c r="CG192" s="95">
        <f t="shared" si="19"/>
        <v>0</v>
      </c>
      <c r="CH192" s="95">
        <f t="shared" si="19"/>
        <v>2.8999999999999915E-2</v>
      </c>
      <c r="CI192" s="95">
        <f t="shared" si="19"/>
        <v>3.0300000000000438E-2</v>
      </c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10"/>
      <c r="CV192" s="10"/>
      <c r="CW192" s="10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</row>
    <row r="193" spans="1:167" s="94" customFormat="1" x14ac:dyDescent="0.2">
      <c r="A193" s="150"/>
      <c r="B193" s="151"/>
      <c r="BQ193" s="9"/>
      <c r="BR193" s="95"/>
      <c r="BS193" s="95"/>
      <c r="BT193" s="152" t="s">
        <v>181</v>
      </c>
      <c r="BU193" s="95">
        <f t="shared" si="19"/>
        <v>-0.87999999999999545</v>
      </c>
      <c r="BV193" s="95">
        <f t="shared" si="19"/>
        <v>1.6199999999999992E-2</v>
      </c>
      <c r="BW193" s="95">
        <f t="shared" si="19"/>
        <v>1.9199999999999995E-2</v>
      </c>
      <c r="BX193" s="95">
        <f t="shared" si="19"/>
        <v>2.9499999999999971E-2</v>
      </c>
      <c r="BY193" s="95">
        <f t="shared" si="19"/>
        <v>18.689999999999827</v>
      </c>
      <c r="BZ193" s="95">
        <f t="shared" si="19"/>
        <v>0.61200000000000188</v>
      </c>
      <c r="CA193" s="95">
        <f t="shared" si="19"/>
        <v>5.4699999999999971E-2</v>
      </c>
      <c r="CB193" s="95">
        <f t="shared" si="19"/>
        <v>6.4300000000000024E-2</v>
      </c>
      <c r="CC193" s="95">
        <f t="shared" si="19"/>
        <v>0.4480000000000004</v>
      </c>
      <c r="CD193" s="95">
        <f t="shared" si="19"/>
        <v>0.39440000000000097</v>
      </c>
      <c r="CE193" s="95">
        <f t="shared" si="19"/>
        <v>0.21870000000000012</v>
      </c>
      <c r="CF193" s="95">
        <f t="shared" si="19"/>
        <v>6.2100000000000488E-3</v>
      </c>
      <c r="CG193" s="95">
        <f t="shared" si="19"/>
        <v>0</v>
      </c>
      <c r="CH193" s="95">
        <f t="shared" si="19"/>
        <v>6.390000000000029E-2</v>
      </c>
      <c r="CI193" s="95">
        <f t="shared" si="19"/>
        <v>6.7800000000000082E-2</v>
      </c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10"/>
      <c r="CV193" s="10"/>
      <c r="CW193" s="10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</row>
    <row r="194" spans="1:167" s="94" customFormat="1" x14ac:dyDescent="0.2">
      <c r="A194" s="150"/>
      <c r="B194" s="151"/>
      <c r="BQ194" s="9"/>
      <c r="BR194" s="95"/>
      <c r="BS194" s="95"/>
      <c r="BT194" s="152" t="s">
        <v>182</v>
      </c>
      <c r="BU194" s="95">
        <f t="shared" si="19"/>
        <v>-1.0400000000000063</v>
      </c>
      <c r="BV194" s="95">
        <f t="shared" si="19"/>
        <v>1.3500000000000068E-2</v>
      </c>
      <c r="BW194" s="95">
        <f t="shared" si="19"/>
        <v>1.8199999999999994E-2</v>
      </c>
      <c r="BX194" s="95">
        <f t="shared" si="19"/>
        <v>2.6500000000000079E-2</v>
      </c>
      <c r="BY194" s="95">
        <f t="shared" si="19"/>
        <v>11.840000000000146</v>
      </c>
      <c r="BZ194" s="95">
        <f t="shared" si="19"/>
        <v>0.42199999999999704</v>
      </c>
      <c r="CA194" s="95">
        <f t="shared" si="19"/>
        <v>5.359999999999987E-2</v>
      </c>
      <c r="CB194" s="95">
        <f t="shared" si="19"/>
        <v>5.9899999999999842E-2</v>
      </c>
      <c r="CC194" s="95">
        <f t="shared" si="19"/>
        <v>0.41389999999999993</v>
      </c>
      <c r="CD194" s="95">
        <f t="shared" si="19"/>
        <v>0.37020000000000053</v>
      </c>
      <c r="CE194" s="95">
        <f t="shared" si="19"/>
        <v>0.19660000000000011</v>
      </c>
      <c r="CF194" s="95">
        <f t="shared" si="19"/>
        <v>9.0700000000000225E-3</v>
      </c>
      <c r="CG194" s="95">
        <f t="shared" si="19"/>
        <v>0</v>
      </c>
      <c r="CH194" s="95">
        <f t="shared" si="19"/>
        <v>6.1300000000000132E-2</v>
      </c>
      <c r="CI194" s="95">
        <f t="shared" si="19"/>
        <v>6.5599999999999881E-2</v>
      </c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10"/>
      <c r="CV194" s="10"/>
      <c r="CW194" s="10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</row>
    <row r="195" spans="1:167" s="94" customFormat="1" x14ac:dyDescent="0.2">
      <c r="A195" s="150"/>
      <c r="B195" s="151"/>
      <c r="BQ195" s="9"/>
      <c r="BR195" s="95"/>
      <c r="BS195" s="95"/>
      <c r="BT195" s="152" t="s">
        <v>183</v>
      </c>
      <c r="BU195" s="95">
        <f t="shared" si="19"/>
        <v>-0.79000000000000625</v>
      </c>
      <c r="BV195" s="95">
        <f t="shared" si="19"/>
        <v>1.6299999999999981E-2</v>
      </c>
      <c r="BW195" s="95">
        <f t="shared" si="19"/>
        <v>1.529999999999998E-2</v>
      </c>
      <c r="BX195" s="95">
        <f t="shared" si="19"/>
        <v>2.7100000000000013E-2</v>
      </c>
      <c r="BY195" s="95">
        <f t="shared" si="19"/>
        <v>8.5800000000001546</v>
      </c>
      <c r="BZ195" s="95">
        <f t="shared" si="19"/>
        <v>0.37999999999999901</v>
      </c>
      <c r="CA195" s="95">
        <f t="shared" si="19"/>
        <v>4.7699999999999854E-2</v>
      </c>
      <c r="CB195" s="95">
        <f t="shared" si="19"/>
        <v>5.8599999999999985E-2</v>
      </c>
      <c r="CC195" s="95">
        <f t="shared" si="19"/>
        <v>0.40990000000000038</v>
      </c>
      <c r="CD195" s="95">
        <f t="shared" si="19"/>
        <v>0.39729999999999954</v>
      </c>
      <c r="CE195" s="95">
        <f t="shared" si="19"/>
        <v>0.20180000000000042</v>
      </c>
      <c r="CF195" s="95">
        <f t="shared" si="19"/>
        <v>7.6300000000000257E-3</v>
      </c>
      <c r="CG195" s="95">
        <f t="shared" si="19"/>
        <v>0</v>
      </c>
      <c r="CH195" s="95">
        <f t="shared" si="19"/>
        <v>5.4499999999999993E-2</v>
      </c>
      <c r="CI195" s="95">
        <f t="shared" si="19"/>
        <v>5.5200000000000138E-2</v>
      </c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10"/>
      <c r="CV195" s="10"/>
      <c r="CW195" s="10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</row>
    <row r="196" spans="1:167" s="94" customFormat="1" x14ac:dyDescent="0.2">
      <c r="A196" s="150"/>
      <c r="B196" s="151"/>
      <c r="BQ196" s="9"/>
      <c r="BR196" s="95"/>
      <c r="BS196" s="95"/>
      <c r="BT196" s="152" t="s">
        <v>184</v>
      </c>
      <c r="BU196" s="95">
        <f t="shared" si="19"/>
        <v>-0.56999999999999318</v>
      </c>
      <c r="BV196" s="95">
        <f t="shared" si="19"/>
        <v>2.3100000000000009E-2</v>
      </c>
      <c r="BW196" s="95">
        <f t="shared" si="19"/>
        <v>2.3499999999999965E-2</v>
      </c>
      <c r="BX196" s="95">
        <f t="shared" si="19"/>
        <v>3.8599999999999968E-2</v>
      </c>
      <c r="BY196" s="95">
        <f t="shared" si="19"/>
        <v>0.14999999999986358</v>
      </c>
      <c r="BZ196" s="95">
        <f t="shared" si="19"/>
        <v>9.4000000000001194E-2</v>
      </c>
      <c r="CA196" s="95">
        <f t="shared" si="19"/>
        <v>5.9499999999999886E-2</v>
      </c>
      <c r="CB196" s="95">
        <f t="shared" si="19"/>
        <v>7.1899999999999853E-2</v>
      </c>
      <c r="CC196" s="95">
        <f t="shared" si="19"/>
        <v>0.52119999999999855</v>
      </c>
      <c r="CD196" s="95">
        <f t="shared" si="19"/>
        <v>0.51840000000000153</v>
      </c>
      <c r="CE196" s="95">
        <f t="shared" si="19"/>
        <v>0.28929999999999989</v>
      </c>
      <c r="CF196" s="95">
        <f t="shared" si="19"/>
        <v>8.5899999999999865E-3</v>
      </c>
      <c r="CG196" s="95">
        <f t="shared" si="19"/>
        <v>0</v>
      </c>
      <c r="CH196" s="95">
        <f t="shared" si="19"/>
        <v>5.6899999999999729E-2</v>
      </c>
      <c r="CI196" s="95">
        <f t="shared" si="19"/>
        <v>6.8399999999999572E-2</v>
      </c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10"/>
      <c r="CV196" s="10"/>
      <c r="CW196" s="10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</row>
    <row r="197" spans="1:167" s="94" customFormat="1" x14ac:dyDescent="0.2">
      <c r="A197" s="150"/>
      <c r="B197" s="151"/>
      <c r="BQ197" s="9"/>
      <c r="BR197" s="95"/>
      <c r="BS197" s="95"/>
      <c r="BT197" s="152" t="s">
        <v>185</v>
      </c>
      <c r="BU197" s="95">
        <f t="shared" si="19"/>
        <v>0.43999999999999773</v>
      </c>
      <c r="BV197" s="95">
        <f t="shared" si="19"/>
        <v>2.3199999999999998E-2</v>
      </c>
      <c r="BW197" s="95">
        <f t="shared" si="19"/>
        <v>2.8500000000000081E-2</v>
      </c>
      <c r="BX197" s="95">
        <f t="shared" si="19"/>
        <v>3.7600000000000078E-2</v>
      </c>
      <c r="BY197" s="95">
        <f t="shared" si="19"/>
        <v>-5.0399999999999636</v>
      </c>
      <c r="BZ197" s="95">
        <f t="shared" si="19"/>
        <v>0.10999999999999943</v>
      </c>
      <c r="CA197" s="95">
        <f t="shared" si="19"/>
        <v>6.6700000000000204E-2</v>
      </c>
      <c r="CB197" s="95">
        <f t="shared" si="19"/>
        <v>7.6799999999999979E-2</v>
      </c>
      <c r="CC197" s="95">
        <f t="shared" si="19"/>
        <v>0.51440000000000019</v>
      </c>
      <c r="CD197" s="95">
        <f t="shared" si="19"/>
        <v>0.44209999999999994</v>
      </c>
      <c r="CE197" s="95">
        <f t="shared" si="19"/>
        <v>0.28110000000000035</v>
      </c>
      <c r="CF197" s="95">
        <f t="shared" si="19"/>
        <v>1.1959999999999971E-2</v>
      </c>
      <c r="CG197" s="95">
        <f t="shared" si="19"/>
        <v>0</v>
      </c>
      <c r="CH197" s="95">
        <f t="shared" si="19"/>
        <v>8.2600000000000229E-2</v>
      </c>
      <c r="CI197" s="95">
        <f t="shared" si="19"/>
        <v>8.9400000000000368E-2</v>
      </c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10"/>
      <c r="CV197" s="10"/>
      <c r="CW197" s="10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</row>
    <row r="198" spans="1:167" s="94" customFormat="1" x14ac:dyDescent="0.2">
      <c r="A198" s="150"/>
      <c r="B198" s="151"/>
      <c r="BQ198" s="9"/>
      <c r="BR198" s="95"/>
      <c r="BS198" s="95"/>
      <c r="BT198" s="152" t="s">
        <v>186</v>
      </c>
      <c r="BU198" s="95">
        <f t="shared" si="19"/>
        <v>-0.21000000000000796</v>
      </c>
      <c r="BV198" s="95">
        <f t="shared" si="19"/>
        <v>1.8500000000000072E-2</v>
      </c>
      <c r="BW198" s="95">
        <f t="shared" si="19"/>
        <v>2.3299999999999987E-2</v>
      </c>
      <c r="BX198" s="95">
        <f t="shared" si="19"/>
        <v>3.7000000000000033E-2</v>
      </c>
      <c r="BY198" s="95">
        <f t="shared" si="19"/>
        <v>4.8500000000001364</v>
      </c>
      <c r="BZ198" s="95">
        <f t="shared" si="19"/>
        <v>0.39300000000000068</v>
      </c>
      <c r="CA198" s="95">
        <f t="shared" si="19"/>
        <v>5.9999999999999831E-2</v>
      </c>
      <c r="CB198" s="95">
        <f t="shared" si="19"/>
        <v>7.0400000000000018E-2</v>
      </c>
      <c r="CC198" s="95">
        <f t="shared" si="19"/>
        <v>0.55460000000000065</v>
      </c>
      <c r="CD198" s="95">
        <f t="shared" si="19"/>
        <v>0.48179999999999978</v>
      </c>
      <c r="CE198" s="95">
        <f t="shared" si="19"/>
        <v>0.27569999999999961</v>
      </c>
      <c r="CF198" s="95">
        <f t="shared" si="19"/>
        <v>1.2580000000000036E-2</v>
      </c>
      <c r="CG198" s="95">
        <f t="shared" si="19"/>
        <v>0</v>
      </c>
      <c r="CH198" s="95">
        <f t="shared" si="19"/>
        <v>8.8300000000000267E-2</v>
      </c>
      <c r="CI198" s="95">
        <f t="shared" si="19"/>
        <v>8.7800000000000544E-2</v>
      </c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10"/>
      <c r="CV198" s="10"/>
      <c r="CW198" s="10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</row>
    <row r="199" spans="1:167" s="94" customFormat="1" x14ac:dyDescent="0.2">
      <c r="A199" s="150"/>
      <c r="B199" s="151"/>
      <c r="BQ199" s="9"/>
      <c r="BR199" s="95"/>
      <c r="BS199" s="95"/>
      <c r="BT199" s="152" t="s">
        <v>187</v>
      </c>
      <c r="BU199" s="95">
        <f t="shared" ref="BU199:CI202" si="20">BU174-BU88</f>
        <v>-0.21000000000000796</v>
      </c>
      <c r="BV199" s="95">
        <f t="shared" si="20"/>
        <v>1.6499999999999959E-2</v>
      </c>
      <c r="BW199" s="95">
        <f t="shared" si="20"/>
        <v>1.0599999999999943E-2</v>
      </c>
      <c r="BX199" s="95">
        <f t="shared" si="20"/>
        <v>2.7599999999999958E-2</v>
      </c>
      <c r="BY199" s="95">
        <f t="shared" si="20"/>
        <v>4.8900000000001</v>
      </c>
      <c r="BZ199" s="95">
        <f t="shared" si="20"/>
        <v>0.31499999999999773</v>
      </c>
      <c r="CA199" s="95">
        <f t="shared" si="20"/>
        <v>4.8399999999999999E-2</v>
      </c>
      <c r="CB199" s="95">
        <f t="shared" si="20"/>
        <v>7.2000000000000064E-2</v>
      </c>
      <c r="CC199" s="95">
        <f t="shared" si="20"/>
        <v>0.45450000000000124</v>
      </c>
      <c r="CD199" s="95">
        <f t="shared" si="20"/>
        <v>0.46899999999999942</v>
      </c>
      <c r="CE199" s="95">
        <f t="shared" si="20"/>
        <v>0.20469999999999988</v>
      </c>
      <c r="CF199" s="95">
        <f t="shared" si="20"/>
        <v>1.205999999999996E-2</v>
      </c>
      <c r="CG199" s="95">
        <f t="shared" si="20"/>
        <v>0</v>
      </c>
      <c r="CH199" s="95">
        <f t="shared" si="20"/>
        <v>5.9200000000000585E-2</v>
      </c>
      <c r="CI199" s="95">
        <f t="shared" si="20"/>
        <v>6.1800000000000743E-2</v>
      </c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10"/>
      <c r="CV199" s="10"/>
      <c r="CW199" s="10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</row>
    <row r="200" spans="1:167" s="94" customFormat="1" x14ac:dyDescent="0.2">
      <c r="A200" s="150"/>
      <c r="B200" s="151"/>
      <c r="BQ200" s="9"/>
      <c r="BR200" s="95"/>
      <c r="BS200" s="95"/>
      <c r="BT200" s="152" t="s">
        <v>188</v>
      </c>
      <c r="BU200" s="95">
        <f t="shared" si="20"/>
        <v>0.90999999999999659</v>
      </c>
      <c r="BV200" s="95">
        <f t="shared" si="20"/>
        <v>1.8800000000000039E-2</v>
      </c>
      <c r="BW200" s="95">
        <f t="shared" si="20"/>
        <v>2.6000000000000467E-3</v>
      </c>
      <c r="BX200" s="95">
        <f t="shared" si="20"/>
        <v>2.7499999999999969E-2</v>
      </c>
      <c r="BY200" s="95">
        <f t="shared" si="20"/>
        <v>-10.839999999999918</v>
      </c>
      <c r="BZ200" s="95">
        <f t="shared" si="20"/>
        <v>5.9999999999998721E-2</v>
      </c>
      <c r="CA200" s="95">
        <f t="shared" si="20"/>
        <v>6.8899999999999961E-2</v>
      </c>
      <c r="CB200" s="95">
        <f t="shared" si="20"/>
        <v>6.9199999999999928E-2</v>
      </c>
      <c r="CC200" s="95">
        <f t="shared" si="20"/>
        <v>0.42580000000000062</v>
      </c>
      <c r="CD200" s="95">
        <f t="shared" si="20"/>
        <v>0.51289999999999925</v>
      </c>
      <c r="CE200" s="95">
        <f t="shared" si="20"/>
        <v>0.20530000000000026</v>
      </c>
      <c r="CF200" s="95">
        <f t="shared" si="20"/>
        <v>9.6600000000000019E-3</v>
      </c>
      <c r="CG200" s="95">
        <f t="shared" si="20"/>
        <v>0</v>
      </c>
      <c r="CH200" s="95">
        <f t="shared" si="20"/>
        <v>6.1600000000000321E-2</v>
      </c>
      <c r="CI200" s="95">
        <f t="shared" si="20"/>
        <v>6.8599999999999994E-2</v>
      </c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10"/>
      <c r="CV200" s="10"/>
      <c r="CW200" s="10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</row>
    <row r="201" spans="1:167" s="94" customFormat="1" x14ac:dyDescent="0.2">
      <c r="A201" s="150"/>
      <c r="B201" s="151"/>
      <c r="BQ201" s="9"/>
      <c r="BR201" s="95"/>
      <c r="BS201" s="95"/>
      <c r="BT201" s="152" t="s">
        <v>189</v>
      </c>
      <c r="BU201" s="95">
        <f t="shared" si="20"/>
        <v>1.230000000000004</v>
      </c>
      <c r="BV201" s="95">
        <f t="shared" si="20"/>
        <v>5.9000000000000163E-3</v>
      </c>
      <c r="BW201" s="95">
        <f t="shared" si="20"/>
        <v>-1.1800000000000033E-2</v>
      </c>
      <c r="BX201" s="95">
        <f t="shared" si="20"/>
        <v>2.3199999999999998E-2</v>
      </c>
      <c r="BY201" s="95">
        <f t="shared" si="20"/>
        <v>-12.190000000000055</v>
      </c>
      <c r="BZ201" s="95">
        <f t="shared" si="20"/>
        <v>0.24900000000000233</v>
      </c>
      <c r="CA201" s="95">
        <f t="shared" si="20"/>
        <v>4.5300000000000118E-2</v>
      </c>
      <c r="CB201" s="95">
        <f t="shared" si="20"/>
        <v>4.9100000000000144E-2</v>
      </c>
      <c r="CC201" s="95">
        <f t="shared" si="20"/>
        <v>0.38479999999999848</v>
      </c>
      <c r="CD201" s="95">
        <f t="shared" si="20"/>
        <v>0.43170000000000019</v>
      </c>
      <c r="CE201" s="95">
        <f t="shared" si="20"/>
        <v>0.17280000000000051</v>
      </c>
      <c r="CF201" s="95">
        <f t="shared" si="20"/>
        <v>9.4600000000000239E-3</v>
      </c>
      <c r="CG201" s="95">
        <f t="shared" si="20"/>
        <v>0</v>
      </c>
      <c r="CH201" s="95">
        <f t="shared" si="20"/>
        <v>3.9500000000000313E-2</v>
      </c>
      <c r="CI201" s="95">
        <f t="shared" si="20"/>
        <v>4.9100000000000144E-2</v>
      </c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10"/>
      <c r="CV201" s="10"/>
      <c r="CW201" s="10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</row>
    <row r="202" spans="1:167" s="94" customFormat="1" x14ac:dyDescent="0.2">
      <c r="A202" s="150"/>
      <c r="B202" s="151"/>
      <c r="BQ202" s="9"/>
      <c r="BR202" s="95"/>
      <c r="BS202" s="95"/>
      <c r="BT202" s="152" t="s">
        <v>190</v>
      </c>
      <c r="BU202" s="95">
        <f t="shared" si="20"/>
        <v>-110.55</v>
      </c>
      <c r="BV202" s="95">
        <f t="shared" si="20"/>
        <v>-0.76349999999999996</v>
      </c>
      <c r="BW202" s="95">
        <f t="shared" si="20"/>
        <v>-0.97030000000000005</v>
      </c>
      <c r="BX202" s="95">
        <f t="shared" si="20"/>
        <v>-0.85250000000000004</v>
      </c>
      <c r="BY202" s="95">
        <f t="shared" si="20"/>
        <v>-1266.71</v>
      </c>
      <c r="BZ202" s="95">
        <f t="shared" si="20"/>
        <v>-16.748999999999999</v>
      </c>
      <c r="CA202" s="95">
        <f t="shared" si="20"/>
        <v>-1.2542</v>
      </c>
      <c r="CB202" s="95">
        <f t="shared" si="20"/>
        <v>-1.2471000000000001</v>
      </c>
      <c r="CC202" s="95">
        <f t="shared" si="20"/>
        <v>-8.1326000000000001</v>
      </c>
      <c r="CD202" s="95">
        <f t="shared" si="20"/>
        <v>-7.9425999999999997</v>
      </c>
      <c r="CE202" s="95">
        <f t="shared" si="20"/>
        <v>-6.3384999999999998</v>
      </c>
      <c r="CF202" s="95">
        <f t="shared" si="20"/>
        <v>-0.71147000000000005</v>
      </c>
      <c r="CG202" s="95">
        <f t="shared" si="20"/>
        <v>-1</v>
      </c>
      <c r="CH202" s="95">
        <f t="shared" si="20"/>
        <v>-6.7264999999999997</v>
      </c>
      <c r="CI202" s="95">
        <f t="shared" si="20"/>
        <v>-6.73</v>
      </c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10"/>
      <c r="CV202" s="10"/>
      <c r="CW202" s="10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</row>
    <row r="203" spans="1:167" s="94" customFormat="1" x14ac:dyDescent="0.2">
      <c r="A203" s="150"/>
      <c r="B203" s="151"/>
      <c r="BQ203" s="9"/>
      <c r="BR203" s="95"/>
      <c r="BS203" s="95"/>
      <c r="BT203" s="95"/>
      <c r="BU203" s="95"/>
      <c r="BV203" s="95"/>
      <c r="BW203" s="95"/>
      <c r="BX203" s="96"/>
      <c r="BY203" s="95"/>
      <c r="BZ203" s="95"/>
      <c r="CA203" s="95"/>
      <c r="CB203" s="95"/>
      <c r="CC203" s="95"/>
      <c r="CD203" s="95"/>
      <c r="CE203" s="95"/>
      <c r="CF203" s="97"/>
      <c r="CG203" s="96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10"/>
      <c r="CV203" s="10"/>
      <c r="CW203" s="10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</row>
    <row r="204" spans="1:167" s="94" customFormat="1" x14ac:dyDescent="0.2">
      <c r="A204" s="150"/>
      <c r="B204" s="151"/>
      <c r="BQ204" s="9"/>
      <c r="BR204" s="95"/>
      <c r="BS204" s="95"/>
      <c r="BT204" s="95"/>
      <c r="BU204" s="95"/>
      <c r="BV204" s="95"/>
      <c r="BW204" s="95"/>
      <c r="BX204" s="96"/>
      <c r="BY204" s="95"/>
      <c r="BZ204" s="95"/>
      <c r="CA204" s="95"/>
      <c r="CB204" s="95"/>
      <c r="CC204" s="95"/>
      <c r="CD204" s="95"/>
      <c r="CE204" s="95"/>
      <c r="CF204" s="97"/>
      <c r="CG204" s="96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10"/>
      <c r="CV204" s="10"/>
      <c r="CW204" s="10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</row>
    <row r="205" spans="1:167" s="94" customFormat="1" x14ac:dyDescent="0.2">
      <c r="A205" s="150"/>
      <c r="B205" s="151"/>
      <c r="BQ205" s="9"/>
      <c r="BR205" s="95"/>
      <c r="BS205" s="95"/>
      <c r="BT205" s="95"/>
      <c r="BU205" s="95"/>
      <c r="BV205" s="95"/>
      <c r="BW205" s="95"/>
      <c r="BX205" s="96"/>
      <c r="BY205" s="95"/>
      <c r="BZ205" s="95"/>
      <c r="CA205" s="95"/>
      <c r="CB205" s="95"/>
      <c r="CC205" s="95"/>
      <c r="CD205" s="95"/>
      <c r="CE205" s="95"/>
      <c r="CF205" s="97"/>
      <c r="CG205" s="96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10"/>
      <c r="CV205" s="10"/>
      <c r="CW205" s="10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</row>
    <row r="206" spans="1:167" s="94" customFormat="1" x14ac:dyDescent="0.2">
      <c r="A206" s="150"/>
      <c r="B206" s="151"/>
      <c r="BQ206" s="9"/>
      <c r="BR206" s="95"/>
      <c r="BS206" s="95"/>
      <c r="BT206" s="95"/>
      <c r="BU206" s="95"/>
      <c r="BV206" s="95"/>
      <c r="BW206" s="95"/>
      <c r="BX206" s="96"/>
      <c r="BY206" s="95"/>
      <c r="BZ206" s="95"/>
      <c r="CA206" s="95"/>
      <c r="CB206" s="95"/>
      <c r="CC206" s="95"/>
      <c r="CD206" s="95"/>
      <c r="CE206" s="95"/>
      <c r="CF206" s="97"/>
      <c r="CG206" s="96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10"/>
      <c r="CV206" s="10"/>
      <c r="CW206" s="10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</row>
    <row r="207" spans="1:167" s="94" customFormat="1" x14ac:dyDescent="0.2">
      <c r="A207" s="150"/>
      <c r="B207" s="151"/>
      <c r="BQ207" s="9"/>
      <c r="BR207" s="95"/>
      <c r="BS207" s="95"/>
      <c r="BT207" s="95"/>
      <c r="BU207" s="95"/>
      <c r="BV207" s="95"/>
      <c r="BW207" s="95"/>
      <c r="BX207" s="96"/>
      <c r="BY207" s="95"/>
      <c r="BZ207" s="95"/>
      <c r="CA207" s="95"/>
      <c r="CB207" s="95"/>
      <c r="CC207" s="95"/>
      <c r="CD207" s="95"/>
      <c r="CE207" s="95"/>
      <c r="CF207" s="97"/>
      <c r="CG207" s="96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10"/>
      <c r="CV207" s="10"/>
      <c r="CW207" s="10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</row>
    <row r="208" spans="1:167" s="94" customFormat="1" x14ac:dyDescent="0.2">
      <c r="A208" s="150"/>
      <c r="B208" s="151"/>
      <c r="BQ208" s="9"/>
      <c r="BR208" s="95"/>
      <c r="BS208" s="95"/>
      <c r="BT208" s="95"/>
      <c r="BU208" s="95"/>
      <c r="BV208" s="95"/>
      <c r="BW208" s="95"/>
      <c r="BX208" s="96"/>
      <c r="BY208" s="95"/>
      <c r="BZ208" s="95"/>
      <c r="CA208" s="95"/>
      <c r="CB208" s="95"/>
      <c r="CC208" s="95"/>
      <c r="CD208" s="95"/>
      <c r="CE208" s="95"/>
      <c r="CF208" s="97"/>
      <c r="CG208" s="96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10"/>
      <c r="CV208" s="10"/>
      <c r="CW208" s="10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</row>
    <row r="209" spans="1:167" s="94" customFormat="1" x14ac:dyDescent="0.2">
      <c r="A209" s="150"/>
      <c r="B209" s="151"/>
      <c r="BQ209" s="9"/>
      <c r="BR209" s="95"/>
      <c r="BS209" s="95"/>
      <c r="BT209" s="95"/>
      <c r="BU209" s="95"/>
      <c r="BV209" s="95"/>
      <c r="BW209" s="95"/>
      <c r="BX209" s="96"/>
      <c r="BY209" s="95"/>
      <c r="BZ209" s="95"/>
      <c r="CA209" s="95"/>
      <c r="CB209" s="95"/>
      <c r="CC209" s="95"/>
      <c r="CD209" s="95"/>
      <c r="CE209" s="95"/>
      <c r="CF209" s="97"/>
      <c r="CG209" s="96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10"/>
      <c r="CV209" s="10"/>
      <c r="CW209" s="10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</row>
    <row r="210" spans="1:167" s="94" customFormat="1" x14ac:dyDescent="0.2">
      <c r="A210" s="150"/>
      <c r="B210" s="151"/>
      <c r="BQ210" s="9"/>
      <c r="BR210" s="95"/>
      <c r="BS210" s="95"/>
      <c r="BT210" s="95"/>
      <c r="BU210" s="95"/>
      <c r="BV210" s="95"/>
      <c r="BW210" s="95"/>
      <c r="BX210" s="96"/>
      <c r="BY210" s="95"/>
      <c r="BZ210" s="95"/>
      <c r="CA210" s="95"/>
      <c r="CB210" s="95"/>
      <c r="CC210" s="95"/>
      <c r="CD210" s="95"/>
      <c r="CE210" s="95"/>
      <c r="CF210" s="97"/>
      <c r="CG210" s="96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10"/>
      <c r="CV210" s="10"/>
      <c r="CW210" s="10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</row>
    <row r="211" spans="1:167" s="94" customFormat="1" x14ac:dyDescent="0.2">
      <c r="A211" s="150"/>
      <c r="B211" s="151"/>
      <c r="BQ211" s="9"/>
      <c r="BR211" s="95"/>
      <c r="BS211" s="95"/>
      <c r="BT211" s="95"/>
      <c r="BU211" s="95"/>
      <c r="BV211" s="95"/>
      <c r="BW211" s="95"/>
      <c r="BX211" s="96"/>
      <c r="BY211" s="95"/>
      <c r="BZ211" s="95"/>
      <c r="CA211" s="95"/>
      <c r="CB211" s="95"/>
      <c r="CC211" s="95"/>
      <c r="CD211" s="95"/>
      <c r="CE211" s="95"/>
      <c r="CF211" s="97"/>
      <c r="CG211" s="96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10"/>
      <c r="CV211" s="10"/>
      <c r="CW211" s="10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</row>
    <row r="212" spans="1:167" s="94" customFormat="1" x14ac:dyDescent="0.2">
      <c r="A212" s="150"/>
      <c r="B212" s="151"/>
      <c r="BQ212" s="9"/>
      <c r="BR212" s="95"/>
      <c r="BS212" s="95"/>
      <c r="BT212" s="95"/>
      <c r="BU212" s="95"/>
      <c r="BV212" s="95"/>
      <c r="BW212" s="95"/>
      <c r="BX212" s="96"/>
      <c r="BY212" s="95"/>
      <c r="BZ212" s="95"/>
      <c r="CA212" s="95"/>
      <c r="CB212" s="95"/>
      <c r="CC212" s="95"/>
      <c r="CD212" s="95"/>
      <c r="CE212" s="95"/>
      <c r="CF212" s="97"/>
      <c r="CG212" s="96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10"/>
      <c r="CV212" s="10"/>
      <c r="CW212" s="10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</row>
    <row r="213" spans="1:167" s="94" customFormat="1" x14ac:dyDescent="0.2">
      <c r="A213" s="150"/>
      <c r="B213" s="151"/>
      <c r="BQ213" s="9"/>
      <c r="BR213" s="95"/>
      <c r="BS213" s="95"/>
      <c r="BT213" s="95"/>
      <c r="BU213" s="95"/>
      <c r="BV213" s="95"/>
      <c r="BW213" s="95"/>
      <c r="BX213" s="96"/>
      <c r="BY213" s="95"/>
      <c r="BZ213" s="95"/>
      <c r="CA213" s="95"/>
      <c r="CB213" s="95"/>
      <c r="CC213" s="95"/>
      <c r="CD213" s="95"/>
      <c r="CE213" s="95"/>
      <c r="CF213" s="97"/>
      <c r="CG213" s="96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10"/>
      <c r="CV213" s="10"/>
      <c r="CW213" s="10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</row>
    <row r="214" spans="1:167" s="94" customFormat="1" x14ac:dyDescent="0.2">
      <c r="A214" s="150"/>
      <c r="B214" s="151"/>
      <c r="BQ214" s="9"/>
      <c r="BR214" s="95"/>
      <c r="BS214" s="95"/>
      <c r="BT214" s="95"/>
      <c r="BU214" s="95"/>
      <c r="BV214" s="95"/>
      <c r="BW214" s="95"/>
      <c r="BX214" s="96"/>
      <c r="BY214" s="95"/>
      <c r="BZ214" s="95"/>
      <c r="CA214" s="95"/>
      <c r="CB214" s="95"/>
      <c r="CC214" s="95"/>
      <c r="CD214" s="95"/>
      <c r="CE214" s="95"/>
      <c r="CF214" s="97"/>
      <c r="CG214" s="96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10"/>
      <c r="CV214" s="10"/>
      <c r="CW214" s="10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</row>
    <row r="215" spans="1:167" s="94" customFormat="1" x14ac:dyDescent="0.2">
      <c r="A215" s="150"/>
      <c r="B215" s="151"/>
      <c r="BQ215" s="9"/>
      <c r="BR215" s="95"/>
      <c r="BS215" s="95"/>
      <c r="BT215" s="95"/>
      <c r="BU215" s="95"/>
      <c r="BV215" s="95"/>
      <c r="BW215" s="95"/>
      <c r="BX215" s="96"/>
      <c r="BY215" s="95"/>
      <c r="BZ215" s="95"/>
      <c r="CA215" s="95"/>
      <c r="CB215" s="95"/>
      <c r="CC215" s="95"/>
      <c r="CD215" s="95"/>
      <c r="CE215" s="95"/>
      <c r="CF215" s="97"/>
      <c r="CG215" s="96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10"/>
      <c r="CV215" s="10"/>
      <c r="CW215" s="10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</row>
    <row r="216" spans="1:167" s="94" customFormat="1" x14ac:dyDescent="0.2">
      <c r="A216" s="150"/>
      <c r="B216" s="151"/>
      <c r="BQ216" s="9"/>
      <c r="BR216" s="95"/>
      <c r="BS216" s="95"/>
      <c r="BT216" s="95"/>
      <c r="BU216" s="95"/>
      <c r="BV216" s="95"/>
      <c r="BW216" s="95"/>
      <c r="BX216" s="96"/>
      <c r="BY216" s="95"/>
      <c r="BZ216" s="95"/>
      <c r="CA216" s="95"/>
      <c r="CB216" s="95"/>
      <c r="CC216" s="95"/>
      <c r="CD216" s="95"/>
      <c r="CE216" s="95"/>
      <c r="CF216" s="97"/>
      <c r="CG216" s="96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10"/>
      <c r="CV216" s="10"/>
      <c r="CW216" s="10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</row>
    <row r="217" spans="1:167" s="94" customFormat="1" x14ac:dyDescent="0.2">
      <c r="A217" s="150"/>
      <c r="B217" s="151"/>
      <c r="BQ217" s="9"/>
      <c r="BR217" s="95"/>
      <c r="BS217" s="95"/>
      <c r="BT217" s="95"/>
      <c r="BU217" s="95"/>
      <c r="BV217" s="95"/>
      <c r="BW217" s="95"/>
      <c r="BX217" s="96"/>
      <c r="BY217" s="95"/>
      <c r="BZ217" s="95"/>
      <c r="CA217" s="95"/>
      <c r="CB217" s="95"/>
      <c r="CC217" s="95"/>
      <c r="CD217" s="95"/>
      <c r="CE217" s="95"/>
      <c r="CF217" s="97"/>
      <c r="CG217" s="96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10"/>
      <c r="CV217" s="10"/>
      <c r="CW217" s="10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</row>
    <row r="218" spans="1:167" s="94" customFormat="1" x14ac:dyDescent="0.2">
      <c r="A218" s="150"/>
      <c r="B218" s="151"/>
      <c r="BQ218" s="9"/>
      <c r="BR218" s="95"/>
      <c r="BS218" s="95"/>
      <c r="BT218" s="95"/>
      <c r="BU218" s="95"/>
      <c r="BV218" s="95"/>
      <c r="BW218" s="95"/>
      <c r="BX218" s="96"/>
      <c r="BY218" s="95"/>
      <c r="BZ218" s="95"/>
      <c r="CA218" s="95"/>
      <c r="CB218" s="95"/>
      <c r="CC218" s="95"/>
      <c r="CD218" s="95"/>
      <c r="CE218" s="95"/>
      <c r="CF218" s="97"/>
      <c r="CG218" s="96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10"/>
      <c r="CV218" s="10"/>
      <c r="CW218" s="10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</row>
    <row r="219" spans="1:167" s="94" customFormat="1" x14ac:dyDescent="0.2">
      <c r="A219" s="150"/>
      <c r="B219" s="151"/>
      <c r="BQ219" s="9"/>
      <c r="BR219" s="95"/>
      <c r="BS219" s="95"/>
      <c r="BT219" s="95"/>
      <c r="BU219" s="95"/>
      <c r="BV219" s="95"/>
      <c r="BW219" s="95"/>
      <c r="BX219" s="96"/>
      <c r="BY219" s="95"/>
      <c r="BZ219" s="95"/>
      <c r="CA219" s="95"/>
      <c r="CB219" s="95"/>
      <c r="CC219" s="95"/>
      <c r="CD219" s="95"/>
      <c r="CE219" s="95"/>
      <c r="CF219" s="97"/>
      <c r="CG219" s="96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10"/>
      <c r="CV219" s="10"/>
      <c r="CW219" s="10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</row>
    <row r="220" spans="1:167" s="94" customFormat="1" x14ac:dyDescent="0.2">
      <c r="A220" s="150"/>
      <c r="B220" s="151"/>
      <c r="BQ220" s="9"/>
      <c r="BR220" s="95"/>
      <c r="BS220" s="95"/>
      <c r="BT220" s="95"/>
      <c r="BU220" s="95"/>
      <c r="BV220" s="95"/>
      <c r="BW220" s="95"/>
      <c r="BX220" s="96"/>
      <c r="BY220" s="95"/>
      <c r="BZ220" s="95"/>
      <c r="CA220" s="95"/>
      <c r="CB220" s="95"/>
      <c r="CC220" s="95"/>
      <c r="CD220" s="95"/>
      <c r="CE220" s="95"/>
      <c r="CF220" s="97"/>
      <c r="CG220" s="96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10"/>
      <c r="CV220" s="10"/>
      <c r="CW220" s="10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</row>
    <row r="221" spans="1:167" s="94" customFormat="1" x14ac:dyDescent="0.2">
      <c r="A221" s="150"/>
      <c r="B221" s="151"/>
      <c r="BQ221" s="9"/>
      <c r="BR221" s="95"/>
      <c r="BS221" s="95"/>
      <c r="BT221" s="95"/>
      <c r="BU221" s="95"/>
      <c r="BV221" s="95"/>
      <c r="BW221" s="95"/>
      <c r="BX221" s="96"/>
      <c r="BY221" s="95"/>
      <c r="BZ221" s="95"/>
      <c r="CA221" s="95"/>
      <c r="CB221" s="95"/>
      <c r="CC221" s="95"/>
      <c r="CD221" s="95"/>
      <c r="CE221" s="95"/>
      <c r="CF221" s="97"/>
      <c r="CG221" s="96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10"/>
      <c r="CV221" s="10"/>
      <c r="CW221" s="10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</row>
    <row r="222" spans="1:167" s="94" customFormat="1" x14ac:dyDescent="0.2">
      <c r="A222" s="150"/>
      <c r="B222" s="151"/>
      <c r="BQ222" s="9"/>
      <c r="BR222" s="95"/>
      <c r="BS222" s="95"/>
      <c r="BT222" s="95"/>
      <c r="BU222" s="95"/>
      <c r="BV222" s="95"/>
      <c r="BW222" s="95"/>
      <c r="BX222" s="96"/>
      <c r="BY222" s="95"/>
      <c r="BZ222" s="95"/>
      <c r="CA222" s="95"/>
      <c r="CB222" s="95"/>
      <c r="CC222" s="95"/>
      <c r="CD222" s="95"/>
      <c r="CE222" s="95"/>
      <c r="CF222" s="97"/>
      <c r="CG222" s="96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10"/>
      <c r="CV222" s="10"/>
      <c r="CW222" s="10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  <c r="FK222" s="95"/>
    </row>
    <row r="223" spans="1:167" s="94" customFormat="1" x14ac:dyDescent="0.2">
      <c r="A223" s="150"/>
      <c r="B223" s="151"/>
      <c r="BQ223" s="9"/>
      <c r="BR223" s="95"/>
      <c r="BS223" s="95"/>
      <c r="BT223" s="95"/>
      <c r="BU223" s="95"/>
      <c r="BV223" s="95"/>
      <c r="BW223" s="95"/>
      <c r="BX223" s="96"/>
      <c r="BY223" s="95"/>
      <c r="BZ223" s="95"/>
      <c r="CA223" s="95"/>
      <c r="CB223" s="95"/>
      <c r="CC223" s="95"/>
      <c r="CD223" s="95"/>
      <c r="CE223" s="95"/>
      <c r="CF223" s="97"/>
      <c r="CG223" s="96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10"/>
      <c r="CV223" s="10"/>
      <c r="CW223" s="10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  <c r="FK223" s="95"/>
    </row>
    <row r="224" spans="1:167" s="94" customFormat="1" x14ac:dyDescent="0.2">
      <c r="A224" s="150"/>
      <c r="B224" s="151"/>
      <c r="BQ224" s="9"/>
      <c r="BR224" s="95"/>
      <c r="BS224" s="95"/>
      <c r="BT224" s="95"/>
      <c r="BU224" s="95"/>
      <c r="BV224" s="95"/>
      <c r="BW224" s="95"/>
      <c r="BX224" s="96"/>
      <c r="BY224" s="95"/>
      <c r="BZ224" s="95"/>
      <c r="CA224" s="95"/>
      <c r="CB224" s="95"/>
      <c r="CC224" s="95"/>
      <c r="CD224" s="95"/>
      <c r="CE224" s="95"/>
      <c r="CF224" s="97"/>
      <c r="CG224" s="96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10"/>
      <c r="CV224" s="10"/>
      <c r="CW224" s="10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  <c r="FI224" s="95"/>
      <c r="FJ224" s="95"/>
      <c r="FK224" s="95"/>
    </row>
    <row r="225" spans="1:167" s="94" customFormat="1" x14ac:dyDescent="0.2">
      <c r="A225" s="150"/>
      <c r="B225" s="151"/>
      <c r="BQ225" s="9"/>
      <c r="BR225" s="95"/>
      <c r="BS225" s="95"/>
      <c r="BT225" s="95"/>
      <c r="BU225" s="95"/>
      <c r="BV225" s="95"/>
      <c r="BW225" s="95"/>
      <c r="BX225" s="96"/>
      <c r="BY225" s="95"/>
      <c r="BZ225" s="95"/>
      <c r="CA225" s="95"/>
      <c r="CB225" s="95"/>
      <c r="CC225" s="95"/>
      <c r="CD225" s="95"/>
      <c r="CE225" s="95"/>
      <c r="CF225" s="97"/>
      <c r="CG225" s="96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10"/>
      <c r="CV225" s="10"/>
      <c r="CW225" s="10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  <c r="FK225" s="95"/>
    </row>
    <row r="226" spans="1:167" s="94" customFormat="1" x14ac:dyDescent="0.2">
      <c r="A226" s="150"/>
      <c r="B226" s="151"/>
      <c r="BQ226" s="9"/>
      <c r="BR226" s="95"/>
      <c r="BS226" s="95"/>
      <c r="BT226" s="95"/>
      <c r="BU226" s="95"/>
      <c r="BV226" s="95"/>
      <c r="BW226" s="95"/>
      <c r="BX226" s="96"/>
      <c r="BY226" s="95"/>
      <c r="BZ226" s="95"/>
      <c r="CA226" s="95"/>
      <c r="CB226" s="95"/>
      <c r="CC226" s="95"/>
      <c r="CD226" s="95"/>
      <c r="CE226" s="95"/>
      <c r="CF226" s="97"/>
      <c r="CG226" s="96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10"/>
      <c r="CV226" s="10"/>
      <c r="CW226" s="10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  <c r="FG226" s="95"/>
      <c r="FH226" s="95"/>
      <c r="FI226" s="95"/>
      <c r="FJ226" s="95"/>
      <c r="FK226" s="95"/>
    </row>
    <row r="227" spans="1:167" s="94" customFormat="1" x14ac:dyDescent="0.2">
      <c r="A227" s="150"/>
      <c r="B227" s="151"/>
      <c r="BQ227" s="9"/>
      <c r="BR227" s="95"/>
      <c r="BS227" s="95"/>
      <c r="BT227" s="95"/>
      <c r="BU227" s="95"/>
      <c r="BV227" s="95"/>
      <c r="BW227" s="95"/>
      <c r="BX227" s="96"/>
      <c r="BY227" s="95"/>
      <c r="BZ227" s="95"/>
      <c r="CA227" s="95"/>
      <c r="CB227" s="95"/>
      <c r="CC227" s="95"/>
      <c r="CD227" s="95"/>
      <c r="CE227" s="95"/>
      <c r="CF227" s="97"/>
      <c r="CG227" s="96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10"/>
      <c r="CV227" s="10"/>
      <c r="CW227" s="10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</row>
    <row r="228" spans="1:167" s="94" customFormat="1" x14ac:dyDescent="0.2">
      <c r="A228" s="150"/>
      <c r="B228" s="151"/>
      <c r="BQ228" s="9"/>
      <c r="BR228" s="95"/>
      <c r="BS228" s="95"/>
      <c r="BT228" s="95"/>
      <c r="BU228" s="95"/>
      <c r="BV228" s="95"/>
      <c r="BW228" s="95"/>
      <c r="BX228" s="96"/>
      <c r="BY228" s="95"/>
      <c r="BZ228" s="95"/>
      <c r="CA228" s="95"/>
      <c r="CB228" s="95"/>
      <c r="CC228" s="95"/>
      <c r="CD228" s="95"/>
      <c r="CE228" s="95"/>
      <c r="CF228" s="97"/>
      <c r="CG228" s="96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10"/>
      <c r="CV228" s="10"/>
      <c r="CW228" s="10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  <c r="FK228" s="95"/>
    </row>
    <row r="229" spans="1:167" s="94" customFormat="1" x14ac:dyDescent="0.2">
      <c r="A229" s="150"/>
      <c r="B229" s="151"/>
      <c r="BQ229" s="9"/>
      <c r="BR229" s="95"/>
      <c r="BS229" s="95"/>
      <c r="BT229" s="95"/>
      <c r="BU229" s="95"/>
      <c r="BV229" s="95"/>
      <c r="BW229" s="95"/>
      <c r="BX229" s="96"/>
      <c r="BY229" s="95"/>
      <c r="BZ229" s="95"/>
      <c r="CA229" s="95"/>
      <c r="CB229" s="95"/>
      <c r="CC229" s="95"/>
      <c r="CD229" s="95"/>
      <c r="CE229" s="95"/>
      <c r="CF229" s="97"/>
      <c r="CG229" s="96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10"/>
      <c r="CV229" s="10"/>
      <c r="CW229" s="10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  <c r="FG229" s="95"/>
      <c r="FH229" s="95"/>
      <c r="FI229" s="95"/>
      <c r="FJ229" s="95"/>
      <c r="FK229" s="95"/>
    </row>
    <row r="230" spans="1:167" s="94" customFormat="1" x14ac:dyDescent="0.2">
      <c r="A230" s="150"/>
      <c r="B230" s="151"/>
      <c r="BQ230" s="9"/>
      <c r="BR230" s="95"/>
      <c r="BS230" s="95"/>
      <c r="BT230" s="95"/>
      <c r="BU230" s="95"/>
      <c r="BV230" s="95"/>
      <c r="BW230" s="95"/>
      <c r="BX230" s="96"/>
      <c r="BY230" s="95"/>
      <c r="BZ230" s="95"/>
      <c r="CA230" s="95"/>
      <c r="CB230" s="95"/>
      <c r="CC230" s="95"/>
      <c r="CD230" s="95"/>
      <c r="CE230" s="95"/>
      <c r="CF230" s="97"/>
      <c r="CG230" s="96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10"/>
      <c r="CV230" s="10"/>
      <c r="CW230" s="10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</row>
    <row r="231" spans="1:167" s="94" customFormat="1" x14ac:dyDescent="0.2">
      <c r="A231" s="150"/>
      <c r="B231" s="151"/>
      <c r="BQ231" s="9"/>
      <c r="BR231" s="95"/>
      <c r="BS231" s="95"/>
      <c r="BT231" s="95"/>
      <c r="BU231" s="95"/>
      <c r="BV231" s="95"/>
      <c r="BW231" s="95"/>
      <c r="BX231" s="96"/>
      <c r="BY231" s="95"/>
      <c r="BZ231" s="95"/>
      <c r="CA231" s="95"/>
      <c r="CB231" s="95"/>
      <c r="CC231" s="95"/>
      <c r="CD231" s="95"/>
      <c r="CE231" s="95"/>
      <c r="CF231" s="97"/>
      <c r="CG231" s="96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10"/>
      <c r="CV231" s="10"/>
      <c r="CW231" s="10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  <c r="FG231" s="95"/>
      <c r="FH231" s="95"/>
      <c r="FI231" s="95"/>
      <c r="FJ231" s="95"/>
      <c r="FK231" s="95"/>
    </row>
    <row r="232" spans="1:167" s="94" customFormat="1" x14ac:dyDescent="0.2">
      <c r="A232" s="150"/>
      <c r="B232" s="151"/>
      <c r="BQ232" s="9"/>
      <c r="BR232" s="95"/>
      <c r="BS232" s="95"/>
      <c r="BT232" s="95"/>
      <c r="BU232" s="95"/>
      <c r="BV232" s="95"/>
      <c r="BW232" s="95"/>
      <c r="BX232" s="96"/>
      <c r="BY232" s="95"/>
      <c r="BZ232" s="95"/>
      <c r="CA232" s="95"/>
      <c r="CB232" s="95"/>
      <c r="CC232" s="95"/>
      <c r="CD232" s="95"/>
      <c r="CE232" s="95"/>
      <c r="CF232" s="97"/>
      <c r="CG232" s="96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10"/>
      <c r="CV232" s="10"/>
      <c r="CW232" s="10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  <c r="FG232" s="95"/>
      <c r="FH232" s="95"/>
      <c r="FI232" s="95"/>
      <c r="FJ232" s="95"/>
      <c r="FK232" s="95"/>
    </row>
    <row r="233" spans="1:167" s="94" customFormat="1" x14ac:dyDescent="0.2">
      <c r="A233" s="150"/>
      <c r="B233" s="151"/>
      <c r="BQ233" s="9"/>
      <c r="BR233" s="95"/>
      <c r="BS233" s="95"/>
      <c r="BT233" s="95"/>
      <c r="BU233" s="95"/>
      <c r="BV233" s="95"/>
      <c r="BW233" s="95"/>
      <c r="BX233" s="96"/>
      <c r="BY233" s="95"/>
      <c r="BZ233" s="95"/>
      <c r="CA233" s="95"/>
      <c r="CB233" s="95"/>
      <c r="CC233" s="95"/>
      <c r="CD233" s="95"/>
      <c r="CE233" s="95"/>
      <c r="CF233" s="97"/>
      <c r="CG233" s="96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10"/>
      <c r="CV233" s="10"/>
      <c r="CW233" s="10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</row>
    <row r="234" spans="1:167" s="94" customFormat="1" x14ac:dyDescent="0.2">
      <c r="A234" s="150"/>
      <c r="B234" s="151"/>
      <c r="BQ234" s="9"/>
      <c r="BR234" s="95"/>
      <c r="BS234" s="95"/>
      <c r="BT234" s="95"/>
      <c r="BU234" s="95"/>
      <c r="BV234" s="95"/>
      <c r="BW234" s="95"/>
      <c r="BX234" s="96"/>
      <c r="BY234" s="95"/>
      <c r="BZ234" s="95"/>
      <c r="CA234" s="95"/>
      <c r="CB234" s="95"/>
      <c r="CC234" s="95"/>
      <c r="CD234" s="95"/>
      <c r="CE234" s="95"/>
      <c r="CF234" s="97"/>
      <c r="CG234" s="96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10"/>
      <c r="CV234" s="10"/>
      <c r="CW234" s="10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  <c r="FK234" s="95"/>
    </row>
    <row r="235" spans="1:167" s="94" customFormat="1" x14ac:dyDescent="0.2">
      <c r="A235" s="150"/>
      <c r="B235" s="151"/>
      <c r="BQ235" s="9"/>
      <c r="BR235" s="95"/>
      <c r="BS235" s="95"/>
      <c r="BT235" s="95"/>
      <c r="BU235" s="95"/>
      <c r="BV235" s="95"/>
      <c r="BW235" s="95"/>
      <c r="BX235" s="96"/>
      <c r="BY235" s="95"/>
      <c r="BZ235" s="95"/>
      <c r="CA235" s="95"/>
      <c r="CB235" s="95"/>
      <c r="CC235" s="95"/>
      <c r="CD235" s="95"/>
      <c r="CE235" s="95"/>
      <c r="CF235" s="97"/>
      <c r="CG235" s="96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10"/>
      <c r="CV235" s="10"/>
      <c r="CW235" s="10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  <c r="FK235" s="95"/>
    </row>
    <row r="236" spans="1:167" s="94" customFormat="1" x14ac:dyDescent="0.2">
      <c r="A236" s="150"/>
      <c r="B236" s="151"/>
      <c r="BQ236" s="9"/>
      <c r="BR236" s="95"/>
      <c r="BS236" s="95"/>
      <c r="BT236" s="95"/>
      <c r="BU236" s="95"/>
      <c r="BV236" s="95"/>
      <c r="BW236" s="95"/>
      <c r="BX236" s="96"/>
      <c r="BY236" s="95"/>
      <c r="BZ236" s="95"/>
      <c r="CA236" s="95"/>
      <c r="CB236" s="95"/>
      <c r="CC236" s="95"/>
      <c r="CD236" s="95"/>
      <c r="CE236" s="95"/>
      <c r="CF236" s="97"/>
      <c r="CG236" s="96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10"/>
      <c r="CV236" s="10"/>
      <c r="CW236" s="10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  <c r="FK236" s="95"/>
    </row>
    <row r="237" spans="1:167" s="94" customFormat="1" x14ac:dyDescent="0.2">
      <c r="A237" s="150"/>
      <c r="B237" s="151"/>
      <c r="BQ237" s="9"/>
      <c r="BR237" s="95"/>
      <c r="BS237" s="95"/>
      <c r="BT237" s="95"/>
      <c r="BU237" s="95"/>
      <c r="BV237" s="95"/>
      <c r="BW237" s="95"/>
      <c r="BX237" s="96"/>
      <c r="BY237" s="95"/>
      <c r="BZ237" s="95"/>
      <c r="CA237" s="95"/>
      <c r="CB237" s="95"/>
      <c r="CC237" s="95"/>
      <c r="CD237" s="95"/>
      <c r="CE237" s="95"/>
      <c r="CF237" s="97"/>
      <c r="CG237" s="96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10"/>
      <c r="CV237" s="10"/>
      <c r="CW237" s="10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</row>
    <row r="238" spans="1:167" s="94" customFormat="1" x14ac:dyDescent="0.2">
      <c r="A238" s="150"/>
      <c r="B238" s="151"/>
      <c r="BQ238" s="9"/>
      <c r="BR238" s="95"/>
      <c r="BS238" s="95"/>
      <c r="BT238" s="95"/>
      <c r="BU238" s="95"/>
      <c r="BV238" s="95"/>
      <c r="BW238" s="95"/>
      <c r="BX238" s="96"/>
      <c r="BY238" s="95"/>
      <c r="BZ238" s="95"/>
      <c r="CA238" s="95"/>
      <c r="CB238" s="95"/>
      <c r="CC238" s="95"/>
      <c r="CD238" s="95"/>
      <c r="CE238" s="95"/>
      <c r="CF238" s="97"/>
      <c r="CG238" s="96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10"/>
      <c r="CV238" s="10"/>
      <c r="CW238" s="10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5"/>
      <c r="FH238" s="95"/>
      <c r="FI238" s="95"/>
      <c r="FJ238" s="95"/>
      <c r="FK238" s="95"/>
    </row>
    <row r="239" spans="1:167" s="94" customFormat="1" x14ac:dyDescent="0.2">
      <c r="A239" s="150"/>
      <c r="B239" s="151"/>
      <c r="BQ239" s="9"/>
      <c r="BR239" s="95"/>
      <c r="BS239" s="95"/>
      <c r="BT239" s="95"/>
      <c r="BU239" s="95"/>
      <c r="BV239" s="95"/>
      <c r="BW239" s="95"/>
      <c r="BX239" s="96"/>
      <c r="BY239" s="95"/>
      <c r="BZ239" s="95"/>
      <c r="CA239" s="95"/>
      <c r="CB239" s="95"/>
      <c r="CC239" s="95"/>
      <c r="CD239" s="95"/>
      <c r="CE239" s="95"/>
      <c r="CF239" s="97"/>
      <c r="CG239" s="96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10"/>
      <c r="CV239" s="10"/>
      <c r="CW239" s="10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  <c r="FH239" s="95"/>
      <c r="FI239" s="95"/>
      <c r="FJ239" s="95"/>
      <c r="FK239" s="95"/>
    </row>
    <row r="240" spans="1:167" s="94" customFormat="1" x14ac:dyDescent="0.2">
      <c r="A240" s="150"/>
      <c r="B240" s="151"/>
      <c r="BQ240" s="9"/>
      <c r="BR240" s="95"/>
      <c r="BS240" s="95"/>
      <c r="BT240" s="95"/>
      <c r="BU240" s="95"/>
      <c r="BV240" s="95"/>
      <c r="BW240" s="95"/>
      <c r="BX240" s="96"/>
      <c r="BY240" s="95"/>
      <c r="BZ240" s="95"/>
      <c r="CA240" s="95"/>
      <c r="CB240" s="95"/>
      <c r="CC240" s="95"/>
      <c r="CD240" s="95"/>
      <c r="CE240" s="95"/>
      <c r="CF240" s="97"/>
      <c r="CG240" s="96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10"/>
      <c r="CV240" s="10"/>
      <c r="CW240" s="10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  <c r="FK240" s="95"/>
    </row>
    <row r="241" spans="1:167" s="94" customFormat="1" x14ac:dyDescent="0.2">
      <c r="A241" s="150"/>
      <c r="B241" s="151"/>
      <c r="BQ241" s="9"/>
      <c r="BR241" s="95"/>
      <c r="BS241" s="95"/>
      <c r="BT241" s="95"/>
      <c r="BU241" s="95"/>
      <c r="BV241" s="95"/>
      <c r="BW241" s="95"/>
      <c r="BX241" s="96"/>
      <c r="BY241" s="95"/>
      <c r="BZ241" s="95"/>
      <c r="CA241" s="95"/>
      <c r="CB241" s="95"/>
      <c r="CC241" s="95"/>
      <c r="CD241" s="95"/>
      <c r="CE241" s="95"/>
      <c r="CF241" s="97"/>
      <c r="CG241" s="96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10"/>
      <c r="CV241" s="10"/>
      <c r="CW241" s="10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  <c r="FK241" s="95"/>
    </row>
    <row r="242" spans="1:167" s="94" customFormat="1" x14ac:dyDescent="0.2">
      <c r="A242" s="150"/>
      <c r="B242" s="151"/>
      <c r="BQ242" s="9"/>
      <c r="BR242" s="95"/>
      <c r="BS242" s="95"/>
      <c r="BT242" s="95"/>
      <c r="BU242" s="95"/>
      <c r="BV242" s="95"/>
      <c r="BW242" s="95"/>
      <c r="BX242" s="96"/>
      <c r="BY242" s="95"/>
      <c r="BZ242" s="95"/>
      <c r="CA242" s="95"/>
      <c r="CB242" s="95"/>
      <c r="CC242" s="95"/>
      <c r="CD242" s="95"/>
      <c r="CE242" s="95"/>
      <c r="CF242" s="97"/>
      <c r="CG242" s="96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10"/>
      <c r="CV242" s="10"/>
      <c r="CW242" s="10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  <c r="FH242" s="95"/>
      <c r="FI242" s="95"/>
      <c r="FJ242" s="95"/>
      <c r="FK242" s="95"/>
    </row>
    <row r="243" spans="1:167" s="94" customFormat="1" x14ac:dyDescent="0.2">
      <c r="A243" s="150"/>
      <c r="B243" s="151"/>
      <c r="BQ243" s="9"/>
      <c r="BR243" s="95"/>
      <c r="BS243" s="95"/>
      <c r="BT243" s="95"/>
      <c r="BU243" s="95"/>
      <c r="BV243" s="95"/>
      <c r="BW243" s="95"/>
      <c r="BX243" s="96"/>
      <c r="BY243" s="95"/>
      <c r="BZ243" s="95"/>
      <c r="CA243" s="95"/>
      <c r="CB243" s="95"/>
      <c r="CC243" s="95"/>
      <c r="CD243" s="95"/>
      <c r="CE243" s="95"/>
      <c r="CF243" s="97"/>
      <c r="CG243" s="96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10"/>
      <c r="CV243" s="10"/>
      <c r="CW243" s="10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  <c r="EE243" s="95"/>
      <c r="EF243" s="95"/>
      <c r="EG243" s="95"/>
      <c r="EH243" s="95"/>
      <c r="EI243" s="95"/>
      <c r="EJ243" s="95"/>
      <c r="EK243" s="95"/>
      <c r="EL243" s="95"/>
      <c r="EM243" s="95"/>
      <c r="EN243" s="95"/>
      <c r="EO243" s="95"/>
      <c r="EP243" s="95"/>
      <c r="EQ243" s="95"/>
      <c r="ER243" s="95"/>
      <c r="ES243" s="95"/>
      <c r="ET243" s="95"/>
      <c r="EU243" s="95"/>
      <c r="EV243" s="95"/>
      <c r="EW243" s="95"/>
      <c r="EX243" s="95"/>
      <c r="EY243" s="95"/>
      <c r="EZ243" s="95"/>
      <c r="FA243" s="95"/>
      <c r="FB243" s="95"/>
      <c r="FC243" s="95"/>
      <c r="FD243" s="95"/>
      <c r="FE243" s="95"/>
      <c r="FF243" s="95"/>
      <c r="FG243" s="95"/>
      <c r="FH243" s="95"/>
      <c r="FI243" s="95"/>
      <c r="FJ243" s="95"/>
      <c r="FK243" s="95"/>
    </row>
    <row r="244" spans="1:167" s="94" customFormat="1" x14ac:dyDescent="0.2">
      <c r="A244" s="150"/>
      <c r="B244" s="151"/>
      <c r="BQ244" s="9"/>
      <c r="BR244" s="95"/>
      <c r="BS244" s="95"/>
      <c r="BT244" s="95"/>
      <c r="BU244" s="95"/>
      <c r="BV244" s="95"/>
      <c r="BW244" s="95"/>
      <c r="BX244" s="96"/>
      <c r="BY244" s="95"/>
      <c r="BZ244" s="95"/>
      <c r="CA244" s="95"/>
      <c r="CB244" s="95"/>
      <c r="CC244" s="95"/>
      <c r="CD244" s="95"/>
      <c r="CE244" s="95"/>
      <c r="CF244" s="97"/>
      <c r="CG244" s="96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10"/>
      <c r="CV244" s="10"/>
      <c r="CW244" s="10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  <c r="EE244" s="95"/>
      <c r="EF244" s="95"/>
      <c r="EG244" s="95"/>
      <c r="EH244" s="95"/>
      <c r="EI244" s="95"/>
      <c r="EJ244" s="95"/>
      <c r="EK244" s="95"/>
      <c r="EL244" s="95"/>
      <c r="EM244" s="95"/>
      <c r="EN244" s="95"/>
      <c r="EO244" s="95"/>
      <c r="EP244" s="95"/>
      <c r="EQ244" s="95"/>
      <c r="ER244" s="95"/>
      <c r="ES244" s="95"/>
      <c r="ET244" s="95"/>
      <c r="EU244" s="95"/>
      <c r="EV244" s="95"/>
      <c r="EW244" s="95"/>
      <c r="EX244" s="95"/>
      <c r="EY244" s="95"/>
      <c r="EZ244" s="95"/>
      <c r="FA244" s="95"/>
      <c r="FB244" s="95"/>
      <c r="FC244" s="95"/>
      <c r="FD244" s="95"/>
      <c r="FE244" s="95"/>
      <c r="FF244" s="95"/>
      <c r="FG244" s="95"/>
      <c r="FH244" s="95"/>
      <c r="FI244" s="95"/>
      <c r="FJ244" s="95"/>
      <c r="FK244" s="95"/>
    </row>
    <row r="245" spans="1:167" s="94" customFormat="1" x14ac:dyDescent="0.2">
      <c r="A245" s="150"/>
      <c r="B245" s="151"/>
      <c r="BQ245" s="9"/>
      <c r="BR245" s="95"/>
      <c r="BS245" s="95"/>
      <c r="BT245" s="95"/>
      <c r="BU245" s="95"/>
      <c r="BV245" s="95"/>
      <c r="BW245" s="95"/>
      <c r="BX245" s="96"/>
      <c r="BY245" s="95"/>
      <c r="BZ245" s="95"/>
      <c r="CA245" s="95"/>
      <c r="CB245" s="95"/>
      <c r="CC245" s="95"/>
      <c r="CD245" s="95"/>
      <c r="CE245" s="95"/>
      <c r="CF245" s="97"/>
      <c r="CG245" s="96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10"/>
      <c r="CV245" s="10"/>
      <c r="CW245" s="10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</row>
    <row r="246" spans="1:167" s="94" customFormat="1" x14ac:dyDescent="0.2">
      <c r="A246" s="150"/>
      <c r="B246" s="151"/>
      <c r="BQ246" s="9"/>
      <c r="BR246" s="95"/>
      <c r="BS246" s="95"/>
      <c r="BT246" s="95"/>
      <c r="BU246" s="95"/>
      <c r="BV246" s="95"/>
      <c r="BW246" s="95"/>
      <c r="BX246" s="96"/>
      <c r="BY246" s="95"/>
      <c r="BZ246" s="95"/>
      <c r="CA246" s="95"/>
      <c r="CB246" s="95"/>
      <c r="CC246" s="95"/>
      <c r="CD246" s="95"/>
      <c r="CE246" s="95"/>
      <c r="CF246" s="97"/>
      <c r="CG246" s="96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10"/>
      <c r="CV246" s="10"/>
      <c r="CW246" s="10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  <c r="FK246" s="95"/>
    </row>
    <row r="247" spans="1:167" s="94" customFormat="1" x14ac:dyDescent="0.2">
      <c r="A247" s="150"/>
      <c r="B247" s="151"/>
      <c r="BQ247" s="9"/>
      <c r="BR247" s="95"/>
      <c r="BS247" s="95"/>
      <c r="BT247" s="95"/>
      <c r="BU247" s="95"/>
      <c r="BV247" s="95"/>
      <c r="BW247" s="95"/>
      <c r="BX247" s="96"/>
      <c r="BY247" s="95"/>
      <c r="BZ247" s="95"/>
      <c r="CA247" s="95"/>
      <c r="CB247" s="95"/>
      <c r="CC247" s="95"/>
      <c r="CD247" s="95"/>
      <c r="CE247" s="95"/>
      <c r="CF247" s="97"/>
      <c r="CG247" s="96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10"/>
      <c r="CV247" s="10"/>
      <c r="CW247" s="10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  <c r="FF247" s="95"/>
      <c r="FG247" s="95"/>
      <c r="FH247" s="95"/>
      <c r="FI247" s="95"/>
      <c r="FJ247" s="95"/>
      <c r="FK247" s="95"/>
    </row>
    <row r="248" spans="1:167" s="94" customFormat="1" x14ac:dyDescent="0.2">
      <c r="A248" s="150"/>
      <c r="B248" s="151"/>
      <c r="BQ248" s="9"/>
      <c r="BR248" s="95"/>
      <c r="BS248" s="95"/>
      <c r="BT248" s="95"/>
      <c r="BU248" s="95"/>
      <c r="BV248" s="95"/>
      <c r="BW248" s="95"/>
      <c r="BX248" s="96"/>
      <c r="BY248" s="95"/>
      <c r="BZ248" s="95"/>
      <c r="CA248" s="95"/>
      <c r="CB248" s="95"/>
      <c r="CC248" s="95"/>
      <c r="CD248" s="95"/>
      <c r="CE248" s="95"/>
      <c r="CF248" s="97"/>
      <c r="CG248" s="96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10"/>
      <c r="CV248" s="10"/>
      <c r="CW248" s="10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95"/>
      <c r="FG248" s="95"/>
      <c r="FH248" s="95"/>
      <c r="FI248" s="95"/>
      <c r="FJ248" s="95"/>
      <c r="FK248" s="95"/>
    </row>
    <row r="249" spans="1:167" s="94" customFormat="1" x14ac:dyDescent="0.2">
      <c r="A249" s="150"/>
      <c r="B249" s="151"/>
      <c r="BQ249" s="9"/>
      <c r="BR249" s="95"/>
      <c r="BS249" s="95"/>
      <c r="BT249" s="95"/>
      <c r="BU249" s="95"/>
      <c r="BV249" s="95"/>
      <c r="BW249" s="95"/>
      <c r="BX249" s="96"/>
      <c r="BY249" s="95"/>
      <c r="BZ249" s="95"/>
      <c r="CA249" s="95"/>
      <c r="CB249" s="95"/>
      <c r="CC249" s="95"/>
      <c r="CD249" s="95"/>
      <c r="CE249" s="95"/>
      <c r="CF249" s="97"/>
      <c r="CG249" s="96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10"/>
      <c r="CV249" s="10"/>
      <c r="CW249" s="10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95"/>
      <c r="DM249" s="95"/>
      <c r="DN249" s="95"/>
      <c r="DO249" s="95"/>
      <c r="DP249" s="95"/>
      <c r="DQ249" s="95"/>
      <c r="DR249" s="95"/>
      <c r="DS249" s="95"/>
      <c r="DT249" s="95"/>
      <c r="DU249" s="95"/>
      <c r="DV249" s="95"/>
      <c r="DW249" s="95"/>
      <c r="DX249" s="95"/>
      <c r="DY249" s="95"/>
      <c r="DZ249" s="95"/>
      <c r="EA249" s="95"/>
      <c r="EB249" s="95"/>
      <c r="EC249" s="95"/>
      <c r="ED249" s="95"/>
      <c r="EE249" s="95"/>
      <c r="EF249" s="95"/>
      <c r="EG249" s="95"/>
      <c r="EH249" s="95"/>
      <c r="EI249" s="95"/>
      <c r="EJ249" s="95"/>
      <c r="EK249" s="95"/>
      <c r="EL249" s="95"/>
      <c r="EM249" s="95"/>
      <c r="EN249" s="95"/>
      <c r="EO249" s="95"/>
      <c r="EP249" s="95"/>
      <c r="EQ249" s="95"/>
      <c r="ER249" s="95"/>
      <c r="ES249" s="95"/>
      <c r="ET249" s="95"/>
      <c r="EU249" s="95"/>
      <c r="EV249" s="95"/>
      <c r="EW249" s="95"/>
      <c r="EX249" s="95"/>
      <c r="EY249" s="95"/>
      <c r="EZ249" s="95"/>
      <c r="FA249" s="95"/>
      <c r="FB249" s="95"/>
      <c r="FC249" s="95"/>
      <c r="FD249" s="95"/>
      <c r="FE249" s="95"/>
      <c r="FF249" s="95"/>
      <c r="FG249" s="95"/>
      <c r="FH249" s="95"/>
      <c r="FI249" s="95"/>
      <c r="FJ249" s="95"/>
      <c r="FK249" s="95"/>
    </row>
    <row r="250" spans="1:167" s="94" customFormat="1" x14ac:dyDescent="0.2">
      <c r="A250" s="150"/>
      <c r="B250" s="151"/>
      <c r="BQ250" s="9"/>
      <c r="BR250" s="95"/>
      <c r="BS250" s="95"/>
      <c r="BT250" s="95"/>
      <c r="BU250" s="95"/>
      <c r="BV250" s="95"/>
      <c r="BW250" s="95"/>
      <c r="BX250" s="96"/>
      <c r="BY250" s="95"/>
      <c r="BZ250" s="95"/>
      <c r="CA250" s="95"/>
      <c r="CB250" s="95"/>
      <c r="CC250" s="95"/>
      <c r="CD250" s="95"/>
      <c r="CE250" s="95"/>
      <c r="CF250" s="97"/>
      <c r="CG250" s="96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10"/>
      <c r="CV250" s="10"/>
      <c r="CW250" s="10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  <c r="EE250" s="95"/>
      <c r="EF250" s="95"/>
      <c r="EG250" s="95"/>
      <c r="EH250" s="95"/>
      <c r="EI250" s="95"/>
      <c r="EJ250" s="95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  <c r="FA250" s="95"/>
      <c r="FB250" s="95"/>
      <c r="FC250" s="95"/>
      <c r="FD250" s="95"/>
      <c r="FE250" s="95"/>
      <c r="FF250" s="95"/>
      <c r="FG250" s="95"/>
      <c r="FH250" s="95"/>
      <c r="FI250" s="95"/>
      <c r="FJ250" s="95"/>
      <c r="FK250" s="95"/>
    </row>
    <row r="251" spans="1:167" s="94" customFormat="1" x14ac:dyDescent="0.2">
      <c r="A251" s="150"/>
      <c r="B251" s="151"/>
      <c r="BQ251" s="9"/>
      <c r="BR251" s="95"/>
      <c r="BS251" s="95"/>
      <c r="BT251" s="95"/>
      <c r="BU251" s="95"/>
      <c r="BV251" s="95"/>
      <c r="BW251" s="95"/>
      <c r="BX251" s="96"/>
      <c r="BY251" s="95"/>
      <c r="BZ251" s="95"/>
      <c r="CA251" s="95"/>
      <c r="CB251" s="95"/>
      <c r="CC251" s="95"/>
      <c r="CD251" s="95"/>
      <c r="CE251" s="95"/>
      <c r="CF251" s="97"/>
      <c r="CG251" s="96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10"/>
      <c r="CV251" s="10"/>
      <c r="CW251" s="10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5"/>
      <c r="DY251" s="95"/>
      <c r="DZ251" s="95"/>
      <c r="EA251" s="95"/>
      <c r="EB251" s="95"/>
      <c r="EC251" s="95"/>
      <c r="ED251" s="95"/>
      <c r="EE251" s="95"/>
      <c r="EF251" s="95"/>
      <c r="EG251" s="95"/>
      <c r="EH251" s="95"/>
      <c r="EI251" s="95"/>
      <c r="EJ251" s="95"/>
      <c r="EK251" s="95"/>
      <c r="EL251" s="95"/>
      <c r="EM251" s="95"/>
      <c r="EN251" s="95"/>
      <c r="EO251" s="95"/>
      <c r="EP251" s="95"/>
      <c r="EQ251" s="95"/>
      <c r="ER251" s="95"/>
      <c r="ES251" s="95"/>
      <c r="ET251" s="95"/>
      <c r="EU251" s="95"/>
      <c r="EV251" s="95"/>
      <c r="EW251" s="95"/>
      <c r="EX251" s="95"/>
      <c r="EY251" s="95"/>
      <c r="EZ251" s="95"/>
      <c r="FA251" s="95"/>
      <c r="FB251" s="95"/>
      <c r="FC251" s="95"/>
      <c r="FD251" s="95"/>
      <c r="FE251" s="95"/>
      <c r="FF251" s="95"/>
      <c r="FG251" s="95"/>
      <c r="FH251" s="95"/>
      <c r="FI251" s="95"/>
      <c r="FJ251" s="95"/>
      <c r="FK251" s="95"/>
    </row>
    <row r="252" spans="1:167" s="94" customFormat="1" x14ac:dyDescent="0.2">
      <c r="A252" s="150"/>
      <c r="B252" s="151"/>
      <c r="BQ252" s="9"/>
      <c r="BR252" s="95"/>
      <c r="BS252" s="95"/>
      <c r="BT252" s="95"/>
      <c r="BU252" s="95"/>
      <c r="BV252" s="95"/>
      <c r="BW252" s="95"/>
      <c r="BX252" s="96"/>
      <c r="BY252" s="95"/>
      <c r="BZ252" s="95"/>
      <c r="CA252" s="95"/>
      <c r="CB252" s="95"/>
      <c r="CC252" s="95"/>
      <c r="CD252" s="95"/>
      <c r="CE252" s="95"/>
      <c r="CF252" s="97"/>
      <c r="CG252" s="96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10"/>
      <c r="CV252" s="10"/>
      <c r="CW252" s="10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</row>
    <row r="253" spans="1:167" s="94" customFormat="1" x14ac:dyDescent="0.2">
      <c r="A253" s="150"/>
      <c r="B253" s="151"/>
      <c r="BQ253" s="9"/>
      <c r="BR253" s="95"/>
      <c r="BS253" s="95"/>
      <c r="BT253" s="95"/>
      <c r="BU253" s="95"/>
      <c r="BV253" s="95"/>
      <c r="BW253" s="95"/>
      <c r="BX253" s="96"/>
      <c r="BY253" s="95"/>
      <c r="BZ253" s="95"/>
      <c r="CA253" s="95"/>
      <c r="CB253" s="95"/>
      <c r="CC253" s="95"/>
      <c r="CD253" s="95"/>
      <c r="CE253" s="95"/>
      <c r="CF253" s="97"/>
      <c r="CG253" s="96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10"/>
      <c r="CV253" s="10"/>
      <c r="CW253" s="10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95"/>
      <c r="FI253" s="95"/>
      <c r="FJ253" s="95"/>
      <c r="FK253" s="95"/>
    </row>
    <row r="254" spans="1:167" s="94" customFormat="1" x14ac:dyDescent="0.2">
      <c r="A254" s="150"/>
      <c r="B254" s="151"/>
      <c r="BQ254" s="9"/>
      <c r="BR254" s="95"/>
      <c r="BS254" s="95"/>
      <c r="BT254" s="95"/>
      <c r="BU254" s="95"/>
      <c r="BV254" s="95"/>
      <c r="BW254" s="95"/>
      <c r="BX254" s="96"/>
      <c r="BY254" s="95"/>
      <c r="BZ254" s="95"/>
      <c r="CA254" s="95"/>
      <c r="CB254" s="95"/>
      <c r="CC254" s="95"/>
      <c r="CD254" s="95"/>
      <c r="CE254" s="95"/>
      <c r="CF254" s="97"/>
      <c r="CG254" s="96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10"/>
      <c r="CV254" s="10"/>
      <c r="CW254" s="10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  <c r="FA254" s="95"/>
      <c r="FB254" s="95"/>
      <c r="FC254" s="95"/>
      <c r="FD254" s="95"/>
      <c r="FE254" s="95"/>
      <c r="FF254" s="95"/>
      <c r="FG254" s="95"/>
      <c r="FH254" s="95"/>
      <c r="FI254" s="95"/>
      <c r="FJ254" s="95"/>
      <c r="FK254" s="95"/>
    </row>
    <row r="255" spans="1:167" s="94" customFormat="1" x14ac:dyDescent="0.2">
      <c r="A255" s="150"/>
      <c r="B255" s="151"/>
      <c r="BQ255" s="9"/>
      <c r="BR255" s="95"/>
      <c r="BS255" s="95"/>
      <c r="BT255" s="95"/>
      <c r="BU255" s="95"/>
      <c r="BV255" s="95"/>
      <c r="BW255" s="95"/>
      <c r="BX255" s="96"/>
      <c r="BY255" s="95"/>
      <c r="BZ255" s="95"/>
      <c r="CA255" s="95"/>
      <c r="CB255" s="95"/>
      <c r="CC255" s="95"/>
      <c r="CD255" s="95"/>
      <c r="CE255" s="95"/>
      <c r="CF255" s="97"/>
      <c r="CG255" s="96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10"/>
      <c r="CV255" s="10"/>
      <c r="CW255" s="10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</row>
    <row r="256" spans="1:167" s="94" customFormat="1" x14ac:dyDescent="0.2">
      <c r="A256" s="150"/>
      <c r="B256" s="151"/>
      <c r="BQ256" s="9"/>
      <c r="BR256" s="95"/>
      <c r="BS256" s="95"/>
      <c r="BT256" s="95"/>
      <c r="BU256" s="95"/>
      <c r="BV256" s="95"/>
      <c r="BW256" s="95"/>
      <c r="BX256" s="96"/>
      <c r="BY256" s="95"/>
      <c r="BZ256" s="95"/>
      <c r="CA256" s="95"/>
      <c r="CB256" s="95"/>
      <c r="CC256" s="95"/>
      <c r="CD256" s="95"/>
      <c r="CE256" s="95"/>
      <c r="CF256" s="97"/>
      <c r="CG256" s="96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10"/>
      <c r="CV256" s="10"/>
      <c r="CW256" s="10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5"/>
      <c r="FH256" s="95"/>
      <c r="FI256" s="95"/>
      <c r="FJ256" s="95"/>
      <c r="FK256" s="95"/>
    </row>
    <row r="257" spans="1:167" s="94" customFormat="1" x14ac:dyDescent="0.2">
      <c r="A257" s="150"/>
      <c r="B257" s="151"/>
      <c r="BQ257" s="9"/>
      <c r="BR257" s="95"/>
      <c r="BS257" s="95"/>
      <c r="BT257" s="95"/>
      <c r="BU257" s="95"/>
      <c r="BV257" s="95"/>
      <c r="BW257" s="95"/>
      <c r="BX257" s="96"/>
      <c r="BY257" s="95"/>
      <c r="BZ257" s="95"/>
      <c r="CA257" s="95"/>
      <c r="CB257" s="95"/>
      <c r="CC257" s="95"/>
      <c r="CD257" s="95"/>
      <c r="CE257" s="95"/>
      <c r="CF257" s="97"/>
      <c r="CG257" s="96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10"/>
      <c r="CV257" s="10"/>
      <c r="CW257" s="10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  <c r="FK257" s="95"/>
    </row>
    <row r="258" spans="1:167" s="94" customFormat="1" x14ac:dyDescent="0.2">
      <c r="A258" s="150"/>
      <c r="B258" s="151"/>
      <c r="BQ258" s="9"/>
      <c r="BR258" s="95"/>
      <c r="BS258" s="95"/>
      <c r="BT258" s="95"/>
      <c r="BU258" s="95"/>
      <c r="BV258" s="95"/>
      <c r="BW258" s="95"/>
      <c r="BX258" s="96"/>
      <c r="BY258" s="95"/>
      <c r="BZ258" s="95"/>
      <c r="CA258" s="95"/>
      <c r="CB258" s="95"/>
      <c r="CC258" s="95"/>
      <c r="CD258" s="95"/>
      <c r="CE258" s="95"/>
      <c r="CF258" s="97"/>
      <c r="CG258" s="96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10"/>
      <c r="CV258" s="10"/>
      <c r="CW258" s="10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  <c r="EE258" s="95"/>
      <c r="EF258" s="95"/>
      <c r="EG258" s="95"/>
      <c r="EH258" s="95"/>
      <c r="EI258" s="95"/>
      <c r="EJ258" s="95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  <c r="EV258" s="95"/>
      <c r="EW258" s="95"/>
      <c r="EX258" s="95"/>
      <c r="EY258" s="95"/>
      <c r="EZ258" s="95"/>
      <c r="FA258" s="95"/>
      <c r="FB258" s="95"/>
      <c r="FC258" s="95"/>
      <c r="FD258" s="95"/>
      <c r="FE258" s="95"/>
      <c r="FF258" s="95"/>
      <c r="FG258" s="95"/>
      <c r="FH258" s="95"/>
      <c r="FI258" s="95"/>
      <c r="FJ258" s="95"/>
      <c r="FK258" s="95"/>
    </row>
    <row r="259" spans="1:167" s="94" customFormat="1" x14ac:dyDescent="0.2">
      <c r="A259" s="150"/>
      <c r="B259" s="151"/>
      <c r="BQ259" s="9"/>
      <c r="BR259" s="95"/>
      <c r="BS259" s="95"/>
      <c r="BT259" s="95"/>
      <c r="BU259" s="95"/>
      <c r="BV259" s="95"/>
      <c r="BW259" s="95"/>
      <c r="BX259" s="96"/>
      <c r="BY259" s="95"/>
      <c r="BZ259" s="95"/>
      <c r="CA259" s="95"/>
      <c r="CB259" s="95"/>
      <c r="CC259" s="95"/>
      <c r="CD259" s="95"/>
      <c r="CE259" s="95"/>
      <c r="CF259" s="97"/>
      <c r="CG259" s="96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10"/>
      <c r="CV259" s="10"/>
      <c r="CW259" s="10"/>
      <c r="CX259" s="95"/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/>
      <c r="DL259" s="95"/>
      <c r="DM259" s="95"/>
      <c r="DN259" s="95"/>
      <c r="DO259" s="95"/>
      <c r="DP259" s="95"/>
      <c r="DQ259" s="95"/>
      <c r="DR259" s="95"/>
      <c r="DS259" s="95"/>
      <c r="DT259" s="95"/>
      <c r="DU259" s="95"/>
      <c r="DV259" s="95"/>
      <c r="DW259" s="95"/>
      <c r="DX259" s="95"/>
      <c r="DY259" s="95"/>
      <c r="DZ259" s="95"/>
      <c r="EA259" s="95"/>
      <c r="EB259" s="95"/>
      <c r="EC259" s="95"/>
      <c r="ED259" s="95"/>
      <c r="EE259" s="95"/>
      <c r="EF259" s="95"/>
      <c r="EG259" s="95"/>
      <c r="EH259" s="95"/>
      <c r="EI259" s="95"/>
      <c r="EJ259" s="95"/>
      <c r="EK259" s="95"/>
      <c r="EL259" s="95"/>
      <c r="EM259" s="95"/>
      <c r="EN259" s="95"/>
      <c r="EO259" s="95"/>
      <c r="EP259" s="95"/>
      <c r="EQ259" s="95"/>
      <c r="ER259" s="95"/>
      <c r="ES259" s="95"/>
      <c r="ET259" s="95"/>
      <c r="EU259" s="95"/>
      <c r="EV259" s="95"/>
      <c r="EW259" s="95"/>
      <c r="EX259" s="95"/>
      <c r="EY259" s="95"/>
      <c r="EZ259" s="95"/>
      <c r="FA259" s="95"/>
      <c r="FB259" s="95"/>
      <c r="FC259" s="95"/>
      <c r="FD259" s="95"/>
      <c r="FE259" s="95"/>
      <c r="FF259" s="95"/>
      <c r="FG259" s="95"/>
      <c r="FH259" s="95"/>
      <c r="FI259" s="95"/>
      <c r="FJ259" s="95"/>
      <c r="FK259" s="95"/>
    </row>
    <row r="260" spans="1:167" s="94" customFormat="1" x14ac:dyDescent="0.2">
      <c r="A260" s="150"/>
      <c r="B260" s="151"/>
      <c r="BQ260" s="9"/>
      <c r="BR260" s="95"/>
      <c r="BS260" s="95"/>
      <c r="BT260" s="95"/>
      <c r="BU260" s="95"/>
      <c r="BV260" s="95"/>
      <c r="BW260" s="95"/>
      <c r="BX260" s="96"/>
      <c r="BY260" s="95"/>
      <c r="BZ260" s="95"/>
      <c r="CA260" s="95"/>
      <c r="CB260" s="95"/>
      <c r="CC260" s="95"/>
      <c r="CD260" s="95"/>
      <c r="CE260" s="95"/>
      <c r="CF260" s="97"/>
      <c r="CG260" s="96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10"/>
      <c r="CV260" s="10"/>
      <c r="CW260" s="10"/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95"/>
      <c r="DM260" s="95"/>
      <c r="DN260" s="95"/>
      <c r="DO260" s="95"/>
      <c r="DP260" s="95"/>
      <c r="DQ260" s="95"/>
      <c r="DR260" s="95"/>
      <c r="DS260" s="95"/>
      <c r="DT260" s="95"/>
      <c r="DU260" s="95"/>
      <c r="DV260" s="95"/>
      <c r="DW260" s="95"/>
      <c r="DX260" s="95"/>
      <c r="DY260" s="95"/>
      <c r="DZ260" s="95"/>
      <c r="EA260" s="95"/>
      <c r="EB260" s="95"/>
      <c r="EC260" s="95"/>
      <c r="ED260" s="95"/>
      <c r="EE260" s="95"/>
      <c r="EF260" s="95"/>
      <c r="EG260" s="95"/>
      <c r="EH260" s="95"/>
      <c r="EI260" s="95"/>
      <c r="EJ260" s="95"/>
      <c r="EK260" s="95"/>
      <c r="EL260" s="95"/>
      <c r="EM260" s="95"/>
      <c r="EN260" s="95"/>
      <c r="EO260" s="95"/>
      <c r="EP260" s="95"/>
      <c r="EQ260" s="95"/>
      <c r="ER260" s="95"/>
      <c r="ES260" s="95"/>
      <c r="ET260" s="95"/>
      <c r="EU260" s="95"/>
      <c r="EV260" s="95"/>
      <c r="EW260" s="95"/>
      <c r="EX260" s="95"/>
      <c r="EY260" s="95"/>
      <c r="EZ260" s="95"/>
      <c r="FA260" s="95"/>
      <c r="FB260" s="95"/>
      <c r="FC260" s="95"/>
      <c r="FD260" s="95"/>
      <c r="FE260" s="95"/>
      <c r="FF260" s="95"/>
      <c r="FG260" s="95"/>
      <c r="FH260" s="95"/>
      <c r="FI260" s="95"/>
      <c r="FJ260" s="95"/>
      <c r="FK260" s="95"/>
    </row>
    <row r="261" spans="1:167" s="94" customFormat="1" x14ac:dyDescent="0.2">
      <c r="A261" s="150"/>
      <c r="B261" s="151"/>
      <c r="BQ261" s="9"/>
      <c r="BR261" s="95"/>
      <c r="BS261" s="95"/>
      <c r="BT261" s="95"/>
      <c r="BU261" s="95"/>
      <c r="BV261" s="95"/>
      <c r="BW261" s="95"/>
      <c r="BX261" s="96"/>
      <c r="BY261" s="95"/>
      <c r="BZ261" s="95"/>
      <c r="CA261" s="95"/>
      <c r="CB261" s="95"/>
      <c r="CC261" s="95"/>
      <c r="CD261" s="95"/>
      <c r="CE261" s="95"/>
      <c r="CF261" s="97"/>
      <c r="CG261" s="96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10"/>
      <c r="CV261" s="10"/>
      <c r="CW261" s="10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  <c r="DU261" s="95"/>
      <c r="DV261" s="95"/>
      <c r="DW261" s="95"/>
      <c r="DX261" s="95"/>
      <c r="DY261" s="95"/>
      <c r="DZ261" s="95"/>
      <c r="EA261" s="95"/>
      <c r="EB261" s="95"/>
      <c r="EC261" s="95"/>
      <c r="ED261" s="95"/>
      <c r="EE261" s="95"/>
      <c r="EF261" s="95"/>
      <c r="EG261" s="95"/>
      <c r="EH261" s="95"/>
      <c r="EI261" s="95"/>
      <c r="EJ261" s="95"/>
      <c r="EK261" s="95"/>
      <c r="EL261" s="95"/>
      <c r="EM261" s="95"/>
      <c r="EN261" s="95"/>
      <c r="EO261" s="95"/>
      <c r="EP261" s="95"/>
      <c r="EQ261" s="95"/>
      <c r="ER261" s="95"/>
      <c r="ES261" s="95"/>
      <c r="ET261" s="95"/>
      <c r="EU261" s="95"/>
      <c r="EV261" s="95"/>
      <c r="EW261" s="95"/>
      <c r="EX261" s="95"/>
      <c r="EY261" s="95"/>
      <c r="EZ261" s="95"/>
      <c r="FA261" s="95"/>
      <c r="FB261" s="95"/>
      <c r="FC261" s="95"/>
      <c r="FD261" s="95"/>
      <c r="FE261" s="95"/>
      <c r="FF261" s="95"/>
      <c r="FG261" s="95"/>
      <c r="FH261" s="95"/>
      <c r="FI261" s="95"/>
      <c r="FJ261" s="95"/>
      <c r="FK261" s="95"/>
    </row>
    <row r="262" spans="1:167" s="94" customFormat="1" x14ac:dyDescent="0.2">
      <c r="A262" s="150"/>
      <c r="B262" s="151"/>
      <c r="BQ262" s="9"/>
      <c r="BR262" s="95"/>
      <c r="BS262" s="95"/>
      <c r="BT262" s="95"/>
      <c r="BU262" s="95"/>
      <c r="BV262" s="95"/>
      <c r="BW262" s="95"/>
      <c r="BX262" s="96"/>
      <c r="BY262" s="95"/>
      <c r="BZ262" s="95"/>
      <c r="CA262" s="95"/>
      <c r="CB262" s="95"/>
      <c r="CC262" s="95"/>
      <c r="CD262" s="95"/>
      <c r="CE262" s="95"/>
      <c r="CF262" s="97"/>
      <c r="CG262" s="96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10"/>
      <c r="CV262" s="10"/>
      <c r="CW262" s="10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  <c r="DP262" s="95"/>
      <c r="DQ262" s="95"/>
      <c r="DR262" s="95"/>
      <c r="DS262" s="95"/>
      <c r="DT262" s="95"/>
      <c r="DU262" s="95"/>
      <c r="DV262" s="95"/>
      <c r="DW262" s="95"/>
      <c r="DX262" s="95"/>
      <c r="DY262" s="95"/>
      <c r="DZ262" s="95"/>
      <c r="EA262" s="95"/>
      <c r="EB262" s="95"/>
      <c r="EC262" s="95"/>
      <c r="ED262" s="95"/>
      <c r="EE262" s="95"/>
      <c r="EF262" s="95"/>
      <c r="EG262" s="95"/>
      <c r="EH262" s="95"/>
      <c r="EI262" s="95"/>
      <c r="EJ262" s="95"/>
      <c r="EK262" s="95"/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  <c r="EV262" s="95"/>
      <c r="EW262" s="95"/>
      <c r="EX262" s="95"/>
      <c r="EY262" s="95"/>
      <c r="EZ262" s="95"/>
      <c r="FA262" s="95"/>
      <c r="FB262" s="95"/>
      <c r="FC262" s="95"/>
      <c r="FD262" s="95"/>
      <c r="FE262" s="95"/>
      <c r="FF262" s="95"/>
      <c r="FG262" s="95"/>
      <c r="FH262" s="95"/>
      <c r="FI262" s="95"/>
      <c r="FJ262" s="95"/>
      <c r="FK262" s="95"/>
    </row>
    <row r="263" spans="1:167" s="94" customFormat="1" x14ac:dyDescent="0.2">
      <c r="A263" s="150"/>
      <c r="B263" s="151"/>
      <c r="BQ263" s="9"/>
      <c r="BR263" s="95"/>
      <c r="BS263" s="95"/>
      <c r="BT263" s="95"/>
      <c r="BU263" s="95"/>
      <c r="BV263" s="95"/>
      <c r="BW263" s="95"/>
      <c r="BX263" s="96"/>
      <c r="BY263" s="95"/>
      <c r="BZ263" s="95"/>
      <c r="CA263" s="95"/>
      <c r="CB263" s="95"/>
      <c r="CC263" s="95"/>
      <c r="CD263" s="95"/>
      <c r="CE263" s="95"/>
      <c r="CF263" s="97"/>
      <c r="CG263" s="96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10"/>
      <c r="CV263" s="10"/>
      <c r="CW263" s="10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  <c r="FK263" s="95"/>
    </row>
    <row r="264" spans="1:167" s="94" customFormat="1" x14ac:dyDescent="0.2">
      <c r="A264" s="150"/>
      <c r="B264" s="151"/>
      <c r="BQ264" s="9"/>
      <c r="BR264" s="95"/>
      <c r="BS264" s="95"/>
      <c r="BT264" s="95"/>
      <c r="BU264" s="95"/>
      <c r="BV264" s="95"/>
      <c r="BW264" s="95"/>
      <c r="BX264" s="96"/>
      <c r="BY264" s="95"/>
      <c r="BZ264" s="95"/>
      <c r="CA264" s="95"/>
      <c r="CB264" s="95"/>
      <c r="CC264" s="95"/>
      <c r="CD264" s="95"/>
      <c r="CE264" s="95"/>
      <c r="CF264" s="97"/>
      <c r="CG264" s="96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10"/>
      <c r="CV264" s="10"/>
      <c r="CW264" s="10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  <c r="EE264" s="95"/>
      <c r="EF264" s="95"/>
      <c r="EG264" s="95"/>
      <c r="EH264" s="95"/>
      <c r="EI264" s="95"/>
      <c r="EJ264" s="95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  <c r="FA264" s="95"/>
      <c r="FB264" s="95"/>
      <c r="FC264" s="95"/>
      <c r="FD264" s="95"/>
      <c r="FE264" s="95"/>
      <c r="FF264" s="95"/>
      <c r="FG264" s="95"/>
      <c r="FH264" s="95"/>
      <c r="FI264" s="95"/>
      <c r="FJ264" s="95"/>
      <c r="FK264" s="95"/>
    </row>
    <row r="265" spans="1:167" s="94" customFormat="1" x14ac:dyDescent="0.2">
      <c r="A265" s="150"/>
      <c r="B265" s="151"/>
      <c r="BQ265" s="9"/>
      <c r="BR265" s="95"/>
      <c r="BS265" s="95"/>
      <c r="BT265" s="95"/>
      <c r="BU265" s="95"/>
      <c r="BV265" s="95"/>
      <c r="BW265" s="95"/>
      <c r="BX265" s="96"/>
      <c r="BY265" s="95"/>
      <c r="BZ265" s="95"/>
      <c r="CA265" s="95"/>
      <c r="CB265" s="95"/>
      <c r="CC265" s="95"/>
      <c r="CD265" s="95"/>
      <c r="CE265" s="95"/>
      <c r="CF265" s="97"/>
      <c r="CG265" s="96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10"/>
      <c r="CV265" s="10"/>
      <c r="CW265" s="10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  <c r="FK265" s="95"/>
    </row>
    <row r="266" spans="1:167" s="94" customFormat="1" x14ac:dyDescent="0.2">
      <c r="A266" s="150"/>
      <c r="B266" s="151"/>
      <c r="BQ266" s="9"/>
      <c r="BR266" s="95"/>
      <c r="BS266" s="95"/>
      <c r="BT266" s="95"/>
      <c r="BU266" s="95"/>
      <c r="BV266" s="95"/>
      <c r="BW266" s="95"/>
      <c r="BX266" s="96"/>
      <c r="BY266" s="95"/>
      <c r="BZ266" s="95"/>
      <c r="CA266" s="95"/>
      <c r="CB266" s="95"/>
      <c r="CC266" s="95"/>
      <c r="CD266" s="95"/>
      <c r="CE266" s="95"/>
      <c r="CF266" s="97"/>
      <c r="CG266" s="96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10"/>
      <c r="CV266" s="10"/>
      <c r="CW266" s="10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</row>
    <row r="267" spans="1:167" s="94" customFormat="1" x14ac:dyDescent="0.2">
      <c r="A267" s="150"/>
      <c r="B267" s="151"/>
      <c r="BQ267" s="9"/>
      <c r="BR267" s="95"/>
      <c r="BS267" s="95"/>
      <c r="BT267" s="95"/>
      <c r="BU267" s="95"/>
      <c r="BV267" s="95"/>
      <c r="BW267" s="95"/>
      <c r="BX267" s="96"/>
      <c r="BY267" s="95"/>
      <c r="BZ267" s="95"/>
      <c r="CA267" s="95"/>
      <c r="CB267" s="95"/>
      <c r="CC267" s="95"/>
      <c r="CD267" s="95"/>
      <c r="CE267" s="95"/>
      <c r="CF267" s="97"/>
      <c r="CG267" s="96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10"/>
      <c r="CV267" s="10"/>
      <c r="CW267" s="10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  <c r="FA267" s="95"/>
      <c r="FB267" s="95"/>
      <c r="FC267" s="95"/>
      <c r="FD267" s="95"/>
      <c r="FE267" s="95"/>
      <c r="FF267" s="95"/>
      <c r="FG267" s="95"/>
      <c r="FH267" s="95"/>
      <c r="FI267" s="95"/>
      <c r="FJ267" s="95"/>
      <c r="FK267" s="95"/>
    </row>
    <row r="268" spans="1:167" s="94" customFormat="1" x14ac:dyDescent="0.2">
      <c r="A268" s="150"/>
      <c r="B268" s="151"/>
      <c r="BQ268" s="9"/>
      <c r="BR268" s="95"/>
      <c r="BS268" s="95"/>
      <c r="BT268" s="95"/>
      <c r="BU268" s="95"/>
      <c r="BV268" s="95"/>
      <c r="BW268" s="95"/>
      <c r="BX268" s="96"/>
      <c r="BY268" s="95"/>
      <c r="BZ268" s="95"/>
      <c r="CA268" s="95"/>
      <c r="CB268" s="95"/>
      <c r="CC268" s="95"/>
      <c r="CD268" s="95"/>
      <c r="CE268" s="95"/>
      <c r="CF268" s="97"/>
      <c r="CG268" s="96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10"/>
      <c r="CV268" s="10"/>
      <c r="CW268" s="10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  <c r="FK268" s="95"/>
    </row>
    <row r="269" spans="1:167" s="94" customFormat="1" x14ac:dyDescent="0.2">
      <c r="A269" s="150"/>
      <c r="B269" s="151"/>
      <c r="BQ269" s="9"/>
      <c r="BR269" s="95"/>
      <c r="BS269" s="95"/>
      <c r="BT269" s="95"/>
      <c r="BU269" s="95"/>
      <c r="BV269" s="95"/>
      <c r="BW269" s="95"/>
      <c r="BX269" s="96"/>
      <c r="BY269" s="95"/>
      <c r="BZ269" s="95"/>
      <c r="CA269" s="95"/>
      <c r="CB269" s="95"/>
      <c r="CC269" s="95"/>
      <c r="CD269" s="95"/>
      <c r="CE269" s="95"/>
      <c r="CF269" s="97"/>
      <c r="CG269" s="96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10"/>
      <c r="CV269" s="10"/>
      <c r="CW269" s="10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</row>
    <row r="270" spans="1:167" s="94" customFormat="1" x14ac:dyDescent="0.2">
      <c r="A270" s="150"/>
      <c r="B270" s="151"/>
      <c r="BQ270" s="9"/>
      <c r="BR270" s="95"/>
      <c r="BS270" s="95"/>
      <c r="BT270" s="95"/>
      <c r="BU270" s="95"/>
      <c r="BV270" s="95"/>
      <c r="BW270" s="95"/>
      <c r="BX270" s="96"/>
      <c r="BY270" s="95"/>
      <c r="BZ270" s="95"/>
      <c r="CA270" s="95"/>
      <c r="CB270" s="95"/>
      <c r="CC270" s="95"/>
      <c r="CD270" s="95"/>
      <c r="CE270" s="95"/>
      <c r="CF270" s="97"/>
      <c r="CG270" s="96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10"/>
      <c r="CV270" s="10"/>
      <c r="CW270" s="10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95"/>
      <c r="DV270" s="95"/>
      <c r="DW270" s="95"/>
      <c r="DX270" s="95"/>
      <c r="DY270" s="95"/>
      <c r="DZ270" s="95"/>
      <c r="EA270" s="95"/>
      <c r="EB270" s="95"/>
      <c r="EC270" s="95"/>
      <c r="ED270" s="95"/>
      <c r="EE270" s="95"/>
      <c r="EF270" s="95"/>
      <c r="EG270" s="95"/>
      <c r="EH270" s="95"/>
      <c r="EI270" s="95"/>
      <c r="EJ270" s="95"/>
      <c r="EK270" s="95"/>
      <c r="EL270" s="95"/>
      <c r="EM270" s="95"/>
      <c r="EN270" s="95"/>
      <c r="EO270" s="95"/>
      <c r="EP270" s="95"/>
      <c r="EQ270" s="95"/>
      <c r="ER270" s="95"/>
      <c r="ES270" s="95"/>
      <c r="ET270" s="95"/>
      <c r="EU270" s="95"/>
      <c r="EV270" s="95"/>
      <c r="EW270" s="95"/>
      <c r="EX270" s="95"/>
      <c r="EY270" s="95"/>
      <c r="EZ270" s="95"/>
      <c r="FA270" s="95"/>
      <c r="FB270" s="95"/>
      <c r="FC270" s="95"/>
      <c r="FD270" s="95"/>
      <c r="FE270" s="95"/>
      <c r="FF270" s="95"/>
      <c r="FG270" s="95"/>
      <c r="FH270" s="95"/>
      <c r="FI270" s="95"/>
      <c r="FJ270" s="95"/>
      <c r="FK270" s="95"/>
    </row>
    <row r="271" spans="1:167" s="94" customFormat="1" x14ac:dyDescent="0.2">
      <c r="A271" s="150"/>
      <c r="B271" s="151"/>
      <c r="BQ271" s="9"/>
      <c r="BR271" s="95"/>
      <c r="BS271" s="95"/>
      <c r="BT271" s="95"/>
      <c r="BU271" s="95"/>
      <c r="BV271" s="95"/>
      <c r="BW271" s="95"/>
      <c r="BX271" s="96"/>
      <c r="BY271" s="95"/>
      <c r="BZ271" s="95"/>
      <c r="CA271" s="95"/>
      <c r="CB271" s="95"/>
      <c r="CC271" s="95"/>
      <c r="CD271" s="95"/>
      <c r="CE271" s="95"/>
      <c r="CF271" s="97"/>
      <c r="CG271" s="96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10"/>
      <c r="CV271" s="10"/>
      <c r="CW271" s="10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95"/>
      <c r="DV271" s="95"/>
      <c r="DW271" s="95"/>
      <c r="DX271" s="95"/>
      <c r="DY271" s="95"/>
      <c r="DZ271" s="95"/>
      <c r="EA271" s="95"/>
      <c r="EB271" s="95"/>
      <c r="EC271" s="95"/>
      <c r="ED271" s="95"/>
      <c r="EE271" s="95"/>
      <c r="EF271" s="95"/>
      <c r="EG271" s="95"/>
      <c r="EH271" s="95"/>
      <c r="EI271" s="95"/>
      <c r="EJ271" s="95"/>
      <c r="EK271" s="95"/>
      <c r="EL271" s="95"/>
      <c r="EM271" s="95"/>
      <c r="EN271" s="95"/>
      <c r="EO271" s="95"/>
      <c r="EP271" s="95"/>
      <c r="EQ271" s="95"/>
      <c r="ER271" s="95"/>
      <c r="ES271" s="95"/>
      <c r="ET271" s="95"/>
      <c r="EU271" s="95"/>
      <c r="EV271" s="95"/>
      <c r="EW271" s="95"/>
      <c r="EX271" s="95"/>
      <c r="EY271" s="95"/>
      <c r="EZ271" s="95"/>
      <c r="FA271" s="95"/>
      <c r="FB271" s="95"/>
      <c r="FC271" s="95"/>
      <c r="FD271" s="95"/>
      <c r="FE271" s="95"/>
      <c r="FF271" s="95"/>
      <c r="FG271" s="95"/>
      <c r="FH271" s="95"/>
      <c r="FI271" s="95"/>
      <c r="FJ271" s="95"/>
      <c r="FK271" s="95"/>
    </row>
    <row r="272" spans="1:167" s="94" customFormat="1" x14ac:dyDescent="0.2">
      <c r="A272" s="150"/>
      <c r="B272" s="151"/>
      <c r="BQ272" s="9"/>
      <c r="BR272" s="95"/>
      <c r="BS272" s="95"/>
      <c r="BT272" s="95"/>
      <c r="BU272" s="95"/>
      <c r="BV272" s="95"/>
      <c r="BW272" s="95"/>
      <c r="BX272" s="96"/>
      <c r="BY272" s="95"/>
      <c r="BZ272" s="95"/>
      <c r="CA272" s="95"/>
      <c r="CB272" s="95"/>
      <c r="CC272" s="95"/>
      <c r="CD272" s="95"/>
      <c r="CE272" s="95"/>
      <c r="CF272" s="97"/>
      <c r="CG272" s="96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10"/>
      <c r="CV272" s="10"/>
      <c r="CW272" s="10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  <c r="FF272" s="95"/>
      <c r="FG272" s="95"/>
      <c r="FH272" s="95"/>
      <c r="FI272" s="95"/>
      <c r="FJ272" s="95"/>
      <c r="FK272" s="95"/>
    </row>
    <row r="273" spans="1:167" s="94" customFormat="1" x14ac:dyDescent="0.2">
      <c r="A273" s="150"/>
      <c r="B273" s="151"/>
      <c r="BQ273" s="9"/>
      <c r="BR273" s="95"/>
      <c r="BS273" s="95"/>
      <c r="BT273" s="95"/>
      <c r="BU273" s="95"/>
      <c r="BV273" s="95"/>
      <c r="BW273" s="95"/>
      <c r="BX273" s="96"/>
      <c r="BY273" s="95"/>
      <c r="BZ273" s="95"/>
      <c r="CA273" s="95"/>
      <c r="CB273" s="95"/>
      <c r="CC273" s="95"/>
      <c r="CD273" s="95"/>
      <c r="CE273" s="95"/>
      <c r="CF273" s="97"/>
      <c r="CG273" s="96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10"/>
      <c r="CV273" s="10"/>
      <c r="CW273" s="10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  <c r="EE273" s="95"/>
      <c r="EF273" s="95"/>
      <c r="EG273" s="95"/>
      <c r="EH273" s="95"/>
      <c r="EI273" s="95"/>
      <c r="EJ273" s="95"/>
      <c r="EK273" s="95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  <c r="FA273" s="95"/>
      <c r="FB273" s="95"/>
      <c r="FC273" s="95"/>
      <c r="FD273" s="95"/>
      <c r="FE273" s="95"/>
      <c r="FF273" s="95"/>
      <c r="FG273" s="95"/>
      <c r="FH273" s="95"/>
      <c r="FI273" s="95"/>
      <c r="FJ273" s="95"/>
      <c r="FK273" s="95"/>
    </row>
    <row r="274" spans="1:167" s="94" customFormat="1" x14ac:dyDescent="0.2">
      <c r="A274" s="150"/>
      <c r="B274" s="151"/>
      <c r="BQ274" s="9"/>
      <c r="BR274" s="95"/>
      <c r="BS274" s="95"/>
      <c r="BT274" s="95"/>
      <c r="BU274" s="95"/>
      <c r="BV274" s="95"/>
      <c r="BW274" s="95"/>
      <c r="BX274" s="96"/>
      <c r="BY274" s="95"/>
      <c r="BZ274" s="95"/>
      <c r="CA274" s="95"/>
      <c r="CB274" s="95"/>
      <c r="CC274" s="95"/>
      <c r="CD274" s="95"/>
      <c r="CE274" s="95"/>
      <c r="CF274" s="97"/>
      <c r="CG274" s="96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10"/>
      <c r="CV274" s="10"/>
      <c r="CW274" s="10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  <c r="EE274" s="95"/>
      <c r="EF274" s="95"/>
      <c r="EG274" s="95"/>
      <c r="EH274" s="95"/>
      <c r="EI274" s="95"/>
      <c r="EJ274" s="95"/>
      <c r="EK274" s="95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  <c r="FA274" s="95"/>
      <c r="FB274" s="95"/>
      <c r="FC274" s="95"/>
      <c r="FD274" s="95"/>
      <c r="FE274" s="95"/>
      <c r="FF274" s="95"/>
      <c r="FG274" s="95"/>
      <c r="FH274" s="95"/>
      <c r="FI274" s="95"/>
      <c r="FJ274" s="95"/>
      <c r="FK274" s="95"/>
    </row>
    <row r="275" spans="1:167" s="94" customFormat="1" x14ac:dyDescent="0.2">
      <c r="A275" s="150"/>
      <c r="B275" s="151"/>
      <c r="BQ275" s="9"/>
      <c r="BR275" s="95"/>
      <c r="BS275" s="95"/>
      <c r="BT275" s="95"/>
      <c r="BU275" s="95"/>
      <c r="BV275" s="95"/>
      <c r="BW275" s="95"/>
      <c r="BX275" s="96"/>
      <c r="BY275" s="95"/>
      <c r="BZ275" s="95"/>
      <c r="CA275" s="95"/>
      <c r="CB275" s="95"/>
      <c r="CC275" s="95"/>
      <c r="CD275" s="95"/>
      <c r="CE275" s="95"/>
      <c r="CF275" s="97"/>
      <c r="CG275" s="96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10"/>
      <c r="CV275" s="10"/>
      <c r="CW275" s="10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  <c r="FA275" s="95"/>
      <c r="FB275" s="95"/>
      <c r="FC275" s="95"/>
      <c r="FD275" s="95"/>
      <c r="FE275" s="95"/>
      <c r="FF275" s="95"/>
      <c r="FG275" s="95"/>
      <c r="FH275" s="95"/>
      <c r="FI275" s="95"/>
      <c r="FJ275" s="95"/>
      <c r="FK275" s="95"/>
    </row>
    <row r="276" spans="1:167" s="94" customFormat="1" x14ac:dyDescent="0.2">
      <c r="A276" s="150"/>
      <c r="B276" s="151"/>
      <c r="BQ276" s="9"/>
      <c r="BR276" s="95"/>
      <c r="BS276" s="95"/>
      <c r="BT276" s="95"/>
      <c r="BU276" s="95"/>
      <c r="BV276" s="95"/>
      <c r="BW276" s="95"/>
      <c r="BX276" s="96"/>
      <c r="BY276" s="95"/>
      <c r="BZ276" s="95"/>
      <c r="CA276" s="95"/>
      <c r="CB276" s="95"/>
      <c r="CC276" s="95"/>
      <c r="CD276" s="95"/>
      <c r="CE276" s="95"/>
      <c r="CF276" s="97"/>
      <c r="CG276" s="96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10"/>
      <c r="CV276" s="10"/>
      <c r="CW276" s="10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  <c r="DP276" s="95"/>
      <c r="DQ276" s="95"/>
      <c r="DR276" s="95"/>
      <c r="DS276" s="95"/>
      <c r="DT276" s="95"/>
      <c r="DU276" s="95"/>
      <c r="DV276" s="95"/>
      <c r="DW276" s="95"/>
      <c r="DX276" s="95"/>
      <c r="DY276" s="95"/>
      <c r="DZ276" s="95"/>
      <c r="EA276" s="95"/>
      <c r="EB276" s="95"/>
      <c r="EC276" s="95"/>
      <c r="ED276" s="95"/>
      <c r="EE276" s="95"/>
      <c r="EF276" s="95"/>
      <c r="EG276" s="95"/>
      <c r="EH276" s="95"/>
      <c r="EI276" s="95"/>
      <c r="EJ276" s="95"/>
      <c r="EK276" s="95"/>
      <c r="EL276" s="95"/>
      <c r="EM276" s="95"/>
      <c r="EN276" s="95"/>
      <c r="EO276" s="95"/>
      <c r="EP276" s="95"/>
      <c r="EQ276" s="95"/>
      <c r="ER276" s="95"/>
      <c r="ES276" s="95"/>
      <c r="ET276" s="95"/>
      <c r="EU276" s="95"/>
      <c r="EV276" s="95"/>
      <c r="EW276" s="95"/>
      <c r="EX276" s="95"/>
      <c r="EY276" s="95"/>
      <c r="EZ276" s="95"/>
      <c r="FA276" s="95"/>
      <c r="FB276" s="95"/>
      <c r="FC276" s="95"/>
      <c r="FD276" s="95"/>
      <c r="FE276" s="95"/>
      <c r="FF276" s="95"/>
      <c r="FG276" s="95"/>
      <c r="FH276" s="95"/>
      <c r="FI276" s="95"/>
      <c r="FJ276" s="95"/>
      <c r="FK276" s="95"/>
    </row>
    <row r="277" spans="1:167" s="94" customFormat="1" x14ac:dyDescent="0.2">
      <c r="A277" s="150"/>
      <c r="B277" s="151"/>
      <c r="BQ277" s="9"/>
      <c r="BR277" s="95"/>
      <c r="BS277" s="95"/>
      <c r="BT277" s="95"/>
      <c r="BU277" s="95"/>
      <c r="BV277" s="95"/>
      <c r="BW277" s="95"/>
      <c r="BX277" s="96"/>
      <c r="BY277" s="95"/>
      <c r="BZ277" s="95"/>
      <c r="CA277" s="95"/>
      <c r="CB277" s="95"/>
      <c r="CC277" s="95"/>
      <c r="CD277" s="95"/>
      <c r="CE277" s="95"/>
      <c r="CF277" s="97"/>
      <c r="CG277" s="96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10"/>
      <c r="CV277" s="10"/>
      <c r="CW277" s="10"/>
      <c r="CX277" s="95"/>
      <c r="CY277" s="95"/>
      <c r="CZ277" s="95"/>
      <c r="DA277" s="95"/>
      <c r="DB277" s="95"/>
      <c r="DC277" s="95"/>
      <c r="DD277" s="95"/>
      <c r="DE277" s="95"/>
      <c r="DF277" s="95"/>
      <c r="DG277" s="95"/>
      <c r="DH277" s="95"/>
      <c r="DI277" s="95"/>
      <c r="DJ277" s="95"/>
      <c r="DK277" s="95"/>
      <c r="DL277" s="95"/>
      <c r="DM277" s="95"/>
      <c r="DN277" s="95"/>
      <c r="DO277" s="95"/>
      <c r="DP277" s="95"/>
      <c r="DQ277" s="95"/>
      <c r="DR277" s="95"/>
      <c r="DS277" s="95"/>
      <c r="DT277" s="95"/>
      <c r="DU277" s="95"/>
      <c r="DV277" s="95"/>
      <c r="DW277" s="95"/>
      <c r="DX277" s="95"/>
      <c r="DY277" s="95"/>
      <c r="DZ277" s="95"/>
      <c r="EA277" s="95"/>
      <c r="EB277" s="95"/>
      <c r="EC277" s="95"/>
      <c r="ED277" s="95"/>
      <c r="EE277" s="95"/>
      <c r="EF277" s="95"/>
      <c r="EG277" s="95"/>
      <c r="EH277" s="95"/>
      <c r="EI277" s="95"/>
      <c r="EJ277" s="95"/>
      <c r="EK277" s="95"/>
      <c r="EL277" s="95"/>
      <c r="EM277" s="95"/>
      <c r="EN277" s="95"/>
      <c r="EO277" s="95"/>
      <c r="EP277" s="95"/>
      <c r="EQ277" s="95"/>
      <c r="ER277" s="95"/>
      <c r="ES277" s="95"/>
      <c r="ET277" s="95"/>
      <c r="EU277" s="95"/>
      <c r="EV277" s="95"/>
      <c r="EW277" s="95"/>
      <c r="EX277" s="95"/>
      <c r="EY277" s="95"/>
      <c r="EZ277" s="95"/>
      <c r="FA277" s="95"/>
      <c r="FB277" s="95"/>
      <c r="FC277" s="95"/>
      <c r="FD277" s="95"/>
      <c r="FE277" s="95"/>
      <c r="FF277" s="95"/>
      <c r="FG277" s="95"/>
      <c r="FH277" s="95"/>
      <c r="FI277" s="95"/>
      <c r="FJ277" s="95"/>
      <c r="FK277" s="95"/>
    </row>
    <row r="278" spans="1:167" s="94" customFormat="1" x14ac:dyDescent="0.2">
      <c r="A278" s="150"/>
      <c r="B278" s="151"/>
      <c r="BQ278" s="9"/>
      <c r="BR278" s="95"/>
      <c r="BS278" s="95"/>
      <c r="BT278" s="95"/>
      <c r="BU278" s="95"/>
      <c r="BV278" s="95"/>
      <c r="BW278" s="95"/>
      <c r="BX278" s="96"/>
      <c r="BY278" s="95"/>
      <c r="BZ278" s="95"/>
      <c r="CA278" s="95"/>
      <c r="CB278" s="95"/>
      <c r="CC278" s="95"/>
      <c r="CD278" s="95"/>
      <c r="CE278" s="95"/>
      <c r="CF278" s="97"/>
      <c r="CG278" s="96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10"/>
      <c r="CV278" s="10"/>
      <c r="CW278" s="10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  <c r="FA278" s="95"/>
      <c r="FB278" s="95"/>
      <c r="FC278" s="95"/>
      <c r="FD278" s="95"/>
      <c r="FE278" s="95"/>
      <c r="FF278" s="95"/>
      <c r="FG278" s="95"/>
      <c r="FH278" s="95"/>
      <c r="FI278" s="95"/>
      <c r="FJ278" s="95"/>
      <c r="FK278" s="95"/>
    </row>
    <row r="279" spans="1:167" s="94" customFormat="1" x14ac:dyDescent="0.2">
      <c r="A279" s="150"/>
      <c r="B279" s="151"/>
      <c r="BQ279" s="9"/>
      <c r="BR279" s="95"/>
      <c r="BS279" s="95"/>
      <c r="BT279" s="95"/>
      <c r="BU279" s="95"/>
      <c r="BV279" s="95"/>
      <c r="BW279" s="95"/>
      <c r="BX279" s="96"/>
      <c r="BY279" s="95"/>
      <c r="BZ279" s="95"/>
      <c r="CA279" s="95"/>
      <c r="CB279" s="95"/>
      <c r="CC279" s="95"/>
      <c r="CD279" s="95"/>
      <c r="CE279" s="95"/>
      <c r="CF279" s="97"/>
      <c r="CG279" s="96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10"/>
      <c r="CV279" s="10"/>
      <c r="CW279" s="10"/>
      <c r="CX279" s="95"/>
      <c r="CY279" s="95"/>
      <c r="CZ279" s="95"/>
      <c r="DA279" s="95"/>
      <c r="DB279" s="95"/>
      <c r="DC279" s="95"/>
      <c r="DD279" s="95"/>
      <c r="DE279" s="95"/>
      <c r="DF279" s="95"/>
      <c r="DG279" s="95"/>
      <c r="DH279" s="95"/>
      <c r="DI279" s="95"/>
      <c r="DJ279" s="95"/>
      <c r="DK279" s="95"/>
      <c r="DL279" s="95"/>
      <c r="DM279" s="95"/>
      <c r="DN279" s="95"/>
      <c r="DO279" s="95"/>
      <c r="DP279" s="95"/>
      <c r="DQ279" s="95"/>
      <c r="DR279" s="95"/>
      <c r="DS279" s="95"/>
      <c r="DT279" s="95"/>
      <c r="DU279" s="95"/>
      <c r="DV279" s="95"/>
      <c r="DW279" s="95"/>
      <c r="DX279" s="95"/>
      <c r="DY279" s="95"/>
      <c r="DZ279" s="95"/>
      <c r="EA279" s="95"/>
      <c r="EB279" s="95"/>
      <c r="EC279" s="95"/>
      <c r="ED279" s="95"/>
      <c r="EE279" s="95"/>
      <c r="EF279" s="95"/>
      <c r="EG279" s="95"/>
      <c r="EH279" s="95"/>
      <c r="EI279" s="95"/>
      <c r="EJ279" s="95"/>
      <c r="EK279" s="95"/>
      <c r="EL279" s="95"/>
      <c r="EM279" s="95"/>
      <c r="EN279" s="95"/>
      <c r="EO279" s="95"/>
      <c r="EP279" s="95"/>
      <c r="EQ279" s="95"/>
      <c r="ER279" s="95"/>
      <c r="ES279" s="95"/>
      <c r="ET279" s="95"/>
      <c r="EU279" s="95"/>
      <c r="EV279" s="95"/>
      <c r="EW279" s="95"/>
      <c r="EX279" s="95"/>
      <c r="EY279" s="95"/>
      <c r="EZ279" s="95"/>
      <c r="FA279" s="95"/>
      <c r="FB279" s="95"/>
      <c r="FC279" s="95"/>
      <c r="FD279" s="95"/>
      <c r="FE279" s="95"/>
      <c r="FF279" s="95"/>
      <c r="FG279" s="95"/>
      <c r="FH279" s="95"/>
      <c r="FI279" s="95"/>
      <c r="FJ279" s="95"/>
      <c r="FK279" s="95"/>
    </row>
    <row r="280" spans="1:167" s="94" customFormat="1" x14ac:dyDescent="0.2">
      <c r="A280" s="150"/>
      <c r="B280" s="151"/>
      <c r="BQ280" s="9"/>
      <c r="BR280" s="95"/>
      <c r="BS280" s="95"/>
      <c r="BT280" s="95"/>
      <c r="BU280" s="95"/>
      <c r="BV280" s="95"/>
      <c r="BW280" s="95"/>
      <c r="BX280" s="96"/>
      <c r="BY280" s="95"/>
      <c r="BZ280" s="95"/>
      <c r="CA280" s="95"/>
      <c r="CB280" s="95"/>
      <c r="CC280" s="95"/>
      <c r="CD280" s="95"/>
      <c r="CE280" s="95"/>
      <c r="CF280" s="97"/>
      <c r="CG280" s="96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10"/>
      <c r="CV280" s="10"/>
      <c r="CW280" s="10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  <c r="FI280" s="95"/>
      <c r="FJ280" s="95"/>
      <c r="FK280" s="95"/>
    </row>
    <row r="281" spans="1:167" s="94" customFormat="1" x14ac:dyDescent="0.2">
      <c r="A281" s="150"/>
      <c r="B281" s="151"/>
      <c r="BQ281" s="9"/>
      <c r="BR281" s="95"/>
      <c r="BS281" s="95"/>
      <c r="BT281" s="95"/>
      <c r="BU281" s="95"/>
      <c r="BV281" s="95"/>
      <c r="BW281" s="95"/>
      <c r="BX281" s="96"/>
      <c r="BY281" s="95"/>
      <c r="BZ281" s="95"/>
      <c r="CA281" s="95"/>
      <c r="CB281" s="95"/>
      <c r="CC281" s="95"/>
      <c r="CD281" s="95"/>
      <c r="CE281" s="95"/>
      <c r="CF281" s="97"/>
      <c r="CG281" s="96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10"/>
      <c r="CV281" s="10"/>
      <c r="CW281" s="10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  <c r="FK281" s="95"/>
    </row>
    <row r="282" spans="1:167" s="94" customFormat="1" x14ac:dyDescent="0.2">
      <c r="A282" s="150"/>
      <c r="B282" s="151"/>
      <c r="BQ282" s="9"/>
      <c r="BR282" s="95"/>
      <c r="BS282" s="95"/>
      <c r="BT282" s="95"/>
      <c r="BU282" s="95"/>
      <c r="BV282" s="95"/>
      <c r="BW282" s="95"/>
      <c r="BX282" s="96"/>
      <c r="BY282" s="95"/>
      <c r="BZ282" s="95"/>
      <c r="CA282" s="95"/>
      <c r="CB282" s="95"/>
      <c r="CC282" s="95"/>
      <c r="CD282" s="95"/>
      <c r="CE282" s="95"/>
      <c r="CF282" s="97"/>
      <c r="CG282" s="96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10"/>
      <c r="CV282" s="10"/>
      <c r="CW282" s="10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  <c r="EE282" s="95"/>
      <c r="EF282" s="95"/>
      <c r="EG282" s="95"/>
      <c r="EH282" s="95"/>
      <c r="EI282" s="95"/>
      <c r="EJ282" s="95"/>
      <c r="EK282" s="95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  <c r="FA282" s="95"/>
      <c r="FB282" s="95"/>
      <c r="FC282" s="95"/>
      <c r="FD282" s="95"/>
      <c r="FE282" s="95"/>
      <c r="FF282" s="95"/>
      <c r="FG282" s="95"/>
      <c r="FH282" s="95"/>
      <c r="FI282" s="95"/>
      <c r="FJ282" s="95"/>
      <c r="FK282" s="95"/>
    </row>
    <row r="283" spans="1:167" s="94" customFormat="1" x14ac:dyDescent="0.2">
      <c r="A283" s="150"/>
      <c r="B283" s="151"/>
      <c r="BQ283" s="9"/>
      <c r="BR283" s="95"/>
      <c r="BS283" s="95"/>
      <c r="BT283" s="95"/>
      <c r="BU283" s="95"/>
      <c r="BV283" s="95"/>
      <c r="BW283" s="95"/>
      <c r="BX283" s="96"/>
      <c r="BY283" s="95"/>
      <c r="BZ283" s="95"/>
      <c r="CA283" s="95"/>
      <c r="CB283" s="95"/>
      <c r="CC283" s="95"/>
      <c r="CD283" s="95"/>
      <c r="CE283" s="95"/>
      <c r="CF283" s="97"/>
      <c r="CG283" s="96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10"/>
      <c r="CV283" s="10"/>
      <c r="CW283" s="10"/>
      <c r="CX283" s="95"/>
      <c r="CY283" s="95"/>
      <c r="CZ283" s="95"/>
      <c r="DA283" s="95"/>
      <c r="DB283" s="95"/>
      <c r="DC283" s="95"/>
      <c r="DD283" s="95"/>
      <c r="DE283" s="95"/>
      <c r="DF283" s="95"/>
      <c r="DG283" s="95"/>
      <c r="DH283" s="95"/>
      <c r="DI283" s="95"/>
      <c r="DJ283" s="95"/>
      <c r="DK283" s="95"/>
      <c r="DL283" s="95"/>
      <c r="DM283" s="95"/>
      <c r="DN283" s="95"/>
      <c r="DO283" s="95"/>
      <c r="DP283" s="95"/>
      <c r="DQ283" s="95"/>
      <c r="DR283" s="95"/>
      <c r="DS283" s="95"/>
      <c r="DT283" s="95"/>
      <c r="DU283" s="95"/>
      <c r="DV283" s="95"/>
      <c r="DW283" s="95"/>
      <c r="DX283" s="95"/>
      <c r="DY283" s="95"/>
      <c r="DZ283" s="95"/>
      <c r="EA283" s="95"/>
      <c r="EB283" s="95"/>
      <c r="EC283" s="95"/>
      <c r="ED283" s="95"/>
      <c r="EE283" s="95"/>
      <c r="EF283" s="95"/>
      <c r="EG283" s="95"/>
      <c r="EH283" s="95"/>
      <c r="EI283" s="95"/>
      <c r="EJ283" s="95"/>
      <c r="EK283" s="95"/>
      <c r="EL283" s="95"/>
      <c r="EM283" s="95"/>
      <c r="EN283" s="95"/>
      <c r="EO283" s="95"/>
      <c r="EP283" s="95"/>
      <c r="EQ283" s="95"/>
      <c r="ER283" s="95"/>
      <c r="ES283" s="95"/>
      <c r="ET283" s="95"/>
      <c r="EU283" s="95"/>
      <c r="EV283" s="95"/>
      <c r="EW283" s="95"/>
      <c r="EX283" s="95"/>
      <c r="EY283" s="95"/>
      <c r="EZ283" s="95"/>
      <c r="FA283" s="95"/>
      <c r="FB283" s="95"/>
      <c r="FC283" s="95"/>
      <c r="FD283" s="95"/>
      <c r="FE283" s="95"/>
      <c r="FF283" s="95"/>
      <c r="FG283" s="95"/>
      <c r="FH283" s="95"/>
      <c r="FI283" s="95"/>
      <c r="FJ283" s="95"/>
      <c r="FK283" s="95"/>
    </row>
    <row r="284" spans="1:167" s="94" customFormat="1" x14ac:dyDescent="0.2">
      <c r="A284" s="150"/>
      <c r="B284" s="151"/>
      <c r="BQ284" s="9"/>
      <c r="BR284" s="95"/>
      <c r="BS284" s="95"/>
      <c r="BT284" s="95"/>
      <c r="BU284" s="95"/>
      <c r="BV284" s="95"/>
      <c r="BW284" s="95"/>
      <c r="BX284" s="96"/>
      <c r="BY284" s="95"/>
      <c r="BZ284" s="95"/>
      <c r="CA284" s="95"/>
      <c r="CB284" s="95"/>
      <c r="CC284" s="95"/>
      <c r="CD284" s="95"/>
      <c r="CE284" s="95"/>
      <c r="CF284" s="97"/>
      <c r="CG284" s="96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10"/>
      <c r="CV284" s="10"/>
      <c r="CW284" s="10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  <c r="EE284" s="95"/>
      <c r="EF284" s="95"/>
      <c r="EG284" s="95"/>
      <c r="EH284" s="95"/>
      <c r="EI284" s="95"/>
      <c r="EJ284" s="95"/>
      <c r="EK284" s="95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  <c r="FA284" s="95"/>
      <c r="FB284" s="95"/>
      <c r="FC284" s="95"/>
      <c r="FD284" s="95"/>
      <c r="FE284" s="95"/>
      <c r="FF284" s="95"/>
      <c r="FG284" s="95"/>
      <c r="FH284" s="95"/>
      <c r="FI284" s="95"/>
      <c r="FJ284" s="95"/>
      <c r="FK284" s="95"/>
    </row>
    <row r="285" spans="1:167" s="94" customFormat="1" x14ac:dyDescent="0.2">
      <c r="A285" s="150"/>
      <c r="B285" s="151"/>
      <c r="BQ285" s="9"/>
      <c r="BR285" s="95"/>
      <c r="BS285" s="95"/>
      <c r="BT285" s="95"/>
      <c r="BU285" s="95"/>
      <c r="BV285" s="95"/>
      <c r="BW285" s="95"/>
      <c r="BX285" s="96"/>
      <c r="BY285" s="95"/>
      <c r="BZ285" s="95"/>
      <c r="CA285" s="95"/>
      <c r="CB285" s="95"/>
      <c r="CC285" s="95"/>
      <c r="CD285" s="95"/>
      <c r="CE285" s="95"/>
      <c r="CF285" s="97"/>
      <c r="CG285" s="96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10"/>
      <c r="CV285" s="10"/>
      <c r="CW285" s="10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95"/>
      <c r="EY285" s="95"/>
      <c r="EZ285" s="95"/>
      <c r="FA285" s="95"/>
      <c r="FB285" s="95"/>
      <c r="FC285" s="95"/>
      <c r="FD285" s="95"/>
      <c r="FE285" s="95"/>
      <c r="FF285" s="95"/>
      <c r="FG285" s="95"/>
      <c r="FH285" s="95"/>
      <c r="FI285" s="95"/>
      <c r="FJ285" s="95"/>
      <c r="FK285" s="95"/>
    </row>
    <row r="286" spans="1:167" s="94" customFormat="1" x14ac:dyDescent="0.2">
      <c r="A286" s="150"/>
      <c r="B286" s="151"/>
      <c r="BQ286" s="9"/>
      <c r="BR286" s="95"/>
      <c r="BS286" s="95"/>
      <c r="BT286" s="95"/>
      <c r="BU286" s="95"/>
      <c r="BV286" s="95"/>
      <c r="BW286" s="95"/>
      <c r="BX286" s="96"/>
      <c r="BY286" s="95"/>
      <c r="BZ286" s="95"/>
      <c r="CA286" s="95"/>
      <c r="CB286" s="95"/>
      <c r="CC286" s="95"/>
      <c r="CD286" s="95"/>
      <c r="CE286" s="95"/>
      <c r="CF286" s="97"/>
      <c r="CG286" s="96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10"/>
      <c r="CV286" s="10"/>
      <c r="CW286" s="10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95"/>
      <c r="FI286" s="95"/>
      <c r="FJ286" s="95"/>
      <c r="FK286" s="95"/>
    </row>
    <row r="287" spans="1:167" s="94" customFormat="1" x14ac:dyDescent="0.2">
      <c r="A287" s="150"/>
      <c r="B287" s="151"/>
      <c r="BQ287" s="9"/>
      <c r="BR287" s="95"/>
      <c r="BS287" s="95"/>
      <c r="BT287" s="95"/>
      <c r="BU287" s="95"/>
      <c r="BV287" s="95"/>
      <c r="BW287" s="95"/>
      <c r="BX287" s="96"/>
      <c r="BY287" s="95"/>
      <c r="BZ287" s="95"/>
      <c r="CA287" s="95"/>
      <c r="CB287" s="95"/>
      <c r="CC287" s="95"/>
      <c r="CD287" s="95"/>
      <c r="CE287" s="95"/>
      <c r="CF287" s="97"/>
      <c r="CG287" s="96"/>
      <c r="CH287" s="95"/>
      <c r="CI287" s="95"/>
      <c r="CJ287" s="95"/>
      <c r="CK287" s="95"/>
      <c r="CL287" s="95"/>
      <c r="CM287" s="95"/>
      <c r="CN287" s="95"/>
      <c r="CO287" s="95"/>
      <c r="CP287" s="95"/>
      <c r="CQ287" s="95"/>
      <c r="CR287" s="95"/>
      <c r="CS287" s="95"/>
      <c r="CT287" s="95"/>
      <c r="CU287" s="10"/>
      <c r="CV287" s="10"/>
      <c r="CW287" s="10"/>
      <c r="CX287" s="95"/>
      <c r="CY287" s="95"/>
      <c r="CZ287" s="95"/>
      <c r="DA287" s="95"/>
      <c r="DB287" s="95"/>
      <c r="DC287" s="95"/>
      <c r="DD287" s="95"/>
      <c r="DE287" s="95"/>
      <c r="DF287" s="95"/>
      <c r="DG287" s="95"/>
      <c r="DH287" s="95"/>
      <c r="DI287" s="95"/>
      <c r="DJ287" s="95"/>
      <c r="DK287" s="95"/>
      <c r="DL287" s="95"/>
      <c r="DM287" s="95"/>
      <c r="DN287" s="95"/>
      <c r="DO287" s="95"/>
      <c r="DP287" s="95"/>
      <c r="DQ287" s="95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  <c r="FH287" s="95"/>
      <c r="FI287" s="95"/>
      <c r="FJ287" s="95"/>
      <c r="FK287" s="95"/>
    </row>
    <row r="288" spans="1:167" s="94" customFormat="1" x14ac:dyDescent="0.2">
      <c r="A288" s="150"/>
      <c r="B288" s="151"/>
      <c r="BQ288" s="9"/>
      <c r="BR288" s="95"/>
      <c r="BS288" s="95"/>
      <c r="BT288" s="95"/>
      <c r="BU288" s="95"/>
      <c r="BV288" s="95"/>
      <c r="BW288" s="95"/>
      <c r="BX288" s="96"/>
      <c r="BY288" s="95"/>
      <c r="BZ288" s="95"/>
      <c r="CA288" s="95"/>
      <c r="CB288" s="95"/>
      <c r="CC288" s="95"/>
      <c r="CD288" s="95"/>
      <c r="CE288" s="95"/>
      <c r="CF288" s="97"/>
      <c r="CG288" s="96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10"/>
      <c r="CV288" s="10"/>
      <c r="CW288" s="10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  <c r="FI288" s="95"/>
      <c r="FJ288" s="95"/>
      <c r="FK288" s="95"/>
    </row>
    <row r="289" spans="1:167" s="94" customFormat="1" x14ac:dyDescent="0.2">
      <c r="A289" s="150"/>
      <c r="B289" s="151"/>
      <c r="BQ289" s="9"/>
      <c r="BR289" s="95"/>
      <c r="BS289" s="95"/>
      <c r="BT289" s="95"/>
      <c r="BU289" s="95"/>
      <c r="BV289" s="95"/>
      <c r="BW289" s="95"/>
      <c r="BX289" s="96"/>
      <c r="BY289" s="95"/>
      <c r="BZ289" s="95"/>
      <c r="CA289" s="95"/>
      <c r="CB289" s="95"/>
      <c r="CC289" s="95"/>
      <c r="CD289" s="95"/>
      <c r="CE289" s="95"/>
      <c r="CF289" s="97"/>
      <c r="CG289" s="96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10"/>
      <c r="CV289" s="10"/>
      <c r="CW289" s="10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  <c r="EE289" s="95"/>
      <c r="EF289" s="95"/>
      <c r="EG289" s="95"/>
      <c r="EH289" s="95"/>
      <c r="EI289" s="95"/>
      <c r="EJ289" s="95"/>
      <c r="EK289" s="95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  <c r="FA289" s="95"/>
      <c r="FB289" s="95"/>
      <c r="FC289" s="95"/>
      <c r="FD289" s="95"/>
      <c r="FE289" s="95"/>
      <c r="FF289" s="95"/>
      <c r="FG289" s="95"/>
      <c r="FH289" s="95"/>
      <c r="FI289" s="95"/>
      <c r="FJ289" s="95"/>
      <c r="FK289" s="95"/>
    </row>
    <row r="290" spans="1:167" s="94" customFormat="1" x14ac:dyDescent="0.2">
      <c r="A290" s="150"/>
      <c r="B290" s="151"/>
      <c r="BQ290" s="9"/>
      <c r="BR290" s="95"/>
      <c r="BS290" s="95"/>
      <c r="BT290" s="95"/>
      <c r="BU290" s="95"/>
      <c r="BV290" s="95"/>
      <c r="BW290" s="95"/>
      <c r="BX290" s="96"/>
      <c r="BY290" s="95"/>
      <c r="BZ290" s="95"/>
      <c r="CA290" s="95"/>
      <c r="CB290" s="95"/>
      <c r="CC290" s="95"/>
      <c r="CD290" s="95"/>
      <c r="CE290" s="95"/>
      <c r="CF290" s="97"/>
      <c r="CG290" s="96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10"/>
      <c r="CV290" s="10"/>
      <c r="CW290" s="10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  <c r="DP290" s="95"/>
      <c r="DQ290" s="95"/>
      <c r="DR290" s="95"/>
      <c r="DS290" s="95"/>
      <c r="DT290" s="95"/>
      <c r="DU290" s="95"/>
      <c r="DV290" s="95"/>
      <c r="DW290" s="95"/>
      <c r="DX290" s="95"/>
      <c r="DY290" s="95"/>
      <c r="DZ290" s="95"/>
      <c r="EA290" s="95"/>
      <c r="EB290" s="95"/>
      <c r="EC290" s="95"/>
      <c r="ED290" s="95"/>
      <c r="EE290" s="95"/>
      <c r="EF290" s="95"/>
      <c r="EG290" s="95"/>
      <c r="EH290" s="95"/>
      <c r="EI290" s="95"/>
      <c r="EJ290" s="95"/>
      <c r="EK290" s="95"/>
      <c r="EL290" s="95"/>
      <c r="EM290" s="95"/>
      <c r="EN290" s="95"/>
      <c r="EO290" s="95"/>
      <c r="EP290" s="95"/>
      <c r="EQ290" s="95"/>
      <c r="ER290" s="95"/>
      <c r="ES290" s="95"/>
      <c r="ET290" s="95"/>
      <c r="EU290" s="95"/>
      <c r="EV290" s="95"/>
      <c r="EW290" s="95"/>
      <c r="EX290" s="95"/>
      <c r="EY290" s="95"/>
      <c r="EZ290" s="95"/>
      <c r="FA290" s="95"/>
      <c r="FB290" s="95"/>
      <c r="FC290" s="95"/>
      <c r="FD290" s="95"/>
      <c r="FE290" s="95"/>
      <c r="FF290" s="95"/>
      <c r="FG290" s="95"/>
      <c r="FH290" s="95"/>
      <c r="FI290" s="95"/>
      <c r="FJ290" s="95"/>
      <c r="FK290" s="95"/>
    </row>
    <row r="291" spans="1:167" s="94" customFormat="1" x14ac:dyDescent="0.2">
      <c r="A291" s="150"/>
      <c r="B291" s="151"/>
      <c r="BQ291" s="9"/>
      <c r="BR291" s="95"/>
      <c r="BS291" s="95"/>
      <c r="BT291" s="95"/>
      <c r="BU291" s="95"/>
      <c r="BV291" s="95"/>
      <c r="BW291" s="95"/>
      <c r="BX291" s="96"/>
      <c r="BY291" s="95"/>
      <c r="BZ291" s="95"/>
      <c r="CA291" s="95"/>
      <c r="CB291" s="95"/>
      <c r="CC291" s="95"/>
      <c r="CD291" s="95"/>
      <c r="CE291" s="95"/>
      <c r="CF291" s="97"/>
      <c r="CG291" s="96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10"/>
      <c r="CV291" s="10"/>
      <c r="CW291" s="10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  <c r="FK291" s="95"/>
    </row>
    <row r="292" spans="1:167" s="94" customFormat="1" x14ac:dyDescent="0.2">
      <c r="A292" s="150"/>
      <c r="B292" s="151"/>
      <c r="BQ292" s="9"/>
      <c r="BR292" s="95"/>
      <c r="BS292" s="95"/>
      <c r="BT292" s="95"/>
      <c r="BU292" s="95"/>
      <c r="BV292" s="95"/>
      <c r="BW292" s="95"/>
      <c r="BX292" s="96"/>
      <c r="BY292" s="95"/>
      <c r="BZ292" s="95"/>
      <c r="CA292" s="95"/>
      <c r="CB292" s="95"/>
      <c r="CC292" s="95"/>
      <c r="CD292" s="95"/>
      <c r="CE292" s="95"/>
      <c r="CF292" s="97"/>
      <c r="CG292" s="96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10"/>
      <c r="CV292" s="10"/>
      <c r="CW292" s="10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5"/>
      <c r="FH292" s="95"/>
      <c r="FI292" s="95"/>
      <c r="FJ292" s="95"/>
      <c r="FK292" s="95"/>
    </row>
    <row r="293" spans="1:167" s="94" customFormat="1" x14ac:dyDescent="0.2">
      <c r="A293" s="150"/>
      <c r="B293" s="151"/>
      <c r="BQ293" s="9"/>
      <c r="BR293" s="95"/>
      <c r="BS293" s="95"/>
      <c r="BT293" s="95"/>
      <c r="BU293" s="95"/>
      <c r="BV293" s="95"/>
      <c r="BW293" s="95"/>
      <c r="BX293" s="96"/>
      <c r="BY293" s="95"/>
      <c r="BZ293" s="95"/>
      <c r="CA293" s="95"/>
      <c r="CB293" s="95"/>
      <c r="CC293" s="95"/>
      <c r="CD293" s="95"/>
      <c r="CE293" s="95"/>
      <c r="CF293" s="97"/>
      <c r="CG293" s="96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10"/>
      <c r="CV293" s="10"/>
      <c r="CW293" s="10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  <c r="FA293" s="95"/>
      <c r="FB293" s="95"/>
      <c r="FC293" s="95"/>
      <c r="FD293" s="95"/>
      <c r="FE293" s="95"/>
      <c r="FF293" s="95"/>
      <c r="FG293" s="95"/>
      <c r="FH293" s="95"/>
      <c r="FI293" s="95"/>
      <c r="FJ293" s="95"/>
      <c r="FK293" s="95"/>
    </row>
    <row r="294" spans="1:167" s="94" customFormat="1" x14ac:dyDescent="0.2">
      <c r="A294" s="150"/>
      <c r="B294" s="151"/>
      <c r="BQ294" s="9"/>
      <c r="BR294" s="95"/>
      <c r="BS294" s="95"/>
      <c r="BT294" s="95"/>
      <c r="BU294" s="95"/>
      <c r="BV294" s="95"/>
      <c r="BW294" s="95"/>
      <c r="BX294" s="96"/>
      <c r="BY294" s="95"/>
      <c r="BZ294" s="95"/>
      <c r="CA294" s="95"/>
      <c r="CB294" s="95"/>
      <c r="CC294" s="95"/>
      <c r="CD294" s="95"/>
      <c r="CE294" s="95"/>
      <c r="CF294" s="97"/>
      <c r="CG294" s="96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10"/>
      <c r="CV294" s="10"/>
      <c r="CW294" s="10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  <c r="FG294" s="95"/>
      <c r="FH294" s="95"/>
      <c r="FI294" s="95"/>
      <c r="FJ294" s="95"/>
      <c r="FK294" s="95"/>
    </row>
    <row r="295" spans="1:167" s="94" customFormat="1" x14ac:dyDescent="0.2">
      <c r="A295" s="150"/>
      <c r="B295" s="151"/>
      <c r="BQ295" s="9"/>
      <c r="BR295" s="95"/>
      <c r="BS295" s="95"/>
      <c r="BT295" s="95"/>
      <c r="BU295" s="95"/>
      <c r="BV295" s="95"/>
      <c r="BW295" s="95"/>
      <c r="BX295" s="96"/>
      <c r="BY295" s="95"/>
      <c r="BZ295" s="95"/>
      <c r="CA295" s="95"/>
      <c r="CB295" s="95"/>
      <c r="CC295" s="95"/>
      <c r="CD295" s="95"/>
      <c r="CE295" s="95"/>
      <c r="CF295" s="97"/>
      <c r="CG295" s="96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10"/>
      <c r="CV295" s="10"/>
      <c r="CW295" s="10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  <c r="FK295" s="95"/>
    </row>
    <row r="296" spans="1:167" s="94" customFormat="1" x14ac:dyDescent="0.2">
      <c r="A296" s="150"/>
      <c r="B296" s="151"/>
      <c r="BQ296" s="9"/>
      <c r="BR296" s="95"/>
      <c r="BS296" s="95"/>
      <c r="BT296" s="95"/>
      <c r="BU296" s="95"/>
      <c r="BV296" s="95"/>
      <c r="BW296" s="95"/>
      <c r="BX296" s="96"/>
      <c r="BY296" s="95"/>
      <c r="BZ296" s="95"/>
      <c r="CA296" s="95"/>
      <c r="CB296" s="95"/>
      <c r="CC296" s="95"/>
      <c r="CD296" s="95"/>
      <c r="CE296" s="95"/>
      <c r="CF296" s="97"/>
      <c r="CG296" s="96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10"/>
      <c r="CV296" s="10"/>
      <c r="CW296" s="10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  <c r="FH296" s="95"/>
      <c r="FI296" s="95"/>
      <c r="FJ296" s="95"/>
      <c r="FK296" s="95"/>
    </row>
    <row r="297" spans="1:167" s="94" customFormat="1" x14ac:dyDescent="0.2">
      <c r="A297" s="150"/>
      <c r="B297" s="151"/>
      <c r="BQ297" s="9"/>
      <c r="BR297" s="95"/>
      <c r="BS297" s="95"/>
      <c r="BT297" s="95"/>
      <c r="BU297" s="95"/>
      <c r="BV297" s="95"/>
      <c r="BW297" s="95"/>
      <c r="BX297" s="96"/>
      <c r="BY297" s="95"/>
      <c r="BZ297" s="95"/>
      <c r="CA297" s="95"/>
      <c r="CB297" s="95"/>
      <c r="CC297" s="95"/>
      <c r="CD297" s="95"/>
      <c r="CE297" s="95"/>
      <c r="CF297" s="97"/>
      <c r="CG297" s="96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10"/>
      <c r="CV297" s="10"/>
      <c r="CW297" s="10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</row>
    <row r="298" spans="1:167" s="94" customFormat="1" x14ac:dyDescent="0.2">
      <c r="A298" s="150"/>
      <c r="B298" s="151"/>
      <c r="BQ298" s="9"/>
      <c r="BR298" s="95"/>
      <c r="BS298" s="95"/>
      <c r="BT298" s="95"/>
      <c r="BU298" s="95"/>
      <c r="BV298" s="95"/>
      <c r="BW298" s="95"/>
      <c r="BX298" s="96"/>
      <c r="BY298" s="95"/>
      <c r="BZ298" s="95"/>
      <c r="CA298" s="95"/>
      <c r="CB298" s="95"/>
      <c r="CC298" s="95"/>
      <c r="CD298" s="95"/>
      <c r="CE298" s="95"/>
      <c r="CF298" s="97"/>
      <c r="CG298" s="96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10"/>
      <c r="CV298" s="10"/>
      <c r="CW298" s="10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  <c r="FK298" s="95"/>
    </row>
    <row r="299" spans="1:167" s="94" customFormat="1" x14ac:dyDescent="0.2">
      <c r="A299" s="150"/>
      <c r="B299" s="151"/>
      <c r="BQ299" s="9"/>
      <c r="BR299" s="95"/>
      <c r="BS299" s="95"/>
      <c r="BT299" s="95"/>
      <c r="BU299" s="95"/>
      <c r="BV299" s="95"/>
      <c r="BW299" s="95"/>
      <c r="BX299" s="96"/>
      <c r="BY299" s="95"/>
      <c r="BZ299" s="95"/>
      <c r="CA299" s="95"/>
      <c r="CB299" s="95"/>
      <c r="CC299" s="95"/>
      <c r="CD299" s="95"/>
      <c r="CE299" s="95"/>
      <c r="CF299" s="97"/>
      <c r="CG299" s="96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10"/>
      <c r="CV299" s="10"/>
      <c r="CW299" s="10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  <c r="FF299" s="95"/>
      <c r="FG299" s="95"/>
      <c r="FH299" s="95"/>
      <c r="FI299" s="95"/>
      <c r="FJ299" s="95"/>
      <c r="FK299" s="95"/>
    </row>
    <row r="300" spans="1:167" s="94" customFormat="1" x14ac:dyDescent="0.2">
      <c r="A300" s="150"/>
      <c r="B300" s="151"/>
      <c r="BQ300" s="9"/>
      <c r="BR300" s="95"/>
      <c r="BS300" s="95"/>
      <c r="BT300" s="95"/>
      <c r="BU300" s="95"/>
      <c r="BV300" s="95"/>
      <c r="BW300" s="95"/>
      <c r="BX300" s="96"/>
      <c r="BY300" s="95"/>
      <c r="BZ300" s="95"/>
      <c r="CA300" s="95"/>
      <c r="CB300" s="95"/>
      <c r="CC300" s="95"/>
      <c r="CD300" s="95"/>
      <c r="CE300" s="95"/>
      <c r="CF300" s="97"/>
      <c r="CG300" s="96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10"/>
      <c r="CV300" s="10"/>
      <c r="CW300" s="10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</row>
    <row r="301" spans="1:167" s="94" customFormat="1" x14ac:dyDescent="0.2">
      <c r="A301" s="150"/>
      <c r="B301" s="151"/>
      <c r="BQ301" s="9"/>
      <c r="BR301" s="95"/>
      <c r="BS301" s="95"/>
      <c r="BT301" s="95"/>
      <c r="BU301" s="95"/>
      <c r="BV301" s="95"/>
      <c r="BW301" s="95"/>
      <c r="BX301" s="96"/>
      <c r="BY301" s="95"/>
      <c r="BZ301" s="95"/>
      <c r="CA301" s="95"/>
      <c r="CB301" s="95"/>
      <c r="CC301" s="95"/>
      <c r="CD301" s="95"/>
      <c r="CE301" s="95"/>
      <c r="CF301" s="97"/>
      <c r="CG301" s="96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10"/>
      <c r="CV301" s="10"/>
      <c r="CW301" s="10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  <c r="FG301" s="95"/>
      <c r="FH301" s="95"/>
      <c r="FI301" s="95"/>
      <c r="FJ301" s="95"/>
      <c r="FK301" s="95"/>
    </row>
  </sheetData>
  <mergeCells count="22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K6:BL6"/>
    <mergeCell ref="BN6:BO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301"/>
  <sheetViews>
    <sheetView zoomScale="80" zoomScaleNormal="80" workbookViewId="0">
      <pane xSplit="2" ySplit="13" topLeftCell="BP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2" style="9" customWidth="1"/>
    <col min="54" max="55" width="19.85546875" style="9" customWidth="1"/>
    <col min="56" max="56" width="10.5703125" style="9" customWidth="1"/>
    <col min="57" max="57" width="18" style="9" customWidth="1"/>
    <col min="58" max="58" width="16.140625" style="9" customWidth="1"/>
    <col min="59" max="59" width="10.7109375" style="9" customWidth="1"/>
    <col min="60" max="60" width="18.140625" style="9" customWidth="1"/>
    <col min="61" max="61" width="17.42578125" style="9" customWidth="1"/>
    <col min="62" max="62" width="11.5703125" style="9" customWidth="1"/>
    <col min="63" max="63" width="15.140625" style="9" customWidth="1"/>
    <col min="64" max="64" width="17.7109375" style="9" customWidth="1"/>
    <col min="65" max="65" width="9.7109375" style="9" customWidth="1"/>
    <col min="66" max="66" width="18.7109375" style="9" customWidth="1"/>
    <col min="67" max="67" width="19.140625" style="9" customWidth="1"/>
    <col min="68" max="68" width="9.7109375" style="9" customWidth="1"/>
    <col min="69" max="69" width="17.85546875" style="9" customWidth="1"/>
    <col min="70" max="70" width="20" style="9" customWidth="1"/>
    <col min="71" max="71" width="10.28515625" style="9" customWidth="1"/>
    <col min="72" max="72" width="18.5703125" style="11" customWidth="1"/>
    <col min="73" max="73" width="16.7109375" style="11" customWidth="1"/>
    <col min="74" max="75" width="20.28515625" style="9" customWidth="1"/>
    <col min="76" max="76" width="14.7109375" style="95" customWidth="1"/>
    <col min="77" max="77" width="14.140625" style="95" customWidth="1"/>
    <col min="78" max="78" width="18.5703125" style="95" customWidth="1"/>
    <col min="79" max="79" width="23.42578125" style="95" customWidth="1"/>
    <col min="80" max="81" width="11.7109375" style="95" customWidth="1"/>
    <col min="82" max="82" width="11.7109375" style="96" customWidth="1"/>
    <col min="83" max="83" width="19.5703125" style="95" customWidth="1"/>
    <col min="84" max="84" width="13.85546875" style="95" customWidth="1"/>
    <col min="85" max="89" width="11.7109375" style="95" customWidth="1"/>
    <col min="90" max="90" width="12.5703125" style="97" customWidth="1"/>
    <col min="91" max="91" width="11.7109375" style="96" customWidth="1"/>
    <col min="92" max="92" width="16.5703125" style="95" customWidth="1"/>
    <col min="93" max="93" width="15.140625" style="95" customWidth="1"/>
    <col min="94" max="105" width="13.28515625" style="95" customWidth="1"/>
    <col min="106" max="173" width="13.28515625" style="10" customWidth="1"/>
    <col min="174" max="16384" width="9.140625" style="9"/>
  </cols>
  <sheetData>
    <row r="1" spans="1:176" x14ac:dyDescent="0.2">
      <c r="B1" s="10"/>
      <c r="BT1" s="9"/>
      <c r="BU1" s="9"/>
      <c r="BX1" s="94"/>
      <c r="BY1" s="94"/>
      <c r="CD1" s="95"/>
      <c r="CF1" s="96"/>
      <c r="CL1" s="95"/>
      <c r="CM1" s="95"/>
      <c r="CN1" s="97"/>
      <c r="CO1" s="96"/>
      <c r="FR1" s="10"/>
      <c r="FS1" s="10"/>
      <c r="FT1" s="10"/>
    </row>
    <row r="2" spans="1:176" x14ac:dyDescent="0.2">
      <c r="B2" s="10"/>
      <c r="BT2" s="9"/>
      <c r="BU2" s="9"/>
      <c r="BX2" s="94"/>
      <c r="BY2" s="94"/>
      <c r="CD2" s="95"/>
      <c r="CF2" s="96"/>
      <c r="CL2" s="95"/>
      <c r="CM2" s="95"/>
      <c r="CN2" s="97"/>
      <c r="CO2" s="96"/>
      <c r="FR2" s="10"/>
      <c r="FS2" s="10"/>
      <c r="FT2" s="10"/>
    </row>
    <row r="3" spans="1:176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0"/>
      <c r="BU3" s="20"/>
      <c r="BV3" s="10"/>
      <c r="BW3" s="10"/>
      <c r="CD3" s="95"/>
      <c r="CE3" s="96"/>
    </row>
    <row r="4" spans="1:176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0"/>
      <c r="BU4" s="20"/>
      <c r="BV4" s="10"/>
      <c r="BW4" s="10"/>
      <c r="CD4" s="95"/>
      <c r="CE4" s="96"/>
    </row>
    <row r="5" spans="1:176" x14ac:dyDescent="0.2">
      <c r="A5" s="28"/>
      <c r="B5" s="29" t="s">
        <v>234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30"/>
      <c r="BU5" s="30"/>
      <c r="BV5" s="31"/>
      <c r="BW5" s="31"/>
      <c r="BX5" s="99"/>
      <c r="BY5" s="98"/>
      <c r="BZ5" s="98"/>
      <c r="CA5" s="98"/>
      <c r="CB5" s="98"/>
      <c r="CD5" s="95"/>
      <c r="CE5" s="96"/>
    </row>
    <row r="6" spans="1:176" s="19" customFormat="1" ht="13.5" thickBot="1" x14ac:dyDescent="0.25">
      <c r="A6" s="32" t="s">
        <v>1</v>
      </c>
      <c r="B6" s="33"/>
      <c r="C6" s="169" t="s">
        <v>235</v>
      </c>
      <c r="D6" s="169"/>
      <c r="E6" s="155"/>
      <c r="F6" s="169" t="s">
        <v>243</v>
      </c>
      <c r="G6" s="169"/>
      <c r="H6" s="34"/>
      <c r="I6" s="169" t="s">
        <v>244</v>
      </c>
      <c r="J6" s="169"/>
      <c r="K6" s="34"/>
      <c r="L6" s="169" t="s">
        <v>245</v>
      </c>
      <c r="M6" s="169"/>
      <c r="N6" s="35"/>
      <c r="O6" s="169" t="s">
        <v>236</v>
      </c>
      <c r="P6" s="169"/>
      <c r="Q6" s="155"/>
      <c r="R6" s="169" t="s">
        <v>246</v>
      </c>
      <c r="S6" s="169"/>
      <c r="T6" s="155"/>
      <c r="U6" s="169" t="s">
        <v>247</v>
      </c>
      <c r="V6" s="169"/>
      <c r="W6" s="34"/>
      <c r="X6" s="169" t="s">
        <v>237</v>
      </c>
      <c r="Y6" s="169"/>
      <c r="Z6" s="155"/>
      <c r="AA6" s="169" t="s">
        <v>238</v>
      </c>
      <c r="AB6" s="169"/>
      <c r="AC6" s="34"/>
      <c r="AD6" s="169" t="s">
        <v>239</v>
      </c>
      <c r="AE6" s="169"/>
      <c r="AF6" s="35"/>
      <c r="AG6" s="169" t="s">
        <v>248</v>
      </c>
      <c r="AH6" s="169"/>
      <c r="AI6" s="35"/>
      <c r="AJ6" s="169" t="s">
        <v>249</v>
      </c>
      <c r="AK6" s="169"/>
      <c r="AL6" s="34"/>
      <c r="AM6" s="169" t="s">
        <v>250</v>
      </c>
      <c r="AN6" s="169"/>
      <c r="AO6" s="34"/>
      <c r="AP6" s="169" t="s">
        <v>251</v>
      </c>
      <c r="AQ6" s="169"/>
      <c r="AR6" s="34"/>
      <c r="AS6" s="169" t="s">
        <v>240</v>
      </c>
      <c r="AT6" s="169"/>
      <c r="AU6" s="34"/>
      <c r="AV6" s="169" t="s">
        <v>252</v>
      </c>
      <c r="AW6" s="169"/>
      <c r="AX6" s="155"/>
      <c r="AY6" s="169" t="s">
        <v>253</v>
      </c>
      <c r="AZ6" s="169"/>
      <c r="BA6" s="155"/>
      <c r="BB6" s="169" t="s">
        <v>254</v>
      </c>
      <c r="BC6" s="169"/>
      <c r="BD6" s="34"/>
      <c r="BE6" s="169" t="s">
        <v>255</v>
      </c>
      <c r="BF6" s="169"/>
      <c r="BG6" s="155"/>
      <c r="BH6" s="169" t="s">
        <v>241</v>
      </c>
      <c r="BI6" s="169"/>
      <c r="BJ6" s="156"/>
      <c r="BK6" s="169" t="s">
        <v>256</v>
      </c>
      <c r="BL6" s="169"/>
      <c r="BM6" s="156"/>
      <c r="BN6" s="169" t="s">
        <v>257</v>
      </c>
      <c r="BO6" s="169"/>
      <c r="BP6" s="157"/>
      <c r="BQ6" s="169" t="s">
        <v>242</v>
      </c>
      <c r="BR6" s="169"/>
      <c r="BS6" s="155"/>
      <c r="BT6" s="169" t="s">
        <v>2</v>
      </c>
      <c r="BU6" s="169"/>
      <c r="BV6" s="36"/>
      <c r="BW6" s="36"/>
      <c r="BX6" s="130"/>
      <c r="BY6" s="99"/>
      <c r="BZ6" s="99"/>
      <c r="CA6" s="99"/>
      <c r="CB6" s="99"/>
      <c r="CC6" s="99"/>
      <c r="CD6" s="98"/>
      <c r="CE6" s="96"/>
      <c r="CF6" s="95"/>
      <c r="CG6" s="95"/>
      <c r="CH6" s="95"/>
      <c r="CI6" s="95"/>
      <c r="CJ6" s="95"/>
      <c r="CK6" s="95"/>
      <c r="CL6" s="97"/>
      <c r="CM6" s="96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</row>
    <row r="7" spans="1:176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38"/>
      <c r="BU7" s="38"/>
      <c r="BV7" s="39"/>
      <c r="BW7" s="39"/>
      <c r="BX7" s="100"/>
      <c r="BY7" s="98"/>
      <c r="BZ7" s="98"/>
      <c r="CA7" s="98"/>
      <c r="CB7" s="98"/>
      <c r="CC7" s="98"/>
      <c r="CD7" s="98"/>
      <c r="CE7" s="96"/>
    </row>
    <row r="8" spans="1:176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38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38"/>
      <c r="BK8" s="38"/>
      <c r="BL8" s="38" t="s">
        <v>3</v>
      </c>
      <c r="BM8" s="38"/>
      <c r="BN8" s="38"/>
      <c r="BO8" s="38" t="s">
        <v>3</v>
      </c>
      <c r="BP8" s="38"/>
      <c r="BQ8" s="38"/>
      <c r="BR8" s="38" t="s">
        <v>3</v>
      </c>
      <c r="BS8" s="38"/>
      <c r="BT8" s="38"/>
      <c r="BU8" s="38" t="s">
        <v>3</v>
      </c>
      <c r="BV8" s="39"/>
      <c r="BW8" s="39"/>
      <c r="BX8" s="100"/>
      <c r="BY8" s="98"/>
      <c r="BZ8" s="98"/>
      <c r="CA8" s="98"/>
      <c r="CB8" s="98"/>
      <c r="CC8" s="98"/>
      <c r="CD8" s="98"/>
      <c r="CE8" s="96"/>
    </row>
    <row r="9" spans="1:176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8"/>
      <c r="BN9" s="38" t="s">
        <v>3</v>
      </c>
      <c r="BO9" s="38" t="s">
        <v>19</v>
      </c>
      <c r="BP9" s="38"/>
      <c r="BQ9" s="38" t="s">
        <v>3</v>
      </c>
      <c r="BR9" s="38" t="s">
        <v>19</v>
      </c>
      <c r="BS9" s="38"/>
      <c r="BT9" s="38" t="s">
        <v>3</v>
      </c>
      <c r="BU9" s="38" t="s">
        <v>19</v>
      </c>
      <c r="BV9" s="39"/>
      <c r="BW9" s="39"/>
      <c r="BX9" s="100"/>
      <c r="BY9" s="100"/>
      <c r="BZ9" s="100"/>
      <c r="CA9" s="100"/>
      <c r="CB9" s="100"/>
      <c r="CC9" s="100"/>
      <c r="CD9" s="100"/>
      <c r="CE9" s="96"/>
    </row>
    <row r="10" spans="1:176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23</v>
      </c>
      <c r="BL10" s="38" t="s">
        <v>21</v>
      </c>
      <c r="BM10" s="38"/>
      <c r="BN10" s="38" t="s">
        <v>23</v>
      </c>
      <c r="BO10" s="38" t="s">
        <v>21</v>
      </c>
      <c r="BP10" s="38"/>
      <c r="BQ10" s="38" t="s">
        <v>23</v>
      </c>
      <c r="BR10" s="38" t="s">
        <v>21</v>
      </c>
      <c r="BS10" s="38"/>
      <c r="BT10" s="38" t="s">
        <v>24</v>
      </c>
      <c r="BU10" s="38" t="s">
        <v>21</v>
      </c>
      <c r="BV10" s="39"/>
      <c r="BW10" s="39"/>
      <c r="BX10" s="100"/>
      <c r="BY10" s="100"/>
      <c r="BZ10" s="100"/>
      <c r="CA10" s="100"/>
      <c r="CB10" s="100"/>
      <c r="CC10" s="100"/>
      <c r="CD10" s="100"/>
      <c r="CE10" s="96"/>
    </row>
    <row r="11" spans="1:176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8"/>
      <c r="BN11" s="38"/>
      <c r="BO11" s="38" t="s">
        <v>22</v>
      </c>
      <c r="BP11" s="38"/>
      <c r="BQ11" s="38"/>
      <c r="BR11" s="38" t="s">
        <v>22</v>
      </c>
      <c r="BS11" s="38"/>
      <c r="BT11" s="38"/>
      <c r="BU11" s="38" t="s">
        <v>22</v>
      </c>
      <c r="BV11" s="39"/>
      <c r="BW11" s="39"/>
      <c r="BX11" s="100"/>
      <c r="BY11" s="100"/>
      <c r="BZ11" s="100"/>
      <c r="CA11" s="100"/>
      <c r="CB11" s="100"/>
      <c r="CC11" s="100"/>
      <c r="CD11" s="100"/>
      <c r="CE11" s="101"/>
      <c r="CF11" s="102"/>
      <c r="CG11" s="102"/>
      <c r="CH11" s="102"/>
      <c r="CI11" s="102"/>
      <c r="CJ11" s="102"/>
      <c r="CK11" s="102"/>
      <c r="CL11" s="103"/>
      <c r="CM11" s="101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</row>
    <row r="12" spans="1:176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8"/>
      <c r="BN12" s="38"/>
      <c r="BO12" s="38" t="s">
        <v>4</v>
      </c>
      <c r="BP12" s="38"/>
      <c r="BQ12" s="38"/>
      <c r="BR12" s="38" t="s">
        <v>4</v>
      </c>
      <c r="BS12" s="38"/>
      <c r="BT12" s="38"/>
      <c r="BU12" s="38" t="s">
        <v>4</v>
      </c>
      <c r="BV12" s="39"/>
      <c r="BW12" s="39"/>
      <c r="BX12" s="100"/>
      <c r="BY12" s="98"/>
      <c r="BZ12" s="100"/>
      <c r="CA12" s="100"/>
      <c r="CB12" s="100"/>
      <c r="CC12" s="100"/>
      <c r="CD12" s="100"/>
      <c r="CE12" s="104"/>
    </row>
    <row r="13" spans="1:176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50"/>
      <c r="BT13" s="46"/>
      <c r="BU13" s="47"/>
      <c r="BV13" s="39"/>
      <c r="BW13" s="39"/>
      <c r="BX13" s="100"/>
      <c r="BY13" s="98"/>
      <c r="BZ13" s="98"/>
      <c r="CA13" s="98"/>
      <c r="CB13" s="98"/>
      <c r="CC13" s="98"/>
      <c r="CD13" s="98"/>
      <c r="CE13" s="96"/>
      <c r="CF13" s="95"/>
      <c r="CG13" s="95"/>
      <c r="CH13" s="95"/>
      <c r="CI13" s="95"/>
      <c r="CJ13" s="95"/>
      <c r="CK13" s="95"/>
      <c r="CL13" s="97"/>
      <c r="CM13" s="96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</row>
    <row r="14" spans="1:176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51"/>
      <c r="BR14" s="51"/>
      <c r="BS14" s="50"/>
      <c r="BT14" s="50"/>
      <c r="BU14" s="52"/>
      <c r="BV14" s="39"/>
      <c r="BW14" s="39"/>
      <c r="BX14" s="100"/>
      <c r="BY14" s="98"/>
      <c r="BZ14" s="98"/>
      <c r="CA14" s="98"/>
      <c r="CB14" s="98"/>
      <c r="CC14" s="98"/>
      <c r="CD14" s="98"/>
      <c r="CE14" s="96"/>
    </row>
    <row r="15" spans="1:176" x14ac:dyDescent="0.2">
      <c r="A15" s="40">
        <v>1</v>
      </c>
      <c r="B15" s="49" t="s">
        <v>5</v>
      </c>
      <c r="C15" s="50">
        <v>110.39</v>
      </c>
      <c r="D15" s="51">
        <v>101.88</v>
      </c>
      <c r="E15" s="51"/>
      <c r="F15" s="50">
        <v>110.75</v>
      </c>
      <c r="G15" s="51">
        <v>101.07</v>
      </c>
      <c r="H15" s="26"/>
      <c r="I15" s="50">
        <v>110.61</v>
      </c>
      <c r="J15" s="51">
        <v>101.14</v>
      </c>
      <c r="K15" s="26"/>
      <c r="L15" s="50">
        <v>110.09</v>
      </c>
      <c r="M15" s="51">
        <v>101.26</v>
      </c>
      <c r="N15" s="26"/>
      <c r="O15" s="50">
        <v>110.84</v>
      </c>
      <c r="P15" s="51">
        <v>101.13</v>
      </c>
      <c r="Q15" s="51"/>
      <c r="R15" s="50">
        <v>110.51</v>
      </c>
      <c r="S15" s="51">
        <v>101.33</v>
      </c>
      <c r="T15" s="51"/>
      <c r="U15" s="50">
        <v>109.8</v>
      </c>
      <c r="V15" s="51">
        <v>102.6</v>
      </c>
      <c r="W15" s="26"/>
      <c r="X15" s="50">
        <v>109.88</v>
      </c>
      <c r="Y15" s="51">
        <v>102.81</v>
      </c>
      <c r="Z15" s="51"/>
      <c r="AA15" s="50">
        <v>109.04</v>
      </c>
      <c r="AB15" s="51">
        <v>103.36</v>
      </c>
      <c r="AC15" s="26"/>
      <c r="AD15" s="50">
        <v>109.65</v>
      </c>
      <c r="AE15" s="51">
        <v>102.35</v>
      </c>
      <c r="AF15" s="26"/>
      <c r="AG15" s="50">
        <v>110.43</v>
      </c>
      <c r="AH15" s="51">
        <v>102.01</v>
      </c>
      <c r="AI15" s="26"/>
      <c r="AJ15" s="50">
        <v>110.89</v>
      </c>
      <c r="AK15" s="51">
        <v>101.76</v>
      </c>
      <c r="AL15" s="26"/>
      <c r="AM15" s="50">
        <v>110.02</v>
      </c>
      <c r="AN15" s="54">
        <v>102.59</v>
      </c>
      <c r="AO15" s="26"/>
      <c r="AP15" s="50">
        <v>109.14</v>
      </c>
      <c r="AQ15" s="51">
        <v>103.25</v>
      </c>
      <c r="AR15" s="26"/>
      <c r="AS15" s="50">
        <v>109</v>
      </c>
      <c r="AT15" s="51">
        <v>103.45</v>
      </c>
      <c r="AU15" s="26"/>
      <c r="AV15" s="50">
        <v>109.25</v>
      </c>
      <c r="AW15" s="51">
        <v>102.99</v>
      </c>
      <c r="AX15" s="51"/>
      <c r="AY15" s="50">
        <v>109.36</v>
      </c>
      <c r="AZ15" s="51">
        <v>102.73</v>
      </c>
      <c r="BA15" s="51"/>
      <c r="BB15" s="50">
        <v>109.36</v>
      </c>
      <c r="BC15" s="51">
        <v>102.78</v>
      </c>
      <c r="BD15" s="26"/>
      <c r="BE15" s="50">
        <v>109.62</v>
      </c>
      <c r="BF15" s="51">
        <v>102.48</v>
      </c>
      <c r="BG15" s="51"/>
      <c r="BH15" s="50">
        <v>109.21</v>
      </c>
      <c r="BI15" s="51">
        <v>101.87</v>
      </c>
      <c r="BJ15" s="51"/>
      <c r="BK15" s="50">
        <v>108.59</v>
      </c>
      <c r="BL15" s="51">
        <v>101.69</v>
      </c>
      <c r="BM15" s="51"/>
      <c r="BN15" s="50">
        <v>109.88</v>
      </c>
      <c r="BO15" s="51">
        <v>101.49</v>
      </c>
      <c r="BP15" s="51"/>
      <c r="BQ15" s="50">
        <v>110.58</v>
      </c>
      <c r="BR15" s="51">
        <v>101.55</v>
      </c>
      <c r="BS15" s="51"/>
      <c r="BT15" s="50">
        <f>(C15+F15+I15+L15+O15+R15+U15+X15+AA15+AD15+AG15+AJ15+AM15+AP15+AS15+AV15+AY15+BB15+BE15+BQ15+BK15+BH15+BN15)/23</f>
        <v>109.86478260869566</v>
      </c>
      <c r="BU15" s="51">
        <f>(D15+G15+J15+M15+P15+S15+V15+Y15+AB15+AE15+AH15+AK15+AN15+AQ15+AT15+AW15+AZ15+BC15+BF15+BR15+BL15+BI15+BO15)/23</f>
        <v>102.15521739130433</v>
      </c>
      <c r="BV15" s="53"/>
      <c r="BW15" s="53"/>
      <c r="BX15" s="122"/>
      <c r="BY15" s="121"/>
      <c r="BZ15" s="121"/>
      <c r="CA15" s="98"/>
      <c r="CB15" s="106"/>
      <c r="CC15" s="106"/>
      <c r="CD15" s="98"/>
      <c r="CE15" s="96"/>
    </row>
    <row r="16" spans="1:176" s="20" customFormat="1" x14ac:dyDescent="0.2">
      <c r="A16" s="40">
        <v>2</v>
      </c>
      <c r="B16" s="49" t="s">
        <v>6</v>
      </c>
      <c r="C16" s="50">
        <v>0.75600000000000001</v>
      </c>
      <c r="D16" s="51">
        <v>148.75</v>
      </c>
      <c r="E16" s="51"/>
      <c r="F16" s="50">
        <v>0.75529999999999997</v>
      </c>
      <c r="G16" s="51">
        <v>148.18</v>
      </c>
      <c r="H16" s="26"/>
      <c r="I16" s="50">
        <v>0.75560000000000005</v>
      </c>
      <c r="J16" s="51">
        <v>148.05000000000001</v>
      </c>
      <c r="K16" s="26"/>
      <c r="L16" s="50">
        <v>0.76060000000000005</v>
      </c>
      <c r="M16" s="51">
        <v>146.56</v>
      </c>
      <c r="N16" s="26"/>
      <c r="O16" s="50">
        <v>0.76659999999999995</v>
      </c>
      <c r="P16" s="51">
        <v>146.22</v>
      </c>
      <c r="Q16" s="51"/>
      <c r="R16" s="50">
        <v>0.76719999999999999</v>
      </c>
      <c r="S16" s="51">
        <v>145.97</v>
      </c>
      <c r="T16" s="51"/>
      <c r="U16" s="50">
        <v>0.76819999999999999</v>
      </c>
      <c r="V16" s="51">
        <v>146.65</v>
      </c>
      <c r="W16" s="26"/>
      <c r="X16" s="50">
        <v>0.76980000000000004</v>
      </c>
      <c r="Y16" s="51">
        <v>146.76</v>
      </c>
      <c r="Z16" s="51"/>
      <c r="AA16" s="50">
        <v>0.77149999999999996</v>
      </c>
      <c r="AB16" s="51">
        <v>146.07</v>
      </c>
      <c r="AC16" s="26"/>
      <c r="AD16" s="50">
        <v>0.77080000000000004</v>
      </c>
      <c r="AE16" s="51">
        <v>145.6</v>
      </c>
      <c r="AF16" s="26"/>
      <c r="AG16" s="50">
        <v>0.77490000000000003</v>
      </c>
      <c r="AH16" s="51">
        <v>145.37</v>
      </c>
      <c r="AI16" s="26"/>
      <c r="AJ16" s="50">
        <v>0.77590000000000003</v>
      </c>
      <c r="AK16" s="51">
        <v>145.44</v>
      </c>
      <c r="AL16" s="26"/>
      <c r="AM16" s="50">
        <v>0.77590000000000003</v>
      </c>
      <c r="AN16" s="54">
        <v>145.47999999999999</v>
      </c>
      <c r="AO16" s="26"/>
      <c r="AP16" s="50">
        <v>0.77569999999999995</v>
      </c>
      <c r="AQ16" s="51">
        <v>145.28</v>
      </c>
      <c r="AR16" s="26"/>
      <c r="AS16" s="50">
        <v>0.77649999999999997</v>
      </c>
      <c r="AT16" s="51">
        <v>145.21</v>
      </c>
      <c r="AU16" s="26"/>
      <c r="AV16" s="50">
        <v>0.77969999999999995</v>
      </c>
      <c r="AW16" s="51">
        <v>144.31</v>
      </c>
      <c r="AX16" s="51"/>
      <c r="AY16" s="50">
        <v>0.78129999999999999</v>
      </c>
      <c r="AZ16" s="51">
        <v>143.80000000000001</v>
      </c>
      <c r="BA16" s="51"/>
      <c r="BB16" s="50">
        <v>0.78010000000000002</v>
      </c>
      <c r="BC16" s="51">
        <v>144.09</v>
      </c>
      <c r="BD16" s="26"/>
      <c r="BE16" s="50">
        <v>0.78</v>
      </c>
      <c r="BF16" s="51">
        <v>144.03</v>
      </c>
      <c r="BG16" s="51"/>
      <c r="BH16" s="50">
        <v>0.77529999999999999</v>
      </c>
      <c r="BI16" s="51">
        <v>143.5</v>
      </c>
      <c r="BJ16" s="51"/>
      <c r="BK16" s="50">
        <v>0.77100000000000002</v>
      </c>
      <c r="BL16" s="51">
        <v>143.22999999999999</v>
      </c>
      <c r="BM16" s="51"/>
      <c r="BN16" s="50">
        <v>0.77380000000000004</v>
      </c>
      <c r="BO16" s="51">
        <v>144.13</v>
      </c>
      <c r="BP16" s="51"/>
      <c r="BQ16" s="50">
        <v>0.77590000000000003</v>
      </c>
      <c r="BR16" s="51">
        <v>144.72999999999999</v>
      </c>
      <c r="BS16" s="51"/>
      <c r="BT16" s="50">
        <f t="shared" ref="BT16:BT29" si="0">(C16+F16+I16+L16+O16+R16+U16+X16+AA16+AD16+AG16+AJ16+AM16+AP16+AS16+AV16+AY16+BB16+BE16+BQ16+BK16+BH16+BN16)/23</f>
        <v>0.77120000000000022</v>
      </c>
      <c r="BU16" s="51">
        <f t="shared" ref="BU16:BU29" si="1">(D16+G16+J16+M16+P16+S16+V16+Y16+AB16+AE16+AH16+AK16+AN16+AQ16+AT16+AW16+AZ16+BC16+BF16+BR16+BL16+BI16+BO16)/23</f>
        <v>145.53956521739133</v>
      </c>
      <c r="BV16" s="53"/>
      <c r="BW16" s="53"/>
      <c r="BX16" s="122"/>
      <c r="BY16" s="121"/>
      <c r="BZ16" s="121"/>
      <c r="CA16" s="98"/>
      <c r="CB16" s="106"/>
      <c r="CC16" s="106"/>
      <c r="CD16" s="98"/>
      <c r="CE16" s="96"/>
      <c r="CF16" s="95"/>
      <c r="CG16" s="95"/>
      <c r="CH16" s="95"/>
      <c r="CI16" s="95"/>
      <c r="CJ16" s="95"/>
      <c r="CK16" s="95"/>
      <c r="CL16" s="97"/>
      <c r="CM16" s="96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</row>
    <row r="17" spans="1:173" x14ac:dyDescent="0.2">
      <c r="A17" s="40">
        <v>3</v>
      </c>
      <c r="B17" s="49" t="s">
        <v>7</v>
      </c>
      <c r="C17" s="50">
        <v>0.96530000000000005</v>
      </c>
      <c r="D17" s="51">
        <v>116.5</v>
      </c>
      <c r="E17" s="51"/>
      <c r="F17" s="50">
        <v>0.96960000000000002</v>
      </c>
      <c r="G17" s="51">
        <v>115.44</v>
      </c>
      <c r="H17" s="26"/>
      <c r="I17" s="50">
        <v>0.96930000000000005</v>
      </c>
      <c r="J17" s="51">
        <v>115.41</v>
      </c>
      <c r="K17" s="26"/>
      <c r="L17" s="50">
        <v>0.96760000000000002</v>
      </c>
      <c r="M17" s="51">
        <v>115.21</v>
      </c>
      <c r="N17" s="26"/>
      <c r="O17" s="50">
        <v>0.97360000000000002</v>
      </c>
      <c r="P17" s="51">
        <v>115.13</v>
      </c>
      <c r="Q17" s="51"/>
      <c r="R17" s="50">
        <v>0.9728</v>
      </c>
      <c r="S17" s="51">
        <v>115.11</v>
      </c>
      <c r="T17" s="51"/>
      <c r="U17" s="50">
        <v>0.96319999999999995</v>
      </c>
      <c r="V17" s="51">
        <v>116.96</v>
      </c>
      <c r="W17" s="26"/>
      <c r="X17" s="50">
        <v>0.96579999999999999</v>
      </c>
      <c r="Y17" s="51">
        <v>116.97</v>
      </c>
      <c r="Z17" s="51"/>
      <c r="AA17" s="50">
        <v>0.96130000000000004</v>
      </c>
      <c r="AB17" s="51">
        <v>117.24</v>
      </c>
      <c r="AC17" s="26"/>
      <c r="AD17" s="50">
        <v>0.96709999999999996</v>
      </c>
      <c r="AE17" s="51">
        <v>116.05</v>
      </c>
      <c r="AF17" s="26"/>
      <c r="AG17" s="50">
        <v>0.97170000000000001</v>
      </c>
      <c r="AH17" s="51">
        <v>115.93</v>
      </c>
      <c r="AI17" s="26"/>
      <c r="AJ17" s="50">
        <v>0.97299999999999998</v>
      </c>
      <c r="AK17" s="51">
        <v>115.97</v>
      </c>
      <c r="AL17" s="26"/>
      <c r="AM17" s="50">
        <v>0.96630000000000005</v>
      </c>
      <c r="AN17" s="54">
        <v>116.81</v>
      </c>
      <c r="AO17" s="26"/>
      <c r="AP17" s="50">
        <v>0.96220000000000006</v>
      </c>
      <c r="AQ17" s="51">
        <v>117.12</v>
      </c>
      <c r="AR17" s="26"/>
      <c r="AS17" s="50">
        <v>0.96689999999999998</v>
      </c>
      <c r="AT17" s="51">
        <v>116.62</v>
      </c>
      <c r="AU17" s="26"/>
      <c r="AV17" s="50">
        <v>0.96619999999999995</v>
      </c>
      <c r="AW17" s="51">
        <v>116.46</v>
      </c>
      <c r="AX17" s="51"/>
      <c r="AY17" s="50">
        <v>0.96819999999999995</v>
      </c>
      <c r="AZ17" s="51">
        <v>116.04</v>
      </c>
      <c r="BA17" s="51"/>
      <c r="BB17" s="50">
        <v>0.96499999999999997</v>
      </c>
      <c r="BC17" s="51">
        <v>116.48</v>
      </c>
      <c r="BD17" s="26"/>
      <c r="BE17" s="50">
        <v>0.96299999999999997</v>
      </c>
      <c r="BF17" s="51">
        <v>116.66</v>
      </c>
      <c r="BG17" s="51"/>
      <c r="BH17" s="50">
        <v>0.95269999999999999</v>
      </c>
      <c r="BI17" s="51">
        <v>116.77</v>
      </c>
      <c r="BJ17" s="51"/>
      <c r="BK17" s="50">
        <v>0.94469999999999998</v>
      </c>
      <c r="BL17" s="51">
        <v>116.89</v>
      </c>
      <c r="BM17" s="51"/>
      <c r="BN17" s="50">
        <v>0.95579999999999998</v>
      </c>
      <c r="BO17" s="51">
        <v>116.68</v>
      </c>
      <c r="BP17" s="51"/>
      <c r="BQ17" s="50">
        <v>0.96419999999999995</v>
      </c>
      <c r="BR17" s="51">
        <v>116.46</v>
      </c>
      <c r="BS17" s="51"/>
      <c r="BT17" s="50">
        <f t="shared" si="0"/>
        <v>0.96502173913043487</v>
      </c>
      <c r="BU17" s="51">
        <f t="shared" si="1"/>
        <v>116.30043478260868</v>
      </c>
      <c r="BV17" s="53"/>
      <c r="BW17" s="53"/>
      <c r="BX17" s="122"/>
      <c r="BY17" s="121"/>
      <c r="BZ17" s="121"/>
      <c r="CA17" s="98"/>
      <c r="CB17" s="106"/>
      <c r="CC17" s="106"/>
      <c r="CD17" s="98"/>
      <c r="CE17" s="96"/>
    </row>
    <row r="18" spans="1:173" x14ac:dyDescent="0.2">
      <c r="A18" s="40">
        <v>4</v>
      </c>
      <c r="B18" s="49" t="s">
        <v>8</v>
      </c>
      <c r="C18" s="50">
        <v>0.8468</v>
      </c>
      <c r="D18" s="51">
        <v>132.76</v>
      </c>
      <c r="E18" s="51"/>
      <c r="F18" s="50">
        <v>0.84430000000000005</v>
      </c>
      <c r="G18" s="51">
        <v>132.47999999999999</v>
      </c>
      <c r="H18" s="26"/>
      <c r="I18" s="50">
        <v>0.84430000000000005</v>
      </c>
      <c r="J18" s="51">
        <v>132.47999999999999</v>
      </c>
      <c r="K18" s="26"/>
      <c r="L18" s="50">
        <v>0.84189999999999998</v>
      </c>
      <c r="M18" s="51">
        <v>132.38999999999999</v>
      </c>
      <c r="N18" s="26"/>
      <c r="O18" s="50">
        <v>0.84799999999999998</v>
      </c>
      <c r="P18" s="51">
        <v>132.24</v>
      </c>
      <c r="Q18" s="51"/>
      <c r="R18" s="50">
        <v>0.8468</v>
      </c>
      <c r="S18" s="51">
        <v>132.22</v>
      </c>
      <c r="T18" s="51"/>
      <c r="U18" s="50">
        <v>0.85109999999999997</v>
      </c>
      <c r="V18" s="51">
        <v>132.35</v>
      </c>
      <c r="W18" s="26"/>
      <c r="X18" s="50">
        <v>0.85360000000000003</v>
      </c>
      <c r="Y18" s="51">
        <v>132.38999999999999</v>
      </c>
      <c r="Z18" s="51"/>
      <c r="AA18" s="50">
        <v>0.8508</v>
      </c>
      <c r="AB18" s="51">
        <v>132.46</v>
      </c>
      <c r="AC18" s="26"/>
      <c r="AD18" s="50">
        <v>0.84719999999999995</v>
      </c>
      <c r="AE18" s="51">
        <v>132.52000000000001</v>
      </c>
      <c r="AF18" s="26"/>
      <c r="AG18" s="50">
        <v>0.85070000000000001</v>
      </c>
      <c r="AH18" s="51">
        <v>132.44999999999999</v>
      </c>
      <c r="AI18" s="26"/>
      <c r="AJ18" s="50">
        <v>0.85250000000000004</v>
      </c>
      <c r="AK18" s="51">
        <v>132.38999999999999</v>
      </c>
      <c r="AL18" s="26"/>
      <c r="AM18" s="50">
        <v>0.85270000000000001</v>
      </c>
      <c r="AN18" s="54">
        <v>132.43</v>
      </c>
      <c r="AO18" s="26"/>
      <c r="AP18" s="50">
        <v>0.85150000000000003</v>
      </c>
      <c r="AQ18" s="51">
        <v>132.35</v>
      </c>
      <c r="AR18" s="26"/>
      <c r="AS18" s="50">
        <v>0.85170000000000001</v>
      </c>
      <c r="AT18" s="51">
        <v>132.37</v>
      </c>
      <c r="AU18" s="26"/>
      <c r="AV18" s="50">
        <v>0.8508</v>
      </c>
      <c r="AW18" s="51">
        <v>132.28</v>
      </c>
      <c r="AX18" s="51"/>
      <c r="AY18" s="50">
        <v>0.84909999999999997</v>
      </c>
      <c r="AZ18" s="51">
        <v>132.29</v>
      </c>
      <c r="BA18" s="51"/>
      <c r="BB18" s="50">
        <v>0.84830000000000005</v>
      </c>
      <c r="BC18" s="51">
        <v>132.44999999999999</v>
      </c>
      <c r="BD18" s="26"/>
      <c r="BE18" s="50">
        <v>0.84760000000000002</v>
      </c>
      <c r="BF18" s="51">
        <v>132.49</v>
      </c>
      <c r="BG18" s="51"/>
      <c r="BH18" s="50">
        <v>0.83789999999999998</v>
      </c>
      <c r="BI18" s="51">
        <v>132.63999999999999</v>
      </c>
      <c r="BJ18" s="51"/>
      <c r="BK18" s="50">
        <v>0.83040000000000003</v>
      </c>
      <c r="BL18" s="51">
        <v>132.94999999999999</v>
      </c>
      <c r="BM18" s="51"/>
      <c r="BN18" s="50">
        <v>0.83699999999999997</v>
      </c>
      <c r="BO18" s="51">
        <v>133.21</v>
      </c>
      <c r="BP18" s="51"/>
      <c r="BQ18" s="50">
        <v>0.84089999999999998</v>
      </c>
      <c r="BR18" s="51">
        <v>133.5</v>
      </c>
      <c r="BS18" s="51"/>
      <c r="BT18" s="50">
        <f t="shared" si="0"/>
        <v>0.8467782608695652</v>
      </c>
      <c r="BU18" s="51">
        <f t="shared" si="1"/>
        <v>132.52565217391302</v>
      </c>
      <c r="BV18" s="53"/>
      <c r="BW18" s="53"/>
      <c r="BX18" s="122"/>
      <c r="BY18" s="121"/>
      <c r="BZ18" s="121"/>
      <c r="CA18" s="98"/>
      <c r="CB18" s="106"/>
      <c r="CC18" s="106"/>
      <c r="CD18" s="98"/>
      <c r="CE18" s="96"/>
    </row>
    <row r="19" spans="1:173" x14ac:dyDescent="0.2">
      <c r="A19" s="40">
        <v>5</v>
      </c>
      <c r="B19" s="49" t="s">
        <v>9</v>
      </c>
      <c r="C19" s="50">
        <v>1266.9100000000001</v>
      </c>
      <c r="D19" s="54">
        <v>142476.70000000001</v>
      </c>
      <c r="E19" s="54"/>
      <c r="F19" s="55">
        <v>1266.94</v>
      </c>
      <c r="G19" s="54">
        <v>141808.57999999999</v>
      </c>
      <c r="H19" s="26"/>
      <c r="I19" s="50">
        <v>1263.1600000000001</v>
      </c>
      <c r="J19" s="54">
        <v>141309.71</v>
      </c>
      <c r="K19" s="26"/>
      <c r="L19" s="50">
        <v>1268.93</v>
      </c>
      <c r="M19" s="54">
        <v>141460.32</v>
      </c>
      <c r="N19" s="26"/>
      <c r="O19" s="50">
        <v>1256.8399999999999</v>
      </c>
      <c r="P19" s="54">
        <v>140879.20000000001</v>
      </c>
      <c r="Q19" s="54"/>
      <c r="R19" s="55">
        <v>1261.01</v>
      </c>
      <c r="S19" s="54">
        <v>141207.9</v>
      </c>
      <c r="T19" s="54"/>
      <c r="U19" s="55">
        <v>1268.29</v>
      </c>
      <c r="V19" s="54">
        <v>142885.54999999999</v>
      </c>
      <c r="W19" s="26"/>
      <c r="X19" s="50">
        <v>1279.22</v>
      </c>
      <c r="Y19" s="54">
        <v>144513.48000000001</v>
      </c>
      <c r="Z19" s="54"/>
      <c r="AA19" s="50">
        <v>1287.1500000000001</v>
      </c>
      <c r="AB19" s="54">
        <v>145061.81</v>
      </c>
      <c r="AC19" s="26"/>
      <c r="AD19" s="50">
        <v>1282</v>
      </c>
      <c r="AE19" s="54">
        <v>143878.85999999999</v>
      </c>
      <c r="AF19" s="26"/>
      <c r="AG19" s="50">
        <v>1274.1099999999999</v>
      </c>
      <c r="AH19" s="54">
        <v>143528.49</v>
      </c>
      <c r="AI19" s="26"/>
      <c r="AJ19" s="50">
        <v>1269.51</v>
      </c>
      <c r="AK19" s="54">
        <v>143251.51</v>
      </c>
      <c r="AL19" s="26"/>
      <c r="AM19" s="50">
        <v>1285.99</v>
      </c>
      <c r="AN19" s="54">
        <v>145149.69</v>
      </c>
      <c r="AO19" s="26"/>
      <c r="AP19" s="50">
        <v>1294.9000000000001</v>
      </c>
      <c r="AQ19" s="54">
        <v>145922.28</v>
      </c>
      <c r="AR19" s="26"/>
      <c r="AS19" s="50">
        <v>1288.04</v>
      </c>
      <c r="AT19" s="54">
        <v>145239.39000000001</v>
      </c>
      <c r="AU19" s="26"/>
      <c r="AV19" s="50">
        <v>1285.58</v>
      </c>
      <c r="AW19" s="54">
        <v>144653.46</v>
      </c>
      <c r="AX19" s="54"/>
      <c r="AY19" s="55">
        <v>1286.4100000000001</v>
      </c>
      <c r="AZ19" s="54">
        <v>144528.16</v>
      </c>
      <c r="BA19" s="54"/>
      <c r="BB19" s="55">
        <v>1286.17</v>
      </c>
      <c r="BC19" s="54">
        <v>144565.51</v>
      </c>
      <c r="BD19" s="26"/>
      <c r="BE19" s="50">
        <v>1287.5</v>
      </c>
      <c r="BF19" s="54">
        <v>144637.75</v>
      </c>
      <c r="BG19" s="54"/>
      <c r="BH19" s="55">
        <v>1296.7</v>
      </c>
      <c r="BI19" s="54">
        <v>144257.88</v>
      </c>
      <c r="BJ19" s="54"/>
      <c r="BK19" s="55">
        <v>1319.4</v>
      </c>
      <c r="BL19" s="54">
        <v>145701.34</v>
      </c>
      <c r="BM19" s="54"/>
      <c r="BN19" s="55">
        <v>1310.81</v>
      </c>
      <c r="BO19" s="54">
        <v>146181.54</v>
      </c>
      <c r="BP19" s="54"/>
      <c r="BQ19" s="50">
        <v>1305.8900000000001</v>
      </c>
      <c r="BR19" s="51">
        <v>146638.39000000001</v>
      </c>
      <c r="BS19" s="51"/>
      <c r="BT19" s="50">
        <f t="shared" si="0"/>
        <v>1282.2373913043482</v>
      </c>
      <c r="BU19" s="51">
        <f t="shared" si="1"/>
        <v>143901.63043478259</v>
      </c>
      <c r="BV19" s="53"/>
      <c r="BW19" s="53"/>
      <c r="BX19" s="122"/>
      <c r="BY19" s="121"/>
      <c r="BZ19" s="121"/>
      <c r="CA19" s="107"/>
      <c r="CB19" s="106"/>
      <c r="CC19" s="106"/>
      <c r="CD19" s="98"/>
      <c r="CE19" s="96"/>
    </row>
    <row r="20" spans="1:173" x14ac:dyDescent="0.2">
      <c r="A20" s="40">
        <v>6</v>
      </c>
      <c r="B20" s="49" t="s">
        <v>10</v>
      </c>
      <c r="C20" s="50">
        <v>16.79</v>
      </c>
      <c r="D20" s="51">
        <v>1888.2</v>
      </c>
      <c r="E20" s="51"/>
      <c r="F20" s="50">
        <v>16.661999999999999</v>
      </c>
      <c r="G20" s="51">
        <v>1864.98</v>
      </c>
      <c r="H20" s="26"/>
      <c r="I20" s="50">
        <v>16.530999999999999</v>
      </c>
      <c r="J20" s="51">
        <v>1849.32</v>
      </c>
      <c r="K20" s="26"/>
      <c r="L20" s="50">
        <v>16.71</v>
      </c>
      <c r="M20" s="51">
        <v>1862.83</v>
      </c>
      <c r="N20" s="26"/>
      <c r="O20" s="50">
        <v>16.170000000000002</v>
      </c>
      <c r="P20" s="51">
        <v>1812.5</v>
      </c>
      <c r="Q20" s="51"/>
      <c r="R20" s="50">
        <v>16.277000000000001</v>
      </c>
      <c r="S20" s="51">
        <v>1822.7</v>
      </c>
      <c r="T20" s="51"/>
      <c r="U20" s="50">
        <v>16.634</v>
      </c>
      <c r="V20" s="51">
        <v>1873.99</v>
      </c>
      <c r="W20" s="26"/>
      <c r="X20" s="50">
        <v>17.079000000000001</v>
      </c>
      <c r="Y20" s="51">
        <v>1929.41</v>
      </c>
      <c r="Z20" s="51"/>
      <c r="AA20" s="50">
        <v>17.134</v>
      </c>
      <c r="AB20" s="51">
        <v>1931</v>
      </c>
      <c r="AC20" s="26"/>
      <c r="AD20" s="50">
        <v>17.03</v>
      </c>
      <c r="AE20" s="51">
        <v>1911.28</v>
      </c>
      <c r="AF20" s="26"/>
      <c r="AG20" s="50">
        <v>16.84</v>
      </c>
      <c r="AH20" s="51">
        <v>1897.03</v>
      </c>
      <c r="AI20" s="26"/>
      <c r="AJ20" s="50">
        <v>16.664999999999999</v>
      </c>
      <c r="AK20" s="51">
        <v>1880.48</v>
      </c>
      <c r="AL20" s="26"/>
      <c r="AM20" s="50">
        <v>17.074000000000002</v>
      </c>
      <c r="AN20" s="54">
        <v>1927.14</v>
      </c>
      <c r="AO20" s="26"/>
      <c r="AP20" s="50">
        <v>17.170000000000002</v>
      </c>
      <c r="AQ20" s="51">
        <v>1934.89</v>
      </c>
      <c r="AR20" s="26"/>
      <c r="AS20" s="50">
        <v>17.035</v>
      </c>
      <c r="AT20" s="51">
        <v>1920.87</v>
      </c>
      <c r="AU20" s="26"/>
      <c r="AV20" s="50">
        <v>16.957000000000001</v>
      </c>
      <c r="AW20" s="51">
        <v>1908</v>
      </c>
      <c r="AX20" s="51"/>
      <c r="AY20" s="50">
        <v>16.989999999999998</v>
      </c>
      <c r="AZ20" s="51">
        <v>1908.83</v>
      </c>
      <c r="BA20" s="51"/>
      <c r="BB20" s="50">
        <v>16.87</v>
      </c>
      <c r="BC20" s="51">
        <v>1896.19</v>
      </c>
      <c r="BD20" s="26"/>
      <c r="BE20" s="50">
        <v>17.02</v>
      </c>
      <c r="BF20" s="51">
        <v>1912.03</v>
      </c>
      <c r="BG20" s="51"/>
      <c r="BH20" s="50">
        <v>17.12</v>
      </c>
      <c r="BI20" s="51">
        <v>1904.6</v>
      </c>
      <c r="BJ20" s="51"/>
      <c r="BK20" s="50">
        <v>17.420000000000002</v>
      </c>
      <c r="BL20" s="51">
        <v>1923.69</v>
      </c>
      <c r="BM20" s="51"/>
      <c r="BN20" s="50">
        <v>17.41</v>
      </c>
      <c r="BO20" s="51">
        <v>1941.56</v>
      </c>
      <c r="BP20" s="51"/>
      <c r="BQ20" s="50">
        <v>17.350000000000001</v>
      </c>
      <c r="BR20" s="51">
        <v>1948.23</v>
      </c>
      <c r="BS20" s="51"/>
      <c r="BT20" s="50">
        <f t="shared" si="0"/>
        <v>16.910347826086962</v>
      </c>
      <c r="BU20" s="51">
        <f t="shared" si="1"/>
        <v>1897.8152173913043</v>
      </c>
      <c r="BV20" s="53"/>
      <c r="BW20" s="53"/>
      <c r="BX20" s="122"/>
      <c r="BY20" s="121"/>
      <c r="BZ20" s="121"/>
      <c r="CA20" s="98"/>
      <c r="CB20" s="106"/>
      <c r="CC20" s="106"/>
      <c r="CD20" s="98"/>
      <c r="CE20" s="96"/>
    </row>
    <row r="21" spans="1:173" x14ac:dyDescent="0.2">
      <c r="A21" s="40">
        <v>7</v>
      </c>
      <c r="B21" s="49" t="s">
        <v>25</v>
      </c>
      <c r="C21" s="50">
        <v>1.25</v>
      </c>
      <c r="D21" s="51">
        <v>89.97</v>
      </c>
      <c r="E21" s="51"/>
      <c r="F21" s="50">
        <v>1.2564</v>
      </c>
      <c r="G21" s="51">
        <v>89.09</v>
      </c>
      <c r="H21" s="26"/>
      <c r="I21" s="50">
        <v>1.2606999999999999</v>
      </c>
      <c r="J21" s="51">
        <v>88.74</v>
      </c>
      <c r="K21" s="26"/>
      <c r="L21" s="50">
        <v>1.2546999999999999</v>
      </c>
      <c r="M21" s="51">
        <v>88.85</v>
      </c>
      <c r="N21" s="26"/>
      <c r="O21" s="50">
        <v>1.2645</v>
      </c>
      <c r="P21" s="51">
        <v>88.64</v>
      </c>
      <c r="Q21" s="51"/>
      <c r="R21" s="50">
        <v>1.2609999999999999</v>
      </c>
      <c r="S21" s="51">
        <v>88.8</v>
      </c>
      <c r="T21" s="51"/>
      <c r="U21" s="50">
        <v>1.2667999999999999</v>
      </c>
      <c r="V21" s="51">
        <v>88.93</v>
      </c>
      <c r="W21" s="26"/>
      <c r="X21" s="50">
        <v>1.2682</v>
      </c>
      <c r="Y21" s="51">
        <v>89.08</v>
      </c>
      <c r="Z21" s="51"/>
      <c r="AA21" s="50">
        <v>1.2748999999999999</v>
      </c>
      <c r="AB21" s="51">
        <v>88.4</v>
      </c>
      <c r="AC21" s="26"/>
      <c r="AD21" s="50">
        <v>1.27</v>
      </c>
      <c r="AE21" s="51">
        <v>88.37</v>
      </c>
      <c r="AF21" s="26"/>
      <c r="AG21" s="50">
        <v>1.2749999999999999</v>
      </c>
      <c r="AH21" s="51">
        <v>88.35</v>
      </c>
      <c r="AI21" s="26"/>
      <c r="AJ21" s="50">
        <v>1.2721</v>
      </c>
      <c r="AK21" s="51">
        <v>88.7</v>
      </c>
      <c r="AL21" s="26"/>
      <c r="AM21" s="50">
        <v>1.2604</v>
      </c>
      <c r="AN21" s="54">
        <v>89.55</v>
      </c>
      <c r="AO21" s="26"/>
      <c r="AP21" s="50">
        <v>1.2627999999999999</v>
      </c>
      <c r="AQ21" s="51">
        <v>89.24</v>
      </c>
      <c r="AR21" s="26"/>
      <c r="AS21" s="50">
        <v>1.2639</v>
      </c>
      <c r="AT21" s="51">
        <v>89.22</v>
      </c>
      <c r="AU21" s="26"/>
      <c r="AV21" s="50">
        <v>1.266</v>
      </c>
      <c r="AW21" s="51">
        <v>88.88</v>
      </c>
      <c r="AX21" s="51"/>
      <c r="AY21" s="50">
        <v>1.2668999999999999</v>
      </c>
      <c r="AZ21" s="51">
        <v>88.68</v>
      </c>
      <c r="BA21" s="51"/>
      <c r="BB21" s="50">
        <v>1.2676000000000001</v>
      </c>
      <c r="BC21" s="51">
        <v>88.67</v>
      </c>
      <c r="BD21" s="26"/>
      <c r="BE21" s="50">
        <v>1.2639</v>
      </c>
      <c r="BF21" s="51">
        <v>88.88</v>
      </c>
      <c r="BG21" s="51"/>
      <c r="BH21" s="50">
        <v>1.2587999999999999</v>
      </c>
      <c r="BI21" s="51">
        <v>88.38</v>
      </c>
      <c r="BJ21" s="51"/>
      <c r="BK21" s="50">
        <v>1.2572000000000001</v>
      </c>
      <c r="BL21" s="51">
        <v>87.84</v>
      </c>
      <c r="BM21" s="51"/>
      <c r="BN21" s="50">
        <v>1.2572000000000001</v>
      </c>
      <c r="BO21" s="51">
        <v>88.7</v>
      </c>
      <c r="BP21" s="51"/>
      <c r="BQ21" s="50">
        <v>1.2681</v>
      </c>
      <c r="BR21" s="51">
        <v>88.55</v>
      </c>
      <c r="BS21" s="51"/>
      <c r="BT21" s="50">
        <f t="shared" si="0"/>
        <v>1.2637869565217392</v>
      </c>
      <c r="BU21" s="51">
        <f t="shared" si="1"/>
        <v>88.804782608695646</v>
      </c>
      <c r="BV21" s="53"/>
      <c r="BW21" s="53"/>
      <c r="BX21" s="122"/>
      <c r="BY21" s="121"/>
      <c r="BZ21" s="121"/>
      <c r="CA21" s="98"/>
      <c r="CB21" s="106"/>
      <c r="CC21" s="106"/>
      <c r="CD21" s="98"/>
      <c r="CE21" s="96"/>
    </row>
    <row r="22" spans="1:173" x14ac:dyDescent="0.2">
      <c r="A22" s="40">
        <v>8</v>
      </c>
      <c r="B22" s="49" t="s">
        <v>26</v>
      </c>
      <c r="C22" s="50">
        <v>1.2454000000000001</v>
      </c>
      <c r="D22" s="51">
        <v>90.3</v>
      </c>
      <c r="E22" s="51"/>
      <c r="F22" s="50">
        <v>1.2565999999999999</v>
      </c>
      <c r="G22" s="51">
        <v>89.07</v>
      </c>
      <c r="H22" s="26"/>
      <c r="I22" s="50">
        <v>1.2597</v>
      </c>
      <c r="J22" s="51">
        <v>88.81</v>
      </c>
      <c r="K22" s="26"/>
      <c r="L22" s="50">
        <v>1.2565999999999999</v>
      </c>
      <c r="M22" s="51">
        <v>88.72</v>
      </c>
      <c r="N22" s="26"/>
      <c r="O22" s="50">
        <v>1.2679</v>
      </c>
      <c r="P22" s="51">
        <v>88.41</v>
      </c>
      <c r="Q22" s="51"/>
      <c r="R22" s="50">
        <v>1.2659</v>
      </c>
      <c r="S22" s="51">
        <v>88.46</v>
      </c>
      <c r="T22" s="51"/>
      <c r="U22" s="50">
        <v>1.2666999999999999</v>
      </c>
      <c r="V22" s="51">
        <v>88.94</v>
      </c>
      <c r="W22" s="26"/>
      <c r="X22" s="50">
        <v>1.2721</v>
      </c>
      <c r="Y22" s="51">
        <v>88.81</v>
      </c>
      <c r="Z22" s="51"/>
      <c r="AA22" s="50">
        <v>1.2730999999999999</v>
      </c>
      <c r="AB22" s="51">
        <v>88.52</v>
      </c>
      <c r="AC22" s="26"/>
      <c r="AD22" s="50">
        <v>1.2699</v>
      </c>
      <c r="AE22" s="51">
        <v>88.38</v>
      </c>
      <c r="AF22" s="26"/>
      <c r="AG22" s="50">
        <v>1.2727999999999999</v>
      </c>
      <c r="AH22" s="51">
        <v>88.51</v>
      </c>
      <c r="AI22" s="26"/>
      <c r="AJ22" s="50">
        <v>1.2728999999999999</v>
      </c>
      <c r="AK22" s="51">
        <v>88.65</v>
      </c>
      <c r="AL22" s="26"/>
      <c r="AM22" s="50">
        <v>1.2637</v>
      </c>
      <c r="AN22" s="54">
        <v>89.32</v>
      </c>
      <c r="AO22" s="26"/>
      <c r="AP22" s="50">
        <v>1.2646999999999999</v>
      </c>
      <c r="AQ22" s="51">
        <v>89.1</v>
      </c>
      <c r="AR22" s="26"/>
      <c r="AS22" s="50">
        <v>1.2597</v>
      </c>
      <c r="AT22" s="51">
        <v>89.51</v>
      </c>
      <c r="AU22" s="26"/>
      <c r="AV22" s="50">
        <v>1.2586999999999999</v>
      </c>
      <c r="AW22" s="51">
        <v>89.39</v>
      </c>
      <c r="AX22" s="51"/>
      <c r="AY22" s="50">
        <v>1.2577</v>
      </c>
      <c r="AZ22" s="51">
        <v>89.33</v>
      </c>
      <c r="BA22" s="51"/>
      <c r="BB22" s="50">
        <v>1.2531000000000001</v>
      </c>
      <c r="BC22" s="51">
        <v>89.7</v>
      </c>
      <c r="BD22" s="26"/>
      <c r="BE22" s="50">
        <v>1.2504999999999999</v>
      </c>
      <c r="BF22" s="51">
        <v>89.84</v>
      </c>
      <c r="BG22" s="51"/>
      <c r="BH22" s="50">
        <v>1.2464</v>
      </c>
      <c r="BI22" s="51">
        <v>89.26</v>
      </c>
      <c r="BJ22" s="51"/>
      <c r="BK22" s="50">
        <v>1.2450000000000001</v>
      </c>
      <c r="BL22" s="51">
        <v>88.7</v>
      </c>
      <c r="BM22" s="51"/>
      <c r="BN22" s="50">
        <v>1.2529999999999999</v>
      </c>
      <c r="BO22" s="51">
        <v>89</v>
      </c>
      <c r="BP22" s="51"/>
      <c r="BQ22" s="50">
        <v>1.2627999999999999</v>
      </c>
      <c r="BR22" s="51">
        <v>88.92</v>
      </c>
      <c r="BS22" s="51"/>
      <c r="BT22" s="50">
        <f t="shared" si="0"/>
        <v>1.2606478260869565</v>
      </c>
      <c r="BU22" s="51">
        <f t="shared" si="1"/>
        <v>89.028260869565216</v>
      </c>
      <c r="BV22" s="53"/>
      <c r="BW22" s="53"/>
      <c r="BX22" s="122"/>
      <c r="BY22" s="121"/>
      <c r="BZ22" s="121"/>
      <c r="CA22" s="98"/>
      <c r="CB22" s="106"/>
      <c r="CC22" s="106"/>
      <c r="CD22" s="98"/>
      <c r="CE22" s="96"/>
    </row>
    <row r="23" spans="1:173" x14ac:dyDescent="0.2">
      <c r="A23" s="40">
        <v>9</v>
      </c>
      <c r="B23" s="49" t="s">
        <v>13</v>
      </c>
      <c r="C23" s="50">
        <v>8.0871999999999993</v>
      </c>
      <c r="D23" s="51">
        <v>13.91</v>
      </c>
      <c r="E23" s="51"/>
      <c r="F23" s="50">
        <v>8.0986999999999991</v>
      </c>
      <c r="G23" s="51">
        <v>13.82</v>
      </c>
      <c r="H23" s="26"/>
      <c r="I23" s="50">
        <v>8.1083999999999996</v>
      </c>
      <c r="J23" s="51">
        <v>13.8</v>
      </c>
      <c r="K23" s="26"/>
      <c r="L23" s="50">
        <v>8.0876999999999999</v>
      </c>
      <c r="M23" s="51">
        <v>13.78</v>
      </c>
      <c r="N23" s="26"/>
      <c r="O23" s="50">
        <v>8.1456</v>
      </c>
      <c r="P23" s="51">
        <v>13.76</v>
      </c>
      <c r="Q23" s="51"/>
      <c r="R23" s="50">
        <v>8.1379000000000001</v>
      </c>
      <c r="S23" s="51">
        <v>13.76</v>
      </c>
      <c r="T23" s="51"/>
      <c r="U23" s="50">
        <v>8.1883999999999997</v>
      </c>
      <c r="V23" s="51">
        <v>13.76</v>
      </c>
      <c r="W23" s="26"/>
      <c r="X23" s="50">
        <v>8.1639999999999997</v>
      </c>
      <c r="Y23" s="51">
        <v>13.84</v>
      </c>
      <c r="Z23" s="51"/>
      <c r="AA23" s="50">
        <v>8.1654999999999998</v>
      </c>
      <c r="AB23" s="51">
        <v>13.8</v>
      </c>
      <c r="AC23" s="26"/>
      <c r="AD23" s="50">
        <v>8.1096000000000004</v>
      </c>
      <c r="AE23" s="51">
        <v>13.84</v>
      </c>
      <c r="AF23" s="26"/>
      <c r="AG23" s="50">
        <v>8.0646000000000004</v>
      </c>
      <c r="AH23" s="51">
        <v>13.97</v>
      </c>
      <c r="AI23" s="26"/>
      <c r="AJ23" s="50">
        <v>8.0870999999999995</v>
      </c>
      <c r="AK23" s="51">
        <v>13.95</v>
      </c>
      <c r="AL23" s="26"/>
      <c r="AM23" s="50">
        <v>8.0998000000000001</v>
      </c>
      <c r="AN23" s="54">
        <v>13.93</v>
      </c>
      <c r="AO23" s="26"/>
      <c r="AP23" s="50">
        <v>8.1257000000000001</v>
      </c>
      <c r="AQ23" s="51">
        <v>13.87</v>
      </c>
      <c r="AR23" s="26"/>
      <c r="AS23" s="50">
        <v>8.1125000000000007</v>
      </c>
      <c r="AT23" s="51">
        <v>13.9</v>
      </c>
      <c r="AU23" s="26"/>
      <c r="AV23" s="50">
        <v>8.1112000000000002</v>
      </c>
      <c r="AW23" s="51">
        <v>13.87</v>
      </c>
      <c r="AX23" s="51"/>
      <c r="AY23" s="50">
        <v>8.0929000000000002</v>
      </c>
      <c r="AZ23" s="51">
        <v>13.88</v>
      </c>
      <c r="BA23" s="51"/>
      <c r="BB23" s="50">
        <v>8.0734999999999992</v>
      </c>
      <c r="BC23" s="51">
        <v>13.92</v>
      </c>
      <c r="BD23" s="26"/>
      <c r="BE23" s="50">
        <v>8.0563000000000002</v>
      </c>
      <c r="BF23" s="51">
        <v>13.94</v>
      </c>
      <c r="BG23" s="51"/>
      <c r="BH23" s="50">
        <v>7.9724000000000004</v>
      </c>
      <c r="BI23" s="51">
        <v>13.95</v>
      </c>
      <c r="BJ23" s="51"/>
      <c r="BK23" s="50">
        <v>7.9306999999999999</v>
      </c>
      <c r="BL23" s="51">
        <v>13.92</v>
      </c>
      <c r="BM23" s="51"/>
      <c r="BN23" s="50">
        <v>7.9530000000000003</v>
      </c>
      <c r="BO23" s="51">
        <v>14.02</v>
      </c>
      <c r="BP23" s="51"/>
      <c r="BQ23" s="50">
        <v>7.9766000000000004</v>
      </c>
      <c r="BR23" s="51">
        <v>14.08</v>
      </c>
      <c r="BS23" s="51"/>
      <c r="BT23" s="50">
        <f t="shared" si="0"/>
        <v>8.0847521739130404</v>
      </c>
      <c r="BU23" s="51">
        <f t="shared" si="1"/>
        <v>13.881304347826086</v>
      </c>
      <c r="BV23" s="53"/>
      <c r="BW23" s="53"/>
      <c r="BX23" s="122"/>
      <c r="BY23" s="121"/>
      <c r="BZ23" s="121"/>
      <c r="CA23" s="98"/>
      <c r="CB23" s="106"/>
      <c r="CC23" s="106"/>
      <c r="CD23" s="98"/>
      <c r="CE23" s="96"/>
    </row>
    <row r="24" spans="1:173" x14ac:dyDescent="0.2">
      <c r="A24" s="40">
        <v>10</v>
      </c>
      <c r="B24" s="49" t="s">
        <v>14</v>
      </c>
      <c r="C24" s="50">
        <v>7.8922999999999996</v>
      </c>
      <c r="D24" s="51">
        <v>14.25</v>
      </c>
      <c r="E24" s="51"/>
      <c r="F24" s="50">
        <v>7.9050000000000002</v>
      </c>
      <c r="G24" s="51">
        <v>14.16</v>
      </c>
      <c r="H24" s="26"/>
      <c r="I24" s="50">
        <v>7.9065000000000003</v>
      </c>
      <c r="J24" s="51">
        <v>14.15</v>
      </c>
      <c r="K24" s="26"/>
      <c r="L24" s="50">
        <v>7.8874000000000004</v>
      </c>
      <c r="M24" s="51">
        <v>14.13</v>
      </c>
      <c r="N24" s="26"/>
      <c r="O24" s="50">
        <v>7.9486999999999997</v>
      </c>
      <c r="P24" s="51">
        <v>14.1</v>
      </c>
      <c r="Q24" s="51"/>
      <c r="R24" s="50">
        <v>7.8948</v>
      </c>
      <c r="S24" s="51">
        <v>14.18</v>
      </c>
      <c r="T24" s="51"/>
      <c r="U24" s="50">
        <v>7.9444999999999997</v>
      </c>
      <c r="V24" s="51">
        <v>14.18</v>
      </c>
      <c r="W24" s="26"/>
      <c r="X24" s="50">
        <v>7.9676</v>
      </c>
      <c r="Y24" s="51">
        <v>14.18</v>
      </c>
      <c r="Z24" s="51"/>
      <c r="AA24" s="50">
        <v>7.9913999999999996</v>
      </c>
      <c r="AB24" s="51">
        <v>14.1</v>
      </c>
      <c r="AC24" s="26"/>
      <c r="AD24" s="50">
        <v>7.9248000000000003</v>
      </c>
      <c r="AE24" s="51">
        <v>14.16</v>
      </c>
      <c r="AF24" s="26"/>
      <c r="AG24" s="50">
        <v>7.9538000000000002</v>
      </c>
      <c r="AH24" s="51">
        <v>14.16</v>
      </c>
      <c r="AI24" s="26"/>
      <c r="AJ24" s="50">
        <v>7.9351000000000003</v>
      </c>
      <c r="AK24" s="51">
        <v>14.22</v>
      </c>
      <c r="AL24" s="26"/>
      <c r="AM24" s="50">
        <v>7.9276</v>
      </c>
      <c r="AN24" s="54">
        <v>14.24</v>
      </c>
      <c r="AO24" s="26"/>
      <c r="AP24" s="50">
        <v>7.9383999999999997</v>
      </c>
      <c r="AQ24" s="51">
        <v>14.2</v>
      </c>
      <c r="AR24" s="26"/>
      <c r="AS24" s="50">
        <v>7.9160000000000004</v>
      </c>
      <c r="AT24" s="51">
        <v>14.24</v>
      </c>
      <c r="AU24" s="26"/>
      <c r="AV24" s="50">
        <v>7.9112999999999998</v>
      </c>
      <c r="AW24" s="51">
        <v>14.22</v>
      </c>
      <c r="AX24" s="51"/>
      <c r="AY24" s="50">
        <v>7.8944000000000001</v>
      </c>
      <c r="AZ24" s="51">
        <v>14.23</v>
      </c>
      <c r="BA24" s="51"/>
      <c r="BB24" s="50">
        <v>7.8596000000000004</v>
      </c>
      <c r="BC24" s="51">
        <v>14.3</v>
      </c>
      <c r="BD24" s="26"/>
      <c r="BE24" s="50">
        <v>7.8288000000000002</v>
      </c>
      <c r="BF24" s="51">
        <v>14.35</v>
      </c>
      <c r="BG24" s="51"/>
      <c r="BH24" s="50">
        <v>7.7523</v>
      </c>
      <c r="BI24" s="51">
        <v>14.35</v>
      </c>
      <c r="BJ24" s="51"/>
      <c r="BK24" s="50">
        <v>7.7146999999999997</v>
      </c>
      <c r="BL24" s="51">
        <v>14.31</v>
      </c>
      <c r="BM24" s="51"/>
      <c r="BN24" s="50">
        <v>7.7588999999999997</v>
      </c>
      <c r="BO24" s="51">
        <v>14.37</v>
      </c>
      <c r="BP24" s="51"/>
      <c r="BQ24" s="50">
        <v>7.8205</v>
      </c>
      <c r="BR24" s="51">
        <v>14.36</v>
      </c>
      <c r="BS24" s="51"/>
      <c r="BT24" s="50">
        <f t="shared" si="0"/>
        <v>7.8901913043478258</v>
      </c>
      <c r="BU24" s="51">
        <f t="shared" si="1"/>
        <v>14.223478260869568</v>
      </c>
      <c r="BV24" s="53"/>
      <c r="BW24" s="53"/>
      <c r="BX24" s="122"/>
      <c r="BY24" s="121"/>
      <c r="BZ24" s="121"/>
      <c r="CA24" s="98"/>
      <c r="CB24" s="106"/>
      <c r="CC24" s="106"/>
      <c r="CD24" s="98"/>
      <c r="CE24" s="96"/>
    </row>
    <row r="25" spans="1:173" x14ac:dyDescent="0.2">
      <c r="A25" s="40">
        <v>11</v>
      </c>
      <c r="B25" s="49" t="s">
        <v>15</v>
      </c>
      <c r="C25" s="50">
        <v>6.2961999999999998</v>
      </c>
      <c r="D25" s="51">
        <v>17.86</v>
      </c>
      <c r="E25" s="51"/>
      <c r="F25" s="50">
        <v>6.2782</v>
      </c>
      <c r="G25" s="51">
        <v>17.829999999999998</v>
      </c>
      <c r="H25" s="26"/>
      <c r="I25" s="50">
        <v>6.2786999999999997</v>
      </c>
      <c r="J25" s="51">
        <v>17.82</v>
      </c>
      <c r="K25" s="26"/>
      <c r="L25" s="50">
        <v>6.2611999999999997</v>
      </c>
      <c r="M25" s="51">
        <v>17.8</v>
      </c>
      <c r="N25" s="26"/>
      <c r="O25" s="50">
        <v>6.3063000000000002</v>
      </c>
      <c r="P25" s="51">
        <v>17.77</v>
      </c>
      <c r="Q25" s="51"/>
      <c r="R25" s="50">
        <v>6.2972000000000001</v>
      </c>
      <c r="S25" s="51">
        <v>17.78</v>
      </c>
      <c r="T25" s="51"/>
      <c r="U25" s="50">
        <v>6.3311000000000002</v>
      </c>
      <c r="V25" s="51">
        <v>17.79</v>
      </c>
      <c r="W25" s="26"/>
      <c r="X25" s="50">
        <v>6.3489000000000004</v>
      </c>
      <c r="Y25" s="51">
        <v>17.79</v>
      </c>
      <c r="Z25" s="51"/>
      <c r="AA25" s="50">
        <v>6.3266</v>
      </c>
      <c r="AB25" s="51">
        <v>17.809999999999999</v>
      </c>
      <c r="AC25" s="26"/>
      <c r="AD25" s="50">
        <v>6.3003</v>
      </c>
      <c r="AE25" s="51">
        <v>17.809999999999999</v>
      </c>
      <c r="AF25" s="26"/>
      <c r="AG25" s="50">
        <v>6.3251999999999997</v>
      </c>
      <c r="AH25" s="51">
        <v>17.809999999999999</v>
      </c>
      <c r="AI25" s="26"/>
      <c r="AJ25" s="50">
        <v>6.3387000000000002</v>
      </c>
      <c r="AK25" s="51">
        <v>17.8</v>
      </c>
      <c r="AL25" s="26"/>
      <c r="AM25" s="50">
        <v>6.3403999999999998</v>
      </c>
      <c r="AN25" s="54">
        <v>17.8</v>
      </c>
      <c r="AO25" s="26"/>
      <c r="AP25" s="50">
        <v>6.3303000000000003</v>
      </c>
      <c r="AQ25" s="51">
        <v>17.8</v>
      </c>
      <c r="AR25" s="26"/>
      <c r="AS25" s="50">
        <v>6.3327</v>
      </c>
      <c r="AT25" s="51">
        <v>17.809999999999999</v>
      </c>
      <c r="AU25" s="26"/>
      <c r="AV25" s="50">
        <v>6.3259999999999996</v>
      </c>
      <c r="AW25" s="51">
        <v>17.79</v>
      </c>
      <c r="AX25" s="51"/>
      <c r="AY25" s="50">
        <v>6.3144</v>
      </c>
      <c r="AZ25" s="51">
        <v>17.79</v>
      </c>
      <c r="BA25" s="51"/>
      <c r="BB25" s="50">
        <v>6.3090000000000002</v>
      </c>
      <c r="BC25" s="51">
        <v>17.82</v>
      </c>
      <c r="BD25" s="26"/>
      <c r="BE25" s="50">
        <v>6.3032000000000004</v>
      </c>
      <c r="BF25" s="51">
        <v>17.82</v>
      </c>
      <c r="BG25" s="51"/>
      <c r="BH25" s="50">
        <v>6.2328000000000001</v>
      </c>
      <c r="BI25" s="51">
        <v>17.850000000000001</v>
      </c>
      <c r="BJ25" s="51"/>
      <c r="BK25" s="50">
        <v>6.1768999999999998</v>
      </c>
      <c r="BL25" s="51">
        <v>17.88</v>
      </c>
      <c r="BM25" s="51"/>
      <c r="BN25" s="50">
        <v>6.2252000000000001</v>
      </c>
      <c r="BO25" s="51">
        <v>17.91</v>
      </c>
      <c r="BP25" s="51"/>
      <c r="BQ25" s="50">
        <v>6.2542</v>
      </c>
      <c r="BR25" s="51">
        <v>17.95</v>
      </c>
      <c r="BS25" s="51"/>
      <c r="BT25" s="50">
        <f t="shared" si="0"/>
        <v>6.2971173913043472</v>
      </c>
      <c r="BU25" s="51">
        <f t="shared" si="1"/>
        <v>17.821304347826093</v>
      </c>
      <c r="BV25" s="53"/>
      <c r="BW25" s="53"/>
      <c r="BX25" s="122"/>
      <c r="BY25" s="121"/>
      <c r="BZ25" s="121"/>
      <c r="CA25" s="98"/>
      <c r="CB25" s="106"/>
      <c r="CC25" s="106"/>
      <c r="CD25" s="98"/>
      <c r="CE25" s="96"/>
    </row>
    <row r="26" spans="1:173" x14ac:dyDescent="0.2">
      <c r="A26" s="40">
        <v>12</v>
      </c>
      <c r="B26" s="49" t="s">
        <v>27</v>
      </c>
      <c r="C26" s="50">
        <v>0.71035000000000004</v>
      </c>
      <c r="D26" s="51">
        <v>158.32</v>
      </c>
      <c r="E26" s="51"/>
      <c r="F26" s="50">
        <v>0.70826</v>
      </c>
      <c r="G26" s="51">
        <v>158.04</v>
      </c>
      <c r="H26" s="51"/>
      <c r="I26" s="50">
        <v>0.70791999999999999</v>
      </c>
      <c r="J26" s="51">
        <v>158.03</v>
      </c>
      <c r="K26" s="51"/>
      <c r="L26" s="50">
        <v>0.70799999999999996</v>
      </c>
      <c r="M26" s="51">
        <v>157.46</v>
      </c>
      <c r="N26" s="51"/>
      <c r="O26" s="50">
        <v>0.70725000000000005</v>
      </c>
      <c r="P26" s="51">
        <v>158.49</v>
      </c>
      <c r="Q26" s="51"/>
      <c r="R26" s="50">
        <v>0.70950000000000002</v>
      </c>
      <c r="S26" s="51">
        <v>157.83000000000001</v>
      </c>
      <c r="T26" s="51"/>
      <c r="U26" s="50">
        <v>0.70877000000000001</v>
      </c>
      <c r="V26" s="51">
        <v>158.94999999999999</v>
      </c>
      <c r="W26" s="51"/>
      <c r="X26" s="50">
        <v>0.71004</v>
      </c>
      <c r="Y26" s="51">
        <v>159.1</v>
      </c>
      <c r="Z26" s="51"/>
      <c r="AA26" s="50">
        <v>0.71</v>
      </c>
      <c r="AB26" s="51">
        <v>158.72999999999999</v>
      </c>
      <c r="AC26" s="51"/>
      <c r="AD26" s="50">
        <v>0.70913000000000004</v>
      </c>
      <c r="AE26" s="51">
        <v>158.26</v>
      </c>
      <c r="AF26" s="51"/>
      <c r="AG26" s="50">
        <v>0.70884000000000003</v>
      </c>
      <c r="AH26" s="51">
        <v>158.91999999999999</v>
      </c>
      <c r="AI26" s="51"/>
      <c r="AJ26" s="50">
        <v>0.71055000000000001</v>
      </c>
      <c r="AK26" s="51">
        <v>158.81</v>
      </c>
      <c r="AL26" s="51"/>
      <c r="AM26" s="55">
        <v>0.71184999999999998</v>
      </c>
      <c r="AN26" s="54">
        <v>158.56</v>
      </c>
      <c r="AO26" s="54"/>
      <c r="AP26" s="50">
        <v>0.71145999999999998</v>
      </c>
      <c r="AQ26" s="51">
        <v>158.38999999999999</v>
      </c>
      <c r="AR26" s="51"/>
      <c r="AS26" s="50">
        <v>0.70970999999999995</v>
      </c>
      <c r="AT26" s="51">
        <v>158.88</v>
      </c>
      <c r="AU26" s="51"/>
      <c r="AV26" s="50">
        <v>0.70948999999999995</v>
      </c>
      <c r="AW26" s="51">
        <v>158.59</v>
      </c>
      <c r="AX26" s="51"/>
      <c r="AY26" s="50">
        <v>0.70987</v>
      </c>
      <c r="AZ26" s="51">
        <v>158.27000000000001</v>
      </c>
      <c r="BA26" s="51"/>
      <c r="BB26" s="50">
        <v>0.70940999999999999</v>
      </c>
      <c r="BC26" s="51">
        <v>158.44</v>
      </c>
      <c r="BD26" s="51"/>
      <c r="BE26" s="50">
        <v>0.70904999999999996</v>
      </c>
      <c r="BF26" s="51">
        <v>158.44</v>
      </c>
      <c r="BG26" s="51"/>
      <c r="BH26" s="50">
        <v>0.70857999999999999</v>
      </c>
      <c r="BI26" s="51">
        <v>157</v>
      </c>
      <c r="BJ26" s="51"/>
      <c r="BK26" s="50">
        <v>0.70540999999999998</v>
      </c>
      <c r="BL26" s="51">
        <v>156.55000000000001</v>
      </c>
      <c r="BM26" s="51"/>
      <c r="BN26" s="50">
        <v>0.70277999999999996</v>
      </c>
      <c r="BO26" s="51">
        <v>158.68</v>
      </c>
      <c r="BP26" s="51"/>
      <c r="BQ26" s="50">
        <v>0.70509999999999995</v>
      </c>
      <c r="BR26" s="51">
        <v>159.25</v>
      </c>
      <c r="BS26" s="51"/>
      <c r="BT26" s="50">
        <f t="shared" si="0"/>
        <v>0.70875304347826085</v>
      </c>
      <c r="BU26" s="51">
        <f t="shared" si="1"/>
        <v>158.34739130434784</v>
      </c>
      <c r="BV26" s="53"/>
      <c r="BW26" s="53"/>
      <c r="BX26" s="122"/>
      <c r="BY26" s="121"/>
      <c r="BZ26" s="121"/>
      <c r="CA26" s="98"/>
      <c r="CB26" s="106"/>
      <c r="CC26" s="106"/>
      <c r="CD26" s="98"/>
      <c r="CE26" s="96"/>
    </row>
    <row r="27" spans="1:173" x14ac:dyDescent="0.2">
      <c r="A27" s="40">
        <v>13</v>
      </c>
      <c r="B27" s="49" t="s">
        <v>17</v>
      </c>
      <c r="C27" s="50">
        <v>1</v>
      </c>
      <c r="D27" s="51">
        <v>112.46</v>
      </c>
      <c r="E27" s="51"/>
      <c r="F27" s="50">
        <v>1</v>
      </c>
      <c r="G27" s="51">
        <v>111.93</v>
      </c>
      <c r="H27" s="51"/>
      <c r="I27" s="50">
        <v>1</v>
      </c>
      <c r="J27" s="51">
        <v>111.87</v>
      </c>
      <c r="K27" s="26"/>
      <c r="L27" s="50">
        <v>1</v>
      </c>
      <c r="M27" s="51">
        <v>111.48</v>
      </c>
      <c r="N27" s="26"/>
      <c r="O27" s="50">
        <v>1</v>
      </c>
      <c r="P27" s="51">
        <v>112.09</v>
      </c>
      <c r="Q27" s="51"/>
      <c r="R27" s="50">
        <v>1</v>
      </c>
      <c r="S27" s="51">
        <v>111.98</v>
      </c>
      <c r="T27" s="51"/>
      <c r="U27" s="50">
        <v>1</v>
      </c>
      <c r="V27" s="51">
        <v>112.66</v>
      </c>
      <c r="W27" s="26"/>
      <c r="X27" s="50">
        <v>1</v>
      </c>
      <c r="Y27" s="51">
        <v>112.97</v>
      </c>
      <c r="Z27" s="51"/>
      <c r="AA27" s="50">
        <v>1</v>
      </c>
      <c r="AB27" s="51">
        <v>112.7</v>
      </c>
      <c r="AC27" s="26"/>
      <c r="AD27" s="50">
        <v>1</v>
      </c>
      <c r="AE27" s="51">
        <v>112.23</v>
      </c>
      <c r="AF27" s="51"/>
      <c r="AG27" s="50">
        <v>1</v>
      </c>
      <c r="AH27" s="51">
        <v>112.65</v>
      </c>
      <c r="AI27" s="26"/>
      <c r="AJ27" s="50">
        <v>1</v>
      </c>
      <c r="AK27" s="51">
        <v>112.84</v>
      </c>
      <c r="AL27" s="26"/>
      <c r="AM27" s="50">
        <v>1</v>
      </c>
      <c r="AN27" s="54">
        <v>112.87</v>
      </c>
      <c r="AO27" s="26"/>
      <c r="AP27" s="50">
        <v>1</v>
      </c>
      <c r="AQ27" s="51">
        <v>112.69</v>
      </c>
      <c r="AR27" s="26"/>
      <c r="AS27" s="50">
        <v>1</v>
      </c>
      <c r="AT27" s="51">
        <v>112.76</v>
      </c>
      <c r="AU27" s="26"/>
      <c r="AV27" s="50">
        <v>1</v>
      </c>
      <c r="AW27" s="51">
        <v>112.52</v>
      </c>
      <c r="AX27" s="51"/>
      <c r="AY27" s="50">
        <v>1</v>
      </c>
      <c r="AZ27" s="51">
        <v>112.35</v>
      </c>
      <c r="BA27" s="51"/>
      <c r="BB27" s="50">
        <v>1</v>
      </c>
      <c r="BC27" s="51">
        <v>112.4</v>
      </c>
      <c r="BD27" s="26"/>
      <c r="BE27" s="50">
        <v>1</v>
      </c>
      <c r="BF27" s="51">
        <v>112.34</v>
      </c>
      <c r="BG27" s="51"/>
      <c r="BH27" s="50">
        <v>1</v>
      </c>
      <c r="BI27" s="51">
        <v>111.25</v>
      </c>
      <c r="BJ27" s="51"/>
      <c r="BK27" s="50">
        <v>1</v>
      </c>
      <c r="BL27" s="51">
        <v>110.43</v>
      </c>
      <c r="BM27" s="51"/>
      <c r="BN27" s="50">
        <v>1</v>
      </c>
      <c r="BO27" s="51">
        <v>111.52</v>
      </c>
      <c r="BP27" s="51"/>
      <c r="BQ27" s="50">
        <v>1</v>
      </c>
      <c r="BR27" s="51">
        <v>112.29</v>
      </c>
      <c r="BS27" s="51"/>
      <c r="BT27" s="50">
        <f t="shared" si="0"/>
        <v>1</v>
      </c>
      <c r="BU27" s="51">
        <f t="shared" si="1"/>
        <v>112.2295652173913</v>
      </c>
      <c r="BV27" s="53"/>
      <c r="BW27" s="53"/>
      <c r="BX27" s="122"/>
      <c r="BY27" s="121"/>
      <c r="BZ27" s="121"/>
      <c r="CA27" s="98"/>
      <c r="CB27" s="106"/>
      <c r="CC27" s="106"/>
      <c r="CD27" s="98"/>
      <c r="CE27" s="96"/>
    </row>
    <row r="28" spans="1:173" x14ac:dyDescent="0.2">
      <c r="A28" s="40">
        <v>14</v>
      </c>
      <c r="B28" s="49" t="s">
        <v>32</v>
      </c>
      <c r="C28" s="50">
        <v>6.7191999999999998</v>
      </c>
      <c r="D28" s="51">
        <v>16.739999999999998</v>
      </c>
      <c r="E28" s="51"/>
      <c r="F28" s="50">
        <v>6.7205000000000004</v>
      </c>
      <c r="G28" s="51">
        <v>16.66</v>
      </c>
      <c r="H28" s="51"/>
      <c r="I28" s="50">
        <v>6.7210000000000001</v>
      </c>
      <c r="J28" s="51">
        <v>16.64</v>
      </c>
      <c r="K28" s="26"/>
      <c r="L28" s="50">
        <v>6.7190000000000003</v>
      </c>
      <c r="M28" s="51">
        <v>16.59</v>
      </c>
      <c r="N28" s="26"/>
      <c r="O28" s="50">
        <v>6.7190000000000003</v>
      </c>
      <c r="P28" s="51">
        <v>16.68</v>
      </c>
      <c r="Q28" s="51"/>
      <c r="R28" s="50">
        <v>6.7031999999999998</v>
      </c>
      <c r="S28" s="51">
        <v>16.71</v>
      </c>
      <c r="T28" s="51"/>
      <c r="U28" s="50">
        <v>6.6775000000000002</v>
      </c>
      <c r="V28" s="51">
        <v>16.87</v>
      </c>
      <c r="W28" s="26"/>
      <c r="X28" s="50">
        <v>6.6527000000000003</v>
      </c>
      <c r="Y28" s="51">
        <v>16.98</v>
      </c>
      <c r="Z28" s="51"/>
      <c r="AA28" s="50">
        <v>6.6654999999999998</v>
      </c>
      <c r="AB28" s="51">
        <v>16.91</v>
      </c>
      <c r="AC28" s="26"/>
      <c r="AD28" s="50">
        <v>6.6684000000000001</v>
      </c>
      <c r="AE28" s="51">
        <v>16.829999999999998</v>
      </c>
      <c r="AF28" s="51"/>
      <c r="AG28" s="50">
        <v>6.6788999999999996</v>
      </c>
      <c r="AH28" s="51">
        <v>16.87</v>
      </c>
      <c r="AI28" s="26"/>
      <c r="AJ28" s="50">
        <v>6.6914999999999996</v>
      </c>
      <c r="AK28" s="51">
        <v>16.86</v>
      </c>
      <c r="AL28" s="26"/>
      <c r="AM28" s="50">
        <v>6.6723999999999997</v>
      </c>
      <c r="AN28" s="54">
        <v>16.920000000000002</v>
      </c>
      <c r="AO28" s="26"/>
      <c r="AP28" s="50">
        <v>6.6710000000000003</v>
      </c>
      <c r="AQ28" s="51">
        <v>16.89</v>
      </c>
      <c r="AR28" s="26"/>
      <c r="AS28" s="50">
        <v>6.6712999999999996</v>
      </c>
      <c r="AT28" s="51">
        <v>16.899999999999999</v>
      </c>
      <c r="AU28" s="26"/>
      <c r="AV28" s="50">
        <v>6.6619000000000002</v>
      </c>
      <c r="AW28" s="51">
        <v>16.89</v>
      </c>
      <c r="AX28" s="51"/>
      <c r="AY28" s="50">
        <v>6.6627000000000001</v>
      </c>
      <c r="AZ28" s="51">
        <v>16.86</v>
      </c>
      <c r="BA28" s="51"/>
      <c r="BB28" s="50">
        <v>6.6616</v>
      </c>
      <c r="BC28" s="51">
        <v>16.87</v>
      </c>
      <c r="BD28" s="26"/>
      <c r="BE28" s="50">
        <v>6.6609999999999996</v>
      </c>
      <c r="BF28" s="51">
        <v>16.87</v>
      </c>
      <c r="BG28" s="51"/>
      <c r="BH28" s="50">
        <v>6.6269999999999998</v>
      </c>
      <c r="BI28" s="51">
        <v>16.79</v>
      </c>
      <c r="BJ28" s="51"/>
      <c r="BK28" s="50">
        <v>6.5941999999999998</v>
      </c>
      <c r="BL28" s="51">
        <v>16.75</v>
      </c>
      <c r="BM28" s="51"/>
      <c r="BN28" s="50">
        <v>6.5895999999999999</v>
      </c>
      <c r="BO28" s="51">
        <v>16.920000000000002</v>
      </c>
      <c r="BP28" s="51"/>
      <c r="BQ28" s="50">
        <v>6.5956999999999999</v>
      </c>
      <c r="BR28" s="51">
        <v>17.02</v>
      </c>
      <c r="BS28" s="51"/>
      <c r="BT28" s="50">
        <f t="shared" si="0"/>
        <v>6.6697739130434792</v>
      </c>
      <c r="BU28" s="51">
        <f t="shared" si="1"/>
        <v>16.826956521739135</v>
      </c>
      <c r="BV28" s="53"/>
      <c r="BW28" s="53"/>
      <c r="BX28" s="122"/>
      <c r="BY28" s="121"/>
      <c r="BZ28" s="121"/>
      <c r="CA28" s="98"/>
      <c r="CB28" s="106"/>
      <c r="CC28" s="106"/>
      <c r="CD28" s="98"/>
      <c r="CE28" s="96"/>
    </row>
    <row r="29" spans="1:173" s="19" customFormat="1" ht="13.5" thickBot="1" x14ac:dyDescent="0.25">
      <c r="A29" s="56">
        <v>15</v>
      </c>
      <c r="B29" s="57" t="s">
        <v>33</v>
      </c>
      <c r="C29" s="58">
        <v>6.7249999999999996</v>
      </c>
      <c r="D29" s="59">
        <v>16.72</v>
      </c>
      <c r="E29" s="59"/>
      <c r="F29" s="58">
        <v>6.7275</v>
      </c>
      <c r="G29" s="59">
        <v>16.64</v>
      </c>
      <c r="H29" s="59"/>
      <c r="I29" s="58">
        <v>6.7263999999999999</v>
      </c>
      <c r="J29" s="59">
        <v>16.63</v>
      </c>
      <c r="K29" s="33"/>
      <c r="L29" s="58">
        <v>6.7252000000000001</v>
      </c>
      <c r="M29" s="59">
        <v>16.579999999999998</v>
      </c>
      <c r="N29" s="33"/>
      <c r="O29" s="58">
        <v>6.7298999999999998</v>
      </c>
      <c r="P29" s="59">
        <v>16.66</v>
      </c>
      <c r="Q29" s="59"/>
      <c r="R29" s="58">
        <v>6.7077999999999998</v>
      </c>
      <c r="S29" s="59">
        <v>16.690000000000001</v>
      </c>
      <c r="T29" s="59"/>
      <c r="U29" s="58">
        <v>6.6920000000000002</v>
      </c>
      <c r="V29" s="59">
        <v>16.84</v>
      </c>
      <c r="W29" s="33"/>
      <c r="X29" s="58">
        <v>6.673</v>
      </c>
      <c r="Y29" s="59">
        <v>16.93</v>
      </c>
      <c r="Z29" s="59"/>
      <c r="AA29" s="58">
        <v>6.6814999999999998</v>
      </c>
      <c r="AB29" s="59">
        <v>16.87</v>
      </c>
      <c r="AC29" s="33"/>
      <c r="AD29" s="58">
        <v>6.6860999999999997</v>
      </c>
      <c r="AE29" s="59">
        <v>16.79</v>
      </c>
      <c r="AF29" s="59"/>
      <c r="AG29" s="58">
        <v>6.6913</v>
      </c>
      <c r="AH29" s="59">
        <v>16.84</v>
      </c>
      <c r="AI29" s="33"/>
      <c r="AJ29" s="58">
        <v>6.7023999999999999</v>
      </c>
      <c r="AK29" s="59">
        <v>16.84</v>
      </c>
      <c r="AL29" s="33"/>
      <c r="AM29" s="58">
        <v>6.6817000000000002</v>
      </c>
      <c r="AN29" s="135">
        <v>16.89</v>
      </c>
      <c r="AO29" s="33"/>
      <c r="AP29" s="58">
        <v>6.6814999999999998</v>
      </c>
      <c r="AQ29" s="59">
        <v>16.87</v>
      </c>
      <c r="AR29" s="33"/>
      <c r="AS29" s="58">
        <v>6.6802000000000001</v>
      </c>
      <c r="AT29" s="59">
        <v>16.88</v>
      </c>
      <c r="AU29" s="33"/>
      <c r="AV29" s="58">
        <v>6.6673999999999998</v>
      </c>
      <c r="AW29" s="59">
        <v>16.88</v>
      </c>
      <c r="AX29" s="59"/>
      <c r="AY29" s="58">
        <v>6.6679000000000004</v>
      </c>
      <c r="AZ29" s="59">
        <v>16.850000000000001</v>
      </c>
      <c r="BA29" s="59"/>
      <c r="BB29" s="58">
        <v>6.6607000000000003</v>
      </c>
      <c r="BC29" s="59">
        <v>16.88</v>
      </c>
      <c r="BD29" s="33"/>
      <c r="BE29" s="58">
        <v>6.6574</v>
      </c>
      <c r="BF29" s="59">
        <v>16.87</v>
      </c>
      <c r="BG29" s="59"/>
      <c r="BH29" s="58">
        <v>6.6246</v>
      </c>
      <c r="BI29" s="59">
        <v>16.79</v>
      </c>
      <c r="BJ29" s="59"/>
      <c r="BK29" s="58">
        <v>6.6020000000000003</v>
      </c>
      <c r="BL29" s="59">
        <v>16.73</v>
      </c>
      <c r="BM29" s="59"/>
      <c r="BN29" s="58">
        <v>6.5918000000000001</v>
      </c>
      <c r="BO29" s="59">
        <v>16.920000000000002</v>
      </c>
      <c r="BP29" s="59"/>
      <c r="BQ29" s="58">
        <v>6.6018999999999997</v>
      </c>
      <c r="BR29" s="59">
        <v>17.010000000000002</v>
      </c>
      <c r="BS29" s="59"/>
      <c r="BT29" s="58">
        <f t="shared" si="0"/>
        <v>6.6776173913043468</v>
      </c>
      <c r="BU29" s="59">
        <f t="shared" si="1"/>
        <v>16.808695652173917</v>
      </c>
      <c r="BV29" s="122"/>
      <c r="BW29" s="53"/>
      <c r="BX29" s="122"/>
      <c r="BY29" s="121"/>
      <c r="BZ29" s="121"/>
      <c r="CA29" s="98"/>
      <c r="CB29" s="106"/>
      <c r="CC29" s="106"/>
      <c r="CD29" s="98"/>
      <c r="CE29" s="96"/>
      <c r="CF29" s="95"/>
      <c r="CG29" s="95"/>
      <c r="CH29" s="95"/>
      <c r="CI29" s="95"/>
      <c r="CJ29" s="95"/>
      <c r="CK29" s="95"/>
      <c r="CL29" s="97"/>
      <c r="CM29" s="96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</row>
    <row r="30" spans="1:173" s="94" customFormat="1" ht="13.5" thickTop="1" x14ac:dyDescent="0.2">
      <c r="A30" s="139"/>
      <c r="B30" s="99"/>
      <c r="C30" s="98"/>
      <c r="D30" s="98"/>
      <c r="E30" s="98"/>
      <c r="F30" s="98"/>
      <c r="G30" s="98"/>
      <c r="H30" s="104"/>
      <c r="I30" s="98"/>
      <c r="J30" s="104"/>
      <c r="K30" s="104"/>
      <c r="L30" s="104"/>
      <c r="M30" s="104"/>
      <c r="N30" s="98"/>
      <c r="O30" s="104"/>
      <c r="P30" s="104"/>
      <c r="Q30" s="104"/>
      <c r="R30" s="104"/>
      <c r="S30" s="104"/>
      <c r="T30" s="104"/>
      <c r="U30" s="104"/>
      <c r="V30" s="104"/>
      <c r="W30" s="98"/>
      <c r="X30" s="104"/>
      <c r="Y30" s="104"/>
      <c r="Z30" s="104"/>
      <c r="AA30" s="104"/>
      <c r="AB30" s="104"/>
      <c r="AC30" s="98"/>
      <c r="AD30" s="98"/>
      <c r="AE30" s="104"/>
      <c r="AF30" s="104"/>
      <c r="AG30" s="104"/>
      <c r="AH30" s="104"/>
      <c r="AI30" s="98"/>
      <c r="AJ30" s="104"/>
      <c r="AK30" s="104"/>
      <c r="AL30" s="98"/>
      <c r="AM30" s="104"/>
      <c r="AN30" s="104"/>
      <c r="AO30" s="98"/>
      <c r="AP30" s="104"/>
      <c r="AQ30" s="104"/>
      <c r="AR30" s="98"/>
      <c r="AS30" s="104"/>
      <c r="AT30" s="104"/>
      <c r="AU30" s="98"/>
      <c r="AV30" s="104"/>
      <c r="AW30" s="104"/>
      <c r="AX30" s="104"/>
      <c r="AY30" s="104"/>
      <c r="AZ30" s="104"/>
      <c r="BA30" s="104"/>
      <c r="BB30" s="104"/>
      <c r="BC30" s="104"/>
      <c r="BD30" s="98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98"/>
      <c r="BW30" s="62"/>
      <c r="BX30" s="98"/>
      <c r="BY30" s="98"/>
      <c r="BZ30" s="98"/>
      <c r="CA30" s="98"/>
      <c r="CB30" s="106"/>
      <c r="CC30" s="106"/>
      <c r="CD30" s="98"/>
      <c r="CE30" s="96"/>
      <c r="CF30" s="95"/>
      <c r="CG30" s="95"/>
      <c r="CH30" s="95"/>
      <c r="CI30" s="95"/>
      <c r="CJ30" s="95"/>
      <c r="CK30" s="95"/>
      <c r="CL30" s="97"/>
      <c r="CM30" s="96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</row>
    <row r="31" spans="1:173" x14ac:dyDescent="0.2">
      <c r="A31" s="154"/>
      <c r="B31" s="31"/>
      <c r="C31" s="79"/>
      <c r="D31" s="79"/>
      <c r="E31" s="79"/>
      <c r="F31" s="79"/>
      <c r="G31" s="79"/>
      <c r="H31" s="79"/>
      <c r="I31" s="62"/>
      <c r="J31" s="62"/>
      <c r="K31" s="62"/>
      <c r="L31" s="79"/>
      <c r="M31" s="79"/>
      <c r="N31" s="62"/>
      <c r="O31" s="79"/>
      <c r="P31" s="79"/>
      <c r="Q31" s="79"/>
      <c r="R31" s="79"/>
      <c r="S31" s="79"/>
      <c r="T31" s="79"/>
      <c r="U31" s="79"/>
      <c r="V31" s="79"/>
      <c r="W31" s="62"/>
      <c r="X31" s="79"/>
      <c r="Y31" s="79"/>
      <c r="Z31" s="79"/>
      <c r="AA31" s="79"/>
      <c r="AB31" s="79"/>
      <c r="AC31" s="62"/>
      <c r="AD31" s="62"/>
      <c r="AE31" s="62"/>
      <c r="AF31" s="62"/>
      <c r="AG31" s="79"/>
      <c r="AH31" s="79"/>
      <c r="AI31" s="62"/>
      <c r="AJ31" s="79"/>
      <c r="AK31" s="79"/>
      <c r="AL31" s="62"/>
      <c r="AM31" s="79"/>
      <c r="AN31" s="79"/>
      <c r="AO31" s="62"/>
      <c r="AP31" s="79"/>
      <c r="AQ31" s="79"/>
      <c r="AR31" s="62"/>
      <c r="AS31" s="79"/>
      <c r="AT31" s="79"/>
      <c r="AU31" s="62"/>
      <c r="AV31" s="79"/>
      <c r="AW31" s="79"/>
      <c r="AX31" s="79"/>
      <c r="AY31" s="79"/>
      <c r="AZ31" s="79"/>
      <c r="BA31" s="79"/>
      <c r="BB31" s="79"/>
      <c r="BC31" s="79"/>
      <c r="BD31" s="62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62"/>
      <c r="BU31" s="62"/>
      <c r="BV31" s="62"/>
      <c r="BW31" s="62"/>
      <c r="BX31" s="98"/>
      <c r="BY31" s="98"/>
      <c r="BZ31" s="98"/>
      <c r="CA31" s="98"/>
      <c r="CB31" s="106"/>
      <c r="CC31" s="106"/>
      <c r="CD31" s="98"/>
      <c r="CE31" s="96"/>
      <c r="DA31" s="10"/>
    </row>
    <row r="32" spans="1:173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W32" s="9"/>
      <c r="BY32" s="108" t="s">
        <v>28</v>
      </c>
      <c r="BZ32" s="108"/>
      <c r="CA32" s="108"/>
      <c r="CB32" s="108"/>
      <c r="CC32" s="108"/>
      <c r="CD32" s="108"/>
      <c r="CE32" s="108"/>
      <c r="CF32" s="109"/>
      <c r="CG32" s="109"/>
      <c r="CH32" s="109"/>
      <c r="CI32" s="109"/>
      <c r="CJ32" s="109"/>
      <c r="CK32" s="109"/>
      <c r="CL32" s="110"/>
      <c r="CM32" s="111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100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</row>
    <row r="33" spans="1:173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W33" s="9"/>
      <c r="BY33" s="108"/>
      <c r="BZ33" s="108"/>
      <c r="CA33" s="108"/>
      <c r="CB33" s="108"/>
      <c r="CC33" s="108"/>
      <c r="CD33" s="108"/>
      <c r="CE33" s="108"/>
      <c r="CF33" s="109"/>
      <c r="CG33" s="109"/>
      <c r="CH33" s="109"/>
      <c r="CI33" s="109"/>
      <c r="CJ33" s="109"/>
      <c r="CK33" s="109"/>
      <c r="CL33" s="110"/>
      <c r="CM33" s="111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100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</row>
    <row r="34" spans="1:173" s="94" customFormat="1" ht="25.5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09"/>
      <c r="BU34" s="109"/>
      <c r="BV34" s="109"/>
      <c r="BW34" s="66"/>
      <c r="BX34" s="109"/>
      <c r="BY34" s="108"/>
      <c r="BZ34" s="108"/>
      <c r="CA34" s="98" t="s">
        <v>5</v>
      </c>
      <c r="CB34" s="98" t="s">
        <v>6</v>
      </c>
      <c r="CC34" s="98" t="s">
        <v>7</v>
      </c>
      <c r="CD34" s="98" t="s">
        <v>8</v>
      </c>
      <c r="CE34" s="96" t="s">
        <v>9</v>
      </c>
      <c r="CF34" s="95" t="s">
        <v>10</v>
      </c>
      <c r="CG34" s="95" t="s">
        <v>25</v>
      </c>
      <c r="CH34" s="95" t="s">
        <v>26</v>
      </c>
      <c r="CI34" s="95" t="s">
        <v>13</v>
      </c>
      <c r="CJ34" s="95" t="s">
        <v>14</v>
      </c>
      <c r="CK34" s="95" t="s">
        <v>15</v>
      </c>
      <c r="CL34" s="97" t="s">
        <v>27</v>
      </c>
      <c r="CM34" s="96" t="s">
        <v>17</v>
      </c>
      <c r="CN34" s="112" t="s">
        <v>32</v>
      </c>
      <c r="CO34" s="112" t="s">
        <v>33</v>
      </c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100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</row>
    <row r="35" spans="1:173" s="132" customFormat="1" x14ac:dyDescent="0.2">
      <c r="A35" s="141"/>
      <c r="B35" s="14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70"/>
      <c r="BX35" s="131"/>
      <c r="BY35" s="113">
        <v>1</v>
      </c>
      <c r="BZ35" s="159">
        <v>42948.08</v>
      </c>
      <c r="CA35" s="114">
        <v>101.88</v>
      </c>
      <c r="CB35" s="114">
        <v>148.75</v>
      </c>
      <c r="CC35" s="114">
        <v>116.5</v>
      </c>
      <c r="CD35" s="114">
        <v>132.76</v>
      </c>
      <c r="CE35" s="114">
        <v>142476.70000000001</v>
      </c>
      <c r="CF35" s="114">
        <v>1888.2</v>
      </c>
      <c r="CG35" s="114">
        <v>89.97</v>
      </c>
      <c r="CH35" s="114">
        <v>90.3</v>
      </c>
      <c r="CI35" s="114">
        <v>13.91</v>
      </c>
      <c r="CJ35" s="114">
        <v>14.25</v>
      </c>
      <c r="CK35" s="114">
        <v>17.86</v>
      </c>
      <c r="CL35" s="114">
        <v>158.32</v>
      </c>
      <c r="CM35" s="114">
        <v>112.46</v>
      </c>
      <c r="CN35" s="114">
        <v>16.739999999999998</v>
      </c>
      <c r="CO35" s="114">
        <v>16.72</v>
      </c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</row>
    <row r="36" spans="1:173" s="132" customFormat="1" x14ac:dyDescent="0.2">
      <c r="A36" s="1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31"/>
      <c r="BU36" s="131"/>
      <c r="BV36" s="131"/>
      <c r="BW36" s="70"/>
      <c r="BX36" s="131"/>
      <c r="BY36" s="113">
        <v>2</v>
      </c>
      <c r="BZ36" s="159">
        <v>42949</v>
      </c>
      <c r="CA36" s="114">
        <v>101.07</v>
      </c>
      <c r="CB36" s="114">
        <v>148.18</v>
      </c>
      <c r="CC36" s="114">
        <v>115.44</v>
      </c>
      <c r="CD36" s="114">
        <v>132.47999999999999</v>
      </c>
      <c r="CE36" s="114">
        <v>141808.57999999999</v>
      </c>
      <c r="CF36" s="114">
        <v>1864.98</v>
      </c>
      <c r="CG36" s="114">
        <v>89.09</v>
      </c>
      <c r="CH36" s="114">
        <v>89.07</v>
      </c>
      <c r="CI36" s="114">
        <v>13.82</v>
      </c>
      <c r="CJ36" s="114">
        <v>14.16</v>
      </c>
      <c r="CK36" s="114">
        <v>17.829999999999998</v>
      </c>
      <c r="CL36" s="114">
        <v>158.04</v>
      </c>
      <c r="CM36" s="114">
        <v>111.93</v>
      </c>
      <c r="CN36" s="114">
        <v>16.66</v>
      </c>
      <c r="CO36" s="114">
        <v>16.64</v>
      </c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</row>
    <row r="37" spans="1:173" s="132" customFormat="1" x14ac:dyDescent="0.2">
      <c r="A37" s="145"/>
      <c r="B37" s="115"/>
      <c r="C37" s="115"/>
      <c r="BW37" s="15"/>
      <c r="BX37" s="115"/>
      <c r="BY37" s="113">
        <v>3</v>
      </c>
      <c r="BZ37" s="159">
        <v>42950</v>
      </c>
      <c r="CA37" s="114">
        <v>101.14</v>
      </c>
      <c r="CB37" s="114">
        <v>148.05000000000001</v>
      </c>
      <c r="CC37" s="114">
        <v>115.41</v>
      </c>
      <c r="CD37" s="114">
        <v>132.47999999999999</v>
      </c>
      <c r="CE37" s="114">
        <v>141309.71</v>
      </c>
      <c r="CF37" s="114">
        <v>1849.32</v>
      </c>
      <c r="CG37" s="114">
        <v>88.74</v>
      </c>
      <c r="CH37" s="114">
        <v>88.81</v>
      </c>
      <c r="CI37" s="114">
        <v>13.8</v>
      </c>
      <c r="CJ37" s="114">
        <v>14.15</v>
      </c>
      <c r="CK37" s="114">
        <v>17.82</v>
      </c>
      <c r="CL37" s="114">
        <v>158.03</v>
      </c>
      <c r="CM37" s="114">
        <v>111.87</v>
      </c>
      <c r="CN37" s="114">
        <v>16.64</v>
      </c>
      <c r="CO37" s="114">
        <v>16.63</v>
      </c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</row>
    <row r="38" spans="1:173" s="132" customFormat="1" x14ac:dyDescent="0.2">
      <c r="A38" s="145"/>
      <c r="B38" s="115"/>
      <c r="C38" s="115"/>
      <c r="BW38" s="15"/>
      <c r="BX38" s="115"/>
      <c r="BY38" s="113">
        <v>4</v>
      </c>
      <c r="BZ38" s="159">
        <v>42951</v>
      </c>
      <c r="CA38" s="114">
        <v>101.26</v>
      </c>
      <c r="CB38" s="114">
        <v>146.56</v>
      </c>
      <c r="CC38" s="114">
        <v>115.21</v>
      </c>
      <c r="CD38" s="114">
        <v>132.38999999999999</v>
      </c>
      <c r="CE38" s="114">
        <v>141460.32</v>
      </c>
      <c r="CF38" s="114">
        <v>1862.83</v>
      </c>
      <c r="CG38" s="114">
        <v>88.85</v>
      </c>
      <c r="CH38" s="114">
        <v>88.72</v>
      </c>
      <c r="CI38" s="114">
        <v>13.78</v>
      </c>
      <c r="CJ38" s="114">
        <v>14.13</v>
      </c>
      <c r="CK38" s="114">
        <v>17.8</v>
      </c>
      <c r="CL38" s="114">
        <v>157.46</v>
      </c>
      <c r="CM38" s="114">
        <v>111.48</v>
      </c>
      <c r="CN38" s="114">
        <v>16.59</v>
      </c>
      <c r="CO38" s="114">
        <v>16.579999999999998</v>
      </c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</row>
    <row r="39" spans="1:173" s="132" customFormat="1" x14ac:dyDescent="0.2">
      <c r="A39" s="145"/>
      <c r="B39" s="115"/>
      <c r="C39" s="115"/>
      <c r="BW39" s="15"/>
      <c r="BX39" s="115"/>
      <c r="BY39" s="113">
        <v>5</v>
      </c>
      <c r="BZ39" s="159">
        <v>42954</v>
      </c>
      <c r="CA39" s="114">
        <v>101.13</v>
      </c>
      <c r="CB39" s="114">
        <v>146.22</v>
      </c>
      <c r="CC39" s="114">
        <v>115.13</v>
      </c>
      <c r="CD39" s="114">
        <v>132.24</v>
      </c>
      <c r="CE39" s="114">
        <v>140879.20000000001</v>
      </c>
      <c r="CF39" s="114">
        <v>1812.5</v>
      </c>
      <c r="CG39" s="114">
        <v>88.64</v>
      </c>
      <c r="CH39" s="114">
        <v>88.41</v>
      </c>
      <c r="CI39" s="114">
        <v>13.76</v>
      </c>
      <c r="CJ39" s="114">
        <v>14.1</v>
      </c>
      <c r="CK39" s="114">
        <v>17.77</v>
      </c>
      <c r="CL39" s="114">
        <v>158.49</v>
      </c>
      <c r="CM39" s="114">
        <v>112.09</v>
      </c>
      <c r="CN39" s="114">
        <v>16.68</v>
      </c>
      <c r="CO39" s="114">
        <v>16.66</v>
      </c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</row>
    <row r="40" spans="1:173" s="132" customFormat="1" x14ac:dyDescent="0.2">
      <c r="A40" s="145"/>
      <c r="B40" s="115"/>
      <c r="C40" s="115"/>
      <c r="BW40" s="15"/>
      <c r="BX40" s="115"/>
      <c r="BY40" s="113">
        <v>6</v>
      </c>
      <c r="BZ40" s="159">
        <v>42955</v>
      </c>
      <c r="CA40" s="114">
        <v>101.33</v>
      </c>
      <c r="CB40" s="114">
        <v>145.97</v>
      </c>
      <c r="CC40" s="114">
        <v>115.11</v>
      </c>
      <c r="CD40" s="114">
        <v>132.22</v>
      </c>
      <c r="CE40" s="114">
        <v>141207.9</v>
      </c>
      <c r="CF40" s="114">
        <v>1822.7</v>
      </c>
      <c r="CG40" s="114">
        <v>88.8</v>
      </c>
      <c r="CH40" s="114">
        <v>88.46</v>
      </c>
      <c r="CI40" s="114">
        <v>13.76</v>
      </c>
      <c r="CJ40" s="114">
        <v>14.18</v>
      </c>
      <c r="CK40" s="114">
        <v>17.78</v>
      </c>
      <c r="CL40" s="114">
        <v>157.83000000000001</v>
      </c>
      <c r="CM40" s="114">
        <v>111.98</v>
      </c>
      <c r="CN40" s="114">
        <v>16.71</v>
      </c>
      <c r="CO40" s="114">
        <v>16.690000000000001</v>
      </c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</row>
    <row r="41" spans="1:173" s="132" customFormat="1" x14ac:dyDescent="0.2">
      <c r="A41" s="145"/>
      <c r="B41" s="115"/>
      <c r="C41" s="115"/>
      <c r="BW41" s="15"/>
      <c r="BX41" s="115"/>
      <c r="BY41" s="113">
        <v>7</v>
      </c>
      <c r="BZ41" s="159">
        <v>42956</v>
      </c>
      <c r="CA41" s="114">
        <v>102.6</v>
      </c>
      <c r="CB41" s="114">
        <v>146.65</v>
      </c>
      <c r="CC41" s="114">
        <v>116.96</v>
      </c>
      <c r="CD41" s="114">
        <v>132.35</v>
      </c>
      <c r="CE41" s="114">
        <v>142885.54999999999</v>
      </c>
      <c r="CF41" s="114">
        <v>1873.99</v>
      </c>
      <c r="CG41" s="114">
        <v>88.93</v>
      </c>
      <c r="CH41" s="114">
        <v>88.94</v>
      </c>
      <c r="CI41" s="114">
        <v>13.76</v>
      </c>
      <c r="CJ41" s="114">
        <v>14.18</v>
      </c>
      <c r="CK41" s="114">
        <v>17.79</v>
      </c>
      <c r="CL41" s="114">
        <v>158.94999999999999</v>
      </c>
      <c r="CM41" s="114">
        <v>112.66</v>
      </c>
      <c r="CN41" s="114">
        <v>16.87</v>
      </c>
      <c r="CO41" s="114">
        <v>16.84</v>
      </c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</row>
    <row r="42" spans="1:173" s="132" customFormat="1" x14ac:dyDescent="0.2">
      <c r="A42" s="145"/>
      <c r="B42" s="115"/>
      <c r="C42" s="115"/>
      <c r="BW42" s="15"/>
      <c r="BX42" s="115"/>
      <c r="BY42" s="113">
        <v>8</v>
      </c>
      <c r="BZ42" s="159">
        <v>42957</v>
      </c>
      <c r="CA42" s="114">
        <v>102.81</v>
      </c>
      <c r="CB42" s="114">
        <v>146.76</v>
      </c>
      <c r="CC42" s="114">
        <v>116.97</v>
      </c>
      <c r="CD42" s="114">
        <v>132.38999999999999</v>
      </c>
      <c r="CE42" s="114">
        <v>144513.48000000001</v>
      </c>
      <c r="CF42" s="114">
        <v>1929.41</v>
      </c>
      <c r="CG42" s="114">
        <v>89.08</v>
      </c>
      <c r="CH42" s="114">
        <v>88.81</v>
      </c>
      <c r="CI42" s="114">
        <v>13.84</v>
      </c>
      <c r="CJ42" s="114">
        <v>14.18</v>
      </c>
      <c r="CK42" s="114">
        <v>17.79</v>
      </c>
      <c r="CL42" s="114">
        <v>159.1</v>
      </c>
      <c r="CM42" s="114">
        <v>112.97</v>
      </c>
      <c r="CN42" s="114">
        <v>16.98</v>
      </c>
      <c r="CO42" s="114">
        <v>16.93</v>
      </c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</row>
    <row r="43" spans="1:173" s="132" customFormat="1" x14ac:dyDescent="0.2">
      <c r="A43" s="145"/>
      <c r="B43" s="115"/>
      <c r="C43" s="115"/>
      <c r="BV43" s="132" t="s">
        <v>258</v>
      </c>
      <c r="BW43" s="15"/>
      <c r="BX43" s="115"/>
      <c r="BY43" s="113">
        <v>9</v>
      </c>
      <c r="BZ43" s="159">
        <v>42958</v>
      </c>
      <c r="CA43" s="114">
        <v>103.36</v>
      </c>
      <c r="CB43" s="114">
        <v>146.07</v>
      </c>
      <c r="CC43" s="114">
        <v>117.24</v>
      </c>
      <c r="CD43" s="114">
        <v>132.46</v>
      </c>
      <c r="CE43" s="114">
        <v>145061.81</v>
      </c>
      <c r="CF43" s="114">
        <v>1931</v>
      </c>
      <c r="CG43" s="114">
        <v>88.4</v>
      </c>
      <c r="CH43" s="114">
        <v>88.52</v>
      </c>
      <c r="CI43" s="114">
        <v>13.8</v>
      </c>
      <c r="CJ43" s="114">
        <v>14.1</v>
      </c>
      <c r="CK43" s="114">
        <v>17.809999999999999</v>
      </c>
      <c r="CL43" s="114">
        <v>158.72999999999999</v>
      </c>
      <c r="CM43" s="114">
        <v>112.7</v>
      </c>
      <c r="CN43" s="114">
        <v>16.91</v>
      </c>
      <c r="CO43" s="114">
        <v>16.87</v>
      </c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</row>
    <row r="44" spans="1:173" s="132" customFormat="1" x14ac:dyDescent="0.2">
      <c r="A44" s="145"/>
      <c r="BW44" s="15"/>
      <c r="BX44" s="115"/>
      <c r="BY44" s="113">
        <v>10</v>
      </c>
      <c r="BZ44" s="159">
        <v>42961</v>
      </c>
      <c r="CA44" s="114">
        <v>102.35</v>
      </c>
      <c r="CB44" s="114">
        <v>145.6</v>
      </c>
      <c r="CC44" s="114">
        <v>116.05</v>
      </c>
      <c r="CD44" s="114">
        <v>132.52000000000001</v>
      </c>
      <c r="CE44" s="114">
        <v>143878.85999999999</v>
      </c>
      <c r="CF44" s="114">
        <v>1911.28</v>
      </c>
      <c r="CG44" s="114">
        <v>88.37</v>
      </c>
      <c r="CH44" s="114">
        <v>88.38</v>
      </c>
      <c r="CI44" s="114">
        <v>13.84</v>
      </c>
      <c r="CJ44" s="114">
        <v>14.16</v>
      </c>
      <c r="CK44" s="114">
        <v>17.809999999999999</v>
      </c>
      <c r="CL44" s="114">
        <v>158.26</v>
      </c>
      <c r="CM44" s="114">
        <v>112.23</v>
      </c>
      <c r="CN44" s="114">
        <v>16.829999999999998</v>
      </c>
      <c r="CO44" s="114">
        <v>16.79</v>
      </c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</row>
    <row r="45" spans="1:173" s="132" customFormat="1" x14ac:dyDescent="0.2">
      <c r="A45" s="145"/>
      <c r="BW45" s="15"/>
      <c r="BX45" s="115"/>
      <c r="BY45" s="113">
        <v>11</v>
      </c>
      <c r="BZ45" s="159">
        <v>42962</v>
      </c>
      <c r="CA45" s="114">
        <v>102.01</v>
      </c>
      <c r="CB45" s="114">
        <v>145.37</v>
      </c>
      <c r="CC45" s="114">
        <v>115.93</v>
      </c>
      <c r="CD45" s="114">
        <v>132.44999999999999</v>
      </c>
      <c r="CE45" s="114">
        <v>143528.49</v>
      </c>
      <c r="CF45" s="114">
        <v>1897.03</v>
      </c>
      <c r="CG45" s="114">
        <v>88.35</v>
      </c>
      <c r="CH45" s="114">
        <v>88.51</v>
      </c>
      <c r="CI45" s="114">
        <v>13.97</v>
      </c>
      <c r="CJ45" s="114">
        <v>14.16</v>
      </c>
      <c r="CK45" s="114">
        <v>17.809999999999999</v>
      </c>
      <c r="CL45" s="114">
        <v>158.91999999999999</v>
      </c>
      <c r="CM45" s="114">
        <v>112.65</v>
      </c>
      <c r="CN45" s="114">
        <v>16.87</v>
      </c>
      <c r="CO45" s="114">
        <v>16.84</v>
      </c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</row>
    <row r="46" spans="1:173" s="132" customFormat="1" x14ac:dyDescent="0.2">
      <c r="A46" s="145"/>
      <c r="BW46" s="15"/>
      <c r="BX46" s="115"/>
      <c r="BY46" s="113">
        <v>12</v>
      </c>
      <c r="BZ46" s="159">
        <v>42963</v>
      </c>
      <c r="CA46" s="114">
        <v>101.76</v>
      </c>
      <c r="CB46" s="114">
        <v>145.44</v>
      </c>
      <c r="CC46" s="114">
        <v>115.97</v>
      </c>
      <c r="CD46" s="114">
        <v>132.38999999999999</v>
      </c>
      <c r="CE46" s="114">
        <v>143251.51</v>
      </c>
      <c r="CF46" s="114">
        <v>1880.48</v>
      </c>
      <c r="CG46" s="114">
        <v>88.7</v>
      </c>
      <c r="CH46" s="114">
        <v>88.65</v>
      </c>
      <c r="CI46" s="114">
        <v>13.95</v>
      </c>
      <c r="CJ46" s="114">
        <v>14.22</v>
      </c>
      <c r="CK46" s="114">
        <v>17.8</v>
      </c>
      <c r="CL46" s="114">
        <v>158.81</v>
      </c>
      <c r="CM46" s="114">
        <v>112.84</v>
      </c>
      <c r="CN46" s="114">
        <v>16.86</v>
      </c>
      <c r="CO46" s="114">
        <v>16.84</v>
      </c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  <c r="FI46" s="115"/>
      <c r="FJ46" s="115"/>
      <c r="FK46" s="115"/>
      <c r="FL46" s="115"/>
      <c r="FM46" s="115"/>
      <c r="FN46" s="115"/>
      <c r="FO46" s="115"/>
      <c r="FP46" s="115"/>
      <c r="FQ46" s="115"/>
    </row>
    <row r="47" spans="1:173" s="132" customFormat="1" x14ac:dyDescent="0.2">
      <c r="A47" s="145"/>
      <c r="BW47" s="15"/>
      <c r="BX47" s="115"/>
      <c r="BY47" s="113">
        <v>13</v>
      </c>
      <c r="BZ47" s="159">
        <v>42964</v>
      </c>
      <c r="CA47" s="114">
        <v>102.59</v>
      </c>
      <c r="CB47" s="114">
        <v>145.47999999999999</v>
      </c>
      <c r="CC47" s="114">
        <v>116.81</v>
      </c>
      <c r="CD47" s="114">
        <v>132.43</v>
      </c>
      <c r="CE47" s="114">
        <v>145149.69</v>
      </c>
      <c r="CF47" s="114">
        <v>1927.14</v>
      </c>
      <c r="CG47" s="114">
        <v>89.55</v>
      </c>
      <c r="CH47" s="114">
        <v>89.32</v>
      </c>
      <c r="CI47" s="114">
        <v>13.93</v>
      </c>
      <c r="CJ47" s="114">
        <v>14.24</v>
      </c>
      <c r="CK47" s="114">
        <v>17.8</v>
      </c>
      <c r="CL47" s="114">
        <v>158.56</v>
      </c>
      <c r="CM47" s="114">
        <v>112.87</v>
      </c>
      <c r="CN47" s="114">
        <v>16.920000000000002</v>
      </c>
      <c r="CO47" s="114">
        <v>16.89</v>
      </c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5"/>
      <c r="FL47" s="115"/>
      <c r="FM47" s="115"/>
      <c r="FN47" s="115"/>
      <c r="FO47" s="115"/>
      <c r="FP47" s="115"/>
      <c r="FQ47" s="115"/>
    </row>
    <row r="48" spans="1:173" s="132" customFormat="1" x14ac:dyDescent="0.2">
      <c r="A48" s="145"/>
      <c r="BW48" s="15"/>
      <c r="BX48" s="115"/>
      <c r="BY48" s="113">
        <v>14</v>
      </c>
      <c r="BZ48" s="159">
        <v>42965</v>
      </c>
      <c r="CA48" s="114">
        <v>103.25</v>
      </c>
      <c r="CB48" s="114">
        <v>145.28</v>
      </c>
      <c r="CC48" s="114">
        <v>117.12</v>
      </c>
      <c r="CD48" s="114">
        <v>132.35</v>
      </c>
      <c r="CE48" s="114">
        <v>145922.28</v>
      </c>
      <c r="CF48" s="114">
        <v>1934.89</v>
      </c>
      <c r="CG48" s="114">
        <v>89.24</v>
      </c>
      <c r="CH48" s="114">
        <v>89.1</v>
      </c>
      <c r="CI48" s="114">
        <v>13.87</v>
      </c>
      <c r="CJ48" s="114">
        <v>14.2</v>
      </c>
      <c r="CK48" s="114">
        <v>17.8</v>
      </c>
      <c r="CL48" s="114">
        <v>158.38999999999999</v>
      </c>
      <c r="CM48" s="114">
        <v>112.69</v>
      </c>
      <c r="CN48" s="114">
        <v>16.89</v>
      </c>
      <c r="CO48" s="114">
        <v>16.87</v>
      </c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5"/>
      <c r="FL48" s="115"/>
      <c r="FM48" s="115"/>
      <c r="FN48" s="115"/>
      <c r="FO48" s="115"/>
      <c r="FP48" s="115"/>
      <c r="FQ48" s="115"/>
    </row>
    <row r="49" spans="1:173" s="132" customFormat="1" x14ac:dyDescent="0.2">
      <c r="A49" s="145"/>
      <c r="BW49" s="15"/>
      <c r="BX49" s="115"/>
      <c r="BY49" s="113">
        <v>15</v>
      </c>
      <c r="BZ49" s="159">
        <v>42968</v>
      </c>
      <c r="CA49" s="114">
        <v>103.45</v>
      </c>
      <c r="CB49" s="114">
        <v>145.21</v>
      </c>
      <c r="CC49" s="114">
        <v>116.62</v>
      </c>
      <c r="CD49" s="114">
        <v>132.37</v>
      </c>
      <c r="CE49" s="114">
        <v>145239.39000000001</v>
      </c>
      <c r="CF49" s="114">
        <v>1920.87</v>
      </c>
      <c r="CG49" s="114">
        <v>89.22</v>
      </c>
      <c r="CH49" s="114">
        <v>89.51</v>
      </c>
      <c r="CI49" s="114">
        <v>13.9</v>
      </c>
      <c r="CJ49" s="114">
        <v>14.24</v>
      </c>
      <c r="CK49" s="114">
        <v>17.809999999999999</v>
      </c>
      <c r="CL49" s="114">
        <v>158.88</v>
      </c>
      <c r="CM49" s="114">
        <v>112.76</v>
      </c>
      <c r="CN49" s="114">
        <v>16.899999999999999</v>
      </c>
      <c r="CO49" s="114">
        <v>16.88</v>
      </c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  <c r="FK49" s="115"/>
      <c r="FL49" s="115"/>
      <c r="FM49" s="115"/>
      <c r="FN49" s="115"/>
      <c r="FO49" s="115"/>
      <c r="FP49" s="115"/>
      <c r="FQ49" s="115"/>
    </row>
    <row r="50" spans="1:173" s="132" customFormat="1" x14ac:dyDescent="0.2">
      <c r="A50" s="145"/>
      <c r="BW50" s="15"/>
      <c r="BX50" s="115"/>
      <c r="BY50" s="113">
        <v>16</v>
      </c>
      <c r="BZ50" s="159">
        <v>42969</v>
      </c>
      <c r="CA50" s="114">
        <v>102.99</v>
      </c>
      <c r="CB50" s="114">
        <v>144.31</v>
      </c>
      <c r="CC50" s="114">
        <v>116.46</v>
      </c>
      <c r="CD50" s="114">
        <v>132.28</v>
      </c>
      <c r="CE50" s="114">
        <v>144653.46</v>
      </c>
      <c r="CF50" s="114">
        <v>1908</v>
      </c>
      <c r="CG50" s="114">
        <v>88.88</v>
      </c>
      <c r="CH50" s="114">
        <v>89.39</v>
      </c>
      <c r="CI50" s="114">
        <v>13.87</v>
      </c>
      <c r="CJ50" s="114">
        <v>14.22</v>
      </c>
      <c r="CK50" s="114">
        <v>17.79</v>
      </c>
      <c r="CL50" s="114">
        <v>158.59</v>
      </c>
      <c r="CM50" s="114">
        <v>112.52</v>
      </c>
      <c r="CN50" s="114">
        <v>16.89</v>
      </c>
      <c r="CO50" s="114">
        <v>16.88</v>
      </c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</row>
    <row r="51" spans="1:173" s="132" customFormat="1" x14ac:dyDescent="0.2">
      <c r="A51" s="145"/>
      <c r="BW51" s="15"/>
      <c r="BX51" s="115"/>
      <c r="BY51" s="113">
        <v>17</v>
      </c>
      <c r="BZ51" s="159">
        <v>42970</v>
      </c>
      <c r="CA51" s="114">
        <v>102.73</v>
      </c>
      <c r="CB51" s="114">
        <v>143.80000000000001</v>
      </c>
      <c r="CC51" s="114">
        <v>116.04</v>
      </c>
      <c r="CD51" s="114">
        <v>132.29</v>
      </c>
      <c r="CE51" s="114">
        <v>144528.16</v>
      </c>
      <c r="CF51" s="114">
        <v>1908.83</v>
      </c>
      <c r="CG51" s="114">
        <v>88.68</v>
      </c>
      <c r="CH51" s="114">
        <v>89.33</v>
      </c>
      <c r="CI51" s="114">
        <v>13.88</v>
      </c>
      <c r="CJ51" s="114">
        <v>14.23</v>
      </c>
      <c r="CK51" s="114">
        <v>17.79</v>
      </c>
      <c r="CL51" s="114">
        <v>158.27000000000001</v>
      </c>
      <c r="CM51" s="114">
        <v>112.35</v>
      </c>
      <c r="CN51" s="114">
        <v>16.86</v>
      </c>
      <c r="CO51" s="114">
        <v>16.850000000000001</v>
      </c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5"/>
      <c r="FL51" s="115"/>
      <c r="FM51" s="115"/>
      <c r="FN51" s="115"/>
      <c r="FO51" s="115"/>
      <c r="FP51" s="115"/>
      <c r="FQ51" s="115"/>
    </row>
    <row r="52" spans="1:173" s="132" customFormat="1" x14ac:dyDescent="0.2">
      <c r="A52" s="145"/>
      <c r="BW52" s="15"/>
      <c r="BX52" s="115"/>
      <c r="BY52" s="113">
        <v>18</v>
      </c>
      <c r="BZ52" s="159">
        <v>42971</v>
      </c>
      <c r="CA52" s="114">
        <v>102.78</v>
      </c>
      <c r="CB52" s="114">
        <v>144.09</v>
      </c>
      <c r="CC52" s="114">
        <v>116.48</v>
      </c>
      <c r="CD52" s="114">
        <v>132.44999999999999</v>
      </c>
      <c r="CE52" s="114">
        <v>144565.51</v>
      </c>
      <c r="CF52" s="114">
        <v>1896.19</v>
      </c>
      <c r="CG52" s="114">
        <v>88.67</v>
      </c>
      <c r="CH52" s="114">
        <v>89.7</v>
      </c>
      <c r="CI52" s="114">
        <v>13.92</v>
      </c>
      <c r="CJ52" s="114">
        <v>14.3</v>
      </c>
      <c r="CK52" s="114">
        <v>17.82</v>
      </c>
      <c r="CL52" s="114">
        <v>158.44</v>
      </c>
      <c r="CM52" s="114">
        <v>112.4</v>
      </c>
      <c r="CN52" s="114">
        <v>16.87</v>
      </c>
      <c r="CO52" s="114">
        <v>16.88</v>
      </c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</row>
    <row r="53" spans="1:173" s="132" customFormat="1" x14ac:dyDescent="0.2">
      <c r="A53" s="145"/>
      <c r="BW53" s="15"/>
      <c r="BX53" s="115"/>
      <c r="BY53" s="113">
        <v>19</v>
      </c>
      <c r="BZ53" s="159">
        <v>42972</v>
      </c>
      <c r="CA53" s="114">
        <v>102.48</v>
      </c>
      <c r="CB53" s="114">
        <v>144.03</v>
      </c>
      <c r="CC53" s="114">
        <v>116.66</v>
      </c>
      <c r="CD53" s="114">
        <v>132.49</v>
      </c>
      <c r="CE53" s="114">
        <v>144637.75</v>
      </c>
      <c r="CF53" s="114">
        <v>1912.03</v>
      </c>
      <c r="CG53" s="114">
        <v>88.88</v>
      </c>
      <c r="CH53" s="114">
        <v>89.84</v>
      </c>
      <c r="CI53" s="114">
        <v>13.94</v>
      </c>
      <c r="CJ53" s="114">
        <v>14.35</v>
      </c>
      <c r="CK53" s="114">
        <v>17.82</v>
      </c>
      <c r="CL53" s="114">
        <v>158.44</v>
      </c>
      <c r="CM53" s="114">
        <v>112.34</v>
      </c>
      <c r="CN53" s="114">
        <v>16.87</v>
      </c>
      <c r="CO53" s="114">
        <v>16.87</v>
      </c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</row>
    <row r="54" spans="1:173" s="132" customFormat="1" x14ac:dyDescent="0.2">
      <c r="A54" s="145"/>
      <c r="BW54" s="15"/>
      <c r="BX54" s="115"/>
      <c r="BY54" s="113">
        <v>20</v>
      </c>
      <c r="BZ54" s="159">
        <v>42975</v>
      </c>
      <c r="CA54" s="114">
        <v>101.87</v>
      </c>
      <c r="CB54" s="114">
        <v>143.5</v>
      </c>
      <c r="CC54" s="114">
        <v>116.77</v>
      </c>
      <c r="CD54" s="114">
        <v>132.63999999999999</v>
      </c>
      <c r="CE54" s="114">
        <v>144257.88</v>
      </c>
      <c r="CF54" s="114">
        <v>1904.6</v>
      </c>
      <c r="CG54" s="114">
        <v>88.38</v>
      </c>
      <c r="CH54" s="114">
        <v>89.26</v>
      </c>
      <c r="CI54" s="114">
        <v>13.95</v>
      </c>
      <c r="CJ54" s="114">
        <v>14.35</v>
      </c>
      <c r="CK54" s="114">
        <v>17.850000000000001</v>
      </c>
      <c r="CL54" s="114">
        <v>157</v>
      </c>
      <c r="CM54" s="114">
        <v>111.25</v>
      </c>
      <c r="CN54" s="114">
        <v>16.79</v>
      </c>
      <c r="CO54" s="114">
        <v>16.79</v>
      </c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  <c r="FI54" s="115"/>
      <c r="FJ54" s="115"/>
      <c r="FK54" s="115"/>
      <c r="FL54" s="115"/>
      <c r="FM54" s="115"/>
      <c r="FN54" s="115"/>
      <c r="FO54" s="115"/>
      <c r="FP54" s="115"/>
      <c r="FQ54" s="115"/>
    </row>
    <row r="55" spans="1:173" s="132" customFormat="1" x14ac:dyDescent="0.2">
      <c r="A55" s="145"/>
      <c r="BW55" s="15"/>
      <c r="BX55" s="115"/>
      <c r="BY55" s="113">
        <v>21</v>
      </c>
      <c r="BZ55" s="159">
        <v>42976</v>
      </c>
      <c r="CA55" s="114">
        <v>101.69</v>
      </c>
      <c r="CB55" s="114">
        <v>143.22999999999999</v>
      </c>
      <c r="CC55" s="114">
        <v>116.89</v>
      </c>
      <c r="CD55" s="114">
        <v>132.94999999999999</v>
      </c>
      <c r="CE55" s="114">
        <v>145701.34</v>
      </c>
      <c r="CF55" s="114">
        <v>1923.69</v>
      </c>
      <c r="CG55" s="114">
        <v>87.84</v>
      </c>
      <c r="CH55" s="114">
        <v>88.7</v>
      </c>
      <c r="CI55" s="114">
        <v>13.92</v>
      </c>
      <c r="CJ55" s="114">
        <v>14.31</v>
      </c>
      <c r="CK55" s="114">
        <v>17.88</v>
      </c>
      <c r="CL55" s="114">
        <v>156.55000000000001</v>
      </c>
      <c r="CM55" s="114">
        <v>110.43</v>
      </c>
      <c r="CN55" s="114">
        <v>16.75</v>
      </c>
      <c r="CO55" s="114">
        <v>16.73</v>
      </c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  <c r="FI55" s="115"/>
      <c r="FJ55" s="115"/>
      <c r="FK55" s="115"/>
      <c r="FL55" s="115"/>
      <c r="FM55" s="115"/>
      <c r="FN55" s="115"/>
      <c r="FO55" s="115"/>
      <c r="FP55" s="115"/>
      <c r="FQ55" s="115"/>
    </row>
    <row r="56" spans="1:173" s="110" customFormat="1" x14ac:dyDescent="0.2">
      <c r="B56" s="132"/>
      <c r="C56" s="97"/>
      <c r="BW56" s="8"/>
      <c r="BY56" s="113">
        <v>22</v>
      </c>
      <c r="BZ56" s="159">
        <v>42977</v>
      </c>
      <c r="CA56" s="114">
        <v>101.49</v>
      </c>
      <c r="CB56" s="114">
        <v>144.13</v>
      </c>
      <c r="CC56" s="114">
        <v>116.68</v>
      </c>
      <c r="CD56" s="114">
        <v>133.21</v>
      </c>
      <c r="CE56" s="114">
        <v>146181.54</v>
      </c>
      <c r="CF56" s="114">
        <v>1941.56</v>
      </c>
      <c r="CG56" s="114">
        <v>88.7</v>
      </c>
      <c r="CH56" s="114">
        <v>89</v>
      </c>
      <c r="CI56" s="114">
        <v>14.02</v>
      </c>
      <c r="CJ56" s="114">
        <v>14.37</v>
      </c>
      <c r="CK56" s="114">
        <v>17.91</v>
      </c>
      <c r="CL56" s="114">
        <v>158.68</v>
      </c>
      <c r="CM56" s="114">
        <v>111.52</v>
      </c>
      <c r="CN56" s="114">
        <v>16.920000000000002</v>
      </c>
      <c r="CO56" s="114">
        <v>16.920000000000002</v>
      </c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146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7"/>
      <c r="FL56" s="97"/>
      <c r="FM56" s="97"/>
      <c r="FN56" s="97"/>
      <c r="FO56" s="97"/>
      <c r="FP56" s="97"/>
      <c r="FQ56" s="97"/>
    </row>
    <row r="57" spans="1:173" s="111" customFormat="1" x14ac:dyDescent="0.2">
      <c r="B57" s="96"/>
      <c r="C57" s="96"/>
      <c r="BW57" s="3"/>
      <c r="BY57" s="113">
        <v>23</v>
      </c>
      <c r="BZ57" s="159">
        <v>42978</v>
      </c>
      <c r="CA57" s="114">
        <v>101.55</v>
      </c>
      <c r="CB57" s="114">
        <v>144.72999999999999</v>
      </c>
      <c r="CC57" s="114">
        <v>116.46</v>
      </c>
      <c r="CD57" s="114">
        <v>133.5</v>
      </c>
      <c r="CE57" s="114">
        <v>146638.39000000001</v>
      </c>
      <c r="CF57" s="114">
        <v>1948.23</v>
      </c>
      <c r="CG57" s="114">
        <v>88.55</v>
      </c>
      <c r="CH57" s="114">
        <v>88.92</v>
      </c>
      <c r="CI57" s="114">
        <v>14.08</v>
      </c>
      <c r="CJ57" s="114">
        <v>14.36</v>
      </c>
      <c r="CK57" s="114">
        <v>17.95</v>
      </c>
      <c r="CL57" s="114">
        <v>159.25</v>
      </c>
      <c r="CM57" s="114">
        <v>112.29</v>
      </c>
      <c r="CN57" s="114">
        <v>17.02</v>
      </c>
      <c r="CO57" s="114">
        <v>17.010000000000002</v>
      </c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47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  <c r="FI57" s="96"/>
      <c r="FJ57" s="96"/>
      <c r="FK57" s="96"/>
      <c r="FL57" s="96"/>
      <c r="FM57" s="96"/>
      <c r="FN57" s="96"/>
      <c r="FO57" s="96"/>
      <c r="FP57" s="96"/>
      <c r="FQ57" s="96"/>
    </row>
    <row r="58" spans="1:173" s="111" customFormat="1" x14ac:dyDescent="0.2">
      <c r="B58" s="96"/>
      <c r="C58" s="96"/>
      <c r="BW58" s="3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47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  <c r="FI58" s="96"/>
      <c r="FJ58" s="96"/>
      <c r="FK58" s="96"/>
      <c r="FL58" s="96"/>
      <c r="FM58" s="96"/>
      <c r="FN58" s="96"/>
      <c r="FO58" s="96"/>
      <c r="FP58" s="96"/>
      <c r="FQ58" s="96"/>
    </row>
    <row r="59" spans="1:173" s="116" customFormat="1" x14ac:dyDescent="0.2">
      <c r="B59" s="117"/>
      <c r="C59" s="117"/>
      <c r="BW59" s="6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48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  <c r="FI59" s="117"/>
      <c r="FJ59" s="117"/>
      <c r="FK59" s="117"/>
      <c r="FL59" s="117"/>
      <c r="FM59" s="117"/>
      <c r="FN59" s="117"/>
      <c r="FO59" s="117"/>
      <c r="FP59" s="117"/>
      <c r="FQ59" s="117"/>
    </row>
    <row r="60" spans="1:173" s="111" customFormat="1" x14ac:dyDescent="0.2">
      <c r="B60" s="149"/>
      <c r="C60" s="117"/>
      <c r="BW60" s="3"/>
      <c r="BX60" s="9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</row>
    <row r="61" spans="1:173" s="111" customFormat="1" x14ac:dyDescent="0.2">
      <c r="B61" s="149"/>
      <c r="C61" s="117"/>
      <c r="BW61" s="3"/>
      <c r="BX61" s="96"/>
      <c r="BY61" s="104"/>
      <c r="BZ61" s="104"/>
      <c r="CA61" s="104">
        <f>AVERAGE(CA35:CA57)</f>
        <v>102.15521739130436</v>
      </c>
      <c r="CB61" s="104">
        <f t="shared" ref="CB61:CO61" si="2">AVERAGE(CB35:CB57)</f>
        <v>145.53956521739133</v>
      </c>
      <c r="CC61" s="104">
        <f t="shared" si="2"/>
        <v>116.30043478260868</v>
      </c>
      <c r="CD61" s="104">
        <f t="shared" si="2"/>
        <v>132.52565217391302</v>
      </c>
      <c r="CE61" s="104">
        <f t="shared" si="2"/>
        <v>143901.63043478259</v>
      </c>
      <c r="CF61" s="104">
        <f t="shared" si="2"/>
        <v>1897.8152173913043</v>
      </c>
      <c r="CG61" s="104">
        <f t="shared" si="2"/>
        <v>88.804782608695646</v>
      </c>
      <c r="CH61" s="104">
        <f t="shared" si="2"/>
        <v>89.028260869565216</v>
      </c>
      <c r="CI61" s="104">
        <f t="shared" si="2"/>
        <v>13.881304347826086</v>
      </c>
      <c r="CJ61" s="104">
        <f t="shared" si="2"/>
        <v>14.223478260869568</v>
      </c>
      <c r="CK61" s="104">
        <f t="shared" si="2"/>
        <v>17.821304347826093</v>
      </c>
      <c r="CL61" s="104">
        <f t="shared" si="2"/>
        <v>158.34739130434784</v>
      </c>
      <c r="CM61" s="104">
        <f t="shared" si="2"/>
        <v>112.2295652173913</v>
      </c>
      <c r="CN61" s="104">
        <f t="shared" si="2"/>
        <v>16.826956521739135</v>
      </c>
      <c r="CO61" s="104">
        <f t="shared" si="2"/>
        <v>16.808695652173917</v>
      </c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</row>
    <row r="62" spans="1:173" s="111" customFormat="1" x14ac:dyDescent="0.2">
      <c r="B62" s="149"/>
      <c r="C62" s="117"/>
      <c r="BW62" s="3"/>
      <c r="BX62" s="96"/>
      <c r="BY62" s="104"/>
      <c r="BZ62" s="104"/>
      <c r="CA62" s="104">
        <v>102.15521739130433</v>
      </c>
      <c r="CB62" s="104">
        <v>145.53956521739133</v>
      </c>
      <c r="CC62" s="104">
        <v>116.30043478260868</v>
      </c>
      <c r="CD62" s="104">
        <v>132.52565217391302</v>
      </c>
      <c r="CE62" s="104">
        <v>143901.63043478259</v>
      </c>
      <c r="CF62" s="104">
        <v>1897.8152173913043</v>
      </c>
      <c r="CG62" s="104">
        <v>88.804782608695646</v>
      </c>
      <c r="CH62" s="104">
        <v>89.028260869565216</v>
      </c>
      <c r="CI62" s="104">
        <v>13.881304347826086</v>
      </c>
      <c r="CJ62" s="104">
        <v>14.223478260869568</v>
      </c>
      <c r="CK62" s="104">
        <v>17.821304347826093</v>
      </c>
      <c r="CL62" s="104">
        <v>158.34739130434784</v>
      </c>
      <c r="CM62" s="104">
        <v>112.2295652173913</v>
      </c>
      <c r="CN62" s="104">
        <v>16.826956521739135</v>
      </c>
      <c r="CO62" s="104">
        <v>16.808695652173917</v>
      </c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  <c r="FI62" s="96"/>
      <c r="FJ62" s="96"/>
      <c r="FK62" s="96"/>
      <c r="FL62" s="96"/>
      <c r="FM62" s="96"/>
      <c r="FN62" s="96"/>
      <c r="FO62" s="96"/>
      <c r="FP62" s="96"/>
      <c r="FQ62" s="96"/>
    </row>
    <row r="63" spans="1:173" s="111" customFormat="1" x14ac:dyDescent="0.2">
      <c r="B63" s="149"/>
      <c r="C63" s="117"/>
      <c r="BW63" s="3"/>
      <c r="BX63" s="96"/>
      <c r="BY63" s="121"/>
      <c r="BZ63" s="117"/>
      <c r="CA63" s="117">
        <f>CA62-CA61</f>
        <v>0</v>
      </c>
      <c r="CB63" s="117">
        <f t="shared" ref="CB63:CO63" si="3">CB62-CB61</f>
        <v>0</v>
      </c>
      <c r="CC63" s="117">
        <f t="shared" si="3"/>
        <v>0</v>
      </c>
      <c r="CD63" s="117">
        <f t="shared" si="3"/>
        <v>0</v>
      </c>
      <c r="CE63" s="117">
        <f t="shared" si="3"/>
        <v>0</v>
      </c>
      <c r="CF63" s="117">
        <f t="shared" si="3"/>
        <v>0</v>
      </c>
      <c r="CG63" s="117">
        <f t="shared" si="3"/>
        <v>0</v>
      </c>
      <c r="CH63" s="117">
        <f t="shared" si="3"/>
        <v>0</v>
      </c>
      <c r="CI63" s="117">
        <f t="shared" si="3"/>
        <v>0</v>
      </c>
      <c r="CJ63" s="117">
        <f t="shared" si="3"/>
        <v>0</v>
      </c>
      <c r="CK63" s="117">
        <f t="shared" si="3"/>
        <v>0</v>
      </c>
      <c r="CL63" s="117">
        <f t="shared" si="3"/>
        <v>0</v>
      </c>
      <c r="CM63" s="117">
        <f t="shared" si="3"/>
        <v>0</v>
      </c>
      <c r="CN63" s="117">
        <f t="shared" si="3"/>
        <v>0</v>
      </c>
      <c r="CO63" s="117">
        <f t="shared" si="3"/>
        <v>0</v>
      </c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</row>
    <row r="64" spans="1:173" s="111" customFormat="1" x14ac:dyDescent="0.2">
      <c r="B64" s="149"/>
      <c r="C64" s="117"/>
      <c r="BW64" s="3"/>
      <c r="BX64" s="96"/>
      <c r="BY64" s="96" t="s">
        <v>29</v>
      </c>
      <c r="BZ64" s="96"/>
      <c r="CA64" s="96">
        <f>MAX(CA35:CA57)</f>
        <v>103.45</v>
      </c>
      <c r="CB64" s="96">
        <f t="shared" ref="CB64:CO64" si="4">MAX(CB35:CB57)</f>
        <v>148.75</v>
      </c>
      <c r="CC64" s="96">
        <f t="shared" si="4"/>
        <v>117.24</v>
      </c>
      <c r="CD64" s="96">
        <f t="shared" si="4"/>
        <v>133.5</v>
      </c>
      <c r="CE64" s="96">
        <f t="shared" si="4"/>
        <v>146638.39000000001</v>
      </c>
      <c r="CF64" s="96">
        <f t="shared" si="4"/>
        <v>1948.23</v>
      </c>
      <c r="CG64" s="96">
        <f t="shared" si="4"/>
        <v>89.97</v>
      </c>
      <c r="CH64" s="96">
        <f t="shared" si="4"/>
        <v>90.3</v>
      </c>
      <c r="CI64" s="96">
        <f t="shared" si="4"/>
        <v>14.08</v>
      </c>
      <c r="CJ64" s="96">
        <f t="shared" si="4"/>
        <v>14.37</v>
      </c>
      <c r="CK64" s="96">
        <f t="shared" si="4"/>
        <v>17.95</v>
      </c>
      <c r="CL64" s="96">
        <f t="shared" si="4"/>
        <v>159.25</v>
      </c>
      <c r="CM64" s="96">
        <f t="shared" si="4"/>
        <v>112.97</v>
      </c>
      <c r="CN64" s="96">
        <f t="shared" si="4"/>
        <v>17.02</v>
      </c>
      <c r="CO64" s="96">
        <f t="shared" si="4"/>
        <v>17.010000000000002</v>
      </c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</row>
    <row r="65" spans="1:173" s="94" customFormat="1" x14ac:dyDescent="0.2">
      <c r="A65" s="150"/>
      <c r="B65" s="151"/>
      <c r="C65" s="117"/>
      <c r="BW65" s="9"/>
      <c r="BX65" s="95"/>
      <c r="BY65" s="96" t="s">
        <v>30</v>
      </c>
      <c r="BZ65" s="96"/>
      <c r="CA65" s="96">
        <f>MIN(CA35:CA57)</f>
        <v>101.07</v>
      </c>
      <c r="CB65" s="96">
        <f t="shared" ref="CB65:CO65" si="5">MIN(CB35:CB57)</f>
        <v>143.22999999999999</v>
      </c>
      <c r="CC65" s="96">
        <f t="shared" si="5"/>
        <v>115.11</v>
      </c>
      <c r="CD65" s="96">
        <f t="shared" si="5"/>
        <v>132.22</v>
      </c>
      <c r="CE65" s="96">
        <f t="shared" si="5"/>
        <v>140879.20000000001</v>
      </c>
      <c r="CF65" s="96">
        <f t="shared" si="5"/>
        <v>1812.5</v>
      </c>
      <c r="CG65" s="96">
        <f t="shared" si="5"/>
        <v>87.84</v>
      </c>
      <c r="CH65" s="96">
        <f t="shared" si="5"/>
        <v>88.38</v>
      </c>
      <c r="CI65" s="96">
        <f t="shared" si="5"/>
        <v>13.76</v>
      </c>
      <c r="CJ65" s="96">
        <f t="shared" si="5"/>
        <v>14.1</v>
      </c>
      <c r="CK65" s="96">
        <f t="shared" si="5"/>
        <v>17.77</v>
      </c>
      <c r="CL65" s="96">
        <f t="shared" si="5"/>
        <v>156.55000000000001</v>
      </c>
      <c r="CM65" s="96">
        <f t="shared" si="5"/>
        <v>110.43</v>
      </c>
      <c r="CN65" s="96">
        <f t="shared" si="5"/>
        <v>16.59</v>
      </c>
      <c r="CO65" s="96">
        <f t="shared" si="5"/>
        <v>16.579999999999998</v>
      </c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</row>
    <row r="66" spans="1:173" s="94" customFormat="1" x14ac:dyDescent="0.2">
      <c r="A66" s="150"/>
      <c r="B66" s="151"/>
      <c r="C66" s="117"/>
      <c r="BW66" s="9"/>
      <c r="BX66" s="95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8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</row>
    <row r="67" spans="1:173" s="94" customFormat="1" x14ac:dyDescent="0.2">
      <c r="A67" s="150"/>
      <c r="B67" s="151"/>
      <c r="C67" s="117"/>
      <c r="BW67" s="9"/>
      <c r="BX67" s="95"/>
      <c r="BY67" s="96"/>
      <c r="BZ67" s="96"/>
      <c r="CA67" s="96">
        <f t="shared" ref="CA67:CO67" si="6">CA64-CA65</f>
        <v>2.3800000000000097</v>
      </c>
      <c r="CB67" s="96">
        <f t="shared" si="6"/>
        <v>5.5200000000000102</v>
      </c>
      <c r="CC67" s="96">
        <f t="shared" si="6"/>
        <v>2.1299999999999955</v>
      </c>
      <c r="CD67" s="96">
        <f t="shared" si="6"/>
        <v>1.2800000000000011</v>
      </c>
      <c r="CE67" s="96">
        <f t="shared" si="6"/>
        <v>5759.1900000000023</v>
      </c>
      <c r="CF67" s="96">
        <f t="shared" si="6"/>
        <v>135.73000000000002</v>
      </c>
      <c r="CG67" s="96">
        <f t="shared" si="6"/>
        <v>2.1299999999999955</v>
      </c>
      <c r="CH67" s="96">
        <f t="shared" si="6"/>
        <v>1.9200000000000017</v>
      </c>
      <c r="CI67" s="96">
        <f t="shared" si="6"/>
        <v>0.32000000000000028</v>
      </c>
      <c r="CJ67" s="96">
        <f t="shared" si="6"/>
        <v>0.26999999999999957</v>
      </c>
      <c r="CK67" s="96">
        <f t="shared" si="6"/>
        <v>0.17999999999999972</v>
      </c>
      <c r="CL67" s="96">
        <f t="shared" si="6"/>
        <v>2.6999999999999886</v>
      </c>
      <c r="CM67" s="96">
        <f t="shared" si="6"/>
        <v>2.539999999999992</v>
      </c>
      <c r="CN67" s="96">
        <f t="shared" si="6"/>
        <v>0.42999999999999972</v>
      </c>
      <c r="CO67" s="96">
        <f t="shared" si="6"/>
        <v>0.43000000000000327</v>
      </c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</row>
    <row r="68" spans="1:173" s="94" customFormat="1" x14ac:dyDescent="0.2">
      <c r="A68" s="150"/>
      <c r="B68" s="151"/>
      <c r="C68" s="117"/>
      <c r="BW68" s="9"/>
      <c r="BX68" s="95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11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</row>
    <row r="69" spans="1:173" s="94" customFormat="1" x14ac:dyDescent="0.2">
      <c r="A69" s="150"/>
      <c r="B69" s="151"/>
      <c r="C69" s="117"/>
      <c r="BW69" s="9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11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</row>
    <row r="70" spans="1:173" s="94" customFormat="1" ht="25.5" x14ac:dyDescent="0.2">
      <c r="A70" s="150"/>
      <c r="B70" s="151"/>
      <c r="C70" s="117"/>
      <c r="BW70" s="9"/>
      <c r="BX70" s="95"/>
      <c r="BY70" s="108" t="s">
        <v>18</v>
      </c>
      <c r="BZ70" s="108"/>
      <c r="CA70" s="98" t="s">
        <v>5</v>
      </c>
      <c r="CB70" s="98" t="s">
        <v>6</v>
      </c>
      <c r="CC70" s="98" t="s">
        <v>7</v>
      </c>
      <c r="CD70" s="98" t="s">
        <v>8</v>
      </c>
      <c r="CE70" s="96" t="s">
        <v>9</v>
      </c>
      <c r="CF70" s="95" t="s">
        <v>10</v>
      </c>
      <c r="CG70" s="95" t="s">
        <v>11</v>
      </c>
      <c r="CH70" s="95" t="s">
        <v>12</v>
      </c>
      <c r="CI70" s="95" t="s">
        <v>13</v>
      </c>
      <c r="CJ70" s="95" t="s">
        <v>14</v>
      </c>
      <c r="CK70" s="95" t="s">
        <v>15</v>
      </c>
      <c r="CL70" s="97" t="s">
        <v>16</v>
      </c>
      <c r="CM70" s="96" t="s">
        <v>17</v>
      </c>
      <c r="CN70" s="112" t="s">
        <v>32</v>
      </c>
      <c r="CO70" s="112" t="s">
        <v>33</v>
      </c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</row>
    <row r="71" spans="1:173" s="94" customFormat="1" x14ac:dyDescent="0.2">
      <c r="A71" s="150"/>
      <c r="B71" s="151"/>
      <c r="C71" s="117"/>
      <c r="BW71" s="9"/>
      <c r="BX71" s="95"/>
      <c r="BY71" s="113">
        <v>1</v>
      </c>
      <c r="BZ71" s="159">
        <v>42948.08</v>
      </c>
      <c r="CA71" s="114">
        <v>110.39</v>
      </c>
      <c r="CB71" s="114">
        <v>0.75600000000000001</v>
      </c>
      <c r="CC71" s="114">
        <v>0.96530000000000005</v>
      </c>
      <c r="CD71" s="114">
        <v>0.8468</v>
      </c>
      <c r="CE71" s="114">
        <v>1266.9100000000001</v>
      </c>
      <c r="CF71" s="114">
        <v>16.79</v>
      </c>
      <c r="CG71" s="114">
        <v>1.25</v>
      </c>
      <c r="CH71" s="114">
        <v>1.2454000000000001</v>
      </c>
      <c r="CI71" s="114">
        <v>8.0871999999999993</v>
      </c>
      <c r="CJ71" s="114">
        <v>7.8922999999999996</v>
      </c>
      <c r="CK71" s="114">
        <v>6.2961999999999998</v>
      </c>
      <c r="CL71" s="114">
        <v>0.71035000000000004</v>
      </c>
      <c r="CM71" s="114">
        <v>1</v>
      </c>
      <c r="CN71" s="114">
        <v>6.7191999999999998</v>
      </c>
      <c r="CO71" s="114">
        <v>6.7249999999999996</v>
      </c>
      <c r="CP71" s="96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</row>
    <row r="72" spans="1:173" s="94" customFormat="1" x14ac:dyDescent="0.2">
      <c r="A72" s="150"/>
      <c r="BW72" s="9"/>
      <c r="BX72" s="95"/>
      <c r="BY72" s="113">
        <v>2</v>
      </c>
      <c r="BZ72" s="159">
        <v>42949</v>
      </c>
      <c r="CA72" s="114">
        <v>110.75</v>
      </c>
      <c r="CB72" s="114">
        <v>0.75529999999999997</v>
      </c>
      <c r="CC72" s="114">
        <v>0.96960000000000002</v>
      </c>
      <c r="CD72" s="114">
        <v>0.84430000000000005</v>
      </c>
      <c r="CE72" s="114">
        <v>1266.94</v>
      </c>
      <c r="CF72" s="114">
        <v>16.661999999999999</v>
      </c>
      <c r="CG72" s="114">
        <v>1.2564</v>
      </c>
      <c r="CH72" s="114">
        <v>1.2565999999999999</v>
      </c>
      <c r="CI72" s="114">
        <v>8.0986999999999991</v>
      </c>
      <c r="CJ72" s="114">
        <v>7.9050000000000002</v>
      </c>
      <c r="CK72" s="114">
        <v>6.2782</v>
      </c>
      <c r="CL72" s="114">
        <v>0.70826</v>
      </c>
      <c r="CM72" s="114">
        <v>1</v>
      </c>
      <c r="CN72" s="114">
        <v>6.7205000000000004</v>
      </c>
      <c r="CO72" s="114">
        <v>6.7275</v>
      </c>
      <c r="CP72" s="96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</row>
    <row r="73" spans="1:173" s="94" customFormat="1" x14ac:dyDescent="0.2">
      <c r="A73" s="150"/>
      <c r="BW73" s="9"/>
      <c r="BX73" s="95"/>
      <c r="BY73" s="113">
        <v>3</v>
      </c>
      <c r="BZ73" s="159">
        <v>42950</v>
      </c>
      <c r="CA73" s="114">
        <v>110.61</v>
      </c>
      <c r="CB73" s="114">
        <v>0.75560000000000005</v>
      </c>
      <c r="CC73" s="114">
        <v>0.96930000000000005</v>
      </c>
      <c r="CD73" s="114">
        <v>0.84430000000000005</v>
      </c>
      <c r="CE73" s="114">
        <v>1263.1600000000001</v>
      </c>
      <c r="CF73" s="114">
        <v>16.530999999999999</v>
      </c>
      <c r="CG73" s="114">
        <v>1.2606999999999999</v>
      </c>
      <c r="CH73" s="114">
        <v>1.2597</v>
      </c>
      <c r="CI73" s="114">
        <v>8.1083999999999996</v>
      </c>
      <c r="CJ73" s="114">
        <v>7.9065000000000003</v>
      </c>
      <c r="CK73" s="114">
        <v>6.2786999999999997</v>
      </c>
      <c r="CL73" s="114">
        <v>0.70791999999999999</v>
      </c>
      <c r="CM73" s="114">
        <v>1</v>
      </c>
      <c r="CN73" s="114">
        <v>6.7210000000000001</v>
      </c>
      <c r="CO73" s="114">
        <v>6.7263999999999999</v>
      </c>
      <c r="CP73" s="96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</row>
    <row r="74" spans="1:173" s="94" customFormat="1" x14ac:dyDescent="0.2">
      <c r="A74" s="150"/>
      <c r="BW74" s="9"/>
      <c r="BX74" s="95"/>
      <c r="BY74" s="113">
        <v>4</v>
      </c>
      <c r="BZ74" s="159">
        <v>42951</v>
      </c>
      <c r="CA74" s="114">
        <v>110.09</v>
      </c>
      <c r="CB74" s="114">
        <v>0.76060000000000005</v>
      </c>
      <c r="CC74" s="114">
        <v>0.96760000000000002</v>
      </c>
      <c r="CD74" s="114">
        <v>0.84189999999999998</v>
      </c>
      <c r="CE74" s="114">
        <v>1268.93</v>
      </c>
      <c r="CF74" s="114">
        <v>16.71</v>
      </c>
      <c r="CG74" s="114">
        <v>1.2546999999999999</v>
      </c>
      <c r="CH74" s="114">
        <v>1.2565999999999999</v>
      </c>
      <c r="CI74" s="114">
        <v>8.0876999999999999</v>
      </c>
      <c r="CJ74" s="114">
        <v>7.8874000000000004</v>
      </c>
      <c r="CK74" s="114">
        <v>6.2611999999999997</v>
      </c>
      <c r="CL74" s="114">
        <v>0.70799999999999996</v>
      </c>
      <c r="CM74" s="114">
        <v>1</v>
      </c>
      <c r="CN74" s="114">
        <v>6.7190000000000003</v>
      </c>
      <c r="CO74" s="114">
        <v>6.7252000000000001</v>
      </c>
      <c r="CP74" s="104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</row>
    <row r="75" spans="1:173" s="94" customFormat="1" x14ac:dyDescent="0.2">
      <c r="A75" s="150"/>
      <c r="BW75" s="9"/>
      <c r="BX75" s="95"/>
      <c r="BY75" s="113">
        <v>5</v>
      </c>
      <c r="BZ75" s="159">
        <v>42954</v>
      </c>
      <c r="CA75" s="114">
        <v>110.84</v>
      </c>
      <c r="CB75" s="114">
        <v>0.76659999999999995</v>
      </c>
      <c r="CC75" s="114">
        <v>0.97360000000000002</v>
      </c>
      <c r="CD75" s="114">
        <v>0.84799999999999998</v>
      </c>
      <c r="CE75" s="114">
        <v>1256.8399999999999</v>
      </c>
      <c r="CF75" s="114">
        <v>16.170000000000002</v>
      </c>
      <c r="CG75" s="114">
        <v>1.2645</v>
      </c>
      <c r="CH75" s="114">
        <v>1.2679</v>
      </c>
      <c r="CI75" s="114">
        <v>8.1456</v>
      </c>
      <c r="CJ75" s="114">
        <v>7.9486999999999997</v>
      </c>
      <c r="CK75" s="114">
        <v>6.3063000000000002</v>
      </c>
      <c r="CL75" s="114">
        <v>0.70725000000000005</v>
      </c>
      <c r="CM75" s="114">
        <v>1</v>
      </c>
      <c r="CN75" s="114">
        <v>6.7190000000000003</v>
      </c>
      <c r="CO75" s="114">
        <v>6.7298999999999998</v>
      </c>
      <c r="CP75" s="104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</row>
    <row r="76" spans="1:173" s="94" customFormat="1" x14ac:dyDescent="0.2">
      <c r="A76" s="150"/>
      <c r="BW76" s="9"/>
      <c r="BX76" s="95"/>
      <c r="BY76" s="113">
        <v>6</v>
      </c>
      <c r="BZ76" s="159">
        <v>42955</v>
      </c>
      <c r="CA76" s="114">
        <v>110.51</v>
      </c>
      <c r="CB76" s="114">
        <v>0.76719999999999999</v>
      </c>
      <c r="CC76" s="114">
        <v>0.9728</v>
      </c>
      <c r="CD76" s="114">
        <v>0.8468</v>
      </c>
      <c r="CE76" s="114">
        <v>1261.01</v>
      </c>
      <c r="CF76" s="114">
        <v>16.277000000000001</v>
      </c>
      <c r="CG76" s="114">
        <v>1.2609999999999999</v>
      </c>
      <c r="CH76" s="114">
        <v>1.2659</v>
      </c>
      <c r="CI76" s="114">
        <v>8.1379000000000001</v>
      </c>
      <c r="CJ76" s="114">
        <v>7.8948</v>
      </c>
      <c r="CK76" s="114">
        <v>6.2972000000000001</v>
      </c>
      <c r="CL76" s="114">
        <v>0.70950000000000002</v>
      </c>
      <c r="CM76" s="114">
        <v>1</v>
      </c>
      <c r="CN76" s="114">
        <v>6.7031999999999998</v>
      </c>
      <c r="CO76" s="114">
        <v>6.7077999999999998</v>
      </c>
      <c r="CP76" s="104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</row>
    <row r="77" spans="1:173" s="94" customFormat="1" x14ac:dyDescent="0.2">
      <c r="A77" s="150"/>
      <c r="BW77" s="9"/>
      <c r="BX77" s="95"/>
      <c r="BY77" s="113">
        <v>7</v>
      </c>
      <c r="BZ77" s="159">
        <v>42956</v>
      </c>
      <c r="CA77" s="114">
        <v>109.8</v>
      </c>
      <c r="CB77" s="114">
        <v>0.76819999999999999</v>
      </c>
      <c r="CC77" s="114">
        <v>0.96319999999999995</v>
      </c>
      <c r="CD77" s="114">
        <v>0.85109999999999997</v>
      </c>
      <c r="CE77" s="114">
        <v>1268.29</v>
      </c>
      <c r="CF77" s="114">
        <v>16.634</v>
      </c>
      <c r="CG77" s="114">
        <v>1.2667999999999999</v>
      </c>
      <c r="CH77" s="114">
        <v>1.2666999999999999</v>
      </c>
      <c r="CI77" s="114">
        <v>8.1883999999999997</v>
      </c>
      <c r="CJ77" s="114">
        <v>7.9444999999999997</v>
      </c>
      <c r="CK77" s="114">
        <v>6.3311000000000002</v>
      </c>
      <c r="CL77" s="114">
        <v>0.70877000000000001</v>
      </c>
      <c r="CM77" s="114">
        <v>1</v>
      </c>
      <c r="CN77" s="114">
        <v>6.6775000000000002</v>
      </c>
      <c r="CO77" s="114">
        <v>6.6920000000000002</v>
      </c>
      <c r="CP77" s="104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</row>
    <row r="78" spans="1:173" s="94" customFormat="1" x14ac:dyDescent="0.2">
      <c r="BT78" s="133"/>
      <c r="BU78" s="133"/>
      <c r="BV78" s="133"/>
      <c r="BW78" s="13"/>
      <c r="BY78" s="113">
        <v>8</v>
      </c>
      <c r="BZ78" s="159">
        <v>42957</v>
      </c>
      <c r="CA78" s="114">
        <v>109.88</v>
      </c>
      <c r="CB78" s="114">
        <v>0.76980000000000004</v>
      </c>
      <c r="CC78" s="114">
        <v>0.96579999999999999</v>
      </c>
      <c r="CD78" s="114">
        <v>0.85360000000000003</v>
      </c>
      <c r="CE78" s="114">
        <v>1279.22</v>
      </c>
      <c r="CF78" s="114">
        <v>17.079000000000001</v>
      </c>
      <c r="CG78" s="114">
        <v>1.2682</v>
      </c>
      <c r="CH78" s="114">
        <v>1.2721</v>
      </c>
      <c r="CI78" s="114">
        <v>8.1639999999999997</v>
      </c>
      <c r="CJ78" s="114">
        <v>7.9676</v>
      </c>
      <c r="CK78" s="114">
        <v>6.3489000000000004</v>
      </c>
      <c r="CL78" s="114">
        <v>0.71004</v>
      </c>
      <c r="CM78" s="114">
        <v>1</v>
      </c>
      <c r="CN78" s="114">
        <v>6.6527000000000003</v>
      </c>
      <c r="CO78" s="114">
        <v>6.673</v>
      </c>
      <c r="CP78" s="124"/>
      <c r="CQ78" s="125"/>
      <c r="CR78" s="125"/>
      <c r="CS78" s="125"/>
      <c r="CT78" s="125"/>
      <c r="CU78" s="125"/>
      <c r="CV78" s="125"/>
      <c r="CW78" s="125"/>
    </row>
    <row r="79" spans="1:173" s="94" customFormat="1" x14ac:dyDescent="0.2">
      <c r="A79" s="150"/>
      <c r="BW79" s="9"/>
      <c r="BX79" s="95"/>
      <c r="BY79" s="113">
        <v>9</v>
      </c>
      <c r="BZ79" s="159">
        <v>42958</v>
      </c>
      <c r="CA79" s="114">
        <v>109.04</v>
      </c>
      <c r="CB79" s="114">
        <v>0.77149999999999996</v>
      </c>
      <c r="CC79" s="114">
        <v>0.96130000000000004</v>
      </c>
      <c r="CD79" s="114">
        <v>0.8508</v>
      </c>
      <c r="CE79" s="114">
        <v>1287.1500000000001</v>
      </c>
      <c r="CF79" s="114">
        <v>17.134</v>
      </c>
      <c r="CG79" s="114">
        <v>1.2748999999999999</v>
      </c>
      <c r="CH79" s="114">
        <v>1.2730999999999999</v>
      </c>
      <c r="CI79" s="114">
        <v>8.1654999999999998</v>
      </c>
      <c r="CJ79" s="114">
        <v>7.9913999999999996</v>
      </c>
      <c r="CK79" s="114">
        <v>6.3266</v>
      </c>
      <c r="CL79" s="114">
        <v>0.71</v>
      </c>
      <c r="CM79" s="114">
        <v>1</v>
      </c>
      <c r="CN79" s="114">
        <v>6.6654999999999998</v>
      </c>
      <c r="CO79" s="114">
        <v>6.6814999999999998</v>
      </c>
      <c r="CP79" s="98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</row>
    <row r="80" spans="1:173" s="94" customFormat="1" x14ac:dyDescent="0.2">
      <c r="BW80" s="9"/>
      <c r="BY80" s="113">
        <v>10</v>
      </c>
      <c r="BZ80" s="159">
        <v>42961</v>
      </c>
      <c r="CA80" s="114">
        <v>109.65</v>
      </c>
      <c r="CB80" s="114">
        <v>0.77080000000000004</v>
      </c>
      <c r="CC80" s="114">
        <v>0.96709999999999996</v>
      </c>
      <c r="CD80" s="114">
        <v>0.84719999999999995</v>
      </c>
      <c r="CE80" s="114">
        <v>1282</v>
      </c>
      <c r="CF80" s="114">
        <v>17.03</v>
      </c>
      <c r="CG80" s="114">
        <v>1.27</v>
      </c>
      <c r="CH80" s="114">
        <v>1.2699</v>
      </c>
      <c r="CI80" s="114">
        <v>8.1096000000000004</v>
      </c>
      <c r="CJ80" s="114">
        <v>7.9248000000000003</v>
      </c>
      <c r="CK80" s="114">
        <v>6.3003</v>
      </c>
      <c r="CL80" s="114">
        <v>0.70913000000000004</v>
      </c>
      <c r="CM80" s="114">
        <v>1</v>
      </c>
      <c r="CN80" s="114">
        <v>6.6684000000000001</v>
      </c>
      <c r="CO80" s="114">
        <v>6.6860999999999997</v>
      </c>
      <c r="CP80" s="98"/>
    </row>
    <row r="81" spans="1:173" s="94" customFormat="1" x14ac:dyDescent="0.2">
      <c r="BW81" s="9"/>
      <c r="BY81" s="113">
        <v>11</v>
      </c>
      <c r="BZ81" s="159">
        <v>42962</v>
      </c>
      <c r="CA81" s="114">
        <v>110.43</v>
      </c>
      <c r="CB81" s="114">
        <v>0.77490000000000003</v>
      </c>
      <c r="CC81" s="114">
        <v>0.97170000000000001</v>
      </c>
      <c r="CD81" s="114">
        <v>0.85070000000000001</v>
      </c>
      <c r="CE81" s="114">
        <v>1274.1099999999999</v>
      </c>
      <c r="CF81" s="114">
        <v>16.84</v>
      </c>
      <c r="CG81" s="114">
        <v>1.2749999999999999</v>
      </c>
      <c r="CH81" s="114">
        <v>1.2727999999999999</v>
      </c>
      <c r="CI81" s="114">
        <v>8.0646000000000004</v>
      </c>
      <c r="CJ81" s="114">
        <v>7.9538000000000002</v>
      </c>
      <c r="CK81" s="114">
        <v>6.3251999999999997</v>
      </c>
      <c r="CL81" s="114">
        <v>0.70884000000000003</v>
      </c>
      <c r="CM81" s="114">
        <v>1</v>
      </c>
      <c r="CN81" s="114">
        <v>6.6788999999999996</v>
      </c>
      <c r="CO81" s="114">
        <v>6.6913</v>
      </c>
      <c r="CP81" s="115"/>
    </row>
    <row r="82" spans="1:173" s="94" customFormat="1" x14ac:dyDescent="0.2">
      <c r="BW82" s="9"/>
      <c r="BY82" s="113">
        <v>12</v>
      </c>
      <c r="BZ82" s="159">
        <v>42963</v>
      </c>
      <c r="CA82" s="114">
        <v>110.89</v>
      </c>
      <c r="CB82" s="114">
        <v>0.77590000000000003</v>
      </c>
      <c r="CC82" s="114">
        <v>0.97299999999999998</v>
      </c>
      <c r="CD82" s="114">
        <v>0.85250000000000004</v>
      </c>
      <c r="CE82" s="114">
        <v>1269.51</v>
      </c>
      <c r="CF82" s="114">
        <v>16.664999999999999</v>
      </c>
      <c r="CG82" s="114">
        <v>1.2721</v>
      </c>
      <c r="CH82" s="114">
        <v>1.2728999999999999</v>
      </c>
      <c r="CI82" s="114">
        <v>8.0870999999999995</v>
      </c>
      <c r="CJ82" s="114">
        <v>7.9351000000000003</v>
      </c>
      <c r="CK82" s="114">
        <v>6.3387000000000002</v>
      </c>
      <c r="CL82" s="114">
        <v>0.71055000000000001</v>
      </c>
      <c r="CM82" s="114">
        <v>1</v>
      </c>
      <c r="CN82" s="114">
        <v>6.6914999999999996</v>
      </c>
      <c r="CO82" s="114">
        <v>6.7023999999999999</v>
      </c>
      <c r="CP82" s="115"/>
    </row>
    <row r="83" spans="1:173" s="94" customFormat="1" x14ac:dyDescent="0.2">
      <c r="BW83" s="9"/>
      <c r="BY83" s="113">
        <v>13</v>
      </c>
      <c r="BZ83" s="159">
        <v>42964</v>
      </c>
      <c r="CA83" s="114">
        <v>110.02</v>
      </c>
      <c r="CB83" s="114">
        <v>0.77590000000000003</v>
      </c>
      <c r="CC83" s="114">
        <v>0.96630000000000005</v>
      </c>
      <c r="CD83" s="114">
        <v>0.85270000000000001</v>
      </c>
      <c r="CE83" s="114">
        <v>1285.99</v>
      </c>
      <c r="CF83" s="114">
        <v>17.074000000000002</v>
      </c>
      <c r="CG83" s="114">
        <v>1.2604</v>
      </c>
      <c r="CH83" s="114">
        <v>1.2637</v>
      </c>
      <c r="CI83" s="114">
        <v>8.0998000000000001</v>
      </c>
      <c r="CJ83" s="114">
        <v>7.9276</v>
      </c>
      <c r="CK83" s="114">
        <v>6.3403999999999998</v>
      </c>
      <c r="CL83" s="114">
        <v>0.71184999999999998</v>
      </c>
      <c r="CM83" s="114">
        <v>1</v>
      </c>
      <c r="CN83" s="114">
        <v>6.6723999999999997</v>
      </c>
      <c r="CO83" s="114">
        <v>6.6817000000000002</v>
      </c>
      <c r="CP83" s="115"/>
    </row>
    <row r="84" spans="1:173" s="94" customFormat="1" x14ac:dyDescent="0.2">
      <c r="BW84" s="9"/>
      <c r="BY84" s="113">
        <v>14</v>
      </c>
      <c r="BZ84" s="159">
        <v>42965</v>
      </c>
      <c r="CA84" s="114">
        <v>109.14</v>
      </c>
      <c r="CB84" s="114">
        <v>0.77569999999999995</v>
      </c>
      <c r="CC84" s="114">
        <v>0.96220000000000006</v>
      </c>
      <c r="CD84" s="114">
        <v>0.85150000000000003</v>
      </c>
      <c r="CE84" s="114">
        <v>1294.9000000000001</v>
      </c>
      <c r="CF84" s="114">
        <v>17.170000000000002</v>
      </c>
      <c r="CG84" s="114">
        <v>1.2627999999999999</v>
      </c>
      <c r="CH84" s="114">
        <v>1.2646999999999999</v>
      </c>
      <c r="CI84" s="114">
        <v>8.1257000000000001</v>
      </c>
      <c r="CJ84" s="114">
        <v>7.9383999999999997</v>
      </c>
      <c r="CK84" s="114">
        <v>6.3303000000000003</v>
      </c>
      <c r="CL84" s="114">
        <v>0.71145999999999998</v>
      </c>
      <c r="CM84" s="114">
        <v>1</v>
      </c>
      <c r="CN84" s="114">
        <v>6.6710000000000003</v>
      </c>
      <c r="CO84" s="114">
        <v>6.6814999999999998</v>
      </c>
      <c r="CP84" s="115"/>
    </row>
    <row r="85" spans="1:173" s="94" customFormat="1" x14ac:dyDescent="0.2">
      <c r="BW85" s="9"/>
      <c r="BY85" s="113">
        <v>15</v>
      </c>
      <c r="BZ85" s="159">
        <v>42968</v>
      </c>
      <c r="CA85" s="114">
        <v>109</v>
      </c>
      <c r="CB85" s="114">
        <v>0.77649999999999997</v>
      </c>
      <c r="CC85" s="114">
        <v>0.96689999999999998</v>
      </c>
      <c r="CD85" s="114">
        <v>0.85170000000000001</v>
      </c>
      <c r="CE85" s="114">
        <v>1288.04</v>
      </c>
      <c r="CF85" s="114">
        <v>17.035</v>
      </c>
      <c r="CG85" s="114">
        <v>1.2639</v>
      </c>
      <c r="CH85" s="114">
        <v>1.2597</v>
      </c>
      <c r="CI85" s="114">
        <v>8.1125000000000007</v>
      </c>
      <c r="CJ85" s="114">
        <v>7.9160000000000004</v>
      </c>
      <c r="CK85" s="114">
        <v>6.3327</v>
      </c>
      <c r="CL85" s="114">
        <v>0.70970999999999995</v>
      </c>
      <c r="CM85" s="114">
        <v>1</v>
      </c>
      <c r="CN85" s="114">
        <v>6.6712999999999996</v>
      </c>
      <c r="CO85" s="114">
        <v>6.6802000000000001</v>
      </c>
      <c r="CP85" s="115"/>
    </row>
    <row r="86" spans="1:173" s="94" customFormat="1" x14ac:dyDescent="0.2">
      <c r="BW86" s="9"/>
      <c r="BY86" s="113">
        <v>16</v>
      </c>
      <c r="BZ86" s="159">
        <v>42969</v>
      </c>
      <c r="CA86" s="114">
        <v>109.25</v>
      </c>
      <c r="CB86" s="114">
        <v>0.77969999999999995</v>
      </c>
      <c r="CC86" s="114">
        <v>0.96619999999999995</v>
      </c>
      <c r="CD86" s="114">
        <v>0.8508</v>
      </c>
      <c r="CE86" s="114">
        <v>1285.58</v>
      </c>
      <c r="CF86" s="114">
        <v>16.957000000000001</v>
      </c>
      <c r="CG86" s="114">
        <v>1.266</v>
      </c>
      <c r="CH86" s="114">
        <v>1.2586999999999999</v>
      </c>
      <c r="CI86" s="114">
        <v>8.1112000000000002</v>
      </c>
      <c r="CJ86" s="114">
        <v>7.9112999999999998</v>
      </c>
      <c r="CK86" s="114">
        <v>6.3259999999999996</v>
      </c>
      <c r="CL86" s="114">
        <v>0.70948999999999995</v>
      </c>
      <c r="CM86" s="114">
        <v>1</v>
      </c>
      <c r="CN86" s="114">
        <v>6.6619000000000002</v>
      </c>
      <c r="CO86" s="114">
        <v>6.6673999999999998</v>
      </c>
      <c r="CP86" s="115"/>
    </row>
    <row r="87" spans="1:173" s="94" customFormat="1" x14ac:dyDescent="0.2">
      <c r="BW87" s="9"/>
      <c r="BY87" s="113">
        <v>17</v>
      </c>
      <c r="BZ87" s="159">
        <v>42970</v>
      </c>
      <c r="CA87" s="114">
        <v>109.36</v>
      </c>
      <c r="CB87" s="114">
        <v>0.78129999999999999</v>
      </c>
      <c r="CC87" s="114">
        <v>0.96819999999999995</v>
      </c>
      <c r="CD87" s="114">
        <v>0.84909999999999997</v>
      </c>
      <c r="CE87" s="114">
        <v>1286.4100000000001</v>
      </c>
      <c r="CF87" s="114">
        <v>16.989999999999998</v>
      </c>
      <c r="CG87" s="114">
        <v>1.2668999999999999</v>
      </c>
      <c r="CH87" s="114">
        <v>1.2577</v>
      </c>
      <c r="CI87" s="114">
        <v>8.0929000000000002</v>
      </c>
      <c r="CJ87" s="114">
        <v>7.8944000000000001</v>
      </c>
      <c r="CK87" s="114">
        <v>6.3144</v>
      </c>
      <c r="CL87" s="114">
        <v>0.70987</v>
      </c>
      <c r="CM87" s="114">
        <v>1</v>
      </c>
      <c r="CN87" s="114">
        <v>6.6627000000000001</v>
      </c>
      <c r="CO87" s="114">
        <v>6.6679000000000004</v>
      </c>
      <c r="CP87" s="115"/>
    </row>
    <row r="88" spans="1:173" s="94" customFormat="1" x14ac:dyDescent="0.2">
      <c r="BW88" s="9"/>
      <c r="BY88" s="113">
        <v>18</v>
      </c>
      <c r="BZ88" s="159">
        <v>42971</v>
      </c>
      <c r="CA88" s="114">
        <v>109.36</v>
      </c>
      <c r="CB88" s="114">
        <v>0.78010000000000002</v>
      </c>
      <c r="CC88" s="114">
        <v>0.96499999999999997</v>
      </c>
      <c r="CD88" s="114">
        <v>0.84830000000000005</v>
      </c>
      <c r="CE88" s="114">
        <v>1286.17</v>
      </c>
      <c r="CF88" s="114">
        <v>16.87</v>
      </c>
      <c r="CG88" s="114">
        <v>1.2676000000000001</v>
      </c>
      <c r="CH88" s="114">
        <v>1.2531000000000001</v>
      </c>
      <c r="CI88" s="114">
        <v>8.0734999999999992</v>
      </c>
      <c r="CJ88" s="114">
        <v>7.8596000000000004</v>
      </c>
      <c r="CK88" s="114">
        <v>6.3090000000000002</v>
      </c>
      <c r="CL88" s="114">
        <v>0.70940999999999999</v>
      </c>
      <c r="CM88" s="114">
        <v>1</v>
      </c>
      <c r="CN88" s="114">
        <v>6.6616</v>
      </c>
      <c r="CO88" s="114">
        <v>6.6607000000000003</v>
      </c>
      <c r="CP88" s="104"/>
    </row>
    <row r="89" spans="1:173" s="94" customFormat="1" x14ac:dyDescent="0.2">
      <c r="BW89" s="9"/>
      <c r="BY89" s="113">
        <v>19</v>
      </c>
      <c r="BZ89" s="159">
        <v>42972</v>
      </c>
      <c r="CA89" s="114">
        <v>109.62</v>
      </c>
      <c r="CB89" s="114">
        <v>0.78</v>
      </c>
      <c r="CC89" s="114">
        <v>0.96299999999999997</v>
      </c>
      <c r="CD89" s="114">
        <v>0.84760000000000002</v>
      </c>
      <c r="CE89" s="114">
        <v>1287.5</v>
      </c>
      <c r="CF89" s="114">
        <v>17.02</v>
      </c>
      <c r="CG89" s="114">
        <v>1.2639</v>
      </c>
      <c r="CH89" s="114">
        <v>1.2504999999999999</v>
      </c>
      <c r="CI89" s="114">
        <v>8.0563000000000002</v>
      </c>
      <c r="CJ89" s="114">
        <v>7.8288000000000002</v>
      </c>
      <c r="CK89" s="114">
        <v>6.3032000000000004</v>
      </c>
      <c r="CL89" s="114">
        <v>0.70904999999999996</v>
      </c>
      <c r="CM89" s="114">
        <v>1</v>
      </c>
      <c r="CN89" s="114">
        <v>6.6609999999999996</v>
      </c>
      <c r="CO89" s="114">
        <v>6.6574</v>
      </c>
      <c r="CP89" s="104"/>
    </row>
    <row r="90" spans="1:173" s="94" customFormat="1" x14ac:dyDescent="0.2">
      <c r="A90" s="150"/>
      <c r="BW90" s="9"/>
      <c r="BX90" s="95"/>
      <c r="BY90" s="113">
        <v>20</v>
      </c>
      <c r="BZ90" s="159">
        <v>42975</v>
      </c>
      <c r="CA90" s="114">
        <v>109.21</v>
      </c>
      <c r="CB90" s="114">
        <v>0.77529999999999999</v>
      </c>
      <c r="CC90" s="114">
        <v>0.95269999999999999</v>
      </c>
      <c r="CD90" s="114">
        <v>0.83789999999999998</v>
      </c>
      <c r="CE90" s="114">
        <v>1296.7</v>
      </c>
      <c r="CF90" s="114">
        <v>17.12</v>
      </c>
      <c r="CG90" s="114">
        <v>1.2587999999999999</v>
      </c>
      <c r="CH90" s="114">
        <v>1.2464</v>
      </c>
      <c r="CI90" s="114">
        <v>7.9724000000000004</v>
      </c>
      <c r="CJ90" s="114">
        <v>7.7523</v>
      </c>
      <c r="CK90" s="114">
        <v>6.2328000000000001</v>
      </c>
      <c r="CL90" s="114">
        <v>0.70857999999999999</v>
      </c>
      <c r="CM90" s="114">
        <v>1</v>
      </c>
      <c r="CN90" s="114">
        <v>6.6269999999999998</v>
      </c>
      <c r="CO90" s="114">
        <v>6.6246</v>
      </c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</row>
    <row r="91" spans="1:173" s="94" customFormat="1" x14ac:dyDescent="0.2">
      <c r="A91" s="150"/>
      <c r="BW91" s="9"/>
      <c r="BX91" s="95"/>
      <c r="BY91" s="113">
        <v>21</v>
      </c>
      <c r="BZ91" s="159">
        <v>42976</v>
      </c>
      <c r="CA91" s="114">
        <v>108.59</v>
      </c>
      <c r="CB91" s="114">
        <v>0.77100000000000002</v>
      </c>
      <c r="CC91" s="114">
        <v>0.94469999999999998</v>
      </c>
      <c r="CD91" s="114">
        <v>0.83040000000000003</v>
      </c>
      <c r="CE91" s="114">
        <v>1319.4</v>
      </c>
      <c r="CF91" s="114">
        <v>17.420000000000002</v>
      </c>
      <c r="CG91" s="114">
        <v>1.2572000000000001</v>
      </c>
      <c r="CH91" s="114">
        <v>1.2450000000000001</v>
      </c>
      <c r="CI91" s="114">
        <v>7.9306999999999999</v>
      </c>
      <c r="CJ91" s="114">
        <v>7.7146999999999997</v>
      </c>
      <c r="CK91" s="114">
        <v>6.1768999999999998</v>
      </c>
      <c r="CL91" s="114">
        <v>0.70540999999999998</v>
      </c>
      <c r="CM91" s="114">
        <v>1</v>
      </c>
      <c r="CN91" s="114">
        <v>6.5941999999999998</v>
      </c>
      <c r="CO91" s="114">
        <v>6.6020000000000003</v>
      </c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</row>
    <row r="92" spans="1:173" s="111" customFormat="1" x14ac:dyDescent="0.2">
      <c r="B92" s="149"/>
      <c r="BW92" s="3"/>
      <c r="BX92" s="96"/>
      <c r="BY92" s="113">
        <v>22</v>
      </c>
      <c r="BZ92" s="159">
        <v>42977</v>
      </c>
      <c r="CA92" s="114">
        <v>109.88</v>
      </c>
      <c r="CB92" s="114">
        <v>0.77380000000000004</v>
      </c>
      <c r="CC92" s="114">
        <v>0.95579999999999998</v>
      </c>
      <c r="CD92" s="114">
        <v>0.83699999999999997</v>
      </c>
      <c r="CE92" s="114">
        <v>1310.81</v>
      </c>
      <c r="CF92" s="114">
        <v>17.41</v>
      </c>
      <c r="CG92" s="114">
        <v>1.2572000000000001</v>
      </c>
      <c r="CH92" s="114">
        <v>1.2529999999999999</v>
      </c>
      <c r="CI92" s="114">
        <v>7.9530000000000003</v>
      </c>
      <c r="CJ92" s="114">
        <v>7.7588999999999997</v>
      </c>
      <c r="CK92" s="114">
        <v>6.2252000000000001</v>
      </c>
      <c r="CL92" s="114">
        <v>0.70277999999999996</v>
      </c>
      <c r="CM92" s="114">
        <v>1</v>
      </c>
      <c r="CN92" s="114">
        <v>6.5895999999999999</v>
      </c>
      <c r="CO92" s="114">
        <v>6.5918000000000001</v>
      </c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</row>
    <row r="93" spans="1:173" s="111" customFormat="1" x14ac:dyDescent="0.2">
      <c r="B93" s="149"/>
      <c r="BW93" s="3"/>
      <c r="BX93" s="96"/>
      <c r="BY93" s="113">
        <v>23</v>
      </c>
      <c r="BZ93" s="159">
        <v>42978</v>
      </c>
      <c r="CA93" s="97">
        <v>110.58</v>
      </c>
      <c r="CB93" s="97">
        <v>0.77590000000000003</v>
      </c>
      <c r="CC93" s="97">
        <v>0.96419999999999995</v>
      </c>
      <c r="CD93" s="97">
        <v>0.84089999999999998</v>
      </c>
      <c r="CE93" s="97">
        <v>1305.8900000000001</v>
      </c>
      <c r="CF93" s="97">
        <v>17.350000000000001</v>
      </c>
      <c r="CG93" s="97">
        <v>1.2681</v>
      </c>
      <c r="CH93" s="97">
        <v>1.2627999999999999</v>
      </c>
      <c r="CI93" s="97">
        <v>7.9766000000000004</v>
      </c>
      <c r="CJ93" s="97">
        <v>7.8205</v>
      </c>
      <c r="CK93" s="97">
        <v>6.2542</v>
      </c>
      <c r="CL93" s="97">
        <v>0.70509999999999995</v>
      </c>
      <c r="CM93" s="114">
        <v>1</v>
      </c>
      <c r="CN93" s="114">
        <v>6.5956999999999999</v>
      </c>
      <c r="CO93" s="114">
        <v>6.6018999999999997</v>
      </c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</row>
    <row r="94" spans="1:173" s="94" customFormat="1" x14ac:dyDescent="0.2">
      <c r="A94" s="150"/>
      <c r="B94" s="151"/>
      <c r="BW94" s="9"/>
      <c r="BX94" s="95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4"/>
      <c r="CO94" s="114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</row>
    <row r="95" spans="1:173" s="94" customFormat="1" x14ac:dyDescent="0.2">
      <c r="A95" s="150"/>
      <c r="B95" s="151"/>
      <c r="BW95" s="9"/>
      <c r="BX95" s="95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</row>
    <row r="96" spans="1:173" s="94" customFormat="1" x14ac:dyDescent="0.2">
      <c r="A96" s="150"/>
      <c r="B96" s="151"/>
      <c r="BW96" s="9"/>
      <c r="BX96" s="95"/>
      <c r="BY96" s="95"/>
      <c r="BZ96" s="95"/>
      <c r="CA96" s="95"/>
      <c r="CB96" s="95"/>
      <c r="CC96" s="95"/>
      <c r="CD96" s="96"/>
      <c r="CE96" s="95"/>
      <c r="CF96" s="95"/>
      <c r="CG96" s="95"/>
      <c r="CH96" s="95"/>
      <c r="CI96" s="95"/>
      <c r="CJ96" s="95"/>
      <c r="CK96" s="95"/>
      <c r="CL96" s="97"/>
      <c r="CM96" s="96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</row>
    <row r="97" spans="1:173" s="94" customFormat="1" x14ac:dyDescent="0.2">
      <c r="A97" s="150"/>
      <c r="B97" s="151"/>
      <c r="BW97" s="9"/>
      <c r="BX97" s="95"/>
      <c r="BY97" s="104"/>
      <c r="BZ97" s="104"/>
      <c r="CA97" s="122">
        <f>AVERAGE(CA71:CA93)</f>
        <v>109.86478260869566</v>
      </c>
      <c r="CB97" s="122">
        <f t="shared" ref="CB97:CO97" si="7">AVERAGE(CB71:CB93)</f>
        <v>0.77120000000000022</v>
      </c>
      <c r="CC97" s="122">
        <f t="shared" si="7"/>
        <v>0.96502173913043487</v>
      </c>
      <c r="CD97" s="122">
        <f t="shared" si="7"/>
        <v>0.8467782608695652</v>
      </c>
      <c r="CE97" s="122">
        <f t="shared" si="7"/>
        <v>1282.2373913043482</v>
      </c>
      <c r="CF97" s="122">
        <f t="shared" si="7"/>
        <v>16.910347826086962</v>
      </c>
      <c r="CG97" s="122">
        <f t="shared" si="7"/>
        <v>1.2637869565217392</v>
      </c>
      <c r="CH97" s="122">
        <f t="shared" si="7"/>
        <v>1.2606478260869565</v>
      </c>
      <c r="CI97" s="122">
        <f t="shared" si="7"/>
        <v>8.0847521739130404</v>
      </c>
      <c r="CJ97" s="122">
        <f t="shared" si="7"/>
        <v>7.8901913043478258</v>
      </c>
      <c r="CK97" s="122">
        <f t="shared" si="7"/>
        <v>6.2971173913043472</v>
      </c>
      <c r="CL97" s="122">
        <f t="shared" si="7"/>
        <v>0.70875304347826107</v>
      </c>
      <c r="CM97" s="122">
        <f t="shared" si="7"/>
        <v>1</v>
      </c>
      <c r="CN97" s="122">
        <f t="shared" si="7"/>
        <v>6.6697739130434792</v>
      </c>
      <c r="CO97" s="122">
        <f t="shared" si="7"/>
        <v>6.6776173913043486</v>
      </c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</row>
    <row r="98" spans="1:173" s="94" customFormat="1" x14ac:dyDescent="0.2">
      <c r="A98" s="150"/>
      <c r="B98" s="151"/>
      <c r="BW98" s="9"/>
      <c r="BX98" s="95"/>
      <c r="BY98" s="104"/>
      <c r="BZ98" s="104"/>
      <c r="CA98" s="122">
        <v>109.86478260869566</v>
      </c>
      <c r="CB98" s="122">
        <v>0.77120000000000022</v>
      </c>
      <c r="CC98" s="122">
        <v>0.96502173913043487</v>
      </c>
      <c r="CD98" s="122">
        <v>0.8467782608695652</v>
      </c>
      <c r="CE98" s="122">
        <v>1282.2373913043482</v>
      </c>
      <c r="CF98" s="122">
        <v>16.910347826086962</v>
      </c>
      <c r="CG98" s="122">
        <v>1.2637869565217392</v>
      </c>
      <c r="CH98" s="122">
        <v>1.2606478260869565</v>
      </c>
      <c r="CI98" s="122">
        <v>8.0847521739130404</v>
      </c>
      <c r="CJ98" s="122">
        <v>7.8901913043478258</v>
      </c>
      <c r="CK98" s="122">
        <v>6.2971173913043472</v>
      </c>
      <c r="CL98" s="122">
        <v>0.70875304347826085</v>
      </c>
      <c r="CM98" s="104">
        <v>1</v>
      </c>
      <c r="CN98" s="122">
        <v>6.6697739130434792</v>
      </c>
      <c r="CO98" s="122">
        <v>6.6776173913043468</v>
      </c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</row>
    <row r="99" spans="1:173" s="94" customFormat="1" x14ac:dyDescent="0.2">
      <c r="A99" s="150"/>
      <c r="B99" s="151"/>
      <c r="BW99" s="9"/>
      <c r="BX99" s="95"/>
      <c r="BY99" s="121"/>
      <c r="BZ99" s="117"/>
      <c r="CA99" s="117">
        <f t="shared" ref="CA99:CO99" si="8">CA98-CA97</f>
        <v>0</v>
      </c>
      <c r="CB99" s="117">
        <f t="shared" si="8"/>
        <v>0</v>
      </c>
      <c r="CC99" s="117">
        <f t="shared" si="8"/>
        <v>0</v>
      </c>
      <c r="CD99" s="117">
        <f t="shared" si="8"/>
        <v>0</v>
      </c>
      <c r="CE99" s="117">
        <f t="shared" si="8"/>
        <v>0</v>
      </c>
      <c r="CF99" s="117">
        <f t="shared" si="8"/>
        <v>0</v>
      </c>
      <c r="CG99" s="117">
        <f t="shared" si="8"/>
        <v>0</v>
      </c>
      <c r="CH99" s="117">
        <f t="shared" si="8"/>
        <v>0</v>
      </c>
      <c r="CI99" s="117">
        <f t="shared" si="8"/>
        <v>0</v>
      </c>
      <c r="CJ99" s="117">
        <f t="shared" si="8"/>
        <v>0</v>
      </c>
      <c r="CK99" s="117">
        <f t="shared" si="8"/>
        <v>0</v>
      </c>
      <c r="CL99" s="117">
        <f t="shared" si="8"/>
        <v>0</v>
      </c>
      <c r="CM99" s="117">
        <f t="shared" si="8"/>
        <v>0</v>
      </c>
      <c r="CN99" s="117">
        <f t="shared" si="8"/>
        <v>0</v>
      </c>
      <c r="CO99" s="117">
        <f t="shared" si="8"/>
        <v>0</v>
      </c>
      <c r="CP99" s="95"/>
      <c r="CQ99" s="7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</row>
    <row r="100" spans="1:173" s="94" customFormat="1" x14ac:dyDescent="0.2">
      <c r="A100" s="150"/>
      <c r="B100" s="151"/>
      <c r="BW100" s="9"/>
      <c r="BX100" s="95"/>
      <c r="BY100" s="96" t="s">
        <v>29</v>
      </c>
      <c r="BZ100" s="96"/>
      <c r="CA100" s="122">
        <f>MAX(CA71:CA93)</f>
        <v>110.89</v>
      </c>
      <c r="CB100" s="122">
        <f t="shared" ref="CB100:CO100" si="9">MAX(CB71:CB93)</f>
        <v>0.78129999999999999</v>
      </c>
      <c r="CC100" s="122">
        <f t="shared" si="9"/>
        <v>0.97360000000000002</v>
      </c>
      <c r="CD100" s="122">
        <f t="shared" si="9"/>
        <v>0.85360000000000003</v>
      </c>
      <c r="CE100" s="122">
        <f t="shared" si="9"/>
        <v>1319.4</v>
      </c>
      <c r="CF100" s="122">
        <f t="shared" si="9"/>
        <v>17.420000000000002</v>
      </c>
      <c r="CG100" s="122">
        <f t="shared" si="9"/>
        <v>1.2749999999999999</v>
      </c>
      <c r="CH100" s="122">
        <f t="shared" si="9"/>
        <v>1.2730999999999999</v>
      </c>
      <c r="CI100" s="122">
        <f t="shared" si="9"/>
        <v>8.1883999999999997</v>
      </c>
      <c r="CJ100" s="122">
        <f t="shared" si="9"/>
        <v>7.9913999999999996</v>
      </c>
      <c r="CK100" s="122">
        <f t="shared" si="9"/>
        <v>6.3489000000000004</v>
      </c>
      <c r="CL100" s="122">
        <f t="shared" si="9"/>
        <v>0.71184999999999998</v>
      </c>
      <c r="CM100" s="122">
        <f t="shared" si="9"/>
        <v>1</v>
      </c>
      <c r="CN100" s="122">
        <f t="shared" si="9"/>
        <v>6.7210000000000001</v>
      </c>
      <c r="CO100" s="122">
        <f t="shared" si="9"/>
        <v>6.7298999999999998</v>
      </c>
      <c r="CP100" s="95"/>
      <c r="CQ100" s="7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</row>
    <row r="101" spans="1:173" s="94" customFormat="1" x14ac:dyDescent="0.2">
      <c r="A101" s="150"/>
      <c r="B101" s="151"/>
      <c r="BW101" s="9"/>
      <c r="BX101" s="95"/>
      <c r="BY101" s="96" t="s">
        <v>30</v>
      </c>
      <c r="BZ101" s="96"/>
      <c r="CA101" s="122">
        <f>MIN(CA71:CA93)</f>
        <v>108.59</v>
      </c>
      <c r="CB101" s="122">
        <f t="shared" ref="CB101:CO101" si="10">MIN(CB71:CB93)</f>
        <v>0.75529999999999997</v>
      </c>
      <c r="CC101" s="122">
        <f t="shared" si="10"/>
        <v>0.94469999999999998</v>
      </c>
      <c r="CD101" s="122">
        <f t="shared" si="10"/>
        <v>0.83040000000000003</v>
      </c>
      <c r="CE101" s="122">
        <f t="shared" si="10"/>
        <v>1256.8399999999999</v>
      </c>
      <c r="CF101" s="122">
        <f t="shared" si="10"/>
        <v>16.170000000000002</v>
      </c>
      <c r="CG101" s="122">
        <f t="shared" si="10"/>
        <v>1.25</v>
      </c>
      <c r="CH101" s="122">
        <f t="shared" si="10"/>
        <v>1.2450000000000001</v>
      </c>
      <c r="CI101" s="122">
        <f t="shared" si="10"/>
        <v>7.9306999999999999</v>
      </c>
      <c r="CJ101" s="122">
        <f t="shared" si="10"/>
        <v>7.7146999999999997</v>
      </c>
      <c r="CK101" s="122">
        <f t="shared" si="10"/>
        <v>6.1768999999999998</v>
      </c>
      <c r="CL101" s="122">
        <f t="shared" si="10"/>
        <v>0.70277999999999996</v>
      </c>
      <c r="CM101" s="122">
        <f t="shared" si="10"/>
        <v>1</v>
      </c>
      <c r="CN101" s="122">
        <f t="shared" si="10"/>
        <v>6.5895999999999999</v>
      </c>
      <c r="CO101" s="122">
        <f t="shared" si="10"/>
        <v>6.5918000000000001</v>
      </c>
      <c r="CP101" s="95"/>
      <c r="CQ101" s="7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</row>
    <row r="102" spans="1:173" s="94" customFormat="1" x14ac:dyDescent="0.2">
      <c r="A102" s="150"/>
      <c r="B102" s="151"/>
      <c r="BW102" s="9"/>
      <c r="BX102" s="95"/>
      <c r="BY102" s="95"/>
      <c r="BZ102" s="95"/>
      <c r="CA102" s="95"/>
      <c r="CB102" s="95"/>
      <c r="CC102" s="95"/>
      <c r="CD102" s="96"/>
      <c r="CE102" s="95"/>
      <c r="CF102" s="95"/>
      <c r="CG102" s="95"/>
      <c r="CH102" s="95"/>
      <c r="CI102" s="95"/>
      <c r="CJ102" s="95"/>
      <c r="CK102" s="95"/>
      <c r="CL102" s="97"/>
      <c r="CM102" s="96"/>
      <c r="CN102" s="95"/>
      <c r="CO102" s="95"/>
      <c r="CP102" s="95"/>
      <c r="CQ102" s="7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</row>
    <row r="103" spans="1:173" s="94" customFormat="1" x14ac:dyDescent="0.2">
      <c r="A103" s="150"/>
      <c r="B103" s="151"/>
      <c r="BW103" s="9"/>
      <c r="BX103" s="95"/>
      <c r="BY103" s="95"/>
      <c r="BZ103" s="95"/>
      <c r="CA103" s="122">
        <f>CA100-CA101</f>
        <v>2.2999999999999972</v>
      </c>
      <c r="CB103" s="122">
        <f t="shared" ref="CB103:CO103" si="11">CB100-CB101</f>
        <v>2.6000000000000023E-2</v>
      </c>
      <c r="CC103" s="122">
        <f t="shared" si="11"/>
        <v>2.8900000000000037E-2</v>
      </c>
      <c r="CD103" s="122">
        <f t="shared" si="11"/>
        <v>2.3199999999999998E-2</v>
      </c>
      <c r="CE103" s="122">
        <f t="shared" si="11"/>
        <v>62.560000000000173</v>
      </c>
      <c r="CF103" s="122">
        <f t="shared" si="11"/>
        <v>1.25</v>
      </c>
      <c r="CG103" s="122">
        <f t="shared" si="11"/>
        <v>2.4999999999999911E-2</v>
      </c>
      <c r="CH103" s="122">
        <f t="shared" si="11"/>
        <v>2.8099999999999792E-2</v>
      </c>
      <c r="CI103" s="122">
        <f t="shared" si="11"/>
        <v>0.25769999999999982</v>
      </c>
      <c r="CJ103" s="122">
        <f t="shared" si="11"/>
        <v>0.27669999999999995</v>
      </c>
      <c r="CK103" s="122">
        <f t="shared" si="11"/>
        <v>0.1720000000000006</v>
      </c>
      <c r="CL103" s="122">
        <f t="shared" si="11"/>
        <v>9.0700000000000225E-3</v>
      </c>
      <c r="CM103" s="122">
        <f t="shared" si="11"/>
        <v>0</v>
      </c>
      <c r="CN103" s="122">
        <f t="shared" si="11"/>
        <v>0.13140000000000018</v>
      </c>
      <c r="CO103" s="122">
        <f t="shared" si="11"/>
        <v>0.13809999999999967</v>
      </c>
      <c r="CP103" s="95"/>
      <c r="CQ103" s="7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</row>
    <row r="104" spans="1:173" s="94" customFormat="1" x14ac:dyDescent="0.2">
      <c r="A104" s="150"/>
      <c r="B104" s="151"/>
      <c r="BW104" s="9"/>
      <c r="BX104" s="95"/>
      <c r="BY104" s="95"/>
      <c r="BZ104" s="95"/>
      <c r="CA104" s="95"/>
      <c r="CB104" s="95"/>
      <c r="CC104" s="95"/>
      <c r="CD104" s="96"/>
      <c r="CE104" s="95"/>
      <c r="CF104" s="95"/>
      <c r="CG104" s="95"/>
      <c r="CH104" s="95"/>
      <c r="CI104" s="95"/>
      <c r="CJ104" s="95"/>
      <c r="CK104" s="95"/>
      <c r="CL104" s="97"/>
      <c r="CM104" s="96"/>
      <c r="CN104" s="95"/>
      <c r="CO104" s="95"/>
      <c r="CP104" s="95"/>
      <c r="CQ104" s="7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</row>
    <row r="105" spans="1:173" s="94" customFormat="1" x14ac:dyDescent="0.2">
      <c r="A105" s="150"/>
      <c r="B105" s="151"/>
      <c r="BW105" s="9"/>
      <c r="BX105" s="95"/>
      <c r="BY105" s="95"/>
      <c r="BZ105" s="95"/>
      <c r="CA105" s="95"/>
      <c r="CB105" s="95"/>
      <c r="CC105" s="95"/>
      <c r="CD105" s="96"/>
      <c r="CE105" s="95"/>
      <c r="CF105" s="95"/>
      <c r="CG105" s="95"/>
      <c r="CH105" s="95"/>
      <c r="CI105" s="95"/>
      <c r="CJ105" s="95"/>
      <c r="CK105" s="95"/>
      <c r="CL105" s="97"/>
      <c r="CM105" s="96"/>
      <c r="CN105" s="95"/>
      <c r="CO105" s="95"/>
      <c r="CP105" s="95"/>
      <c r="CQ105" s="7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</row>
    <row r="106" spans="1:173" s="94" customFormat="1" x14ac:dyDescent="0.2">
      <c r="A106" s="150"/>
      <c r="B106" s="151"/>
      <c r="BW106" s="9"/>
      <c r="BX106" s="95"/>
      <c r="BY106" s="95"/>
      <c r="BZ106" s="95"/>
      <c r="CA106" s="95"/>
      <c r="CB106" s="95"/>
      <c r="CC106" s="95"/>
      <c r="CD106" s="96"/>
      <c r="CE106" s="95"/>
      <c r="CF106" s="95"/>
      <c r="CG106" s="95"/>
      <c r="CH106" s="95"/>
      <c r="CI106" s="95"/>
      <c r="CJ106" s="95"/>
      <c r="CK106" s="95"/>
      <c r="CL106" s="97"/>
      <c r="CM106" s="96"/>
      <c r="CN106" s="95"/>
      <c r="CO106" s="95"/>
      <c r="CP106" s="95"/>
      <c r="CQ106" s="7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</row>
    <row r="107" spans="1:173" s="94" customFormat="1" x14ac:dyDescent="0.2">
      <c r="A107" s="150"/>
      <c r="B107" s="151"/>
      <c r="BW107" s="9"/>
      <c r="BX107" s="95"/>
      <c r="BY107" s="95"/>
      <c r="BZ107" s="95"/>
      <c r="CA107" s="95"/>
      <c r="CB107" s="95"/>
      <c r="CC107" s="95"/>
      <c r="CD107" s="96"/>
      <c r="CE107" s="95"/>
      <c r="CF107" s="95"/>
      <c r="CG107" s="95"/>
      <c r="CH107" s="95"/>
      <c r="CI107" s="95"/>
      <c r="CJ107" s="95"/>
      <c r="CK107" s="95"/>
      <c r="CL107" s="97"/>
      <c r="CM107" s="96"/>
      <c r="CN107" s="95"/>
      <c r="CO107" s="95"/>
      <c r="CP107" s="95"/>
      <c r="CQ107" s="7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</row>
    <row r="108" spans="1:173" s="94" customFormat="1" x14ac:dyDescent="0.2">
      <c r="A108" s="150"/>
      <c r="B108" s="151"/>
      <c r="BW108" s="9"/>
      <c r="BX108" s="95"/>
      <c r="BY108" s="95"/>
      <c r="BZ108" s="95"/>
      <c r="CA108" s="95"/>
      <c r="CB108" s="95"/>
      <c r="CC108" s="95"/>
      <c r="CD108" s="96"/>
      <c r="CE108" s="95"/>
      <c r="CF108" s="95"/>
      <c r="CG108" s="95"/>
      <c r="CH108" s="95"/>
      <c r="CI108" s="95"/>
      <c r="CJ108" s="95"/>
      <c r="CK108" s="95"/>
      <c r="CL108" s="97"/>
      <c r="CM108" s="96"/>
      <c r="CN108" s="95"/>
      <c r="CO108" s="95"/>
      <c r="CP108" s="95"/>
      <c r="CQ108" s="7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</row>
    <row r="109" spans="1:173" s="94" customFormat="1" x14ac:dyDescent="0.2">
      <c r="A109" s="150"/>
      <c r="B109" s="151"/>
      <c r="BW109" s="9"/>
      <c r="BX109" s="113"/>
      <c r="BY109" s="95"/>
      <c r="BZ109" s="95"/>
      <c r="CA109" s="95"/>
      <c r="CB109" s="95"/>
      <c r="CC109" s="95"/>
      <c r="CD109" s="96"/>
      <c r="CE109" s="95"/>
      <c r="CF109" s="95"/>
      <c r="CG109" s="95"/>
      <c r="CH109" s="95"/>
      <c r="CI109" s="95"/>
      <c r="CJ109" s="95"/>
      <c r="CK109" s="95"/>
      <c r="CL109" s="97"/>
      <c r="CM109" s="96"/>
      <c r="CN109" s="95"/>
      <c r="CO109" s="95"/>
      <c r="CP109" s="95"/>
      <c r="CQ109" s="7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</row>
    <row r="110" spans="1:173" s="94" customFormat="1" x14ac:dyDescent="0.2">
      <c r="A110" s="150"/>
      <c r="B110" s="151"/>
      <c r="BW110" s="9"/>
      <c r="BX110" s="113"/>
      <c r="BY110" s="95"/>
      <c r="BZ110" s="95"/>
      <c r="CA110" s="95"/>
      <c r="CB110" s="95"/>
      <c r="CC110" s="95"/>
      <c r="CD110" s="96"/>
      <c r="CE110" s="95"/>
      <c r="CF110" s="95"/>
      <c r="CG110" s="95"/>
      <c r="CH110" s="95"/>
      <c r="CI110" s="95"/>
      <c r="CJ110" s="95"/>
      <c r="CK110" s="95"/>
      <c r="CL110" s="97"/>
      <c r="CM110" s="96"/>
      <c r="CN110" s="95"/>
      <c r="CO110" s="95"/>
      <c r="CP110" s="95"/>
      <c r="CQ110" s="7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</row>
    <row r="111" spans="1:173" s="94" customFormat="1" x14ac:dyDescent="0.2">
      <c r="A111" s="150"/>
      <c r="B111" s="151"/>
      <c r="BW111" s="9"/>
      <c r="BX111" s="113"/>
      <c r="BY111" s="95"/>
      <c r="BZ111" s="95"/>
      <c r="CA111" s="95"/>
      <c r="CB111" s="95"/>
      <c r="CC111" s="95"/>
      <c r="CD111" s="96"/>
      <c r="CE111" s="95"/>
      <c r="CF111" s="95"/>
      <c r="CG111" s="95"/>
      <c r="CH111" s="95"/>
      <c r="CI111" s="95"/>
      <c r="CJ111" s="95"/>
      <c r="CK111" s="95"/>
      <c r="CL111" s="97"/>
      <c r="CM111" s="96"/>
      <c r="CN111" s="95"/>
      <c r="CO111" s="95"/>
      <c r="CP111" s="95"/>
      <c r="CQ111" s="7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</row>
    <row r="112" spans="1:173" s="94" customFormat="1" x14ac:dyDescent="0.2">
      <c r="A112" s="150"/>
      <c r="B112" s="151"/>
      <c r="BW112" s="9"/>
      <c r="BX112" s="113"/>
      <c r="BY112" s="109"/>
      <c r="BZ112" s="95"/>
      <c r="CA112" s="95"/>
      <c r="CB112" s="95"/>
      <c r="CC112" s="95"/>
      <c r="CD112" s="96"/>
      <c r="CE112" s="95"/>
      <c r="CF112" s="95"/>
      <c r="CG112" s="95"/>
      <c r="CH112" s="95"/>
      <c r="CI112" s="95"/>
      <c r="CJ112" s="95"/>
      <c r="CK112" s="95"/>
      <c r="CL112" s="97"/>
      <c r="CM112" s="96"/>
      <c r="CN112" s="95"/>
      <c r="CO112" s="95"/>
      <c r="CP112" s="95"/>
      <c r="CQ112" s="7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</row>
    <row r="113" spans="1:173" s="94" customFormat="1" x14ac:dyDescent="0.2">
      <c r="A113" s="150"/>
      <c r="B113" s="151"/>
      <c r="BW113" s="9"/>
      <c r="BX113" s="113"/>
      <c r="BY113" s="109"/>
      <c r="BZ113" s="95"/>
      <c r="CA113" s="95"/>
      <c r="CB113" s="95"/>
      <c r="CC113" s="95"/>
      <c r="CD113" s="96"/>
      <c r="CE113" s="95"/>
      <c r="CF113" s="95"/>
      <c r="CG113" s="95"/>
      <c r="CH113" s="95"/>
      <c r="CI113" s="95"/>
      <c r="CJ113" s="95"/>
      <c r="CK113" s="95"/>
      <c r="CL113" s="97"/>
      <c r="CM113" s="96"/>
      <c r="CN113" s="95"/>
      <c r="CO113" s="95"/>
      <c r="CP113" s="95"/>
      <c r="CQ113" s="7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</row>
    <row r="114" spans="1:173" s="94" customFormat="1" x14ac:dyDescent="0.2">
      <c r="A114" s="150"/>
      <c r="B114" s="151"/>
      <c r="BW114" s="9"/>
      <c r="BX114" s="113"/>
      <c r="BY114" s="109"/>
      <c r="BZ114" s="95"/>
      <c r="CA114" s="95"/>
      <c r="CB114" s="95"/>
      <c r="CC114" s="95"/>
      <c r="CD114" s="96"/>
      <c r="CE114" s="95"/>
      <c r="CF114" s="95"/>
      <c r="CG114" s="95"/>
      <c r="CH114" s="95"/>
      <c r="CI114" s="95"/>
      <c r="CJ114" s="95"/>
      <c r="CK114" s="95"/>
      <c r="CL114" s="97"/>
      <c r="CM114" s="96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</row>
    <row r="115" spans="1:173" s="94" customFormat="1" x14ac:dyDescent="0.2">
      <c r="A115" s="150"/>
      <c r="B115" s="151"/>
      <c r="BW115" s="9"/>
      <c r="BX115" s="113"/>
      <c r="BY115" s="109"/>
      <c r="BZ115" s="95"/>
      <c r="CA115" s="95"/>
      <c r="CB115" s="95"/>
      <c r="CC115" s="95"/>
      <c r="CD115" s="96"/>
      <c r="CE115" s="95"/>
      <c r="CF115" s="95"/>
      <c r="CG115" s="95"/>
      <c r="CH115" s="95"/>
      <c r="CI115" s="95"/>
      <c r="CJ115" s="95"/>
      <c r="CK115" s="95"/>
      <c r="CL115" s="97"/>
      <c r="CM115" s="96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</row>
    <row r="116" spans="1:173" s="94" customFormat="1" x14ac:dyDescent="0.2">
      <c r="A116" s="150"/>
      <c r="B116" s="151"/>
      <c r="BW116" s="9"/>
      <c r="BX116" s="113"/>
      <c r="BY116" s="109"/>
      <c r="BZ116" s="95"/>
      <c r="CA116" s="95"/>
      <c r="CB116" s="95"/>
      <c r="CC116" s="95"/>
      <c r="CD116" s="96"/>
      <c r="CE116" s="95"/>
      <c r="CF116" s="95"/>
      <c r="CG116" s="95"/>
      <c r="CH116" s="95"/>
      <c r="CI116" s="95"/>
      <c r="CJ116" s="95"/>
      <c r="CK116" s="95"/>
      <c r="CL116" s="97"/>
      <c r="CM116" s="96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</row>
    <row r="117" spans="1:173" s="94" customFormat="1" x14ac:dyDescent="0.2">
      <c r="A117" s="150"/>
      <c r="B117" s="151"/>
      <c r="BW117" s="9"/>
      <c r="BX117" s="113"/>
      <c r="BY117" s="109"/>
      <c r="BZ117" s="95"/>
      <c r="CA117" s="95"/>
      <c r="CB117" s="95"/>
      <c r="CC117" s="95"/>
      <c r="CD117" s="96"/>
      <c r="CE117" s="95"/>
      <c r="CF117" s="95"/>
      <c r="CG117" s="95"/>
      <c r="CH117" s="95"/>
      <c r="CI117" s="95"/>
      <c r="CJ117" s="95"/>
      <c r="CK117" s="95"/>
      <c r="CL117" s="97"/>
      <c r="CM117" s="96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</row>
    <row r="118" spans="1:173" s="94" customFormat="1" x14ac:dyDescent="0.2">
      <c r="A118" s="150"/>
      <c r="B118" s="151"/>
      <c r="BW118" s="9"/>
      <c r="BX118" s="113"/>
      <c r="BY118" s="109"/>
      <c r="BZ118" s="95"/>
      <c r="CA118" s="95"/>
      <c r="CB118" s="95"/>
      <c r="CC118" s="95"/>
      <c r="CD118" s="96"/>
      <c r="CE118" s="95"/>
      <c r="CF118" s="95"/>
      <c r="CG118" s="95"/>
      <c r="CH118" s="95"/>
      <c r="CI118" s="95"/>
      <c r="CJ118" s="95"/>
      <c r="CK118" s="95"/>
      <c r="CL118" s="97"/>
      <c r="CM118" s="96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</row>
    <row r="119" spans="1:173" s="94" customFormat="1" x14ac:dyDescent="0.2">
      <c r="A119" s="150"/>
      <c r="B119" s="151"/>
      <c r="BW119" s="9"/>
      <c r="BX119" s="113"/>
      <c r="BY119" s="109"/>
      <c r="BZ119" s="95"/>
      <c r="CA119" s="95"/>
      <c r="CB119" s="95"/>
      <c r="CC119" s="95"/>
      <c r="CD119" s="96"/>
      <c r="CE119" s="95"/>
      <c r="CF119" s="95"/>
      <c r="CG119" s="95"/>
      <c r="CH119" s="95"/>
      <c r="CI119" s="95"/>
      <c r="CJ119" s="95"/>
      <c r="CK119" s="95"/>
      <c r="CL119" s="97"/>
      <c r="CM119" s="96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</row>
    <row r="120" spans="1:173" s="94" customFormat="1" x14ac:dyDescent="0.2">
      <c r="A120" s="150"/>
      <c r="B120" s="151"/>
      <c r="BW120" s="9"/>
      <c r="BX120" s="113"/>
      <c r="BY120" s="109"/>
      <c r="BZ120" s="95"/>
      <c r="CA120" s="95"/>
      <c r="CB120" s="95"/>
      <c r="CC120" s="95"/>
      <c r="CD120" s="96"/>
      <c r="CE120" s="95"/>
      <c r="CF120" s="95"/>
      <c r="CG120" s="95"/>
      <c r="CH120" s="95"/>
      <c r="CI120" s="95"/>
      <c r="CJ120" s="95"/>
      <c r="CK120" s="95"/>
      <c r="CL120" s="97"/>
      <c r="CM120" s="96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</row>
    <row r="121" spans="1:173" s="94" customFormat="1" x14ac:dyDescent="0.2">
      <c r="A121" s="150"/>
      <c r="B121" s="151"/>
      <c r="BW121" s="9"/>
      <c r="BX121" s="113"/>
      <c r="BY121" s="109"/>
      <c r="BZ121" s="95"/>
      <c r="CA121" s="95"/>
      <c r="CB121" s="95"/>
      <c r="CC121" s="95"/>
      <c r="CD121" s="96"/>
      <c r="CE121" s="95"/>
      <c r="CF121" s="95"/>
      <c r="CG121" s="95"/>
      <c r="CH121" s="95"/>
      <c r="CI121" s="95"/>
      <c r="CJ121" s="95"/>
      <c r="CK121" s="95"/>
      <c r="CL121" s="97"/>
      <c r="CM121" s="96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</row>
    <row r="122" spans="1:173" s="94" customFormat="1" x14ac:dyDescent="0.2">
      <c r="A122" s="150"/>
      <c r="B122" s="151"/>
      <c r="BW122" s="9"/>
      <c r="BX122" s="113"/>
      <c r="BY122" s="109"/>
      <c r="BZ122" s="95"/>
      <c r="CA122" s="95"/>
      <c r="CB122" s="95"/>
      <c r="CC122" s="95"/>
      <c r="CD122" s="96"/>
      <c r="CE122" s="95"/>
      <c r="CF122" s="95"/>
      <c r="CG122" s="95"/>
      <c r="CH122" s="95"/>
      <c r="CI122" s="95"/>
      <c r="CJ122" s="95"/>
      <c r="CK122" s="95"/>
      <c r="CL122" s="97"/>
      <c r="CM122" s="96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</row>
    <row r="123" spans="1:173" s="94" customFormat="1" x14ac:dyDescent="0.2">
      <c r="A123" s="150"/>
      <c r="B123" s="151"/>
      <c r="BW123" s="9"/>
      <c r="BX123" s="113"/>
      <c r="BY123" s="109"/>
      <c r="BZ123" s="95"/>
      <c r="CA123" s="95"/>
      <c r="CB123" s="95"/>
      <c r="CC123" s="95"/>
      <c r="CD123" s="96"/>
      <c r="CE123" s="95"/>
      <c r="CF123" s="95"/>
      <c r="CG123" s="95"/>
      <c r="CH123" s="95"/>
      <c r="CI123" s="95"/>
      <c r="CJ123" s="95"/>
      <c r="CK123" s="95"/>
      <c r="CL123" s="97"/>
      <c r="CM123" s="96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</row>
    <row r="124" spans="1:173" s="94" customFormat="1" x14ac:dyDescent="0.2">
      <c r="A124" s="150"/>
      <c r="B124" s="151"/>
      <c r="BW124" s="9"/>
      <c r="BX124" s="113"/>
      <c r="BY124" s="109"/>
      <c r="BZ124" s="95"/>
      <c r="CA124" s="95"/>
      <c r="CB124" s="95"/>
      <c r="CC124" s="95"/>
      <c r="CD124" s="96"/>
      <c r="CE124" s="95"/>
      <c r="CF124" s="95"/>
      <c r="CG124" s="95"/>
      <c r="CH124" s="95"/>
      <c r="CI124" s="95"/>
      <c r="CJ124" s="95"/>
      <c r="CK124" s="95"/>
      <c r="CL124" s="97"/>
      <c r="CM124" s="96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</row>
    <row r="125" spans="1:173" s="94" customFormat="1" x14ac:dyDescent="0.2">
      <c r="A125" s="150"/>
      <c r="B125" s="151"/>
      <c r="BW125" s="9"/>
      <c r="BX125" s="113"/>
      <c r="BY125" s="109"/>
      <c r="BZ125" s="95"/>
      <c r="CA125" s="95"/>
      <c r="CB125" s="95"/>
      <c r="CC125" s="95"/>
      <c r="CD125" s="96"/>
      <c r="CE125" s="95"/>
      <c r="CF125" s="95"/>
      <c r="CG125" s="95"/>
      <c r="CH125" s="95"/>
      <c r="CI125" s="95"/>
      <c r="CJ125" s="95"/>
      <c r="CK125" s="95"/>
      <c r="CL125" s="97"/>
      <c r="CM125" s="96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</row>
    <row r="126" spans="1:173" s="94" customFormat="1" x14ac:dyDescent="0.2">
      <c r="A126" s="150"/>
      <c r="B126" s="151"/>
      <c r="BW126" s="9"/>
      <c r="BX126" s="113"/>
      <c r="BY126" s="109"/>
      <c r="BZ126" s="95"/>
      <c r="CA126" s="95"/>
      <c r="CB126" s="95"/>
      <c r="CC126" s="95"/>
      <c r="CD126" s="96"/>
      <c r="CE126" s="95"/>
      <c r="CF126" s="95"/>
      <c r="CG126" s="95"/>
      <c r="CH126" s="95"/>
      <c r="CI126" s="95"/>
      <c r="CJ126" s="95"/>
      <c r="CK126" s="95"/>
      <c r="CL126" s="97"/>
      <c r="CM126" s="96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</row>
    <row r="127" spans="1:173" s="94" customFormat="1" x14ac:dyDescent="0.2">
      <c r="A127" s="150"/>
      <c r="B127" s="151"/>
      <c r="BW127" s="9"/>
      <c r="BX127" s="113"/>
      <c r="BY127" s="109"/>
      <c r="BZ127" s="95"/>
      <c r="CA127" s="95"/>
      <c r="CB127" s="95"/>
      <c r="CC127" s="95"/>
      <c r="CD127" s="96"/>
      <c r="CE127" s="95"/>
      <c r="CF127" s="95"/>
      <c r="CG127" s="95"/>
      <c r="CH127" s="95"/>
      <c r="CI127" s="95"/>
      <c r="CJ127" s="95"/>
      <c r="CK127" s="95"/>
      <c r="CL127" s="97"/>
      <c r="CM127" s="96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</row>
    <row r="128" spans="1:173" s="94" customFormat="1" x14ac:dyDescent="0.2">
      <c r="A128" s="150"/>
      <c r="B128" s="151"/>
      <c r="BW128" s="9"/>
      <c r="BX128" s="95"/>
      <c r="BY128" s="109"/>
      <c r="BZ128" s="95"/>
      <c r="CA128" s="95"/>
      <c r="CB128" s="95"/>
      <c r="CC128" s="95"/>
      <c r="CD128" s="96"/>
      <c r="CE128" s="95"/>
      <c r="CF128" s="95"/>
      <c r="CG128" s="95"/>
      <c r="CH128" s="95"/>
      <c r="CI128" s="95"/>
      <c r="CJ128" s="95"/>
      <c r="CK128" s="95"/>
      <c r="CL128" s="97"/>
      <c r="CM128" s="96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  <c r="FL128" s="95"/>
      <c r="FM128" s="95"/>
      <c r="FN128" s="95"/>
      <c r="FO128" s="95"/>
      <c r="FP128" s="95"/>
      <c r="FQ128" s="95"/>
    </row>
    <row r="129" spans="1:173" s="94" customFormat="1" x14ac:dyDescent="0.2">
      <c r="A129" s="150"/>
      <c r="B129" s="151"/>
      <c r="BW129" s="9"/>
      <c r="BX129" s="95"/>
      <c r="BY129" s="109"/>
      <c r="BZ129" s="95"/>
      <c r="CA129" s="95"/>
      <c r="CB129" s="95"/>
      <c r="CC129" s="95"/>
      <c r="CD129" s="96"/>
      <c r="CE129" s="95"/>
      <c r="CF129" s="95"/>
      <c r="CG129" s="95"/>
      <c r="CH129" s="95"/>
      <c r="CI129" s="95"/>
      <c r="CJ129" s="95"/>
      <c r="CK129" s="95"/>
      <c r="CL129" s="97"/>
      <c r="CM129" s="96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</row>
    <row r="130" spans="1:173" s="94" customFormat="1" x14ac:dyDescent="0.2">
      <c r="A130" s="150"/>
      <c r="B130" s="151"/>
      <c r="BW130" s="9"/>
      <c r="BX130" s="95"/>
      <c r="BY130" s="109"/>
      <c r="BZ130" s="95"/>
      <c r="CA130" s="95"/>
      <c r="CB130" s="95"/>
      <c r="CC130" s="95"/>
      <c r="CD130" s="96"/>
      <c r="CE130" s="95"/>
      <c r="CF130" s="95"/>
      <c r="CG130" s="95"/>
      <c r="CH130" s="95"/>
      <c r="CI130" s="95"/>
      <c r="CJ130" s="95"/>
      <c r="CK130" s="95"/>
      <c r="CL130" s="97"/>
      <c r="CM130" s="96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</row>
    <row r="131" spans="1:173" s="94" customFormat="1" x14ac:dyDescent="0.2">
      <c r="A131" s="150"/>
      <c r="B131" s="151"/>
      <c r="BW131" s="9"/>
      <c r="BX131" s="95"/>
      <c r="BY131" s="95"/>
      <c r="BZ131" s="95"/>
      <c r="CA131" s="95"/>
      <c r="CB131" s="95"/>
      <c r="CC131" s="95"/>
      <c r="CD131" s="96"/>
      <c r="CE131" s="95"/>
      <c r="CF131" s="95"/>
      <c r="CG131" s="95"/>
      <c r="CH131" s="95"/>
      <c r="CI131" s="95"/>
      <c r="CJ131" s="95"/>
      <c r="CK131" s="95"/>
      <c r="CL131" s="97"/>
      <c r="CM131" s="96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</row>
    <row r="132" spans="1:173" s="94" customFormat="1" x14ac:dyDescent="0.2">
      <c r="A132" s="150"/>
      <c r="B132" s="151"/>
      <c r="BW132" s="9"/>
      <c r="BX132" s="95"/>
      <c r="BY132" s="95"/>
      <c r="BZ132" s="95"/>
      <c r="CA132" s="95"/>
      <c r="CB132" s="95"/>
      <c r="CC132" s="95"/>
      <c r="CD132" s="96"/>
      <c r="CE132" s="95"/>
      <c r="CF132" s="95"/>
      <c r="CG132" s="95"/>
      <c r="CH132" s="95"/>
      <c r="CI132" s="95"/>
      <c r="CJ132" s="95"/>
      <c r="CK132" s="95"/>
      <c r="CL132" s="97"/>
      <c r="CM132" s="96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</row>
    <row r="133" spans="1:173" s="94" customFormat="1" x14ac:dyDescent="0.2">
      <c r="A133" s="150"/>
      <c r="B133" s="151"/>
      <c r="BW133" s="9"/>
      <c r="BX133" s="95"/>
      <c r="BY133" s="108"/>
      <c r="BZ133" s="143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</row>
    <row r="134" spans="1:173" s="94" customFormat="1" x14ac:dyDescent="0.2">
      <c r="A134" s="150"/>
      <c r="B134" s="151"/>
      <c r="BW134" s="9"/>
      <c r="BX134" s="95"/>
      <c r="BY134" s="108"/>
      <c r="BZ134" s="143"/>
      <c r="CA134" s="115"/>
      <c r="CB134" s="115"/>
      <c r="CC134" s="115"/>
      <c r="CD134" s="115"/>
      <c r="CE134" s="115"/>
      <c r="CF134" s="115"/>
      <c r="CG134" s="115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</row>
    <row r="135" spans="1:173" s="94" customFormat="1" x14ac:dyDescent="0.2">
      <c r="A135" s="150"/>
      <c r="B135" s="151"/>
      <c r="BW135" s="9"/>
      <c r="BX135" s="95"/>
      <c r="BY135" s="108"/>
      <c r="BZ135" s="143"/>
      <c r="CA135" s="115"/>
      <c r="CB135" s="115"/>
      <c r="CC135" s="115"/>
      <c r="CD135" s="115"/>
      <c r="CE135" s="115"/>
      <c r="CF135" s="115"/>
      <c r="CG135" s="115"/>
      <c r="CH135" s="115"/>
      <c r="CI135" s="115"/>
      <c r="CJ135" s="115"/>
      <c r="CK135" s="115"/>
      <c r="CL135" s="115"/>
      <c r="CM135" s="115"/>
      <c r="CN135" s="115"/>
      <c r="CO135" s="115"/>
      <c r="CP135" s="11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</row>
    <row r="136" spans="1:173" s="94" customFormat="1" x14ac:dyDescent="0.2">
      <c r="A136" s="150"/>
      <c r="B136" s="151"/>
      <c r="BW136" s="9"/>
      <c r="BX136" s="95"/>
      <c r="BY136" s="113"/>
      <c r="BZ136" s="143"/>
      <c r="CA136" s="115"/>
      <c r="CB136" s="115"/>
      <c r="CC136" s="115"/>
      <c r="CD136" s="115"/>
      <c r="CE136" s="115"/>
      <c r="CF136" s="115"/>
      <c r="CG136" s="115"/>
      <c r="CH136" s="115"/>
      <c r="CI136" s="115"/>
      <c r="CJ136" s="115"/>
      <c r="CK136" s="115"/>
      <c r="CL136" s="115"/>
      <c r="CM136" s="115"/>
      <c r="CN136" s="115"/>
      <c r="CO136" s="115"/>
      <c r="CP136" s="11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</row>
    <row r="137" spans="1:173" s="94" customFormat="1" x14ac:dyDescent="0.2">
      <c r="A137" s="150"/>
      <c r="B137" s="151"/>
      <c r="BW137" s="9"/>
      <c r="BX137" s="95"/>
      <c r="BY137" s="113"/>
      <c r="BZ137" s="143"/>
      <c r="CA137" s="115"/>
      <c r="CB137" s="115"/>
      <c r="CC137" s="115"/>
      <c r="CD137" s="115"/>
      <c r="CE137" s="115"/>
      <c r="CF137" s="115"/>
      <c r="CG137" s="115"/>
      <c r="CH137" s="115"/>
      <c r="CI137" s="115"/>
      <c r="CJ137" s="115"/>
      <c r="CK137" s="115"/>
      <c r="CL137" s="115"/>
      <c r="CM137" s="115"/>
      <c r="CN137" s="115"/>
      <c r="CO137" s="115"/>
      <c r="CP137" s="11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</row>
    <row r="138" spans="1:173" s="94" customFormat="1" x14ac:dyDescent="0.2">
      <c r="A138" s="150"/>
      <c r="B138" s="151"/>
      <c r="BW138" s="9"/>
      <c r="BX138" s="95"/>
      <c r="BY138" s="113"/>
      <c r="BZ138" s="143"/>
      <c r="CA138" s="115"/>
      <c r="CB138" s="115"/>
      <c r="CC138" s="115"/>
      <c r="CD138" s="115"/>
      <c r="CE138" s="115"/>
      <c r="CF138" s="115"/>
      <c r="CG138" s="115"/>
      <c r="CH138" s="115"/>
      <c r="CI138" s="115"/>
      <c r="CJ138" s="115"/>
      <c r="CK138" s="115"/>
      <c r="CL138" s="115"/>
      <c r="CM138" s="115"/>
      <c r="CN138" s="115"/>
      <c r="CO138" s="115"/>
      <c r="CP138" s="11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</row>
    <row r="139" spans="1:173" s="94" customFormat="1" x14ac:dyDescent="0.2">
      <c r="A139" s="150"/>
      <c r="B139" s="151"/>
      <c r="BW139" s="9"/>
      <c r="BX139" s="95"/>
      <c r="BY139" s="113"/>
      <c r="BZ139" s="143"/>
      <c r="CA139" s="115"/>
      <c r="CB139" s="115"/>
      <c r="CC139" s="115"/>
      <c r="CD139" s="115"/>
      <c r="CE139" s="115"/>
      <c r="CF139" s="115"/>
      <c r="CG139" s="115"/>
      <c r="CH139" s="115"/>
      <c r="CI139" s="115"/>
      <c r="CJ139" s="115"/>
      <c r="CK139" s="115"/>
      <c r="CL139" s="115"/>
      <c r="CM139" s="115"/>
      <c r="CN139" s="115"/>
      <c r="CO139" s="115"/>
      <c r="CP139" s="11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</row>
    <row r="140" spans="1:173" s="94" customFormat="1" x14ac:dyDescent="0.2">
      <c r="A140" s="150"/>
      <c r="B140" s="151"/>
      <c r="BW140" s="9"/>
      <c r="BX140" s="95"/>
      <c r="BY140" s="113"/>
      <c r="BZ140" s="143"/>
      <c r="CA140" s="115"/>
      <c r="CB140" s="115"/>
      <c r="CC140" s="115"/>
      <c r="CD140" s="115"/>
      <c r="CE140" s="115"/>
      <c r="CF140" s="115"/>
      <c r="CG140" s="115"/>
      <c r="CH140" s="115"/>
      <c r="CI140" s="115"/>
      <c r="CJ140" s="115"/>
      <c r="CK140" s="115"/>
      <c r="CL140" s="115"/>
      <c r="CM140" s="115"/>
      <c r="CN140" s="115"/>
      <c r="CO140" s="115"/>
      <c r="CP140" s="11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  <c r="FH140" s="95"/>
      <c r="FI140" s="95"/>
      <c r="FJ140" s="95"/>
      <c r="FK140" s="95"/>
      <c r="FL140" s="95"/>
      <c r="FM140" s="95"/>
      <c r="FN140" s="95"/>
      <c r="FO140" s="95"/>
      <c r="FP140" s="95"/>
      <c r="FQ140" s="95"/>
    </row>
    <row r="141" spans="1:173" s="94" customFormat="1" x14ac:dyDescent="0.2">
      <c r="A141" s="150"/>
      <c r="B141" s="151"/>
      <c r="BW141" s="9"/>
      <c r="BX141" s="95"/>
      <c r="BY141" s="113"/>
      <c r="BZ141" s="143"/>
      <c r="CA141" s="115"/>
      <c r="CB141" s="115"/>
      <c r="CC141" s="115"/>
      <c r="CD141" s="115"/>
      <c r="CE141" s="115"/>
      <c r="CF141" s="115"/>
      <c r="CG141" s="115"/>
      <c r="CH141" s="115"/>
      <c r="CI141" s="115"/>
      <c r="CJ141" s="115"/>
      <c r="CK141" s="115"/>
      <c r="CL141" s="115"/>
      <c r="CM141" s="115"/>
      <c r="CN141" s="115"/>
      <c r="CO141" s="115"/>
      <c r="CP141" s="11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</row>
    <row r="142" spans="1:173" s="94" customFormat="1" x14ac:dyDescent="0.2">
      <c r="A142" s="150"/>
      <c r="B142" s="151"/>
      <c r="BW142" s="9"/>
      <c r="BX142" s="95"/>
      <c r="BY142" s="113"/>
      <c r="BZ142" s="143"/>
      <c r="CA142" s="115"/>
      <c r="CB142" s="115"/>
      <c r="CC142" s="115"/>
      <c r="CD142" s="115"/>
      <c r="CE142" s="115"/>
      <c r="CF142" s="115"/>
      <c r="CG142" s="115"/>
      <c r="CH142" s="115"/>
      <c r="CI142" s="115"/>
      <c r="CJ142" s="115"/>
      <c r="CK142" s="115"/>
      <c r="CL142" s="115"/>
      <c r="CM142" s="115"/>
      <c r="CN142" s="115"/>
      <c r="CO142" s="115"/>
      <c r="CP142" s="11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  <c r="DE142" s="95"/>
      <c r="DF142" s="95"/>
      <c r="DG142" s="95"/>
      <c r="DH142" s="95"/>
      <c r="DI142" s="95"/>
      <c r="DJ142" s="95"/>
      <c r="DK142" s="95"/>
      <c r="DL142" s="95"/>
      <c r="DM142" s="95"/>
      <c r="DN142" s="95"/>
      <c r="DO142" s="95"/>
      <c r="DP142" s="95"/>
      <c r="DQ142" s="95"/>
      <c r="DR142" s="95"/>
      <c r="DS142" s="95"/>
      <c r="DT142" s="95"/>
      <c r="DU142" s="95"/>
      <c r="DV142" s="95"/>
      <c r="DW142" s="95"/>
      <c r="DX142" s="95"/>
      <c r="DY142" s="95"/>
      <c r="DZ142" s="95"/>
      <c r="EA142" s="95"/>
      <c r="EB142" s="95"/>
      <c r="EC142" s="95"/>
      <c r="ED142" s="95"/>
      <c r="EE142" s="95"/>
      <c r="EF142" s="95"/>
      <c r="EG142" s="95"/>
      <c r="EH142" s="95"/>
      <c r="EI142" s="95"/>
      <c r="EJ142" s="95"/>
      <c r="EK142" s="95"/>
      <c r="EL142" s="95"/>
      <c r="EM142" s="95"/>
      <c r="EN142" s="95"/>
      <c r="EO142" s="95"/>
      <c r="EP142" s="95"/>
      <c r="EQ142" s="95"/>
      <c r="ER142" s="95"/>
      <c r="ES142" s="95"/>
      <c r="ET142" s="95"/>
      <c r="EU142" s="95"/>
      <c r="EV142" s="95"/>
      <c r="EW142" s="95"/>
      <c r="EX142" s="95"/>
      <c r="EY142" s="95"/>
      <c r="EZ142" s="95"/>
      <c r="FA142" s="95"/>
      <c r="FB142" s="95"/>
      <c r="FC142" s="95"/>
      <c r="FD142" s="95"/>
      <c r="FE142" s="95"/>
      <c r="FF142" s="95"/>
      <c r="FG142" s="95"/>
      <c r="FH142" s="95"/>
      <c r="FI142" s="95"/>
      <c r="FJ142" s="95"/>
      <c r="FK142" s="95"/>
      <c r="FL142" s="95"/>
      <c r="FM142" s="95"/>
      <c r="FN142" s="95"/>
      <c r="FO142" s="95"/>
      <c r="FP142" s="95"/>
      <c r="FQ142" s="95"/>
    </row>
    <row r="143" spans="1:173" s="94" customFormat="1" x14ac:dyDescent="0.2">
      <c r="A143" s="150"/>
      <c r="B143" s="151"/>
      <c r="BW143" s="9"/>
      <c r="BX143" s="95"/>
      <c r="BY143" s="113"/>
      <c r="BZ143" s="143"/>
      <c r="CA143" s="115"/>
      <c r="CB143" s="115"/>
      <c r="CC143" s="115"/>
      <c r="CD143" s="115"/>
      <c r="CE143" s="115"/>
      <c r="CF143" s="115"/>
      <c r="CG143" s="115"/>
      <c r="CH143" s="115"/>
      <c r="CI143" s="115"/>
      <c r="CJ143" s="115"/>
      <c r="CK143" s="115"/>
      <c r="CL143" s="115"/>
      <c r="CM143" s="115"/>
      <c r="CN143" s="115"/>
      <c r="CO143" s="115"/>
      <c r="CP143" s="11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/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/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95"/>
      <c r="EY143" s="95"/>
      <c r="EZ143" s="95"/>
      <c r="FA143" s="95"/>
      <c r="FB143" s="95"/>
      <c r="FC143" s="95"/>
      <c r="FD143" s="95"/>
      <c r="FE143" s="95"/>
      <c r="FF143" s="95"/>
      <c r="FG143" s="95"/>
      <c r="FH143" s="95"/>
      <c r="FI143" s="95"/>
      <c r="FJ143" s="95"/>
      <c r="FK143" s="95"/>
      <c r="FL143" s="95"/>
      <c r="FM143" s="95"/>
      <c r="FN143" s="95"/>
      <c r="FO143" s="95"/>
      <c r="FP143" s="95"/>
      <c r="FQ143" s="95"/>
    </row>
    <row r="144" spans="1:173" s="94" customFormat="1" x14ac:dyDescent="0.2">
      <c r="A144" s="150"/>
      <c r="B144" s="151"/>
      <c r="BW144" s="9"/>
      <c r="BX144" s="95"/>
      <c r="BY144" s="113"/>
      <c r="BZ144" s="143"/>
      <c r="CA144" s="115"/>
      <c r="CB144" s="115"/>
      <c r="CC144" s="115"/>
      <c r="CD144" s="115"/>
      <c r="CE144" s="115"/>
      <c r="CF144" s="115"/>
      <c r="CG144" s="115"/>
      <c r="CH144" s="115"/>
      <c r="CI144" s="115"/>
      <c r="CJ144" s="115"/>
      <c r="CK144" s="115"/>
      <c r="CL144" s="115"/>
      <c r="CM144" s="115"/>
      <c r="CN144" s="115"/>
      <c r="CO144" s="115"/>
      <c r="CP144" s="115"/>
      <c r="CQ144" s="95"/>
      <c r="CR144" s="95"/>
      <c r="CS144" s="95"/>
      <c r="CT144" s="95"/>
      <c r="CU144" s="95"/>
      <c r="CV144" s="95"/>
      <c r="CW144" s="95"/>
      <c r="CX144" s="95"/>
      <c r="CY144" s="95"/>
      <c r="CZ144" s="95"/>
      <c r="DA144" s="95"/>
      <c r="DB144" s="95"/>
      <c r="DC144" s="95"/>
      <c r="DD144" s="95"/>
      <c r="DE144" s="95"/>
      <c r="DF144" s="95"/>
      <c r="DG144" s="95"/>
      <c r="DH144" s="95"/>
      <c r="DI144" s="95"/>
      <c r="DJ144" s="95"/>
      <c r="DK144" s="95"/>
      <c r="DL144" s="95"/>
      <c r="DM144" s="95"/>
      <c r="DN144" s="95"/>
      <c r="DO144" s="95"/>
      <c r="DP144" s="95"/>
      <c r="DQ144" s="95"/>
      <c r="DR144" s="95"/>
      <c r="DS144" s="95"/>
      <c r="DT144" s="95"/>
      <c r="DU144" s="95"/>
      <c r="DV144" s="95"/>
      <c r="DW144" s="95"/>
      <c r="DX144" s="95"/>
      <c r="DY144" s="95"/>
      <c r="DZ144" s="95"/>
      <c r="EA144" s="95"/>
      <c r="EB144" s="95"/>
      <c r="EC144" s="95"/>
      <c r="ED144" s="95"/>
      <c r="EE144" s="95"/>
      <c r="EF144" s="95"/>
      <c r="EG144" s="95"/>
      <c r="EH144" s="95"/>
      <c r="EI144" s="95"/>
      <c r="EJ144" s="95"/>
      <c r="EK144" s="95"/>
      <c r="EL144" s="95"/>
      <c r="EM144" s="95"/>
      <c r="EN144" s="95"/>
      <c r="EO144" s="95"/>
      <c r="EP144" s="95"/>
      <c r="EQ144" s="95"/>
      <c r="ER144" s="95"/>
      <c r="ES144" s="95"/>
      <c r="ET144" s="95"/>
      <c r="EU144" s="95"/>
      <c r="EV144" s="95"/>
      <c r="EW144" s="95"/>
      <c r="EX144" s="95"/>
      <c r="EY144" s="95"/>
      <c r="EZ144" s="95"/>
      <c r="FA144" s="95"/>
      <c r="FB144" s="95"/>
      <c r="FC144" s="95"/>
      <c r="FD144" s="95"/>
      <c r="FE144" s="95"/>
      <c r="FF144" s="95"/>
      <c r="FG144" s="95"/>
      <c r="FH144" s="95"/>
      <c r="FI144" s="95"/>
      <c r="FJ144" s="95"/>
      <c r="FK144" s="95"/>
      <c r="FL144" s="95"/>
      <c r="FM144" s="95"/>
      <c r="FN144" s="95"/>
      <c r="FO144" s="95"/>
      <c r="FP144" s="95"/>
      <c r="FQ144" s="95"/>
    </row>
    <row r="145" spans="1:173" s="94" customFormat="1" x14ac:dyDescent="0.2">
      <c r="A145" s="150"/>
      <c r="B145" s="151"/>
      <c r="BW145" s="9"/>
      <c r="BX145" s="95"/>
      <c r="BY145" s="113"/>
      <c r="BZ145" s="143"/>
      <c r="CA145" s="115"/>
      <c r="CB145" s="115"/>
      <c r="CC145" s="115"/>
      <c r="CD145" s="115"/>
      <c r="CE145" s="115"/>
      <c r="CF145" s="115"/>
      <c r="CG145" s="115"/>
      <c r="CH145" s="115"/>
      <c r="CI145" s="115"/>
      <c r="CJ145" s="115"/>
      <c r="CK145" s="115"/>
      <c r="CL145" s="115"/>
      <c r="CM145" s="115"/>
      <c r="CN145" s="115"/>
      <c r="CO145" s="115"/>
      <c r="CP145" s="115"/>
      <c r="CQ145" s="95"/>
      <c r="CR145" s="95"/>
      <c r="CS145" s="95"/>
      <c r="CT145" s="95"/>
      <c r="CU145" s="95"/>
      <c r="CV145" s="95"/>
      <c r="CW145" s="95"/>
      <c r="CX145" s="95"/>
      <c r="CY145" s="95"/>
      <c r="CZ145" s="95"/>
      <c r="DA145" s="95"/>
      <c r="DB145" s="95"/>
      <c r="DC145" s="95"/>
      <c r="DD145" s="95"/>
      <c r="DE145" s="95"/>
      <c r="DF145" s="95"/>
      <c r="DG145" s="95"/>
      <c r="DH145" s="95"/>
      <c r="DI145" s="95"/>
      <c r="DJ145" s="95"/>
      <c r="DK145" s="95"/>
      <c r="DL145" s="95"/>
      <c r="DM145" s="95"/>
      <c r="DN145" s="95"/>
      <c r="DO145" s="95"/>
      <c r="DP145" s="95"/>
      <c r="DQ145" s="95"/>
      <c r="DR145" s="95"/>
      <c r="DS145" s="95"/>
      <c r="DT145" s="95"/>
      <c r="DU145" s="95"/>
      <c r="DV145" s="95"/>
      <c r="DW145" s="95"/>
      <c r="DX145" s="95"/>
      <c r="DY145" s="95"/>
      <c r="DZ145" s="95"/>
      <c r="EA145" s="95"/>
      <c r="EB145" s="95"/>
      <c r="EC145" s="95"/>
      <c r="ED145" s="95"/>
      <c r="EE145" s="95"/>
      <c r="EF145" s="95"/>
      <c r="EG145" s="95"/>
      <c r="EH145" s="95"/>
      <c r="EI145" s="95"/>
      <c r="EJ145" s="95"/>
      <c r="EK145" s="95"/>
      <c r="EL145" s="95"/>
      <c r="EM145" s="95"/>
      <c r="EN145" s="95"/>
      <c r="EO145" s="95"/>
      <c r="EP145" s="95"/>
      <c r="EQ145" s="95"/>
      <c r="ER145" s="95"/>
      <c r="ES145" s="95"/>
      <c r="ET145" s="95"/>
      <c r="EU145" s="95"/>
      <c r="EV145" s="95"/>
      <c r="EW145" s="95"/>
      <c r="EX145" s="95"/>
      <c r="EY145" s="95"/>
      <c r="EZ145" s="95"/>
      <c r="FA145" s="95"/>
      <c r="FB145" s="95"/>
      <c r="FC145" s="95"/>
      <c r="FD145" s="95"/>
      <c r="FE145" s="95"/>
      <c r="FF145" s="95"/>
      <c r="FG145" s="95"/>
      <c r="FH145" s="95"/>
      <c r="FI145" s="95"/>
      <c r="FJ145" s="95"/>
      <c r="FK145" s="95"/>
      <c r="FL145" s="95"/>
      <c r="FM145" s="95"/>
      <c r="FN145" s="95"/>
      <c r="FO145" s="95"/>
      <c r="FP145" s="95"/>
      <c r="FQ145" s="95"/>
    </row>
    <row r="146" spans="1:173" s="94" customFormat="1" x14ac:dyDescent="0.2">
      <c r="A146" s="150"/>
      <c r="B146" s="151"/>
      <c r="BW146" s="9"/>
      <c r="BX146" s="95"/>
      <c r="BY146" s="113"/>
      <c r="BZ146" s="143"/>
      <c r="CA146" s="115"/>
      <c r="CB146" s="115"/>
      <c r="CC146" s="115"/>
      <c r="CD146" s="115"/>
      <c r="CE146" s="115"/>
      <c r="CF146" s="115"/>
      <c r="CG146" s="115"/>
      <c r="CH146" s="115"/>
      <c r="CI146" s="115"/>
      <c r="CJ146" s="115"/>
      <c r="CK146" s="115"/>
      <c r="CL146" s="115"/>
      <c r="CM146" s="115"/>
      <c r="CN146" s="115"/>
      <c r="CO146" s="115"/>
      <c r="CP146" s="11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/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/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95"/>
      <c r="EY146" s="95"/>
      <c r="EZ146" s="95"/>
      <c r="FA146" s="95"/>
      <c r="FB146" s="95"/>
      <c r="FC146" s="95"/>
      <c r="FD146" s="95"/>
      <c r="FE146" s="95"/>
      <c r="FF146" s="95"/>
      <c r="FG146" s="95"/>
      <c r="FH146" s="95"/>
      <c r="FI146" s="95"/>
      <c r="FJ146" s="95"/>
      <c r="FK146" s="95"/>
      <c r="FL146" s="95"/>
      <c r="FM146" s="95"/>
      <c r="FN146" s="95"/>
      <c r="FO146" s="95"/>
      <c r="FP146" s="95"/>
      <c r="FQ146" s="95"/>
    </row>
    <row r="147" spans="1:173" s="94" customFormat="1" x14ac:dyDescent="0.2">
      <c r="A147" s="150"/>
      <c r="B147" s="151"/>
      <c r="BW147" s="9"/>
      <c r="BX147" s="95"/>
      <c r="BY147" s="113"/>
      <c r="BZ147" s="143"/>
      <c r="CA147" s="115"/>
      <c r="CB147" s="115"/>
      <c r="CC147" s="115"/>
      <c r="CD147" s="115"/>
      <c r="CE147" s="115"/>
      <c r="CF147" s="115"/>
      <c r="CG147" s="115"/>
      <c r="CH147" s="115"/>
      <c r="CI147" s="115"/>
      <c r="CJ147" s="115"/>
      <c r="CK147" s="115"/>
      <c r="CL147" s="115"/>
      <c r="CM147" s="115"/>
      <c r="CN147" s="115"/>
      <c r="CO147" s="115"/>
      <c r="CP147" s="115"/>
      <c r="CQ147" s="95"/>
      <c r="CR147" s="95"/>
      <c r="CS147" s="95"/>
      <c r="CT147" s="95"/>
      <c r="CU147" s="95"/>
      <c r="CV147" s="95"/>
      <c r="CW147" s="95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95"/>
      <c r="DY147" s="95"/>
      <c r="DZ147" s="95"/>
      <c r="EA147" s="95"/>
      <c r="EB147" s="95"/>
      <c r="EC147" s="95"/>
      <c r="ED147" s="95"/>
      <c r="EE147" s="95"/>
      <c r="EF147" s="95"/>
      <c r="EG147" s="95"/>
      <c r="EH147" s="95"/>
      <c r="EI147" s="95"/>
      <c r="EJ147" s="95"/>
      <c r="EK147" s="95"/>
      <c r="EL147" s="95"/>
      <c r="EM147" s="95"/>
      <c r="EN147" s="95"/>
      <c r="EO147" s="95"/>
      <c r="EP147" s="95"/>
      <c r="EQ147" s="95"/>
      <c r="ER147" s="95"/>
      <c r="ES147" s="95"/>
      <c r="ET147" s="95"/>
      <c r="EU147" s="95"/>
      <c r="EV147" s="95"/>
      <c r="EW147" s="95"/>
      <c r="EX147" s="95"/>
      <c r="EY147" s="95"/>
      <c r="EZ147" s="95"/>
      <c r="FA147" s="95"/>
      <c r="FB147" s="95"/>
      <c r="FC147" s="95"/>
      <c r="FD147" s="95"/>
      <c r="FE147" s="95"/>
      <c r="FF147" s="95"/>
      <c r="FG147" s="95"/>
      <c r="FH147" s="95"/>
      <c r="FI147" s="95"/>
      <c r="FJ147" s="95"/>
      <c r="FK147" s="95"/>
      <c r="FL147" s="95"/>
      <c r="FM147" s="95"/>
      <c r="FN147" s="95"/>
      <c r="FO147" s="95"/>
      <c r="FP147" s="95"/>
      <c r="FQ147" s="95"/>
    </row>
    <row r="148" spans="1:173" s="94" customFormat="1" x14ac:dyDescent="0.2">
      <c r="A148" s="150"/>
      <c r="B148" s="151"/>
      <c r="BW148" s="9"/>
      <c r="BX148" s="95"/>
      <c r="BY148" s="113"/>
      <c r="BZ148" s="143"/>
      <c r="CA148" s="115"/>
      <c r="CB148" s="115"/>
      <c r="CC148" s="115"/>
      <c r="CD148" s="115"/>
      <c r="CE148" s="115"/>
      <c r="CF148" s="115"/>
      <c r="CG148" s="115"/>
      <c r="CH148" s="115"/>
      <c r="CI148" s="115"/>
      <c r="CJ148" s="115"/>
      <c r="CK148" s="115"/>
      <c r="CL148" s="115"/>
      <c r="CM148" s="115"/>
      <c r="CN148" s="115"/>
      <c r="CO148" s="115"/>
      <c r="CP148" s="115"/>
      <c r="CQ148" s="95"/>
      <c r="CR148" s="95"/>
      <c r="CS148" s="95"/>
      <c r="CT148" s="95"/>
      <c r="CU148" s="95"/>
      <c r="CV148" s="95"/>
      <c r="CW148" s="95"/>
      <c r="CX148" s="95"/>
      <c r="CY148" s="95"/>
      <c r="CZ148" s="95"/>
      <c r="DA148" s="95"/>
      <c r="DB148" s="95"/>
      <c r="DC148" s="95"/>
      <c r="DD148" s="95"/>
      <c r="DE148" s="95"/>
      <c r="DF148" s="95"/>
      <c r="DG148" s="95"/>
      <c r="DH148" s="95"/>
      <c r="DI148" s="95"/>
      <c r="DJ148" s="95"/>
      <c r="DK148" s="95"/>
      <c r="DL148" s="95"/>
      <c r="DM148" s="95"/>
      <c r="DN148" s="95"/>
      <c r="DO148" s="95"/>
      <c r="DP148" s="95"/>
      <c r="DQ148" s="95"/>
      <c r="DR148" s="95"/>
      <c r="DS148" s="95"/>
      <c r="DT148" s="95"/>
      <c r="DU148" s="95"/>
      <c r="DV148" s="95"/>
      <c r="DW148" s="95"/>
      <c r="DX148" s="95"/>
      <c r="DY148" s="95"/>
      <c r="DZ148" s="95"/>
      <c r="EA148" s="95"/>
      <c r="EB148" s="95"/>
      <c r="EC148" s="95"/>
      <c r="ED148" s="95"/>
      <c r="EE148" s="95"/>
      <c r="EF148" s="95"/>
      <c r="EG148" s="95"/>
      <c r="EH148" s="95"/>
      <c r="EI148" s="95"/>
      <c r="EJ148" s="95"/>
      <c r="EK148" s="95"/>
      <c r="EL148" s="95"/>
      <c r="EM148" s="95"/>
      <c r="EN148" s="95"/>
      <c r="EO148" s="95"/>
      <c r="EP148" s="95"/>
      <c r="EQ148" s="95"/>
      <c r="ER148" s="95"/>
      <c r="ES148" s="95"/>
      <c r="ET148" s="95"/>
      <c r="EU148" s="95"/>
      <c r="EV148" s="95"/>
      <c r="EW148" s="95"/>
      <c r="EX148" s="95"/>
      <c r="EY148" s="95"/>
      <c r="EZ148" s="95"/>
      <c r="FA148" s="95"/>
      <c r="FB148" s="95"/>
      <c r="FC148" s="95"/>
      <c r="FD148" s="95"/>
      <c r="FE148" s="95"/>
      <c r="FF148" s="95"/>
      <c r="FG148" s="95"/>
      <c r="FH148" s="95"/>
      <c r="FI148" s="95"/>
      <c r="FJ148" s="95"/>
      <c r="FK148" s="95"/>
      <c r="FL148" s="95"/>
      <c r="FM148" s="95"/>
      <c r="FN148" s="95"/>
      <c r="FO148" s="95"/>
      <c r="FP148" s="95"/>
      <c r="FQ148" s="95"/>
    </row>
    <row r="149" spans="1:173" s="94" customFormat="1" x14ac:dyDescent="0.2">
      <c r="A149" s="150"/>
      <c r="B149" s="151"/>
      <c r="BW149" s="9"/>
      <c r="BX149" s="95"/>
      <c r="BY149" s="113"/>
      <c r="BZ149" s="143"/>
      <c r="CA149" s="115"/>
      <c r="CB149" s="115"/>
      <c r="CC149" s="115"/>
      <c r="CD149" s="115"/>
      <c r="CE149" s="115"/>
      <c r="CF149" s="115"/>
      <c r="CG149" s="115"/>
      <c r="CH149" s="115"/>
      <c r="CI149" s="115"/>
      <c r="CJ149" s="115"/>
      <c r="CK149" s="115"/>
      <c r="CL149" s="115"/>
      <c r="CM149" s="115"/>
      <c r="CN149" s="115"/>
      <c r="CO149" s="115"/>
      <c r="CP149" s="115"/>
      <c r="CQ149" s="95"/>
      <c r="CR149" s="95"/>
      <c r="CS149" s="95"/>
      <c r="CT149" s="95"/>
      <c r="CU149" s="95"/>
      <c r="CV149" s="95"/>
      <c r="CW149" s="95"/>
      <c r="CX149" s="95"/>
      <c r="CY149" s="95"/>
      <c r="CZ149" s="95"/>
      <c r="DA149" s="95"/>
      <c r="DB149" s="95"/>
      <c r="DC149" s="95"/>
      <c r="DD149" s="95"/>
      <c r="DE149" s="95"/>
      <c r="DF149" s="95"/>
      <c r="DG149" s="95"/>
      <c r="DH149" s="95"/>
      <c r="DI149" s="95"/>
      <c r="DJ149" s="95"/>
      <c r="DK149" s="95"/>
      <c r="DL149" s="95"/>
      <c r="DM149" s="95"/>
      <c r="DN149" s="95"/>
      <c r="DO149" s="95"/>
      <c r="DP149" s="95"/>
      <c r="DQ149" s="95"/>
      <c r="DR149" s="95"/>
      <c r="DS149" s="95"/>
      <c r="DT149" s="95"/>
      <c r="DU149" s="95"/>
      <c r="DV149" s="95"/>
      <c r="DW149" s="95"/>
      <c r="DX149" s="95"/>
      <c r="DY149" s="95"/>
      <c r="DZ149" s="95"/>
      <c r="EA149" s="95"/>
      <c r="EB149" s="95"/>
      <c r="EC149" s="95"/>
      <c r="ED149" s="95"/>
      <c r="EE149" s="95"/>
      <c r="EF149" s="95"/>
      <c r="EG149" s="95"/>
      <c r="EH149" s="95"/>
      <c r="EI149" s="95"/>
      <c r="EJ149" s="95"/>
      <c r="EK149" s="95"/>
      <c r="EL149" s="95"/>
      <c r="EM149" s="95"/>
      <c r="EN149" s="95"/>
      <c r="EO149" s="95"/>
      <c r="EP149" s="95"/>
      <c r="EQ149" s="95"/>
      <c r="ER149" s="95"/>
      <c r="ES149" s="95"/>
      <c r="ET149" s="95"/>
      <c r="EU149" s="95"/>
      <c r="EV149" s="95"/>
      <c r="EW149" s="95"/>
      <c r="EX149" s="95"/>
      <c r="EY149" s="95"/>
      <c r="EZ149" s="95"/>
      <c r="FA149" s="95"/>
      <c r="FB149" s="95"/>
      <c r="FC149" s="95"/>
      <c r="FD149" s="95"/>
      <c r="FE149" s="95"/>
      <c r="FF149" s="95"/>
      <c r="FG149" s="95"/>
      <c r="FH149" s="95"/>
      <c r="FI149" s="95"/>
      <c r="FJ149" s="95"/>
      <c r="FK149" s="95"/>
      <c r="FL149" s="95"/>
      <c r="FM149" s="95"/>
      <c r="FN149" s="95"/>
      <c r="FO149" s="95"/>
      <c r="FP149" s="95"/>
      <c r="FQ149" s="95"/>
    </row>
    <row r="150" spans="1:173" s="94" customFormat="1" x14ac:dyDescent="0.2">
      <c r="A150" s="150"/>
      <c r="B150" s="151"/>
      <c r="BW150" s="9"/>
      <c r="BX150" s="95"/>
      <c r="BY150" s="113"/>
      <c r="BZ150" s="143"/>
      <c r="CA150" s="115"/>
      <c r="CB150" s="115"/>
      <c r="CC150" s="115"/>
      <c r="CD150" s="115"/>
      <c r="CE150" s="115"/>
      <c r="CF150" s="115"/>
      <c r="CG150" s="115"/>
      <c r="CH150" s="115"/>
      <c r="CI150" s="115"/>
      <c r="CJ150" s="115"/>
      <c r="CK150" s="115"/>
      <c r="CL150" s="115"/>
      <c r="CM150" s="115"/>
      <c r="CN150" s="115"/>
      <c r="CO150" s="115"/>
      <c r="CP150" s="11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  <c r="FI150" s="95"/>
      <c r="FJ150" s="95"/>
      <c r="FK150" s="95"/>
      <c r="FL150" s="95"/>
      <c r="FM150" s="95"/>
      <c r="FN150" s="95"/>
      <c r="FO150" s="95"/>
      <c r="FP150" s="95"/>
      <c r="FQ150" s="95"/>
    </row>
    <row r="151" spans="1:173" s="94" customFormat="1" x14ac:dyDescent="0.2">
      <c r="A151" s="150"/>
      <c r="B151" s="151"/>
      <c r="BW151" s="9"/>
      <c r="BX151" s="95"/>
      <c r="BY151" s="113"/>
      <c r="BZ151" s="143"/>
      <c r="CA151" s="115"/>
      <c r="CB151" s="115"/>
      <c r="CC151" s="115"/>
      <c r="CD151" s="115"/>
      <c r="CE151" s="115"/>
      <c r="CF151" s="115"/>
      <c r="CG151" s="115"/>
      <c r="CH151" s="115"/>
      <c r="CI151" s="115"/>
      <c r="CJ151" s="115"/>
      <c r="CK151" s="115"/>
      <c r="CL151" s="115"/>
      <c r="CM151" s="115"/>
      <c r="CN151" s="115"/>
      <c r="CO151" s="115"/>
      <c r="CP151" s="11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  <c r="FI151" s="95"/>
      <c r="FJ151" s="95"/>
      <c r="FK151" s="95"/>
      <c r="FL151" s="95"/>
      <c r="FM151" s="95"/>
      <c r="FN151" s="95"/>
      <c r="FO151" s="95"/>
      <c r="FP151" s="95"/>
      <c r="FQ151" s="95"/>
    </row>
    <row r="152" spans="1:173" s="94" customFormat="1" x14ac:dyDescent="0.2">
      <c r="A152" s="150"/>
      <c r="B152" s="151"/>
      <c r="BW152" s="9"/>
      <c r="BX152" s="95"/>
      <c r="BY152" s="113"/>
      <c r="BZ152" s="143"/>
      <c r="CA152" s="115"/>
      <c r="CB152" s="115"/>
      <c r="CC152" s="115"/>
      <c r="CD152" s="115"/>
      <c r="CE152" s="115"/>
      <c r="CF152" s="115"/>
      <c r="CG152" s="115"/>
      <c r="CH152" s="115"/>
      <c r="CI152" s="115"/>
      <c r="CJ152" s="115"/>
      <c r="CK152" s="115"/>
      <c r="CL152" s="115"/>
      <c r="CM152" s="115"/>
      <c r="CN152" s="115"/>
      <c r="CO152" s="115"/>
      <c r="CP152" s="11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  <c r="FI152" s="95"/>
      <c r="FJ152" s="95"/>
      <c r="FK152" s="95"/>
      <c r="FL152" s="95"/>
      <c r="FM152" s="95"/>
      <c r="FN152" s="95"/>
      <c r="FO152" s="95"/>
      <c r="FP152" s="95"/>
      <c r="FQ152" s="95"/>
    </row>
    <row r="153" spans="1:173" s="94" customFormat="1" x14ac:dyDescent="0.2">
      <c r="A153" s="150"/>
      <c r="B153" s="151"/>
      <c r="BW153" s="9"/>
      <c r="BX153" s="95"/>
      <c r="BY153" s="113"/>
      <c r="BZ153" s="143"/>
      <c r="CA153" s="114"/>
      <c r="CB153" s="114"/>
      <c r="CC153" s="114"/>
      <c r="CD153" s="114"/>
      <c r="CE153" s="114"/>
      <c r="CF153" s="114"/>
      <c r="CG153" s="114"/>
      <c r="CH153" s="114"/>
      <c r="CI153" s="114"/>
      <c r="CJ153" s="114"/>
      <c r="CK153" s="114"/>
      <c r="CL153" s="114"/>
      <c r="CM153" s="114"/>
      <c r="CN153" s="11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  <c r="FI153" s="95"/>
      <c r="FJ153" s="95"/>
      <c r="FK153" s="95"/>
      <c r="FL153" s="95"/>
      <c r="FM153" s="95"/>
      <c r="FN153" s="95"/>
      <c r="FO153" s="95"/>
      <c r="FP153" s="95"/>
      <c r="FQ153" s="95"/>
    </row>
    <row r="154" spans="1:173" s="94" customFormat="1" x14ac:dyDescent="0.2">
      <c r="A154" s="150"/>
      <c r="B154" s="151"/>
      <c r="BW154" s="9"/>
      <c r="BX154" s="95"/>
      <c r="BY154" s="113"/>
      <c r="BZ154" s="109"/>
      <c r="CA154" s="114"/>
      <c r="CB154" s="114"/>
      <c r="CC154" s="114"/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  <c r="FI154" s="95"/>
      <c r="FJ154" s="95"/>
      <c r="FK154" s="95"/>
      <c r="FL154" s="95"/>
      <c r="FM154" s="95"/>
      <c r="FN154" s="95"/>
      <c r="FO154" s="95"/>
      <c r="FP154" s="95"/>
      <c r="FQ154" s="95"/>
    </row>
    <row r="155" spans="1:173" s="94" customFormat="1" x14ac:dyDescent="0.2">
      <c r="A155" s="150"/>
      <c r="B155" s="151"/>
      <c r="BW155" s="9"/>
      <c r="BX155" s="95"/>
      <c r="BY155" s="95"/>
      <c r="BZ155" s="95"/>
      <c r="CA155" s="95"/>
      <c r="CB155" s="95"/>
      <c r="CC155" s="95"/>
      <c r="CD155" s="96"/>
      <c r="CE155" s="95"/>
      <c r="CF155" s="95"/>
      <c r="CG155" s="95"/>
      <c r="CH155" s="95"/>
      <c r="CI155" s="95"/>
      <c r="CJ155" s="95"/>
      <c r="CK155" s="95"/>
      <c r="CL155" s="97"/>
      <c r="CM155" s="96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  <c r="FI155" s="95"/>
      <c r="FJ155" s="95"/>
      <c r="FK155" s="95"/>
      <c r="FL155" s="95"/>
      <c r="FM155" s="95"/>
      <c r="FN155" s="95"/>
      <c r="FO155" s="95"/>
      <c r="FP155" s="95"/>
      <c r="FQ155" s="95"/>
    </row>
    <row r="156" spans="1:173" s="94" customFormat="1" x14ac:dyDescent="0.2">
      <c r="A156" s="150"/>
      <c r="B156" s="151"/>
      <c r="BW156" s="9"/>
      <c r="BX156" s="95"/>
      <c r="BY156" s="95"/>
      <c r="BZ156" s="95"/>
      <c r="CA156" s="95"/>
      <c r="CB156" s="95"/>
      <c r="CC156" s="95"/>
      <c r="CD156" s="96"/>
      <c r="CE156" s="95"/>
      <c r="CF156" s="95"/>
      <c r="CG156" s="95"/>
      <c r="CH156" s="95"/>
      <c r="CI156" s="95"/>
      <c r="CJ156" s="95"/>
      <c r="CK156" s="95"/>
      <c r="CL156" s="97"/>
      <c r="CM156" s="96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  <c r="FI156" s="95"/>
      <c r="FJ156" s="95"/>
      <c r="FK156" s="95"/>
      <c r="FL156" s="95"/>
      <c r="FM156" s="95"/>
      <c r="FN156" s="95"/>
      <c r="FO156" s="95"/>
      <c r="FP156" s="95"/>
      <c r="FQ156" s="95"/>
    </row>
    <row r="157" spans="1:173" s="94" customFormat="1" x14ac:dyDescent="0.2">
      <c r="A157" s="150"/>
      <c r="B157" s="151"/>
      <c r="BW157" s="9"/>
      <c r="BX157" s="95"/>
      <c r="BY157" s="95"/>
      <c r="BZ157" s="152"/>
      <c r="CA157" s="95"/>
      <c r="CB157" s="95"/>
      <c r="CC157" s="95"/>
      <c r="CD157" s="96"/>
      <c r="CE157" s="95"/>
      <c r="CF157" s="95"/>
      <c r="CG157" s="95"/>
      <c r="CH157" s="95"/>
      <c r="CI157" s="95"/>
      <c r="CJ157" s="95"/>
      <c r="CK157" s="95"/>
      <c r="CL157" s="97"/>
      <c r="CM157" s="96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  <c r="FI157" s="95"/>
      <c r="FJ157" s="95"/>
      <c r="FK157" s="95"/>
      <c r="FL157" s="95"/>
      <c r="FM157" s="95"/>
      <c r="FN157" s="95"/>
      <c r="FO157" s="95"/>
      <c r="FP157" s="95"/>
      <c r="FQ157" s="95"/>
    </row>
    <row r="158" spans="1:173" s="94" customFormat="1" x14ac:dyDescent="0.2">
      <c r="A158" s="150"/>
      <c r="B158" s="151"/>
      <c r="BW158" s="9"/>
      <c r="BX158" s="95"/>
      <c r="BY158" s="95"/>
      <c r="BZ158" s="152"/>
      <c r="CA158" s="95"/>
      <c r="CB158" s="95"/>
      <c r="CC158" s="95"/>
      <c r="CD158" s="96"/>
      <c r="CE158" s="95"/>
      <c r="CF158" s="95"/>
      <c r="CG158" s="95"/>
      <c r="CH158" s="95"/>
      <c r="CI158" s="95"/>
      <c r="CJ158" s="95"/>
      <c r="CK158" s="95"/>
      <c r="CL158" s="97"/>
      <c r="CM158" s="96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  <c r="FI158" s="95"/>
      <c r="FJ158" s="95"/>
      <c r="FK158" s="95"/>
      <c r="FL158" s="95"/>
      <c r="FM158" s="95"/>
      <c r="FN158" s="95"/>
      <c r="FO158" s="95"/>
      <c r="FP158" s="95"/>
      <c r="FQ158" s="95"/>
    </row>
    <row r="159" spans="1:173" s="94" customFormat="1" x14ac:dyDescent="0.2">
      <c r="A159" s="150"/>
      <c r="B159" s="151"/>
      <c r="BW159" s="9"/>
      <c r="BX159" s="95"/>
      <c r="BY159" s="95"/>
      <c r="BZ159" s="152"/>
      <c r="CA159" s="95"/>
      <c r="CB159" s="95"/>
      <c r="CC159" s="95"/>
      <c r="CD159" s="96"/>
      <c r="CE159" s="95"/>
      <c r="CF159" s="95"/>
      <c r="CG159" s="95"/>
      <c r="CH159" s="95"/>
      <c r="CI159" s="95"/>
      <c r="CJ159" s="95"/>
      <c r="CK159" s="95"/>
      <c r="CL159" s="97"/>
      <c r="CM159" s="96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</row>
    <row r="160" spans="1:173" s="94" customFormat="1" x14ac:dyDescent="0.2">
      <c r="A160" s="150"/>
      <c r="B160" s="151"/>
      <c r="BW160" s="9"/>
      <c r="BX160" s="95"/>
      <c r="BY160" s="95"/>
      <c r="BZ160" s="152"/>
      <c r="CA160" s="95"/>
      <c r="CB160" s="95"/>
      <c r="CC160" s="95"/>
      <c r="CD160" s="96"/>
      <c r="CE160" s="95"/>
      <c r="CF160" s="95"/>
      <c r="CG160" s="95"/>
      <c r="CH160" s="95"/>
      <c r="CI160" s="95"/>
      <c r="CJ160" s="95"/>
      <c r="CK160" s="95"/>
      <c r="CL160" s="97"/>
      <c r="CM160" s="96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</row>
    <row r="161" spans="1:173" s="94" customFormat="1" x14ac:dyDescent="0.2">
      <c r="A161" s="150"/>
      <c r="B161" s="151"/>
      <c r="BW161" s="9"/>
      <c r="BX161" s="95"/>
      <c r="BY161" s="95"/>
      <c r="BZ161" s="152"/>
      <c r="CA161" s="95"/>
      <c r="CB161" s="95"/>
      <c r="CC161" s="95"/>
      <c r="CD161" s="96"/>
      <c r="CE161" s="95"/>
      <c r="CF161" s="95"/>
      <c r="CG161" s="95"/>
      <c r="CH161" s="95"/>
      <c r="CI161" s="95"/>
      <c r="CJ161" s="95"/>
      <c r="CK161" s="95"/>
      <c r="CL161" s="97"/>
      <c r="CM161" s="96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  <c r="FI161" s="95"/>
      <c r="FJ161" s="95"/>
      <c r="FK161" s="95"/>
      <c r="FL161" s="95"/>
      <c r="FM161" s="95"/>
      <c r="FN161" s="95"/>
      <c r="FO161" s="95"/>
      <c r="FP161" s="95"/>
      <c r="FQ161" s="95"/>
    </row>
    <row r="162" spans="1:173" s="94" customFormat="1" x14ac:dyDescent="0.2">
      <c r="A162" s="150"/>
      <c r="B162" s="151"/>
      <c r="BW162" s="9"/>
      <c r="BX162" s="95"/>
      <c r="BY162" s="95"/>
      <c r="BZ162" s="152"/>
      <c r="CA162" s="95"/>
      <c r="CB162" s="95"/>
      <c r="CC162" s="95"/>
      <c r="CD162" s="96"/>
      <c r="CE162" s="95"/>
      <c r="CF162" s="95"/>
      <c r="CG162" s="95"/>
      <c r="CH162" s="95"/>
      <c r="CI162" s="95"/>
      <c r="CJ162" s="95"/>
      <c r="CK162" s="95"/>
      <c r="CL162" s="97"/>
      <c r="CM162" s="96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  <c r="FI162" s="95"/>
      <c r="FJ162" s="95"/>
      <c r="FK162" s="95"/>
      <c r="FL162" s="95"/>
      <c r="FM162" s="95"/>
      <c r="FN162" s="95"/>
      <c r="FO162" s="95"/>
      <c r="FP162" s="95"/>
      <c r="FQ162" s="95"/>
    </row>
    <row r="163" spans="1:173" s="94" customFormat="1" x14ac:dyDescent="0.2">
      <c r="A163" s="150"/>
      <c r="B163" s="151"/>
      <c r="BW163" s="9"/>
      <c r="BX163" s="95"/>
      <c r="BY163" s="95"/>
      <c r="BZ163" s="152"/>
      <c r="CA163" s="95"/>
      <c r="CB163" s="95"/>
      <c r="CC163" s="95"/>
      <c r="CD163" s="96"/>
      <c r="CE163" s="95"/>
      <c r="CF163" s="95"/>
      <c r="CG163" s="95"/>
      <c r="CH163" s="95"/>
      <c r="CI163" s="95"/>
      <c r="CJ163" s="95"/>
      <c r="CK163" s="95"/>
      <c r="CL163" s="97"/>
      <c r="CM163" s="96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  <c r="FI163" s="95"/>
      <c r="FJ163" s="95"/>
      <c r="FK163" s="95"/>
      <c r="FL163" s="95"/>
      <c r="FM163" s="95"/>
      <c r="FN163" s="95"/>
      <c r="FO163" s="95"/>
      <c r="FP163" s="95"/>
      <c r="FQ163" s="95"/>
    </row>
    <row r="164" spans="1:173" s="94" customFormat="1" x14ac:dyDescent="0.2">
      <c r="A164" s="150"/>
      <c r="B164" s="151"/>
      <c r="BW164" s="9"/>
      <c r="BX164" s="95"/>
      <c r="BY164" s="95"/>
      <c r="BZ164" s="152"/>
      <c r="CA164" s="95"/>
      <c r="CB164" s="95"/>
      <c r="CC164" s="95"/>
      <c r="CD164" s="96"/>
      <c r="CE164" s="95"/>
      <c r="CF164" s="95"/>
      <c r="CG164" s="95"/>
      <c r="CH164" s="95"/>
      <c r="CI164" s="95"/>
      <c r="CJ164" s="95"/>
      <c r="CK164" s="95"/>
      <c r="CL164" s="97"/>
      <c r="CM164" s="96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  <c r="FI164" s="95"/>
      <c r="FJ164" s="95"/>
      <c r="FK164" s="95"/>
      <c r="FL164" s="95"/>
      <c r="FM164" s="95"/>
      <c r="FN164" s="95"/>
      <c r="FO164" s="95"/>
      <c r="FP164" s="95"/>
      <c r="FQ164" s="95"/>
    </row>
    <row r="165" spans="1:173" s="94" customFormat="1" x14ac:dyDescent="0.2">
      <c r="A165" s="150"/>
      <c r="B165" s="151"/>
      <c r="BW165" s="9"/>
      <c r="BX165" s="95"/>
      <c r="BY165" s="95"/>
      <c r="BZ165" s="152"/>
      <c r="CA165" s="95"/>
      <c r="CB165" s="95"/>
      <c r="CC165" s="95"/>
      <c r="CD165" s="96"/>
      <c r="CE165" s="95"/>
      <c r="CF165" s="95"/>
      <c r="CG165" s="95"/>
      <c r="CH165" s="95"/>
      <c r="CI165" s="95"/>
      <c r="CJ165" s="95"/>
      <c r="CK165" s="95"/>
      <c r="CL165" s="97"/>
      <c r="CM165" s="96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  <c r="FI165" s="95"/>
      <c r="FJ165" s="95"/>
      <c r="FK165" s="95"/>
      <c r="FL165" s="95"/>
      <c r="FM165" s="95"/>
      <c r="FN165" s="95"/>
      <c r="FO165" s="95"/>
      <c r="FP165" s="95"/>
      <c r="FQ165" s="95"/>
    </row>
    <row r="166" spans="1:173" s="94" customFormat="1" x14ac:dyDescent="0.2">
      <c r="A166" s="150"/>
      <c r="B166" s="151"/>
      <c r="BW166" s="9"/>
      <c r="BX166" s="95"/>
      <c r="BY166" s="95"/>
      <c r="BZ166" s="152"/>
      <c r="CA166" s="95"/>
      <c r="CB166" s="95"/>
      <c r="CC166" s="95"/>
      <c r="CD166" s="96"/>
      <c r="CE166" s="95"/>
      <c r="CF166" s="95"/>
      <c r="CG166" s="95"/>
      <c r="CH166" s="95"/>
      <c r="CI166" s="95"/>
      <c r="CJ166" s="95"/>
      <c r="CK166" s="95"/>
      <c r="CL166" s="97"/>
      <c r="CM166" s="96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  <c r="FI166" s="95"/>
      <c r="FJ166" s="95"/>
      <c r="FK166" s="95"/>
      <c r="FL166" s="95"/>
      <c r="FM166" s="95"/>
      <c r="FN166" s="95"/>
      <c r="FO166" s="95"/>
      <c r="FP166" s="95"/>
      <c r="FQ166" s="95"/>
    </row>
    <row r="167" spans="1:173" s="94" customFormat="1" x14ac:dyDescent="0.2">
      <c r="A167" s="150"/>
      <c r="B167" s="151"/>
      <c r="BW167" s="9"/>
      <c r="BX167" s="95"/>
      <c r="BY167" s="95"/>
      <c r="BZ167" s="152"/>
      <c r="CA167" s="95"/>
      <c r="CB167" s="95"/>
      <c r="CC167" s="95"/>
      <c r="CD167" s="96"/>
      <c r="CE167" s="95"/>
      <c r="CF167" s="95"/>
      <c r="CG167" s="95"/>
      <c r="CH167" s="95"/>
      <c r="CI167" s="95"/>
      <c r="CJ167" s="95"/>
      <c r="CK167" s="95"/>
      <c r="CL167" s="97"/>
      <c r="CM167" s="96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  <c r="FI167" s="95"/>
      <c r="FJ167" s="95"/>
      <c r="FK167" s="95"/>
      <c r="FL167" s="95"/>
      <c r="FM167" s="95"/>
      <c r="FN167" s="95"/>
      <c r="FO167" s="95"/>
      <c r="FP167" s="95"/>
      <c r="FQ167" s="95"/>
    </row>
    <row r="168" spans="1:173" s="94" customFormat="1" x14ac:dyDescent="0.2">
      <c r="A168" s="150"/>
      <c r="B168" s="151"/>
      <c r="BW168" s="9"/>
      <c r="BX168" s="95"/>
      <c r="BY168" s="95"/>
      <c r="BZ168" s="152"/>
      <c r="CA168" s="95"/>
      <c r="CB168" s="95"/>
      <c r="CC168" s="95"/>
      <c r="CD168" s="96"/>
      <c r="CE168" s="95"/>
      <c r="CF168" s="95"/>
      <c r="CG168" s="95"/>
      <c r="CH168" s="95"/>
      <c r="CI168" s="95"/>
      <c r="CJ168" s="95"/>
      <c r="CK168" s="95"/>
      <c r="CL168" s="97"/>
      <c r="CM168" s="96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  <c r="FI168" s="95"/>
      <c r="FJ168" s="95"/>
      <c r="FK168" s="95"/>
      <c r="FL168" s="95"/>
      <c r="FM168" s="95"/>
      <c r="FN168" s="95"/>
      <c r="FO168" s="95"/>
      <c r="FP168" s="95"/>
      <c r="FQ168" s="95"/>
    </row>
    <row r="169" spans="1:173" s="94" customFormat="1" x14ac:dyDescent="0.2">
      <c r="A169" s="150"/>
      <c r="B169" s="151"/>
      <c r="BW169" s="9"/>
      <c r="BX169" s="95"/>
      <c r="BY169" s="95"/>
      <c r="BZ169" s="152"/>
      <c r="CA169" s="95"/>
      <c r="CB169" s="95"/>
      <c r="CC169" s="95"/>
      <c r="CD169" s="96"/>
      <c r="CE169" s="95"/>
      <c r="CF169" s="95"/>
      <c r="CG169" s="95"/>
      <c r="CH169" s="95"/>
      <c r="CI169" s="95"/>
      <c r="CJ169" s="95"/>
      <c r="CK169" s="95"/>
      <c r="CL169" s="97"/>
      <c r="CM169" s="96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  <c r="FI169" s="95"/>
      <c r="FJ169" s="95"/>
      <c r="FK169" s="95"/>
      <c r="FL169" s="95"/>
      <c r="FM169" s="95"/>
      <c r="FN169" s="95"/>
      <c r="FO169" s="95"/>
      <c r="FP169" s="95"/>
      <c r="FQ169" s="95"/>
    </row>
    <row r="170" spans="1:173" s="94" customFormat="1" x14ac:dyDescent="0.2">
      <c r="A170" s="150"/>
      <c r="B170" s="151"/>
      <c r="BW170" s="9"/>
      <c r="BX170" s="95"/>
      <c r="BY170" s="95"/>
      <c r="BZ170" s="152"/>
      <c r="CA170" s="95"/>
      <c r="CB170" s="95"/>
      <c r="CC170" s="95"/>
      <c r="CD170" s="96"/>
      <c r="CE170" s="95"/>
      <c r="CF170" s="95"/>
      <c r="CG170" s="95"/>
      <c r="CH170" s="95"/>
      <c r="CI170" s="95"/>
      <c r="CJ170" s="95"/>
      <c r="CK170" s="95"/>
      <c r="CL170" s="97"/>
      <c r="CM170" s="96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  <c r="FI170" s="95"/>
      <c r="FJ170" s="95"/>
      <c r="FK170" s="95"/>
      <c r="FL170" s="95"/>
      <c r="FM170" s="95"/>
      <c r="FN170" s="95"/>
      <c r="FO170" s="95"/>
      <c r="FP170" s="95"/>
      <c r="FQ170" s="95"/>
    </row>
    <row r="171" spans="1:173" s="94" customFormat="1" x14ac:dyDescent="0.2">
      <c r="A171" s="150"/>
      <c r="B171" s="151"/>
      <c r="BW171" s="9"/>
      <c r="BX171" s="95"/>
      <c r="BY171" s="95"/>
      <c r="BZ171" s="152"/>
      <c r="CA171" s="95"/>
      <c r="CB171" s="95"/>
      <c r="CC171" s="95"/>
      <c r="CD171" s="96"/>
      <c r="CE171" s="95"/>
      <c r="CF171" s="95"/>
      <c r="CG171" s="95"/>
      <c r="CH171" s="95"/>
      <c r="CI171" s="95"/>
      <c r="CJ171" s="95"/>
      <c r="CK171" s="95"/>
      <c r="CL171" s="97"/>
      <c r="CM171" s="96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  <c r="FI171" s="95"/>
      <c r="FJ171" s="95"/>
      <c r="FK171" s="95"/>
      <c r="FL171" s="95"/>
      <c r="FM171" s="95"/>
      <c r="FN171" s="95"/>
      <c r="FO171" s="95"/>
      <c r="FP171" s="95"/>
      <c r="FQ171" s="95"/>
    </row>
    <row r="172" spans="1:173" s="94" customFormat="1" x14ac:dyDescent="0.2">
      <c r="A172" s="150"/>
      <c r="B172" s="151"/>
      <c r="BW172" s="9"/>
      <c r="BX172" s="95"/>
      <c r="BY172" s="95"/>
      <c r="BZ172" s="152"/>
      <c r="CA172" s="95"/>
      <c r="CB172" s="95"/>
      <c r="CC172" s="95"/>
      <c r="CD172" s="96"/>
      <c r="CE172" s="95"/>
      <c r="CF172" s="95"/>
      <c r="CG172" s="95"/>
      <c r="CH172" s="95"/>
      <c r="CI172" s="95"/>
      <c r="CJ172" s="95"/>
      <c r="CK172" s="95"/>
      <c r="CL172" s="97"/>
      <c r="CM172" s="96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  <c r="FI172" s="95"/>
      <c r="FJ172" s="95"/>
      <c r="FK172" s="95"/>
      <c r="FL172" s="95"/>
      <c r="FM172" s="95"/>
      <c r="FN172" s="95"/>
      <c r="FO172" s="95"/>
      <c r="FP172" s="95"/>
      <c r="FQ172" s="95"/>
    </row>
    <row r="173" spans="1:173" s="94" customFormat="1" x14ac:dyDescent="0.2">
      <c r="A173" s="150"/>
      <c r="B173" s="151"/>
      <c r="BW173" s="9"/>
      <c r="BX173" s="95"/>
      <c r="BY173" s="95"/>
      <c r="BZ173" s="152"/>
      <c r="CA173" s="95"/>
      <c r="CB173" s="95"/>
      <c r="CC173" s="95"/>
      <c r="CD173" s="96"/>
      <c r="CE173" s="95"/>
      <c r="CF173" s="95"/>
      <c r="CG173" s="95"/>
      <c r="CH173" s="95"/>
      <c r="CI173" s="95"/>
      <c r="CJ173" s="95"/>
      <c r="CK173" s="95"/>
      <c r="CL173" s="97"/>
      <c r="CM173" s="96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  <c r="FI173" s="95"/>
      <c r="FJ173" s="95"/>
      <c r="FK173" s="95"/>
      <c r="FL173" s="95"/>
      <c r="FM173" s="95"/>
      <c r="FN173" s="95"/>
      <c r="FO173" s="95"/>
      <c r="FP173" s="95"/>
      <c r="FQ173" s="95"/>
    </row>
    <row r="174" spans="1:173" s="94" customFormat="1" x14ac:dyDescent="0.2">
      <c r="A174" s="150"/>
      <c r="B174" s="151"/>
      <c r="BW174" s="9"/>
      <c r="BX174" s="95"/>
      <c r="BY174" s="95"/>
      <c r="BZ174" s="152"/>
      <c r="CA174" s="95"/>
      <c r="CB174" s="95"/>
      <c r="CC174" s="95"/>
      <c r="CD174" s="96"/>
      <c r="CE174" s="95"/>
      <c r="CF174" s="95"/>
      <c r="CG174" s="95"/>
      <c r="CH174" s="95"/>
      <c r="CI174" s="95"/>
      <c r="CJ174" s="95"/>
      <c r="CK174" s="95"/>
      <c r="CL174" s="97"/>
      <c r="CM174" s="96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  <c r="FI174" s="95"/>
      <c r="FJ174" s="95"/>
      <c r="FK174" s="95"/>
      <c r="FL174" s="95"/>
      <c r="FM174" s="95"/>
      <c r="FN174" s="95"/>
      <c r="FO174" s="95"/>
      <c r="FP174" s="95"/>
      <c r="FQ174" s="95"/>
    </row>
    <row r="175" spans="1:173" s="94" customFormat="1" x14ac:dyDescent="0.2">
      <c r="A175" s="150"/>
      <c r="B175" s="151"/>
      <c r="BW175" s="9"/>
      <c r="BX175" s="95"/>
      <c r="BY175" s="95"/>
      <c r="BZ175" s="152"/>
      <c r="CA175" s="95"/>
      <c r="CB175" s="95"/>
      <c r="CC175" s="95"/>
      <c r="CD175" s="96"/>
      <c r="CE175" s="95"/>
      <c r="CF175" s="95"/>
      <c r="CG175" s="95"/>
      <c r="CH175" s="95"/>
      <c r="CI175" s="95"/>
      <c r="CJ175" s="95"/>
      <c r="CK175" s="95"/>
      <c r="CL175" s="97"/>
      <c r="CM175" s="96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  <c r="FI175" s="95"/>
      <c r="FJ175" s="95"/>
      <c r="FK175" s="95"/>
      <c r="FL175" s="95"/>
      <c r="FM175" s="95"/>
      <c r="FN175" s="95"/>
      <c r="FO175" s="95"/>
      <c r="FP175" s="95"/>
      <c r="FQ175" s="95"/>
    </row>
    <row r="176" spans="1:173" s="94" customFormat="1" x14ac:dyDescent="0.2">
      <c r="A176" s="150"/>
      <c r="B176" s="151"/>
      <c r="BW176" s="9"/>
      <c r="BX176" s="95"/>
      <c r="BY176" s="95"/>
      <c r="BZ176" s="152"/>
      <c r="CA176" s="95"/>
      <c r="CB176" s="95"/>
      <c r="CC176" s="95"/>
      <c r="CD176" s="96"/>
      <c r="CE176" s="95"/>
      <c r="CF176" s="95"/>
      <c r="CG176" s="95"/>
      <c r="CH176" s="95"/>
      <c r="CI176" s="95"/>
      <c r="CJ176" s="95"/>
      <c r="CK176" s="95"/>
      <c r="CL176" s="97"/>
      <c r="CM176" s="96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  <c r="FI176" s="95"/>
      <c r="FJ176" s="95"/>
      <c r="FK176" s="95"/>
      <c r="FL176" s="95"/>
      <c r="FM176" s="95"/>
      <c r="FN176" s="95"/>
      <c r="FO176" s="95"/>
      <c r="FP176" s="95"/>
      <c r="FQ176" s="95"/>
    </row>
    <row r="177" spans="1:173" s="94" customFormat="1" x14ac:dyDescent="0.2">
      <c r="A177" s="150"/>
      <c r="B177" s="151"/>
      <c r="BW177" s="9"/>
      <c r="BX177" s="95"/>
      <c r="BY177" s="95"/>
      <c r="BZ177" s="152"/>
      <c r="CA177" s="95"/>
      <c r="CB177" s="95"/>
      <c r="CC177" s="95"/>
      <c r="CD177" s="96"/>
      <c r="CE177" s="95"/>
      <c r="CF177" s="95"/>
      <c r="CG177" s="95"/>
      <c r="CH177" s="95"/>
      <c r="CI177" s="95"/>
      <c r="CJ177" s="95"/>
      <c r="CK177" s="95"/>
      <c r="CL177" s="97"/>
      <c r="CM177" s="96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  <c r="FI177" s="95"/>
      <c r="FJ177" s="95"/>
      <c r="FK177" s="95"/>
      <c r="FL177" s="95"/>
      <c r="FM177" s="95"/>
      <c r="FN177" s="95"/>
      <c r="FO177" s="95"/>
      <c r="FP177" s="95"/>
      <c r="FQ177" s="95"/>
    </row>
    <row r="178" spans="1:173" s="94" customFormat="1" x14ac:dyDescent="0.2">
      <c r="A178" s="150"/>
      <c r="B178" s="151"/>
      <c r="BW178" s="9"/>
      <c r="BX178" s="95"/>
      <c r="BY178" s="95"/>
      <c r="BZ178" s="95"/>
      <c r="CA178" s="95"/>
      <c r="CB178" s="95"/>
      <c r="CC178" s="95"/>
      <c r="CD178" s="96"/>
      <c r="CE178" s="95"/>
      <c r="CF178" s="95"/>
      <c r="CG178" s="95"/>
      <c r="CH178" s="95"/>
      <c r="CI178" s="95"/>
      <c r="CJ178" s="95"/>
      <c r="CK178" s="95"/>
      <c r="CL178" s="97"/>
      <c r="CM178" s="96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  <c r="FI178" s="95"/>
      <c r="FJ178" s="95"/>
      <c r="FK178" s="95"/>
      <c r="FL178" s="95"/>
      <c r="FM178" s="95"/>
      <c r="FN178" s="95"/>
      <c r="FO178" s="95"/>
      <c r="FP178" s="95"/>
      <c r="FQ178" s="95"/>
    </row>
    <row r="179" spans="1:173" s="94" customFormat="1" x14ac:dyDescent="0.2">
      <c r="A179" s="150"/>
      <c r="B179" s="151"/>
      <c r="BW179" s="9"/>
      <c r="BX179" s="95"/>
      <c r="BY179" s="95"/>
      <c r="BZ179" s="95"/>
      <c r="CA179" s="95"/>
      <c r="CB179" s="95"/>
      <c r="CC179" s="95"/>
      <c r="CD179" s="96"/>
      <c r="CE179" s="95"/>
      <c r="CF179" s="95"/>
      <c r="CG179" s="95"/>
      <c r="CH179" s="95"/>
      <c r="CI179" s="95"/>
      <c r="CJ179" s="95"/>
      <c r="CK179" s="95"/>
      <c r="CL179" s="97"/>
      <c r="CM179" s="96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  <c r="FI179" s="95"/>
      <c r="FJ179" s="95"/>
      <c r="FK179" s="95"/>
      <c r="FL179" s="95"/>
      <c r="FM179" s="95"/>
      <c r="FN179" s="95"/>
      <c r="FO179" s="95"/>
      <c r="FP179" s="95"/>
      <c r="FQ179" s="95"/>
    </row>
    <row r="180" spans="1:173" s="94" customFormat="1" x14ac:dyDescent="0.2">
      <c r="A180" s="150"/>
      <c r="B180" s="151"/>
      <c r="BW180" s="9"/>
      <c r="BX180" s="95"/>
      <c r="BY180" s="95"/>
      <c r="BZ180" s="95"/>
      <c r="CA180" s="95"/>
      <c r="CB180" s="95"/>
      <c r="CC180" s="95"/>
      <c r="CD180" s="96"/>
      <c r="CE180" s="95"/>
      <c r="CF180" s="95"/>
      <c r="CG180" s="95"/>
      <c r="CH180" s="95"/>
      <c r="CI180" s="95"/>
      <c r="CJ180" s="95"/>
      <c r="CK180" s="95"/>
      <c r="CL180" s="97"/>
      <c r="CM180" s="96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  <c r="FI180" s="95"/>
      <c r="FJ180" s="95"/>
      <c r="FK180" s="95"/>
      <c r="FL180" s="95"/>
      <c r="FM180" s="95"/>
      <c r="FN180" s="95"/>
      <c r="FO180" s="95"/>
      <c r="FP180" s="95"/>
      <c r="FQ180" s="95"/>
    </row>
    <row r="181" spans="1:173" s="94" customFormat="1" x14ac:dyDescent="0.2">
      <c r="A181" s="150"/>
      <c r="B181" s="151"/>
      <c r="BW181" s="9"/>
      <c r="BX181" s="95"/>
      <c r="BY181" s="95"/>
      <c r="BZ181" s="95"/>
      <c r="CA181" s="95"/>
      <c r="CB181" s="95"/>
      <c r="CC181" s="95"/>
      <c r="CD181" s="96"/>
      <c r="CE181" s="95"/>
      <c r="CF181" s="95"/>
      <c r="CG181" s="95"/>
      <c r="CH181" s="95"/>
      <c r="CI181" s="95"/>
      <c r="CJ181" s="95"/>
      <c r="CK181" s="95"/>
      <c r="CL181" s="97"/>
      <c r="CM181" s="96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  <c r="FI181" s="95"/>
      <c r="FJ181" s="95"/>
      <c r="FK181" s="95"/>
      <c r="FL181" s="95"/>
      <c r="FM181" s="95"/>
      <c r="FN181" s="95"/>
      <c r="FO181" s="95"/>
      <c r="FP181" s="95"/>
      <c r="FQ181" s="95"/>
    </row>
    <row r="182" spans="1:173" s="94" customFormat="1" x14ac:dyDescent="0.2">
      <c r="A182" s="150"/>
      <c r="B182" s="151"/>
      <c r="BW182" s="9"/>
      <c r="BX182" s="95"/>
      <c r="BY182" s="95"/>
      <c r="BZ182" s="152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  <c r="FI182" s="95"/>
      <c r="FJ182" s="95"/>
      <c r="FK182" s="95"/>
      <c r="FL182" s="95"/>
      <c r="FM182" s="95"/>
      <c r="FN182" s="95"/>
      <c r="FO182" s="95"/>
      <c r="FP182" s="95"/>
      <c r="FQ182" s="95"/>
    </row>
    <row r="183" spans="1:173" s="94" customFormat="1" x14ac:dyDescent="0.2">
      <c r="A183" s="150"/>
      <c r="B183" s="151"/>
      <c r="BW183" s="9"/>
      <c r="BX183" s="95"/>
      <c r="BY183" s="95"/>
      <c r="BZ183" s="152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  <c r="FI183" s="95"/>
      <c r="FJ183" s="95"/>
      <c r="FK183" s="95"/>
      <c r="FL183" s="95"/>
      <c r="FM183" s="95"/>
      <c r="FN183" s="95"/>
      <c r="FO183" s="95"/>
      <c r="FP183" s="95"/>
      <c r="FQ183" s="95"/>
    </row>
    <row r="184" spans="1:173" s="94" customFormat="1" x14ac:dyDescent="0.2">
      <c r="A184" s="150"/>
      <c r="B184" s="151"/>
      <c r="BW184" s="9"/>
      <c r="BX184" s="95"/>
      <c r="BY184" s="95"/>
      <c r="BZ184" s="152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  <c r="FI184" s="95"/>
      <c r="FJ184" s="95"/>
      <c r="FK184" s="95"/>
      <c r="FL184" s="95"/>
      <c r="FM184" s="95"/>
      <c r="FN184" s="95"/>
      <c r="FO184" s="95"/>
      <c r="FP184" s="95"/>
      <c r="FQ184" s="95"/>
    </row>
    <row r="185" spans="1:173" s="94" customFormat="1" x14ac:dyDescent="0.2">
      <c r="A185" s="150"/>
      <c r="B185" s="151"/>
      <c r="BW185" s="9"/>
      <c r="BX185" s="95"/>
      <c r="BY185" s="95"/>
      <c r="BZ185" s="152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  <c r="FI185" s="95"/>
      <c r="FJ185" s="95"/>
      <c r="FK185" s="95"/>
      <c r="FL185" s="95"/>
      <c r="FM185" s="95"/>
      <c r="FN185" s="95"/>
      <c r="FO185" s="95"/>
      <c r="FP185" s="95"/>
      <c r="FQ185" s="95"/>
    </row>
    <row r="186" spans="1:173" s="94" customFormat="1" x14ac:dyDescent="0.2">
      <c r="A186" s="150"/>
      <c r="B186" s="151"/>
      <c r="BW186" s="9"/>
      <c r="BX186" s="95"/>
      <c r="BY186" s="95"/>
      <c r="BZ186" s="152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  <c r="FI186" s="95"/>
      <c r="FJ186" s="95"/>
      <c r="FK186" s="95"/>
      <c r="FL186" s="95"/>
      <c r="FM186" s="95"/>
      <c r="FN186" s="95"/>
      <c r="FO186" s="95"/>
      <c r="FP186" s="95"/>
      <c r="FQ186" s="95"/>
    </row>
    <row r="187" spans="1:173" s="94" customFormat="1" x14ac:dyDescent="0.2">
      <c r="A187" s="150"/>
      <c r="B187" s="151"/>
      <c r="BW187" s="9"/>
      <c r="BX187" s="95"/>
      <c r="BY187" s="95"/>
      <c r="BZ187" s="152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  <c r="FI187" s="95"/>
      <c r="FJ187" s="95"/>
      <c r="FK187" s="95"/>
      <c r="FL187" s="95"/>
      <c r="FM187" s="95"/>
      <c r="FN187" s="95"/>
      <c r="FO187" s="95"/>
      <c r="FP187" s="95"/>
      <c r="FQ187" s="95"/>
    </row>
    <row r="188" spans="1:173" s="94" customFormat="1" x14ac:dyDescent="0.2">
      <c r="A188" s="150"/>
      <c r="B188" s="151"/>
      <c r="BW188" s="9"/>
      <c r="BX188" s="95"/>
      <c r="BY188" s="95"/>
      <c r="BZ188" s="152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  <c r="FI188" s="95"/>
      <c r="FJ188" s="95"/>
      <c r="FK188" s="95"/>
      <c r="FL188" s="95"/>
      <c r="FM188" s="95"/>
      <c r="FN188" s="95"/>
      <c r="FO188" s="95"/>
      <c r="FP188" s="95"/>
      <c r="FQ188" s="95"/>
    </row>
    <row r="189" spans="1:173" s="94" customFormat="1" x14ac:dyDescent="0.2">
      <c r="A189" s="150"/>
      <c r="B189" s="151"/>
      <c r="BW189" s="9"/>
      <c r="BX189" s="95"/>
      <c r="BY189" s="95"/>
      <c r="BZ189" s="152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  <c r="FI189" s="95"/>
      <c r="FJ189" s="95"/>
      <c r="FK189" s="95"/>
      <c r="FL189" s="95"/>
      <c r="FM189" s="95"/>
      <c r="FN189" s="95"/>
      <c r="FO189" s="95"/>
      <c r="FP189" s="95"/>
      <c r="FQ189" s="95"/>
    </row>
    <row r="190" spans="1:173" s="94" customFormat="1" x14ac:dyDescent="0.2">
      <c r="A190" s="150"/>
      <c r="B190" s="151"/>
      <c r="BW190" s="9"/>
      <c r="BX190" s="95"/>
      <c r="BY190" s="95"/>
      <c r="BZ190" s="152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  <c r="FI190" s="95"/>
      <c r="FJ190" s="95"/>
      <c r="FK190" s="95"/>
      <c r="FL190" s="95"/>
      <c r="FM190" s="95"/>
      <c r="FN190" s="95"/>
      <c r="FO190" s="95"/>
      <c r="FP190" s="95"/>
      <c r="FQ190" s="95"/>
    </row>
    <row r="191" spans="1:173" s="94" customFormat="1" x14ac:dyDescent="0.2">
      <c r="A191" s="150"/>
      <c r="B191" s="151"/>
      <c r="BW191" s="9"/>
      <c r="BX191" s="95"/>
      <c r="BY191" s="95"/>
      <c r="BZ191" s="152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  <c r="FI191" s="95"/>
      <c r="FJ191" s="95"/>
      <c r="FK191" s="95"/>
      <c r="FL191" s="95"/>
      <c r="FM191" s="95"/>
      <c r="FN191" s="95"/>
      <c r="FO191" s="95"/>
      <c r="FP191" s="95"/>
      <c r="FQ191" s="95"/>
    </row>
    <row r="192" spans="1:173" s="94" customFormat="1" x14ac:dyDescent="0.2">
      <c r="A192" s="150"/>
      <c r="B192" s="151"/>
      <c r="BW192" s="9"/>
      <c r="BX192" s="95"/>
      <c r="BY192" s="95"/>
      <c r="BZ192" s="152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  <c r="FI192" s="95"/>
      <c r="FJ192" s="95"/>
      <c r="FK192" s="95"/>
      <c r="FL192" s="95"/>
      <c r="FM192" s="95"/>
      <c r="FN192" s="95"/>
      <c r="FO192" s="95"/>
      <c r="FP192" s="95"/>
      <c r="FQ192" s="95"/>
    </row>
    <row r="193" spans="1:173" s="94" customFormat="1" x14ac:dyDescent="0.2">
      <c r="A193" s="150"/>
      <c r="B193" s="151"/>
      <c r="BW193" s="9"/>
      <c r="BX193" s="95"/>
      <c r="BY193" s="95"/>
      <c r="BZ193" s="152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  <c r="FI193" s="95"/>
      <c r="FJ193" s="95"/>
      <c r="FK193" s="95"/>
      <c r="FL193" s="95"/>
      <c r="FM193" s="95"/>
      <c r="FN193" s="95"/>
      <c r="FO193" s="95"/>
      <c r="FP193" s="95"/>
      <c r="FQ193" s="95"/>
    </row>
    <row r="194" spans="1:173" s="94" customFormat="1" x14ac:dyDescent="0.2">
      <c r="A194" s="150"/>
      <c r="B194" s="151"/>
      <c r="BW194" s="9"/>
      <c r="BX194" s="95"/>
      <c r="BY194" s="95"/>
      <c r="BZ194" s="152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  <c r="FI194" s="95"/>
      <c r="FJ194" s="95"/>
      <c r="FK194" s="95"/>
      <c r="FL194" s="95"/>
      <c r="FM194" s="95"/>
      <c r="FN194" s="95"/>
      <c r="FO194" s="95"/>
      <c r="FP194" s="95"/>
      <c r="FQ194" s="95"/>
    </row>
    <row r="195" spans="1:173" s="94" customFormat="1" x14ac:dyDescent="0.2">
      <c r="A195" s="150"/>
      <c r="B195" s="151"/>
      <c r="BW195" s="9"/>
      <c r="BX195" s="95"/>
      <c r="BY195" s="95"/>
      <c r="BZ195" s="152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  <c r="FI195" s="95"/>
      <c r="FJ195" s="95"/>
      <c r="FK195" s="95"/>
      <c r="FL195" s="95"/>
      <c r="FM195" s="95"/>
      <c r="FN195" s="95"/>
      <c r="FO195" s="95"/>
      <c r="FP195" s="95"/>
      <c r="FQ195" s="95"/>
    </row>
    <row r="196" spans="1:173" s="94" customFormat="1" x14ac:dyDescent="0.2">
      <c r="A196" s="150"/>
      <c r="B196" s="151"/>
      <c r="BW196" s="9"/>
      <c r="BX196" s="95"/>
      <c r="BY196" s="95"/>
      <c r="BZ196" s="152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  <c r="FI196" s="95"/>
      <c r="FJ196" s="95"/>
      <c r="FK196" s="95"/>
      <c r="FL196" s="95"/>
      <c r="FM196" s="95"/>
      <c r="FN196" s="95"/>
      <c r="FO196" s="95"/>
      <c r="FP196" s="95"/>
      <c r="FQ196" s="95"/>
    </row>
    <row r="197" spans="1:173" s="94" customFormat="1" x14ac:dyDescent="0.2">
      <c r="A197" s="150"/>
      <c r="B197" s="151"/>
      <c r="BW197" s="9"/>
      <c r="BX197" s="95"/>
      <c r="BY197" s="95"/>
      <c r="BZ197" s="152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  <c r="FI197" s="95"/>
      <c r="FJ197" s="95"/>
      <c r="FK197" s="95"/>
      <c r="FL197" s="95"/>
      <c r="FM197" s="95"/>
      <c r="FN197" s="95"/>
      <c r="FO197" s="95"/>
      <c r="FP197" s="95"/>
      <c r="FQ197" s="95"/>
    </row>
    <row r="198" spans="1:173" s="94" customFormat="1" x14ac:dyDescent="0.2">
      <c r="A198" s="150"/>
      <c r="B198" s="151"/>
      <c r="BW198" s="9"/>
      <c r="BX198" s="95"/>
      <c r="BY198" s="95"/>
      <c r="BZ198" s="152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  <c r="FI198" s="95"/>
      <c r="FJ198" s="95"/>
      <c r="FK198" s="95"/>
      <c r="FL198" s="95"/>
      <c r="FM198" s="95"/>
      <c r="FN198" s="95"/>
      <c r="FO198" s="95"/>
      <c r="FP198" s="95"/>
      <c r="FQ198" s="95"/>
    </row>
    <row r="199" spans="1:173" s="94" customFormat="1" x14ac:dyDescent="0.2">
      <c r="A199" s="150"/>
      <c r="B199" s="151"/>
      <c r="BW199" s="9"/>
      <c r="BX199" s="95"/>
      <c r="BY199" s="95"/>
      <c r="BZ199" s="152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  <c r="FI199" s="95"/>
      <c r="FJ199" s="95"/>
      <c r="FK199" s="95"/>
      <c r="FL199" s="95"/>
      <c r="FM199" s="95"/>
      <c r="FN199" s="95"/>
      <c r="FO199" s="95"/>
      <c r="FP199" s="95"/>
      <c r="FQ199" s="95"/>
    </row>
    <row r="200" spans="1:173" s="94" customFormat="1" x14ac:dyDescent="0.2">
      <c r="A200" s="150"/>
      <c r="B200" s="151"/>
      <c r="BW200" s="9"/>
      <c r="BX200" s="95"/>
      <c r="BY200" s="95"/>
      <c r="BZ200" s="152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  <c r="FI200" s="95"/>
      <c r="FJ200" s="95"/>
      <c r="FK200" s="95"/>
      <c r="FL200" s="95"/>
      <c r="FM200" s="95"/>
      <c r="FN200" s="95"/>
      <c r="FO200" s="95"/>
      <c r="FP200" s="95"/>
      <c r="FQ200" s="95"/>
    </row>
    <row r="201" spans="1:173" s="94" customFormat="1" x14ac:dyDescent="0.2">
      <c r="A201" s="150"/>
      <c r="B201" s="151"/>
      <c r="BW201" s="9"/>
      <c r="BX201" s="95"/>
      <c r="BY201" s="95"/>
      <c r="BZ201" s="152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  <c r="FI201" s="95"/>
      <c r="FJ201" s="95"/>
      <c r="FK201" s="95"/>
      <c r="FL201" s="95"/>
      <c r="FM201" s="95"/>
      <c r="FN201" s="95"/>
      <c r="FO201" s="95"/>
      <c r="FP201" s="95"/>
      <c r="FQ201" s="95"/>
    </row>
    <row r="202" spans="1:173" s="94" customFormat="1" x14ac:dyDescent="0.2">
      <c r="A202" s="150"/>
      <c r="B202" s="151"/>
      <c r="BW202" s="9"/>
      <c r="BX202" s="95"/>
      <c r="BY202" s="95"/>
      <c r="BZ202" s="152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  <c r="FI202" s="95"/>
      <c r="FJ202" s="95"/>
      <c r="FK202" s="95"/>
      <c r="FL202" s="95"/>
      <c r="FM202" s="95"/>
      <c r="FN202" s="95"/>
      <c r="FO202" s="95"/>
      <c r="FP202" s="95"/>
      <c r="FQ202" s="95"/>
    </row>
    <row r="203" spans="1:173" s="94" customFormat="1" x14ac:dyDescent="0.2">
      <c r="A203" s="150"/>
      <c r="B203" s="151"/>
      <c r="BW203" s="9"/>
      <c r="BX203" s="95"/>
      <c r="BY203" s="95"/>
      <c r="BZ203" s="95"/>
      <c r="CA203" s="95"/>
      <c r="CB203" s="95"/>
      <c r="CC203" s="95"/>
      <c r="CD203" s="96"/>
      <c r="CE203" s="95"/>
      <c r="CF203" s="95"/>
      <c r="CG203" s="95"/>
      <c r="CH203" s="95"/>
      <c r="CI203" s="95"/>
      <c r="CJ203" s="95"/>
      <c r="CK203" s="95"/>
      <c r="CL203" s="97"/>
      <c r="CM203" s="96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  <c r="FI203" s="95"/>
      <c r="FJ203" s="95"/>
      <c r="FK203" s="95"/>
      <c r="FL203" s="95"/>
      <c r="FM203" s="95"/>
      <c r="FN203" s="95"/>
      <c r="FO203" s="95"/>
      <c r="FP203" s="95"/>
      <c r="FQ203" s="95"/>
    </row>
    <row r="204" spans="1:173" s="94" customFormat="1" x14ac:dyDescent="0.2">
      <c r="A204" s="150"/>
      <c r="B204" s="151"/>
      <c r="BW204" s="9"/>
      <c r="BX204" s="95"/>
      <c r="BY204" s="95"/>
      <c r="BZ204" s="95"/>
      <c r="CA204" s="95"/>
      <c r="CB204" s="95"/>
      <c r="CC204" s="95"/>
      <c r="CD204" s="96"/>
      <c r="CE204" s="95"/>
      <c r="CF204" s="95"/>
      <c r="CG204" s="95"/>
      <c r="CH204" s="95"/>
      <c r="CI204" s="95"/>
      <c r="CJ204" s="95"/>
      <c r="CK204" s="95"/>
      <c r="CL204" s="97"/>
      <c r="CM204" s="96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  <c r="FI204" s="95"/>
      <c r="FJ204" s="95"/>
      <c r="FK204" s="95"/>
      <c r="FL204" s="95"/>
      <c r="FM204" s="95"/>
      <c r="FN204" s="95"/>
      <c r="FO204" s="95"/>
      <c r="FP204" s="95"/>
      <c r="FQ204" s="95"/>
    </row>
    <row r="205" spans="1:173" s="94" customFormat="1" x14ac:dyDescent="0.2">
      <c r="A205" s="150"/>
      <c r="B205" s="151"/>
      <c r="BW205" s="9"/>
      <c r="BX205" s="95"/>
      <c r="BY205" s="95"/>
      <c r="BZ205" s="95"/>
      <c r="CA205" s="95"/>
      <c r="CB205" s="95"/>
      <c r="CC205" s="95"/>
      <c r="CD205" s="96"/>
      <c r="CE205" s="95"/>
      <c r="CF205" s="95"/>
      <c r="CG205" s="95"/>
      <c r="CH205" s="95"/>
      <c r="CI205" s="95"/>
      <c r="CJ205" s="95"/>
      <c r="CK205" s="95"/>
      <c r="CL205" s="97"/>
      <c r="CM205" s="96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  <c r="FI205" s="95"/>
      <c r="FJ205" s="95"/>
      <c r="FK205" s="95"/>
      <c r="FL205" s="95"/>
      <c r="FM205" s="95"/>
      <c r="FN205" s="95"/>
      <c r="FO205" s="95"/>
      <c r="FP205" s="95"/>
      <c r="FQ205" s="95"/>
    </row>
    <row r="206" spans="1:173" s="94" customFormat="1" x14ac:dyDescent="0.2">
      <c r="A206" s="150"/>
      <c r="B206" s="151"/>
      <c r="BW206" s="9"/>
      <c r="BX206" s="95"/>
      <c r="BY206" s="95"/>
      <c r="BZ206" s="95"/>
      <c r="CA206" s="95"/>
      <c r="CB206" s="95"/>
      <c r="CC206" s="95"/>
      <c r="CD206" s="96"/>
      <c r="CE206" s="95"/>
      <c r="CF206" s="95"/>
      <c r="CG206" s="95"/>
      <c r="CH206" s="95"/>
      <c r="CI206" s="95"/>
      <c r="CJ206" s="95"/>
      <c r="CK206" s="95"/>
      <c r="CL206" s="97"/>
      <c r="CM206" s="96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  <c r="FI206" s="95"/>
      <c r="FJ206" s="95"/>
      <c r="FK206" s="95"/>
      <c r="FL206" s="95"/>
      <c r="FM206" s="95"/>
      <c r="FN206" s="95"/>
      <c r="FO206" s="95"/>
      <c r="FP206" s="95"/>
      <c r="FQ206" s="95"/>
    </row>
    <row r="207" spans="1:173" s="94" customFormat="1" x14ac:dyDescent="0.2">
      <c r="A207" s="150"/>
      <c r="B207" s="151"/>
      <c r="BW207" s="9"/>
      <c r="BX207" s="95"/>
      <c r="BY207" s="95"/>
      <c r="BZ207" s="95"/>
      <c r="CA207" s="95"/>
      <c r="CB207" s="95"/>
      <c r="CC207" s="95"/>
      <c r="CD207" s="96"/>
      <c r="CE207" s="95"/>
      <c r="CF207" s="95"/>
      <c r="CG207" s="95"/>
      <c r="CH207" s="95"/>
      <c r="CI207" s="95"/>
      <c r="CJ207" s="95"/>
      <c r="CK207" s="95"/>
      <c r="CL207" s="97"/>
      <c r="CM207" s="96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  <c r="FI207" s="95"/>
      <c r="FJ207" s="95"/>
      <c r="FK207" s="95"/>
      <c r="FL207" s="95"/>
      <c r="FM207" s="95"/>
      <c r="FN207" s="95"/>
      <c r="FO207" s="95"/>
      <c r="FP207" s="95"/>
      <c r="FQ207" s="95"/>
    </row>
    <row r="208" spans="1:173" s="94" customFormat="1" x14ac:dyDescent="0.2">
      <c r="A208" s="150"/>
      <c r="B208" s="151"/>
      <c r="BW208" s="9"/>
      <c r="BX208" s="95"/>
      <c r="BY208" s="95"/>
      <c r="BZ208" s="95"/>
      <c r="CA208" s="95"/>
      <c r="CB208" s="95"/>
      <c r="CC208" s="95"/>
      <c r="CD208" s="96"/>
      <c r="CE208" s="95"/>
      <c r="CF208" s="95"/>
      <c r="CG208" s="95"/>
      <c r="CH208" s="95"/>
      <c r="CI208" s="95"/>
      <c r="CJ208" s="95"/>
      <c r="CK208" s="95"/>
      <c r="CL208" s="97"/>
      <c r="CM208" s="96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  <c r="FI208" s="95"/>
      <c r="FJ208" s="95"/>
      <c r="FK208" s="95"/>
      <c r="FL208" s="95"/>
      <c r="FM208" s="95"/>
      <c r="FN208" s="95"/>
      <c r="FO208" s="95"/>
      <c r="FP208" s="95"/>
      <c r="FQ208" s="95"/>
    </row>
    <row r="209" spans="1:173" s="94" customFormat="1" x14ac:dyDescent="0.2">
      <c r="A209" s="150"/>
      <c r="B209" s="151"/>
      <c r="BW209" s="9"/>
      <c r="BX209" s="95"/>
      <c r="BY209" s="95"/>
      <c r="BZ209" s="95"/>
      <c r="CA209" s="95"/>
      <c r="CB209" s="95"/>
      <c r="CC209" s="95"/>
      <c r="CD209" s="96"/>
      <c r="CE209" s="95"/>
      <c r="CF209" s="95"/>
      <c r="CG209" s="95"/>
      <c r="CH209" s="95"/>
      <c r="CI209" s="95"/>
      <c r="CJ209" s="95"/>
      <c r="CK209" s="95"/>
      <c r="CL209" s="97"/>
      <c r="CM209" s="96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  <c r="FI209" s="95"/>
      <c r="FJ209" s="95"/>
      <c r="FK209" s="95"/>
      <c r="FL209" s="95"/>
      <c r="FM209" s="95"/>
      <c r="FN209" s="95"/>
      <c r="FO209" s="95"/>
      <c r="FP209" s="95"/>
      <c r="FQ209" s="95"/>
    </row>
    <row r="210" spans="1:173" s="94" customFormat="1" x14ac:dyDescent="0.2">
      <c r="A210" s="150"/>
      <c r="B210" s="151"/>
      <c r="BW210" s="9"/>
      <c r="BX210" s="95"/>
      <c r="BY210" s="95"/>
      <c r="BZ210" s="95"/>
      <c r="CA210" s="95"/>
      <c r="CB210" s="95"/>
      <c r="CC210" s="95"/>
      <c r="CD210" s="96"/>
      <c r="CE210" s="95"/>
      <c r="CF210" s="95"/>
      <c r="CG210" s="95"/>
      <c r="CH210" s="95"/>
      <c r="CI210" s="95"/>
      <c r="CJ210" s="95"/>
      <c r="CK210" s="95"/>
      <c r="CL210" s="97"/>
      <c r="CM210" s="96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</row>
    <row r="211" spans="1:173" s="94" customFormat="1" x14ac:dyDescent="0.2">
      <c r="A211" s="150"/>
      <c r="B211" s="151"/>
      <c r="BW211" s="9"/>
      <c r="BX211" s="95"/>
      <c r="BY211" s="95"/>
      <c r="BZ211" s="95"/>
      <c r="CA211" s="95"/>
      <c r="CB211" s="95"/>
      <c r="CC211" s="95"/>
      <c r="CD211" s="96"/>
      <c r="CE211" s="95"/>
      <c r="CF211" s="95"/>
      <c r="CG211" s="95"/>
      <c r="CH211" s="95"/>
      <c r="CI211" s="95"/>
      <c r="CJ211" s="95"/>
      <c r="CK211" s="95"/>
      <c r="CL211" s="97"/>
      <c r="CM211" s="96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  <c r="FI211" s="95"/>
      <c r="FJ211" s="95"/>
      <c r="FK211" s="95"/>
      <c r="FL211" s="95"/>
      <c r="FM211" s="95"/>
      <c r="FN211" s="95"/>
      <c r="FO211" s="95"/>
      <c r="FP211" s="95"/>
      <c r="FQ211" s="95"/>
    </row>
    <row r="212" spans="1:173" s="94" customFormat="1" x14ac:dyDescent="0.2">
      <c r="A212" s="150"/>
      <c r="B212" s="151"/>
      <c r="BW212" s="9"/>
      <c r="BX212" s="95"/>
      <c r="BY212" s="95"/>
      <c r="BZ212" s="95"/>
      <c r="CA212" s="95"/>
      <c r="CB212" s="95"/>
      <c r="CC212" s="95"/>
      <c r="CD212" s="96"/>
      <c r="CE212" s="95"/>
      <c r="CF212" s="95"/>
      <c r="CG212" s="95"/>
      <c r="CH212" s="95"/>
      <c r="CI212" s="95"/>
      <c r="CJ212" s="95"/>
      <c r="CK212" s="95"/>
      <c r="CL212" s="97"/>
      <c r="CM212" s="96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  <c r="FI212" s="95"/>
      <c r="FJ212" s="95"/>
      <c r="FK212" s="95"/>
      <c r="FL212" s="95"/>
      <c r="FM212" s="95"/>
      <c r="FN212" s="95"/>
      <c r="FO212" s="95"/>
      <c r="FP212" s="95"/>
      <c r="FQ212" s="95"/>
    </row>
    <row r="213" spans="1:173" s="94" customFormat="1" x14ac:dyDescent="0.2">
      <c r="A213" s="150"/>
      <c r="B213" s="151"/>
      <c r="BW213" s="9"/>
      <c r="BX213" s="95"/>
      <c r="BY213" s="95"/>
      <c r="BZ213" s="95"/>
      <c r="CA213" s="95"/>
      <c r="CB213" s="95"/>
      <c r="CC213" s="95"/>
      <c r="CD213" s="96"/>
      <c r="CE213" s="95"/>
      <c r="CF213" s="95"/>
      <c r="CG213" s="95"/>
      <c r="CH213" s="95"/>
      <c r="CI213" s="95"/>
      <c r="CJ213" s="95"/>
      <c r="CK213" s="95"/>
      <c r="CL213" s="97"/>
      <c r="CM213" s="96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  <c r="FI213" s="95"/>
      <c r="FJ213" s="95"/>
      <c r="FK213" s="95"/>
      <c r="FL213" s="95"/>
      <c r="FM213" s="95"/>
      <c r="FN213" s="95"/>
      <c r="FO213" s="95"/>
      <c r="FP213" s="95"/>
      <c r="FQ213" s="95"/>
    </row>
    <row r="214" spans="1:173" s="94" customFormat="1" x14ac:dyDescent="0.2">
      <c r="A214" s="150"/>
      <c r="B214" s="151"/>
      <c r="BW214" s="9"/>
      <c r="BX214" s="95"/>
      <c r="BY214" s="95"/>
      <c r="BZ214" s="95"/>
      <c r="CA214" s="95"/>
      <c r="CB214" s="95"/>
      <c r="CC214" s="95"/>
      <c r="CD214" s="96"/>
      <c r="CE214" s="95"/>
      <c r="CF214" s="95"/>
      <c r="CG214" s="95"/>
      <c r="CH214" s="95"/>
      <c r="CI214" s="95"/>
      <c r="CJ214" s="95"/>
      <c r="CK214" s="95"/>
      <c r="CL214" s="97"/>
      <c r="CM214" s="96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  <c r="FI214" s="95"/>
      <c r="FJ214" s="95"/>
      <c r="FK214" s="95"/>
      <c r="FL214" s="95"/>
      <c r="FM214" s="95"/>
      <c r="FN214" s="95"/>
      <c r="FO214" s="95"/>
      <c r="FP214" s="95"/>
      <c r="FQ214" s="95"/>
    </row>
    <row r="215" spans="1:173" s="94" customFormat="1" x14ac:dyDescent="0.2">
      <c r="A215" s="150"/>
      <c r="B215" s="151"/>
      <c r="BW215" s="9"/>
      <c r="BX215" s="95"/>
      <c r="BY215" s="95"/>
      <c r="BZ215" s="95"/>
      <c r="CA215" s="95"/>
      <c r="CB215" s="95"/>
      <c r="CC215" s="95"/>
      <c r="CD215" s="96"/>
      <c r="CE215" s="95"/>
      <c r="CF215" s="95"/>
      <c r="CG215" s="95"/>
      <c r="CH215" s="95"/>
      <c r="CI215" s="95"/>
      <c r="CJ215" s="95"/>
      <c r="CK215" s="95"/>
      <c r="CL215" s="97"/>
      <c r="CM215" s="96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  <c r="FI215" s="95"/>
      <c r="FJ215" s="95"/>
      <c r="FK215" s="95"/>
      <c r="FL215" s="95"/>
      <c r="FM215" s="95"/>
      <c r="FN215" s="95"/>
      <c r="FO215" s="95"/>
      <c r="FP215" s="95"/>
      <c r="FQ215" s="95"/>
    </row>
    <row r="216" spans="1:173" s="94" customFormat="1" x14ac:dyDescent="0.2">
      <c r="A216" s="150"/>
      <c r="B216" s="151"/>
      <c r="BW216" s="9"/>
      <c r="BX216" s="95"/>
      <c r="BY216" s="95"/>
      <c r="BZ216" s="95"/>
      <c r="CA216" s="95"/>
      <c r="CB216" s="95"/>
      <c r="CC216" s="95"/>
      <c r="CD216" s="96"/>
      <c r="CE216" s="95"/>
      <c r="CF216" s="95"/>
      <c r="CG216" s="95"/>
      <c r="CH216" s="95"/>
      <c r="CI216" s="95"/>
      <c r="CJ216" s="95"/>
      <c r="CK216" s="95"/>
      <c r="CL216" s="97"/>
      <c r="CM216" s="96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  <c r="FI216" s="95"/>
      <c r="FJ216" s="95"/>
      <c r="FK216" s="95"/>
      <c r="FL216" s="95"/>
      <c r="FM216" s="95"/>
      <c r="FN216" s="95"/>
      <c r="FO216" s="95"/>
      <c r="FP216" s="95"/>
      <c r="FQ216" s="95"/>
    </row>
    <row r="217" spans="1:173" s="94" customFormat="1" x14ac:dyDescent="0.2">
      <c r="A217" s="150"/>
      <c r="B217" s="151"/>
      <c r="BW217" s="9"/>
      <c r="BX217" s="95"/>
      <c r="BY217" s="95"/>
      <c r="BZ217" s="95"/>
      <c r="CA217" s="95"/>
      <c r="CB217" s="95"/>
      <c r="CC217" s="95"/>
      <c r="CD217" s="96"/>
      <c r="CE217" s="95"/>
      <c r="CF217" s="95"/>
      <c r="CG217" s="95"/>
      <c r="CH217" s="95"/>
      <c r="CI217" s="95"/>
      <c r="CJ217" s="95"/>
      <c r="CK217" s="95"/>
      <c r="CL217" s="97"/>
      <c r="CM217" s="96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  <c r="FI217" s="95"/>
      <c r="FJ217" s="95"/>
      <c r="FK217" s="95"/>
      <c r="FL217" s="95"/>
      <c r="FM217" s="95"/>
      <c r="FN217" s="95"/>
      <c r="FO217" s="95"/>
      <c r="FP217" s="95"/>
      <c r="FQ217" s="95"/>
    </row>
    <row r="218" spans="1:173" s="94" customFormat="1" x14ac:dyDescent="0.2">
      <c r="A218" s="150"/>
      <c r="B218" s="151"/>
      <c r="BW218" s="9"/>
      <c r="BX218" s="95"/>
      <c r="BY218" s="95"/>
      <c r="BZ218" s="95"/>
      <c r="CA218" s="95"/>
      <c r="CB218" s="95"/>
      <c r="CC218" s="95"/>
      <c r="CD218" s="96"/>
      <c r="CE218" s="95"/>
      <c r="CF218" s="95"/>
      <c r="CG218" s="95"/>
      <c r="CH218" s="95"/>
      <c r="CI218" s="95"/>
      <c r="CJ218" s="95"/>
      <c r="CK218" s="95"/>
      <c r="CL218" s="97"/>
      <c r="CM218" s="96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  <c r="FI218" s="95"/>
      <c r="FJ218" s="95"/>
      <c r="FK218" s="95"/>
      <c r="FL218" s="95"/>
      <c r="FM218" s="95"/>
      <c r="FN218" s="95"/>
      <c r="FO218" s="95"/>
      <c r="FP218" s="95"/>
      <c r="FQ218" s="95"/>
    </row>
    <row r="219" spans="1:173" s="94" customFormat="1" x14ac:dyDescent="0.2">
      <c r="A219" s="150"/>
      <c r="B219" s="151"/>
      <c r="BW219" s="9"/>
      <c r="BX219" s="95"/>
      <c r="BY219" s="95"/>
      <c r="BZ219" s="95"/>
      <c r="CA219" s="95"/>
      <c r="CB219" s="95"/>
      <c r="CC219" s="95"/>
      <c r="CD219" s="96"/>
      <c r="CE219" s="95"/>
      <c r="CF219" s="95"/>
      <c r="CG219" s="95"/>
      <c r="CH219" s="95"/>
      <c r="CI219" s="95"/>
      <c r="CJ219" s="95"/>
      <c r="CK219" s="95"/>
      <c r="CL219" s="97"/>
      <c r="CM219" s="96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  <c r="FI219" s="95"/>
      <c r="FJ219" s="95"/>
      <c r="FK219" s="95"/>
      <c r="FL219" s="95"/>
      <c r="FM219" s="95"/>
      <c r="FN219" s="95"/>
      <c r="FO219" s="95"/>
      <c r="FP219" s="95"/>
      <c r="FQ219" s="95"/>
    </row>
    <row r="220" spans="1:173" s="94" customFormat="1" x14ac:dyDescent="0.2">
      <c r="A220" s="150"/>
      <c r="B220" s="151"/>
      <c r="BW220" s="9"/>
      <c r="BX220" s="95"/>
      <c r="BY220" s="95"/>
      <c r="BZ220" s="95"/>
      <c r="CA220" s="95"/>
      <c r="CB220" s="95"/>
      <c r="CC220" s="95"/>
      <c r="CD220" s="96"/>
      <c r="CE220" s="95"/>
      <c r="CF220" s="95"/>
      <c r="CG220" s="95"/>
      <c r="CH220" s="95"/>
      <c r="CI220" s="95"/>
      <c r="CJ220" s="95"/>
      <c r="CK220" s="95"/>
      <c r="CL220" s="97"/>
      <c r="CM220" s="96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  <c r="FI220" s="95"/>
      <c r="FJ220" s="95"/>
      <c r="FK220" s="95"/>
      <c r="FL220" s="95"/>
      <c r="FM220" s="95"/>
      <c r="FN220" s="95"/>
      <c r="FO220" s="95"/>
      <c r="FP220" s="95"/>
      <c r="FQ220" s="95"/>
    </row>
    <row r="221" spans="1:173" s="94" customFormat="1" x14ac:dyDescent="0.2">
      <c r="A221" s="150"/>
      <c r="B221" s="151"/>
      <c r="BW221" s="9"/>
      <c r="BX221" s="95"/>
      <c r="BY221" s="95"/>
      <c r="BZ221" s="95"/>
      <c r="CA221" s="95"/>
      <c r="CB221" s="95"/>
      <c r="CC221" s="95"/>
      <c r="CD221" s="96"/>
      <c r="CE221" s="95"/>
      <c r="CF221" s="95"/>
      <c r="CG221" s="95"/>
      <c r="CH221" s="95"/>
      <c r="CI221" s="95"/>
      <c r="CJ221" s="95"/>
      <c r="CK221" s="95"/>
      <c r="CL221" s="97"/>
      <c r="CM221" s="96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  <c r="FI221" s="95"/>
      <c r="FJ221" s="95"/>
      <c r="FK221" s="95"/>
      <c r="FL221" s="95"/>
      <c r="FM221" s="95"/>
      <c r="FN221" s="95"/>
      <c r="FO221" s="95"/>
      <c r="FP221" s="95"/>
      <c r="FQ221" s="95"/>
    </row>
    <row r="222" spans="1:173" s="94" customFormat="1" x14ac:dyDescent="0.2">
      <c r="A222" s="150"/>
      <c r="B222" s="151"/>
      <c r="BW222" s="9"/>
      <c r="BX222" s="95"/>
      <c r="BY222" s="95"/>
      <c r="BZ222" s="95"/>
      <c r="CA222" s="95"/>
      <c r="CB222" s="95"/>
      <c r="CC222" s="95"/>
      <c r="CD222" s="96"/>
      <c r="CE222" s="95"/>
      <c r="CF222" s="95"/>
      <c r="CG222" s="95"/>
      <c r="CH222" s="95"/>
      <c r="CI222" s="95"/>
      <c r="CJ222" s="95"/>
      <c r="CK222" s="95"/>
      <c r="CL222" s="97"/>
      <c r="CM222" s="96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  <c r="FI222" s="95"/>
      <c r="FJ222" s="95"/>
      <c r="FK222" s="95"/>
      <c r="FL222" s="95"/>
      <c r="FM222" s="95"/>
      <c r="FN222" s="95"/>
      <c r="FO222" s="95"/>
      <c r="FP222" s="95"/>
      <c r="FQ222" s="95"/>
    </row>
    <row r="223" spans="1:173" s="94" customFormat="1" x14ac:dyDescent="0.2">
      <c r="A223" s="150"/>
      <c r="B223" s="151"/>
      <c r="BW223" s="9"/>
      <c r="BX223" s="95"/>
      <c r="BY223" s="95"/>
      <c r="BZ223" s="95"/>
      <c r="CA223" s="95"/>
      <c r="CB223" s="95"/>
      <c r="CC223" s="95"/>
      <c r="CD223" s="96"/>
      <c r="CE223" s="95"/>
      <c r="CF223" s="95"/>
      <c r="CG223" s="95"/>
      <c r="CH223" s="95"/>
      <c r="CI223" s="95"/>
      <c r="CJ223" s="95"/>
      <c r="CK223" s="95"/>
      <c r="CL223" s="97"/>
      <c r="CM223" s="96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  <c r="FI223" s="95"/>
      <c r="FJ223" s="95"/>
      <c r="FK223" s="95"/>
      <c r="FL223" s="95"/>
      <c r="FM223" s="95"/>
      <c r="FN223" s="95"/>
      <c r="FO223" s="95"/>
      <c r="FP223" s="95"/>
      <c r="FQ223" s="95"/>
    </row>
    <row r="224" spans="1:173" s="94" customFormat="1" x14ac:dyDescent="0.2">
      <c r="A224" s="150"/>
      <c r="B224" s="151"/>
      <c r="BW224" s="9"/>
      <c r="BX224" s="95"/>
      <c r="BY224" s="95"/>
      <c r="BZ224" s="95"/>
      <c r="CA224" s="95"/>
      <c r="CB224" s="95"/>
      <c r="CC224" s="95"/>
      <c r="CD224" s="96"/>
      <c r="CE224" s="95"/>
      <c r="CF224" s="95"/>
      <c r="CG224" s="95"/>
      <c r="CH224" s="95"/>
      <c r="CI224" s="95"/>
      <c r="CJ224" s="95"/>
      <c r="CK224" s="95"/>
      <c r="CL224" s="97"/>
      <c r="CM224" s="96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  <c r="FI224" s="95"/>
      <c r="FJ224" s="95"/>
      <c r="FK224" s="95"/>
      <c r="FL224" s="95"/>
      <c r="FM224" s="95"/>
      <c r="FN224" s="95"/>
      <c r="FO224" s="95"/>
      <c r="FP224" s="95"/>
      <c r="FQ224" s="95"/>
    </row>
    <row r="225" spans="1:173" s="94" customFormat="1" x14ac:dyDescent="0.2">
      <c r="A225" s="150"/>
      <c r="B225" s="151"/>
      <c r="BW225" s="9"/>
      <c r="BX225" s="95"/>
      <c r="BY225" s="95"/>
      <c r="BZ225" s="95"/>
      <c r="CA225" s="95"/>
      <c r="CB225" s="95"/>
      <c r="CC225" s="95"/>
      <c r="CD225" s="96"/>
      <c r="CE225" s="95"/>
      <c r="CF225" s="95"/>
      <c r="CG225" s="95"/>
      <c r="CH225" s="95"/>
      <c r="CI225" s="95"/>
      <c r="CJ225" s="95"/>
      <c r="CK225" s="95"/>
      <c r="CL225" s="97"/>
      <c r="CM225" s="96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  <c r="FI225" s="95"/>
      <c r="FJ225" s="95"/>
      <c r="FK225" s="95"/>
      <c r="FL225" s="95"/>
      <c r="FM225" s="95"/>
      <c r="FN225" s="95"/>
      <c r="FO225" s="95"/>
      <c r="FP225" s="95"/>
      <c r="FQ225" s="95"/>
    </row>
    <row r="226" spans="1:173" s="94" customFormat="1" x14ac:dyDescent="0.2">
      <c r="A226" s="150"/>
      <c r="B226" s="151"/>
      <c r="BW226" s="9"/>
      <c r="BX226" s="95"/>
      <c r="BY226" s="95"/>
      <c r="BZ226" s="95"/>
      <c r="CA226" s="95"/>
      <c r="CB226" s="95"/>
      <c r="CC226" s="95"/>
      <c r="CD226" s="96"/>
      <c r="CE226" s="95"/>
      <c r="CF226" s="95"/>
      <c r="CG226" s="95"/>
      <c r="CH226" s="95"/>
      <c r="CI226" s="95"/>
      <c r="CJ226" s="95"/>
      <c r="CK226" s="95"/>
      <c r="CL226" s="97"/>
      <c r="CM226" s="96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  <c r="FG226" s="95"/>
      <c r="FH226" s="95"/>
      <c r="FI226" s="95"/>
      <c r="FJ226" s="95"/>
      <c r="FK226" s="95"/>
      <c r="FL226" s="95"/>
      <c r="FM226" s="95"/>
      <c r="FN226" s="95"/>
      <c r="FO226" s="95"/>
      <c r="FP226" s="95"/>
      <c r="FQ226" s="95"/>
    </row>
    <row r="227" spans="1:173" s="94" customFormat="1" x14ac:dyDescent="0.2">
      <c r="A227" s="150"/>
      <c r="B227" s="151"/>
      <c r="BW227" s="9"/>
      <c r="BX227" s="95"/>
      <c r="BY227" s="95"/>
      <c r="BZ227" s="95"/>
      <c r="CA227" s="95"/>
      <c r="CB227" s="95"/>
      <c r="CC227" s="95"/>
      <c r="CD227" s="96"/>
      <c r="CE227" s="95"/>
      <c r="CF227" s="95"/>
      <c r="CG227" s="95"/>
      <c r="CH227" s="95"/>
      <c r="CI227" s="95"/>
      <c r="CJ227" s="95"/>
      <c r="CK227" s="95"/>
      <c r="CL227" s="97"/>
      <c r="CM227" s="96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  <c r="FI227" s="95"/>
      <c r="FJ227" s="95"/>
      <c r="FK227" s="95"/>
      <c r="FL227" s="95"/>
      <c r="FM227" s="95"/>
      <c r="FN227" s="95"/>
      <c r="FO227" s="95"/>
      <c r="FP227" s="95"/>
      <c r="FQ227" s="95"/>
    </row>
    <row r="228" spans="1:173" s="94" customFormat="1" x14ac:dyDescent="0.2">
      <c r="A228" s="150"/>
      <c r="B228" s="151"/>
      <c r="BW228" s="9"/>
      <c r="BX228" s="95"/>
      <c r="BY228" s="95"/>
      <c r="BZ228" s="95"/>
      <c r="CA228" s="95"/>
      <c r="CB228" s="95"/>
      <c r="CC228" s="95"/>
      <c r="CD228" s="96"/>
      <c r="CE228" s="95"/>
      <c r="CF228" s="95"/>
      <c r="CG228" s="95"/>
      <c r="CH228" s="95"/>
      <c r="CI228" s="95"/>
      <c r="CJ228" s="95"/>
      <c r="CK228" s="95"/>
      <c r="CL228" s="97"/>
      <c r="CM228" s="96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  <c r="FI228" s="95"/>
      <c r="FJ228" s="95"/>
      <c r="FK228" s="95"/>
      <c r="FL228" s="95"/>
      <c r="FM228" s="95"/>
      <c r="FN228" s="95"/>
      <c r="FO228" s="95"/>
      <c r="FP228" s="95"/>
      <c r="FQ228" s="95"/>
    </row>
    <row r="229" spans="1:173" s="94" customFormat="1" x14ac:dyDescent="0.2">
      <c r="A229" s="150"/>
      <c r="B229" s="151"/>
      <c r="BW229" s="9"/>
      <c r="BX229" s="95"/>
      <c r="BY229" s="95"/>
      <c r="BZ229" s="95"/>
      <c r="CA229" s="95"/>
      <c r="CB229" s="95"/>
      <c r="CC229" s="95"/>
      <c r="CD229" s="96"/>
      <c r="CE229" s="95"/>
      <c r="CF229" s="95"/>
      <c r="CG229" s="95"/>
      <c r="CH229" s="95"/>
      <c r="CI229" s="95"/>
      <c r="CJ229" s="95"/>
      <c r="CK229" s="95"/>
      <c r="CL229" s="97"/>
      <c r="CM229" s="96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  <c r="FG229" s="95"/>
      <c r="FH229" s="95"/>
      <c r="FI229" s="95"/>
      <c r="FJ229" s="95"/>
      <c r="FK229" s="95"/>
      <c r="FL229" s="95"/>
      <c r="FM229" s="95"/>
      <c r="FN229" s="95"/>
      <c r="FO229" s="95"/>
      <c r="FP229" s="95"/>
      <c r="FQ229" s="95"/>
    </row>
    <row r="230" spans="1:173" s="94" customFormat="1" x14ac:dyDescent="0.2">
      <c r="A230" s="150"/>
      <c r="B230" s="151"/>
      <c r="BW230" s="9"/>
      <c r="BX230" s="95"/>
      <c r="BY230" s="95"/>
      <c r="BZ230" s="95"/>
      <c r="CA230" s="95"/>
      <c r="CB230" s="95"/>
      <c r="CC230" s="95"/>
      <c r="CD230" s="96"/>
      <c r="CE230" s="95"/>
      <c r="CF230" s="95"/>
      <c r="CG230" s="95"/>
      <c r="CH230" s="95"/>
      <c r="CI230" s="95"/>
      <c r="CJ230" s="95"/>
      <c r="CK230" s="95"/>
      <c r="CL230" s="97"/>
      <c r="CM230" s="96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  <c r="FI230" s="95"/>
      <c r="FJ230" s="95"/>
      <c r="FK230" s="95"/>
      <c r="FL230" s="95"/>
      <c r="FM230" s="95"/>
      <c r="FN230" s="95"/>
      <c r="FO230" s="95"/>
      <c r="FP230" s="95"/>
      <c r="FQ230" s="95"/>
    </row>
    <row r="231" spans="1:173" s="94" customFormat="1" x14ac:dyDescent="0.2">
      <c r="A231" s="150"/>
      <c r="B231" s="151"/>
      <c r="BW231" s="9"/>
      <c r="BX231" s="95"/>
      <c r="BY231" s="95"/>
      <c r="BZ231" s="95"/>
      <c r="CA231" s="95"/>
      <c r="CB231" s="95"/>
      <c r="CC231" s="95"/>
      <c r="CD231" s="96"/>
      <c r="CE231" s="95"/>
      <c r="CF231" s="95"/>
      <c r="CG231" s="95"/>
      <c r="CH231" s="95"/>
      <c r="CI231" s="95"/>
      <c r="CJ231" s="95"/>
      <c r="CK231" s="95"/>
      <c r="CL231" s="97"/>
      <c r="CM231" s="96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  <c r="FG231" s="95"/>
      <c r="FH231" s="95"/>
      <c r="FI231" s="95"/>
      <c r="FJ231" s="95"/>
      <c r="FK231" s="95"/>
      <c r="FL231" s="95"/>
      <c r="FM231" s="95"/>
      <c r="FN231" s="95"/>
      <c r="FO231" s="95"/>
      <c r="FP231" s="95"/>
      <c r="FQ231" s="95"/>
    </row>
    <row r="232" spans="1:173" s="94" customFormat="1" x14ac:dyDescent="0.2">
      <c r="A232" s="150"/>
      <c r="B232" s="151"/>
      <c r="BW232" s="9"/>
      <c r="BX232" s="95"/>
      <c r="BY232" s="95"/>
      <c r="BZ232" s="95"/>
      <c r="CA232" s="95"/>
      <c r="CB232" s="95"/>
      <c r="CC232" s="95"/>
      <c r="CD232" s="96"/>
      <c r="CE232" s="95"/>
      <c r="CF232" s="95"/>
      <c r="CG232" s="95"/>
      <c r="CH232" s="95"/>
      <c r="CI232" s="95"/>
      <c r="CJ232" s="95"/>
      <c r="CK232" s="95"/>
      <c r="CL232" s="97"/>
      <c r="CM232" s="96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  <c r="FG232" s="95"/>
      <c r="FH232" s="95"/>
      <c r="FI232" s="95"/>
      <c r="FJ232" s="95"/>
      <c r="FK232" s="95"/>
      <c r="FL232" s="95"/>
      <c r="FM232" s="95"/>
      <c r="FN232" s="95"/>
      <c r="FO232" s="95"/>
      <c r="FP232" s="95"/>
      <c r="FQ232" s="95"/>
    </row>
    <row r="233" spans="1:173" s="94" customFormat="1" x14ac:dyDescent="0.2">
      <c r="A233" s="150"/>
      <c r="B233" s="151"/>
      <c r="BW233" s="9"/>
      <c r="BX233" s="95"/>
      <c r="BY233" s="95"/>
      <c r="BZ233" s="95"/>
      <c r="CA233" s="95"/>
      <c r="CB233" s="95"/>
      <c r="CC233" s="95"/>
      <c r="CD233" s="96"/>
      <c r="CE233" s="95"/>
      <c r="CF233" s="95"/>
      <c r="CG233" s="95"/>
      <c r="CH233" s="95"/>
      <c r="CI233" s="95"/>
      <c r="CJ233" s="95"/>
      <c r="CK233" s="95"/>
      <c r="CL233" s="97"/>
      <c r="CM233" s="96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  <c r="FI233" s="95"/>
      <c r="FJ233" s="95"/>
      <c r="FK233" s="95"/>
      <c r="FL233" s="95"/>
      <c r="FM233" s="95"/>
      <c r="FN233" s="95"/>
      <c r="FO233" s="95"/>
      <c r="FP233" s="95"/>
      <c r="FQ233" s="95"/>
    </row>
    <row r="234" spans="1:173" s="94" customFormat="1" x14ac:dyDescent="0.2">
      <c r="A234" s="150"/>
      <c r="B234" s="151"/>
      <c r="BW234" s="9"/>
      <c r="BX234" s="95"/>
      <c r="BY234" s="95"/>
      <c r="BZ234" s="95"/>
      <c r="CA234" s="95"/>
      <c r="CB234" s="95"/>
      <c r="CC234" s="95"/>
      <c r="CD234" s="96"/>
      <c r="CE234" s="95"/>
      <c r="CF234" s="95"/>
      <c r="CG234" s="95"/>
      <c r="CH234" s="95"/>
      <c r="CI234" s="95"/>
      <c r="CJ234" s="95"/>
      <c r="CK234" s="95"/>
      <c r="CL234" s="97"/>
      <c r="CM234" s="96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  <c r="FI234" s="95"/>
      <c r="FJ234" s="95"/>
      <c r="FK234" s="95"/>
      <c r="FL234" s="95"/>
      <c r="FM234" s="95"/>
      <c r="FN234" s="95"/>
      <c r="FO234" s="95"/>
      <c r="FP234" s="95"/>
      <c r="FQ234" s="95"/>
    </row>
    <row r="235" spans="1:173" s="94" customFormat="1" x14ac:dyDescent="0.2">
      <c r="A235" s="150"/>
      <c r="B235" s="151"/>
      <c r="BW235" s="9"/>
      <c r="BX235" s="95"/>
      <c r="BY235" s="95"/>
      <c r="BZ235" s="95"/>
      <c r="CA235" s="95"/>
      <c r="CB235" s="95"/>
      <c r="CC235" s="95"/>
      <c r="CD235" s="96"/>
      <c r="CE235" s="95"/>
      <c r="CF235" s="95"/>
      <c r="CG235" s="95"/>
      <c r="CH235" s="95"/>
      <c r="CI235" s="95"/>
      <c r="CJ235" s="95"/>
      <c r="CK235" s="95"/>
      <c r="CL235" s="97"/>
      <c r="CM235" s="96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  <c r="FI235" s="95"/>
      <c r="FJ235" s="95"/>
      <c r="FK235" s="95"/>
      <c r="FL235" s="95"/>
      <c r="FM235" s="95"/>
      <c r="FN235" s="95"/>
      <c r="FO235" s="95"/>
      <c r="FP235" s="95"/>
      <c r="FQ235" s="95"/>
    </row>
    <row r="236" spans="1:173" s="94" customFormat="1" x14ac:dyDescent="0.2">
      <c r="A236" s="150"/>
      <c r="B236" s="151"/>
      <c r="BW236" s="9"/>
      <c r="BX236" s="95"/>
      <c r="BY236" s="95"/>
      <c r="BZ236" s="95"/>
      <c r="CA236" s="95"/>
      <c r="CB236" s="95"/>
      <c r="CC236" s="95"/>
      <c r="CD236" s="96"/>
      <c r="CE236" s="95"/>
      <c r="CF236" s="95"/>
      <c r="CG236" s="95"/>
      <c r="CH236" s="95"/>
      <c r="CI236" s="95"/>
      <c r="CJ236" s="95"/>
      <c r="CK236" s="95"/>
      <c r="CL236" s="97"/>
      <c r="CM236" s="96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  <c r="FI236" s="95"/>
      <c r="FJ236" s="95"/>
      <c r="FK236" s="95"/>
      <c r="FL236" s="95"/>
      <c r="FM236" s="95"/>
      <c r="FN236" s="95"/>
      <c r="FO236" s="95"/>
      <c r="FP236" s="95"/>
      <c r="FQ236" s="95"/>
    </row>
    <row r="237" spans="1:173" s="94" customFormat="1" x14ac:dyDescent="0.2">
      <c r="A237" s="150"/>
      <c r="B237" s="151"/>
      <c r="BW237" s="9"/>
      <c r="BX237" s="95"/>
      <c r="BY237" s="95"/>
      <c r="BZ237" s="95"/>
      <c r="CA237" s="95"/>
      <c r="CB237" s="95"/>
      <c r="CC237" s="95"/>
      <c r="CD237" s="96"/>
      <c r="CE237" s="95"/>
      <c r="CF237" s="95"/>
      <c r="CG237" s="95"/>
      <c r="CH237" s="95"/>
      <c r="CI237" s="95"/>
      <c r="CJ237" s="95"/>
      <c r="CK237" s="95"/>
      <c r="CL237" s="97"/>
      <c r="CM237" s="96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  <c r="FI237" s="95"/>
      <c r="FJ237" s="95"/>
      <c r="FK237" s="95"/>
      <c r="FL237" s="95"/>
      <c r="FM237" s="95"/>
      <c r="FN237" s="95"/>
      <c r="FO237" s="95"/>
      <c r="FP237" s="95"/>
      <c r="FQ237" s="95"/>
    </row>
    <row r="238" spans="1:173" s="94" customFormat="1" x14ac:dyDescent="0.2">
      <c r="A238" s="150"/>
      <c r="B238" s="151"/>
      <c r="BW238" s="9"/>
      <c r="BX238" s="95"/>
      <c r="BY238" s="95"/>
      <c r="BZ238" s="95"/>
      <c r="CA238" s="95"/>
      <c r="CB238" s="95"/>
      <c r="CC238" s="95"/>
      <c r="CD238" s="96"/>
      <c r="CE238" s="95"/>
      <c r="CF238" s="95"/>
      <c r="CG238" s="95"/>
      <c r="CH238" s="95"/>
      <c r="CI238" s="95"/>
      <c r="CJ238" s="95"/>
      <c r="CK238" s="95"/>
      <c r="CL238" s="97"/>
      <c r="CM238" s="96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5"/>
      <c r="FH238" s="95"/>
      <c r="FI238" s="95"/>
      <c r="FJ238" s="95"/>
      <c r="FK238" s="95"/>
      <c r="FL238" s="95"/>
      <c r="FM238" s="95"/>
      <c r="FN238" s="95"/>
      <c r="FO238" s="95"/>
      <c r="FP238" s="95"/>
      <c r="FQ238" s="95"/>
    </row>
    <row r="239" spans="1:173" s="94" customFormat="1" x14ac:dyDescent="0.2">
      <c r="A239" s="150"/>
      <c r="B239" s="151"/>
      <c r="BW239" s="9"/>
      <c r="BX239" s="95"/>
      <c r="BY239" s="95"/>
      <c r="BZ239" s="95"/>
      <c r="CA239" s="95"/>
      <c r="CB239" s="95"/>
      <c r="CC239" s="95"/>
      <c r="CD239" s="96"/>
      <c r="CE239" s="95"/>
      <c r="CF239" s="95"/>
      <c r="CG239" s="95"/>
      <c r="CH239" s="95"/>
      <c r="CI239" s="95"/>
      <c r="CJ239" s="95"/>
      <c r="CK239" s="95"/>
      <c r="CL239" s="97"/>
      <c r="CM239" s="96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  <c r="FH239" s="95"/>
      <c r="FI239" s="95"/>
      <c r="FJ239" s="95"/>
      <c r="FK239" s="95"/>
      <c r="FL239" s="95"/>
      <c r="FM239" s="95"/>
      <c r="FN239" s="95"/>
      <c r="FO239" s="95"/>
      <c r="FP239" s="95"/>
      <c r="FQ239" s="95"/>
    </row>
    <row r="240" spans="1:173" s="94" customFormat="1" x14ac:dyDescent="0.2">
      <c r="A240" s="150"/>
      <c r="B240" s="151"/>
      <c r="BW240" s="9"/>
      <c r="BX240" s="95"/>
      <c r="BY240" s="95"/>
      <c r="BZ240" s="95"/>
      <c r="CA240" s="95"/>
      <c r="CB240" s="95"/>
      <c r="CC240" s="95"/>
      <c r="CD240" s="96"/>
      <c r="CE240" s="95"/>
      <c r="CF240" s="95"/>
      <c r="CG240" s="95"/>
      <c r="CH240" s="95"/>
      <c r="CI240" s="95"/>
      <c r="CJ240" s="95"/>
      <c r="CK240" s="95"/>
      <c r="CL240" s="97"/>
      <c r="CM240" s="96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  <c r="FI240" s="95"/>
      <c r="FJ240" s="95"/>
      <c r="FK240" s="95"/>
      <c r="FL240" s="95"/>
      <c r="FM240" s="95"/>
      <c r="FN240" s="95"/>
      <c r="FO240" s="95"/>
      <c r="FP240" s="95"/>
      <c r="FQ240" s="95"/>
    </row>
    <row r="241" spans="1:173" s="94" customFormat="1" x14ac:dyDescent="0.2">
      <c r="A241" s="150"/>
      <c r="B241" s="151"/>
      <c r="BW241" s="9"/>
      <c r="BX241" s="95"/>
      <c r="BY241" s="95"/>
      <c r="BZ241" s="95"/>
      <c r="CA241" s="95"/>
      <c r="CB241" s="95"/>
      <c r="CC241" s="95"/>
      <c r="CD241" s="96"/>
      <c r="CE241" s="95"/>
      <c r="CF241" s="95"/>
      <c r="CG241" s="95"/>
      <c r="CH241" s="95"/>
      <c r="CI241" s="95"/>
      <c r="CJ241" s="95"/>
      <c r="CK241" s="95"/>
      <c r="CL241" s="97"/>
      <c r="CM241" s="96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  <c r="FI241" s="95"/>
      <c r="FJ241" s="95"/>
      <c r="FK241" s="95"/>
      <c r="FL241" s="95"/>
      <c r="FM241" s="95"/>
      <c r="FN241" s="95"/>
      <c r="FO241" s="95"/>
      <c r="FP241" s="95"/>
      <c r="FQ241" s="95"/>
    </row>
    <row r="242" spans="1:173" s="94" customFormat="1" x14ac:dyDescent="0.2">
      <c r="A242" s="150"/>
      <c r="B242" s="151"/>
      <c r="BW242" s="9"/>
      <c r="BX242" s="95"/>
      <c r="BY242" s="95"/>
      <c r="BZ242" s="95"/>
      <c r="CA242" s="95"/>
      <c r="CB242" s="95"/>
      <c r="CC242" s="95"/>
      <c r="CD242" s="96"/>
      <c r="CE242" s="95"/>
      <c r="CF242" s="95"/>
      <c r="CG242" s="95"/>
      <c r="CH242" s="95"/>
      <c r="CI242" s="95"/>
      <c r="CJ242" s="95"/>
      <c r="CK242" s="95"/>
      <c r="CL242" s="97"/>
      <c r="CM242" s="96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  <c r="FH242" s="95"/>
      <c r="FI242" s="95"/>
      <c r="FJ242" s="95"/>
      <c r="FK242" s="95"/>
      <c r="FL242" s="95"/>
      <c r="FM242" s="95"/>
      <c r="FN242" s="95"/>
      <c r="FO242" s="95"/>
      <c r="FP242" s="95"/>
      <c r="FQ242" s="95"/>
    </row>
    <row r="243" spans="1:173" s="94" customFormat="1" x14ac:dyDescent="0.2">
      <c r="A243" s="150"/>
      <c r="B243" s="151"/>
      <c r="BW243" s="9"/>
      <c r="BX243" s="95"/>
      <c r="BY243" s="95"/>
      <c r="BZ243" s="95"/>
      <c r="CA243" s="95"/>
      <c r="CB243" s="95"/>
      <c r="CC243" s="95"/>
      <c r="CD243" s="96"/>
      <c r="CE243" s="95"/>
      <c r="CF243" s="95"/>
      <c r="CG243" s="95"/>
      <c r="CH243" s="95"/>
      <c r="CI243" s="95"/>
      <c r="CJ243" s="95"/>
      <c r="CK243" s="95"/>
      <c r="CL243" s="97"/>
      <c r="CM243" s="96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  <c r="EE243" s="95"/>
      <c r="EF243" s="95"/>
      <c r="EG243" s="95"/>
      <c r="EH243" s="95"/>
      <c r="EI243" s="95"/>
      <c r="EJ243" s="95"/>
      <c r="EK243" s="95"/>
      <c r="EL243" s="95"/>
      <c r="EM243" s="95"/>
      <c r="EN243" s="95"/>
      <c r="EO243" s="95"/>
      <c r="EP243" s="95"/>
      <c r="EQ243" s="95"/>
      <c r="ER243" s="95"/>
      <c r="ES243" s="95"/>
      <c r="ET243" s="95"/>
      <c r="EU243" s="95"/>
      <c r="EV243" s="95"/>
      <c r="EW243" s="95"/>
      <c r="EX243" s="95"/>
      <c r="EY243" s="95"/>
      <c r="EZ243" s="95"/>
      <c r="FA243" s="95"/>
      <c r="FB243" s="95"/>
      <c r="FC243" s="95"/>
      <c r="FD243" s="95"/>
      <c r="FE243" s="95"/>
      <c r="FF243" s="95"/>
      <c r="FG243" s="95"/>
      <c r="FH243" s="95"/>
      <c r="FI243" s="95"/>
      <c r="FJ243" s="95"/>
      <c r="FK243" s="95"/>
      <c r="FL243" s="95"/>
      <c r="FM243" s="95"/>
      <c r="FN243" s="95"/>
      <c r="FO243" s="95"/>
      <c r="FP243" s="95"/>
      <c r="FQ243" s="95"/>
    </row>
    <row r="244" spans="1:173" s="94" customFormat="1" x14ac:dyDescent="0.2">
      <c r="A244" s="150"/>
      <c r="B244" s="151"/>
      <c r="BW244" s="9"/>
      <c r="BX244" s="95"/>
      <c r="BY244" s="95"/>
      <c r="BZ244" s="95"/>
      <c r="CA244" s="95"/>
      <c r="CB244" s="95"/>
      <c r="CC244" s="95"/>
      <c r="CD244" s="96"/>
      <c r="CE244" s="95"/>
      <c r="CF244" s="95"/>
      <c r="CG244" s="95"/>
      <c r="CH244" s="95"/>
      <c r="CI244" s="95"/>
      <c r="CJ244" s="95"/>
      <c r="CK244" s="95"/>
      <c r="CL244" s="97"/>
      <c r="CM244" s="96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  <c r="EE244" s="95"/>
      <c r="EF244" s="95"/>
      <c r="EG244" s="95"/>
      <c r="EH244" s="95"/>
      <c r="EI244" s="95"/>
      <c r="EJ244" s="95"/>
      <c r="EK244" s="95"/>
      <c r="EL244" s="95"/>
      <c r="EM244" s="95"/>
      <c r="EN244" s="95"/>
      <c r="EO244" s="95"/>
      <c r="EP244" s="95"/>
      <c r="EQ244" s="95"/>
      <c r="ER244" s="95"/>
      <c r="ES244" s="95"/>
      <c r="ET244" s="95"/>
      <c r="EU244" s="95"/>
      <c r="EV244" s="95"/>
      <c r="EW244" s="95"/>
      <c r="EX244" s="95"/>
      <c r="EY244" s="95"/>
      <c r="EZ244" s="95"/>
      <c r="FA244" s="95"/>
      <c r="FB244" s="95"/>
      <c r="FC244" s="95"/>
      <c r="FD244" s="95"/>
      <c r="FE244" s="95"/>
      <c r="FF244" s="95"/>
      <c r="FG244" s="95"/>
      <c r="FH244" s="95"/>
      <c r="FI244" s="95"/>
      <c r="FJ244" s="95"/>
      <c r="FK244" s="95"/>
      <c r="FL244" s="95"/>
      <c r="FM244" s="95"/>
      <c r="FN244" s="95"/>
      <c r="FO244" s="95"/>
      <c r="FP244" s="95"/>
      <c r="FQ244" s="95"/>
    </row>
    <row r="245" spans="1:173" s="94" customFormat="1" x14ac:dyDescent="0.2">
      <c r="A245" s="150"/>
      <c r="B245" s="151"/>
      <c r="BW245" s="9"/>
      <c r="BX245" s="95"/>
      <c r="BY245" s="95"/>
      <c r="BZ245" s="95"/>
      <c r="CA245" s="95"/>
      <c r="CB245" s="95"/>
      <c r="CC245" s="95"/>
      <c r="CD245" s="96"/>
      <c r="CE245" s="95"/>
      <c r="CF245" s="95"/>
      <c r="CG245" s="95"/>
      <c r="CH245" s="95"/>
      <c r="CI245" s="95"/>
      <c r="CJ245" s="95"/>
      <c r="CK245" s="95"/>
      <c r="CL245" s="97"/>
      <c r="CM245" s="96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  <c r="FI245" s="95"/>
      <c r="FJ245" s="95"/>
      <c r="FK245" s="95"/>
      <c r="FL245" s="95"/>
      <c r="FM245" s="95"/>
      <c r="FN245" s="95"/>
      <c r="FO245" s="95"/>
      <c r="FP245" s="95"/>
      <c r="FQ245" s="95"/>
    </row>
    <row r="246" spans="1:173" s="94" customFormat="1" x14ac:dyDescent="0.2">
      <c r="A246" s="150"/>
      <c r="B246" s="151"/>
      <c r="BW246" s="9"/>
      <c r="BX246" s="95"/>
      <c r="BY246" s="95"/>
      <c r="BZ246" s="95"/>
      <c r="CA246" s="95"/>
      <c r="CB246" s="95"/>
      <c r="CC246" s="95"/>
      <c r="CD246" s="96"/>
      <c r="CE246" s="95"/>
      <c r="CF246" s="95"/>
      <c r="CG246" s="95"/>
      <c r="CH246" s="95"/>
      <c r="CI246" s="95"/>
      <c r="CJ246" s="95"/>
      <c r="CK246" s="95"/>
      <c r="CL246" s="97"/>
      <c r="CM246" s="96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  <c r="FI246" s="95"/>
      <c r="FJ246" s="95"/>
      <c r="FK246" s="95"/>
      <c r="FL246" s="95"/>
      <c r="FM246" s="95"/>
      <c r="FN246" s="95"/>
      <c r="FO246" s="95"/>
      <c r="FP246" s="95"/>
      <c r="FQ246" s="95"/>
    </row>
    <row r="247" spans="1:173" s="94" customFormat="1" x14ac:dyDescent="0.2">
      <c r="A247" s="150"/>
      <c r="B247" s="151"/>
      <c r="BW247" s="9"/>
      <c r="BX247" s="95"/>
      <c r="BY247" s="95"/>
      <c r="BZ247" s="95"/>
      <c r="CA247" s="95"/>
      <c r="CB247" s="95"/>
      <c r="CC247" s="95"/>
      <c r="CD247" s="96"/>
      <c r="CE247" s="95"/>
      <c r="CF247" s="95"/>
      <c r="CG247" s="95"/>
      <c r="CH247" s="95"/>
      <c r="CI247" s="95"/>
      <c r="CJ247" s="95"/>
      <c r="CK247" s="95"/>
      <c r="CL247" s="97"/>
      <c r="CM247" s="96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  <c r="FF247" s="95"/>
      <c r="FG247" s="95"/>
      <c r="FH247" s="95"/>
      <c r="FI247" s="95"/>
      <c r="FJ247" s="95"/>
      <c r="FK247" s="95"/>
      <c r="FL247" s="95"/>
      <c r="FM247" s="95"/>
      <c r="FN247" s="95"/>
      <c r="FO247" s="95"/>
      <c r="FP247" s="95"/>
      <c r="FQ247" s="95"/>
    </row>
    <row r="248" spans="1:173" s="94" customFormat="1" x14ac:dyDescent="0.2">
      <c r="A248" s="150"/>
      <c r="B248" s="151"/>
      <c r="BW248" s="9"/>
      <c r="BX248" s="95"/>
      <c r="BY248" s="95"/>
      <c r="BZ248" s="95"/>
      <c r="CA248" s="95"/>
      <c r="CB248" s="95"/>
      <c r="CC248" s="95"/>
      <c r="CD248" s="96"/>
      <c r="CE248" s="95"/>
      <c r="CF248" s="95"/>
      <c r="CG248" s="95"/>
      <c r="CH248" s="95"/>
      <c r="CI248" s="95"/>
      <c r="CJ248" s="95"/>
      <c r="CK248" s="95"/>
      <c r="CL248" s="97"/>
      <c r="CM248" s="96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95"/>
      <c r="FG248" s="95"/>
      <c r="FH248" s="95"/>
      <c r="FI248" s="95"/>
      <c r="FJ248" s="95"/>
      <c r="FK248" s="95"/>
      <c r="FL248" s="95"/>
      <c r="FM248" s="95"/>
      <c r="FN248" s="95"/>
      <c r="FO248" s="95"/>
      <c r="FP248" s="95"/>
      <c r="FQ248" s="95"/>
    </row>
    <row r="249" spans="1:173" s="94" customFormat="1" x14ac:dyDescent="0.2">
      <c r="A249" s="150"/>
      <c r="B249" s="151"/>
      <c r="BW249" s="9"/>
      <c r="BX249" s="95"/>
      <c r="BY249" s="95"/>
      <c r="BZ249" s="95"/>
      <c r="CA249" s="95"/>
      <c r="CB249" s="95"/>
      <c r="CC249" s="95"/>
      <c r="CD249" s="96"/>
      <c r="CE249" s="95"/>
      <c r="CF249" s="95"/>
      <c r="CG249" s="95"/>
      <c r="CH249" s="95"/>
      <c r="CI249" s="95"/>
      <c r="CJ249" s="95"/>
      <c r="CK249" s="95"/>
      <c r="CL249" s="97"/>
      <c r="CM249" s="96"/>
      <c r="CN249" s="95"/>
      <c r="CO249" s="95"/>
      <c r="CP249" s="95"/>
      <c r="CQ249" s="95"/>
      <c r="CR249" s="95"/>
      <c r="CS249" s="95"/>
      <c r="CT249" s="95"/>
      <c r="CU249" s="95"/>
      <c r="CV249" s="95"/>
      <c r="CW249" s="95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95"/>
      <c r="DM249" s="95"/>
      <c r="DN249" s="95"/>
      <c r="DO249" s="95"/>
      <c r="DP249" s="95"/>
      <c r="DQ249" s="95"/>
      <c r="DR249" s="95"/>
      <c r="DS249" s="95"/>
      <c r="DT249" s="95"/>
      <c r="DU249" s="95"/>
      <c r="DV249" s="95"/>
      <c r="DW249" s="95"/>
      <c r="DX249" s="95"/>
      <c r="DY249" s="95"/>
      <c r="DZ249" s="95"/>
      <c r="EA249" s="95"/>
      <c r="EB249" s="95"/>
      <c r="EC249" s="95"/>
      <c r="ED249" s="95"/>
      <c r="EE249" s="95"/>
      <c r="EF249" s="95"/>
      <c r="EG249" s="95"/>
      <c r="EH249" s="95"/>
      <c r="EI249" s="95"/>
      <c r="EJ249" s="95"/>
      <c r="EK249" s="95"/>
      <c r="EL249" s="95"/>
      <c r="EM249" s="95"/>
      <c r="EN249" s="95"/>
      <c r="EO249" s="95"/>
      <c r="EP249" s="95"/>
      <c r="EQ249" s="95"/>
      <c r="ER249" s="95"/>
      <c r="ES249" s="95"/>
      <c r="ET249" s="95"/>
      <c r="EU249" s="95"/>
      <c r="EV249" s="95"/>
      <c r="EW249" s="95"/>
      <c r="EX249" s="95"/>
      <c r="EY249" s="95"/>
      <c r="EZ249" s="95"/>
      <c r="FA249" s="95"/>
      <c r="FB249" s="95"/>
      <c r="FC249" s="95"/>
      <c r="FD249" s="95"/>
      <c r="FE249" s="95"/>
      <c r="FF249" s="95"/>
      <c r="FG249" s="95"/>
      <c r="FH249" s="95"/>
      <c r="FI249" s="95"/>
      <c r="FJ249" s="95"/>
      <c r="FK249" s="95"/>
      <c r="FL249" s="95"/>
      <c r="FM249" s="95"/>
      <c r="FN249" s="95"/>
      <c r="FO249" s="95"/>
      <c r="FP249" s="95"/>
      <c r="FQ249" s="95"/>
    </row>
    <row r="250" spans="1:173" s="94" customFormat="1" x14ac:dyDescent="0.2">
      <c r="A250" s="150"/>
      <c r="B250" s="151"/>
      <c r="BW250" s="9"/>
      <c r="BX250" s="95"/>
      <c r="BY250" s="95"/>
      <c r="BZ250" s="95"/>
      <c r="CA250" s="95"/>
      <c r="CB250" s="95"/>
      <c r="CC250" s="95"/>
      <c r="CD250" s="96"/>
      <c r="CE250" s="95"/>
      <c r="CF250" s="95"/>
      <c r="CG250" s="95"/>
      <c r="CH250" s="95"/>
      <c r="CI250" s="95"/>
      <c r="CJ250" s="95"/>
      <c r="CK250" s="95"/>
      <c r="CL250" s="97"/>
      <c r="CM250" s="96"/>
      <c r="CN250" s="95"/>
      <c r="CO250" s="95"/>
      <c r="CP250" s="95"/>
      <c r="CQ250" s="95"/>
      <c r="CR250" s="95"/>
      <c r="CS250" s="95"/>
      <c r="CT250" s="95"/>
      <c r="CU250" s="95"/>
      <c r="CV250" s="95"/>
      <c r="CW250" s="95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  <c r="EE250" s="95"/>
      <c r="EF250" s="95"/>
      <c r="EG250" s="95"/>
      <c r="EH250" s="95"/>
      <c r="EI250" s="95"/>
      <c r="EJ250" s="95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  <c r="FA250" s="95"/>
      <c r="FB250" s="95"/>
      <c r="FC250" s="95"/>
      <c r="FD250" s="95"/>
      <c r="FE250" s="95"/>
      <c r="FF250" s="95"/>
      <c r="FG250" s="95"/>
      <c r="FH250" s="95"/>
      <c r="FI250" s="95"/>
      <c r="FJ250" s="95"/>
      <c r="FK250" s="95"/>
      <c r="FL250" s="95"/>
      <c r="FM250" s="95"/>
      <c r="FN250" s="95"/>
      <c r="FO250" s="95"/>
      <c r="FP250" s="95"/>
      <c r="FQ250" s="95"/>
    </row>
    <row r="251" spans="1:173" s="94" customFormat="1" x14ac:dyDescent="0.2">
      <c r="A251" s="150"/>
      <c r="B251" s="151"/>
      <c r="BW251" s="9"/>
      <c r="BX251" s="95"/>
      <c r="BY251" s="95"/>
      <c r="BZ251" s="95"/>
      <c r="CA251" s="95"/>
      <c r="CB251" s="95"/>
      <c r="CC251" s="95"/>
      <c r="CD251" s="96"/>
      <c r="CE251" s="95"/>
      <c r="CF251" s="95"/>
      <c r="CG251" s="95"/>
      <c r="CH251" s="95"/>
      <c r="CI251" s="95"/>
      <c r="CJ251" s="95"/>
      <c r="CK251" s="95"/>
      <c r="CL251" s="97"/>
      <c r="CM251" s="96"/>
      <c r="CN251" s="95"/>
      <c r="CO251" s="95"/>
      <c r="CP251" s="95"/>
      <c r="CQ251" s="95"/>
      <c r="CR251" s="95"/>
      <c r="CS251" s="95"/>
      <c r="CT251" s="95"/>
      <c r="CU251" s="95"/>
      <c r="CV251" s="95"/>
      <c r="CW251" s="95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5"/>
      <c r="DY251" s="95"/>
      <c r="DZ251" s="95"/>
      <c r="EA251" s="95"/>
      <c r="EB251" s="95"/>
      <c r="EC251" s="95"/>
      <c r="ED251" s="95"/>
      <c r="EE251" s="95"/>
      <c r="EF251" s="95"/>
      <c r="EG251" s="95"/>
      <c r="EH251" s="95"/>
      <c r="EI251" s="95"/>
      <c r="EJ251" s="95"/>
      <c r="EK251" s="95"/>
      <c r="EL251" s="95"/>
      <c r="EM251" s="95"/>
      <c r="EN251" s="95"/>
      <c r="EO251" s="95"/>
      <c r="EP251" s="95"/>
      <c r="EQ251" s="95"/>
      <c r="ER251" s="95"/>
      <c r="ES251" s="95"/>
      <c r="ET251" s="95"/>
      <c r="EU251" s="95"/>
      <c r="EV251" s="95"/>
      <c r="EW251" s="95"/>
      <c r="EX251" s="95"/>
      <c r="EY251" s="95"/>
      <c r="EZ251" s="95"/>
      <c r="FA251" s="95"/>
      <c r="FB251" s="95"/>
      <c r="FC251" s="95"/>
      <c r="FD251" s="95"/>
      <c r="FE251" s="95"/>
      <c r="FF251" s="95"/>
      <c r="FG251" s="95"/>
      <c r="FH251" s="95"/>
      <c r="FI251" s="95"/>
      <c r="FJ251" s="95"/>
      <c r="FK251" s="95"/>
      <c r="FL251" s="95"/>
      <c r="FM251" s="95"/>
      <c r="FN251" s="95"/>
      <c r="FO251" s="95"/>
      <c r="FP251" s="95"/>
      <c r="FQ251" s="95"/>
    </row>
    <row r="252" spans="1:173" s="94" customFormat="1" x14ac:dyDescent="0.2">
      <c r="A252" s="150"/>
      <c r="B252" s="151"/>
      <c r="BW252" s="9"/>
      <c r="BX252" s="95"/>
      <c r="BY252" s="95"/>
      <c r="BZ252" s="95"/>
      <c r="CA252" s="95"/>
      <c r="CB252" s="95"/>
      <c r="CC252" s="95"/>
      <c r="CD252" s="96"/>
      <c r="CE252" s="95"/>
      <c r="CF252" s="95"/>
      <c r="CG252" s="95"/>
      <c r="CH252" s="95"/>
      <c r="CI252" s="95"/>
      <c r="CJ252" s="95"/>
      <c r="CK252" s="95"/>
      <c r="CL252" s="97"/>
      <c r="CM252" s="96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  <c r="FI252" s="95"/>
      <c r="FJ252" s="95"/>
      <c r="FK252" s="95"/>
      <c r="FL252" s="95"/>
      <c r="FM252" s="95"/>
      <c r="FN252" s="95"/>
      <c r="FO252" s="95"/>
      <c r="FP252" s="95"/>
      <c r="FQ252" s="95"/>
    </row>
    <row r="253" spans="1:173" s="94" customFormat="1" x14ac:dyDescent="0.2">
      <c r="A253" s="150"/>
      <c r="B253" s="151"/>
      <c r="BW253" s="9"/>
      <c r="BX253" s="95"/>
      <c r="BY253" s="95"/>
      <c r="BZ253" s="95"/>
      <c r="CA253" s="95"/>
      <c r="CB253" s="95"/>
      <c r="CC253" s="95"/>
      <c r="CD253" s="96"/>
      <c r="CE253" s="95"/>
      <c r="CF253" s="95"/>
      <c r="CG253" s="95"/>
      <c r="CH253" s="95"/>
      <c r="CI253" s="95"/>
      <c r="CJ253" s="95"/>
      <c r="CK253" s="95"/>
      <c r="CL253" s="97"/>
      <c r="CM253" s="96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95"/>
      <c r="FI253" s="95"/>
      <c r="FJ253" s="95"/>
      <c r="FK253" s="95"/>
      <c r="FL253" s="95"/>
      <c r="FM253" s="95"/>
      <c r="FN253" s="95"/>
      <c r="FO253" s="95"/>
      <c r="FP253" s="95"/>
      <c r="FQ253" s="95"/>
    </row>
    <row r="254" spans="1:173" s="94" customFormat="1" x14ac:dyDescent="0.2">
      <c r="A254" s="150"/>
      <c r="B254" s="151"/>
      <c r="BW254" s="9"/>
      <c r="BX254" s="95"/>
      <c r="BY254" s="95"/>
      <c r="BZ254" s="95"/>
      <c r="CA254" s="95"/>
      <c r="CB254" s="95"/>
      <c r="CC254" s="95"/>
      <c r="CD254" s="96"/>
      <c r="CE254" s="95"/>
      <c r="CF254" s="95"/>
      <c r="CG254" s="95"/>
      <c r="CH254" s="95"/>
      <c r="CI254" s="95"/>
      <c r="CJ254" s="95"/>
      <c r="CK254" s="95"/>
      <c r="CL254" s="97"/>
      <c r="CM254" s="96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  <c r="FA254" s="95"/>
      <c r="FB254" s="95"/>
      <c r="FC254" s="95"/>
      <c r="FD254" s="95"/>
      <c r="FE254" s="95"/>
      <c r="FF254" s="95"/>
      <c r="FG254" s="95"/>
      <c r="FH254" s="95"/>
      <c r="FI254" s="95"/>
      <c r="FJ254" s="95"/>
      <c r="FK254" s="95"/>
      <c r="FL254" s="95"/>
      <c r="FM254" s="95"/>
      <c r="FN254" s="95"/>
      <c r="FO254" s="95"/>
      <c r="FP254" s="95"/>
      <c r="FQ254" s="95"/>
    </row>
    <row r="255" spans="1:173" s="94" customFormat="1" x14ac:dyDescent="0.2">
      <c r="A255" s="150"/>
      <c r="B255" s="151"/>
      <c r="BW255" s="9"/>
      <c r="BX255" s="95"/>
      <c r="BY255" s="95"/>
      <c r="BZ255" s="95"/>
      <c r="CA255" s="95"/>
      <c r="CB255" s="95"/>
      <c r="CC255" s="95"/>
      <c r="CD255" s="96"/>
      <c r="CE255" s="95"/>
      <c r="CF255" s="95"/>
      <c r="CG255" s="95"/>
      <c r="CH255" s="95"/>
      <c r="CI255" s="95"/>
      <c r="CJ255" s="95"/>
      <c r="CK255" s="95"/>
      <c r="CL255" s="97"/>
      <c r="CM255" s="96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  <c r="FI255" s="95"/>
      <c r="FJ255" s="95"/>
      <c r="FK255" s="95"/>
      <c r="FL255" s="95"/>
      <c r="FM255" s="95"/>
      <c r="FN255" s="95"/>
      <c r="FO255" s="95"/>
      <c r="FP255" s="95"/>
      <c r="FQ255" s="95"/>
    </row>
    <row r="256" spans="1:173" s="94" customFormat="1" x14ac:dyDescent="0.2">
      <c r="A256" s="150"/>
      <c r="B256" s="151"/>
      <c r="BW256" s="9"/>
      <c r="BX256" s="95"/>
      <c r="BY256" s="95"/>
      <c r="BZ256" s="95"/>
      <c r="CA256" s="95"/>
      <c r="CB256" s="95"/>
      <c r="CC256" s="95"/>
      <c r="CD256" s="96"/>
      <c r="CE256" s="95"/>
      <c r="CF256" s="95"/>
      <c r="CG256" s="95"/>
      <c r="CH256" s="95"/>
      <c r="CI256" s="95"/>
      <c r="CJ256" s="95"/>
      <c r="CK256" s="95"/>
      <c r="CL256" s="97"/>
      <c r="CM256" s="96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5"/>
      <c r="FH256" s="95"/>
      <c r="FI256" s="95"/>
      <c r="FJ256" s="95"/>
      <c r="FK256" s="95"/>
      <c r="FL256" s="95"/>
      <c r="FM256" s="95"/>
      <c r="FN256" s="95"/>
      <c r="FO256" s="95"/>
      <c r="FP256" s="95"/>
      <c r="FQ256" s="95"/>
    </row>
    <row r="257" spans="1:173" s="94" customFormat="1" x14ac:dyDescent="0.2">
      <c r="A257" s="150"/>
      <c r="B257" s="151"/>
      <c r="BW257" s="9"/>
      <c r="BX257" s="95"/>
      <c r="BY257" s="95"/>
      <c r="BZ257" s="95"/>
      <c r="CA257" s="95"/>
      <c r="CB257" s="95"/>
      <c r="CC257" s="95"/>
      <c r="CD257" s="96"/>
      <c r="CE257" s="95"/>
      <c r="CF257" s="95"/>
      <c r="CG257" s="95"/>
      <c r="CH257" s="95"/>
      <c r="CI257" s="95"/>
      <c r="CJ257" s="95"/>
      <c r="CK257" s="95"/>
      <c r="CL257" s="97"/>
      <c r="CM257" s="96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  <c r="FI257" s="95"/>
      <c r="FJ257" s="95"/>
      <c r="FK257" s="95"/>
      <c r="FL257" s="95"/>
      <c r="FM257" s="95"/>
      <c r="FN257" s="95"/>
      <c r="FO257" s="95"/>
      <c r="FP257" s="95"/>
      <c r="FQ257" s="95"/>
    </row>
    <row r="258" spans="1:173" s="94" customFormat="1" x14ac:dyDescent="0.2">
      <c r="A258" s="150"/>
      <c r="B258" s="151"/>
      <c r="BW258" s="9"/>
      <c r="BX258" s="95"/>
      <c r="BY258" s="95"/>
      <c r="BZ258" s="95"/>
      <c r="CA258" s="95"/>
      <c r="CB258" s="95"/>
      <c r="CC258" s="95"/>
      <c r="CD258" s="96"/>
      <c r="CE258" s="95"/>
      <c r="CF258" s="95"/>
      <c r="CG258" s="95"/>
      <c r="CH258" s="95"/>
      <c r="CI258" s="95"/>
      <c r="CJ258" s="95"/>
      <c r="CK258" s="95"/>
      <c r="CL258" s="97"/>
      <c r="CM258" s="96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  <c r="EE258" s="95"/>
      <c r="EF258" s="95"/>
      <c r="EG258" s="95"/>
      <c r="EH258" s="95"/>
      <c r="EI258" s="95"/>
      <c r="EJ258" s="95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  <c r="EV258" s="95"/>
      <c r="EW258" s="95"/>
      <c r="EX258" s="95"/>
      <c r="EY258" s="95"/>
      <c r="EZ258" s="95"/>
      <c r="FA258" s="95"/>
      <c r="FB258" s="95"/>
      <c r="FC258" s="95"/>
      <c r="FD258" s="95"/>
      <c r="FE258" s="95"/>
      <c r="FF258" s="95"/>
      <c r="FG258" s="95"/>
      <c r="FH258" s="95"/>
      <c r="FI258" s="95"/>
      <c r="FJ258" s="95"/>
      <c r="FK258" s="95"/>
      <c r="FL258" s="95"/>
      <c r="FM258" s="95"/>
      <c r="FN258" s="95"/>
      <c r="FO258" s="95"/>
      <c r="FP258" s="95"/>
      <c r="FQ258" s="95"/>
    </row>
    <row r="259" spans="1:173" s="94" customFormat="1" x14ac:dyDescent="0.2">
      <c r="A259" s="150"/>
      <c r="B259" s="151"/>
      <c r="BW259" s="9"/>
      <c r="BX259" s="95"/>
      <c r="BY259" s="95"/>
      <c r="BZ259" s="95"/>
      <c r="CA259" s="95"/>
      <c r="CB259" s="95"/>
      <c r="CC259" s="95"/>
      <c r="CD259" s="96"/>
      <c r="CE259" s="95"/>
      <c r="CF259" s="95"/>
      <c r="CG259" s="95"/>
      <c r="CH259" s="95"/>
      <c r="CI259" s="95"/>
      <c r="CJ259" s="95"/>
      <c r="CK259" s="95"/>
      <c r="CL259" s="97"/>
      <c r="CM259" s="96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/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/>
      <c r="DL259" s="95"/>
      <c r="DM259" s="95"/>
      <c r="DN259" s="95"/>
      <c r="DO259" s="95"/>
      <c r="DP259" s="95"/>
      <c r="DQ259" s="95"/>
      <c r="DR259" s="95"/>
      <c r="DS259" s="95"/>
      <c r="DT259" s="95"/>
      <c r="DU259" s="95"/>
      <c r="DV259" s="95"/>
      <c r="DW259" s="95"/>
      <c r="DX259" s="95"/>
      <c r="DY259" s="95"/>
      <c r="DZ259" s="95"/>
      <c r="EA259" s="95"/>
      <c r="EB259" s="95"/>
      <c r="EC259" s="95"/>
      <c r="ED259" s="95"/>
      <c r="EE259" s="95"/>
      <c r="EF259" s="95"/>
      <c r="EG259" s="95"/>
      <c r="EH259" s="95"/>
      <c r="EI259" s="95"/>
      <c r="EJ259" s="95"/>
      <c r="EK259" s="95"/>
      <c r="EL259" s="95"/>
      <c r="EM259" s="95"/>
      <c r="EN259" s="95"/>
      <c r="EO259" s="95"/>
      <c r="EP259" s="95"/>
      <c r="EQ259" s="95"/>
      <c r="ER259" s="95"/>
      <c r="ES259" s="95"/>
      <c r="ET259" s="95"/>
      <c r="EU259" s="95"/>
      <c r="EV259" s="95"/>
      <c r="EW259" s="95"/>
      <c r="EX259" s="95"/>
      <c r="EY259" s="95"/>
      <c r="EZ259" s="95"/>
      <c r="FA259" s="95"/>
      <c r="FB259" s="95"/>
      <c r="FC259" s="95"/>
      <c r="FD259" s="95"/>
      <c r="FE259" s="95"/>
      <c r="FF259" s="95"/>
      <c r="FG259" s="95"/>
      <c r="FH259" s="95"/>
      <c r="FI259" s="95"/>
      <c r="FJ259" s="95"/>
      <c r="FK259" s="95"/>
      <c r="FL259" s="95"/>
      <c r="FM259" s="95"/>
      <c r="FN259" s="95"/>
      <c r="FO259" s="95"/>
      <c r="FP259" s="95"/>
      <c r="FQ259" s="95"/>
    </row>
    <row r="260" spans="1:173" s="94" customFormat="1" x14ac:dyDescent="0.2">
      <c r="A260" s="150"/>
      <c r="B260" s="151"/>
      <c r="BW260" s="9"/>
      <c r="BX260" s="95"/>
      <c r="BY260" s="95"/>
      <c r="BZ260" s="95"/>
      <c r="CA260" s="95"/>
      <c r="CB260" s="95"/>
      <c r="CC260" s="95"/>
      <c r="CD260" s="96"/>
      <c r="CE260" s="95"/>
      <c r="CF260" s="95"/>
      <c r="CG260" s="95"/>
      <c r="CH260" s="95"/>
      <c r="CI260" s="95"/>
      <c r="CJ260" s="95"/>
      <c r="CK260" s="95"/>
      <c r="CL260" s="97"/>
      <c r="CM260" s="96"/>
      <c r="CN260" s="95"/>
      <c r="CO260" s="95"/>
      <c r="CP260" s="95"/>
      <c r="CQ260" s="95"/>
      <c r="CR260" s="95"/>
      <c r="CS260" s="95"/>
      <c r="CT260" s="95"/>
      <c r="CU260" s="95"/>
      <c r="CV260" s="95"/>
      <c r="CW260" s="95"/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95"/>
      <c r="DM260" s="95"/>
      <c r="DN260" s="95"/>
      <c r="DO260" s="95"/>
      <c r="DP260" s="95"/>
      <c r="DQ260" s="95"/>
      <c r="DR260" s="95"/>
      <c r="DS260" s="95"/>
      <c r="DT260" s="95"/>
      <c r="DU260" s="95"/>
      <c r="DV260" s="95"/>
      <c r="DW260" s="95"/>
      <c r="DX260" s="95"/>
      <c r="DY260" s="95"/>
      <c r="DZ260" s="95"/>
      <c r="EA260" s="95"/>
      <c r="EB260" s="95"/>
      <c r="EC260" s="95"/>
      <c r="ED260" s="95"/>
      <c r="EE260" s="95"/>
      <c r="EF260" s="95"/>
      <c r="EG260" s="95"/>
      <c r="EH260" s="95"/>
      <c r="EI260" s="95"/>
      <c r="EJ260" s="95"/>
      <c r="EK260" s="95"/>
      <c r="EL260" s="95"/>
      <c r="EM260" s="95"/>
      <c r="EN260" s="95"/>
      <c r="EO260" s="95"/>
      <c r="EP260" s="95"/>
      <c r="EQ260" s="95"/>
      <c r="ER260" s="95"/>
      <c r="ES260" s="95"/>
      <c r="ET260" s="95"/>
      <c r="EU260" s="95"/>
      <c r="EV260" s="95"/>
      <c r="EW260" s="95"/>
      <c r="EX260" s="95"/>
      <c r="EY260" s="95"/>
      <c r="EZ260" s="95"/>
      <c r="FA260" s="95"/>
      <c r="FB260" s="95"/>
      <c r="FC260" s="95"/>
      <c r="FD260" s="95"/>
      <c r="FE260" s="95"/>
      <c r="FF260" s="95"/>
      <c r="FG260" s="95"/>
      <c r="FH260" s="95"/>
      <c r="FI260" s="95"/>
      <c r="FJ260" s="95"/>
      <c r="FK260" s="95"/>
      <c r="FL260" s="95"/>
      <c r="FM260" s="95"/>
      <c r="FN260" s="95"/>
      <c r="FO260" s="95"/>
      <c r="FP260" s="95"/>
      <c r="FQ260" s="95"/>
    </row>
    <row r="261" spans="1:173" s="94" customFormat="1" x14ac:dyDescent="0.2">
      <c r="A261" s="150"/>
      <c r="B261" s="151"/>
      <c r="BW261" s="9"/>
      <c r="BX261" s="95"/>
      <c r="BY261" s="95"/>
      <c r="BZ261" s="95"/>
      <c r="CA261" s="95"/>
      <c r="CB261" s="95"/>
      <c r="CC261" s="95"/>
      <c r="CD261" s="96"/>
      <c r="CE261" s="95"/>
      <c r="CF261" s="95"/>
      <c r="CG261" s="95"/>
      <c r="CH261" s="95"/>
      <c r="CI261" s="95"/>
      <c r="CJ261" s="95"/>
      <c r="CK261" s="95"/>
      <c r="CL261" s="97"/>
      <c r="CM261" s="96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  <c r="DU261" s="95"/>
      <c r="DV261" s="95"/>
      <c r="DW261" s="95"/>
      <c r="DX261" s="95"/>
      <c r="DY261" s="95"/>
      <c r="DZ261" s="95"/>
      <c r="EA261" s="95"/>
      <c r="EB261" s="95"/>
      <c r="EC261" s="95"/>
      <c r="ED261" s="95"/>
      <c r="EE261" s="95"/>
      <c r="EF261" s="95"/>
      <c r="EG261" s="95"/>
      <c r="EH261" s="95"/>
      <c r="EI261" s="95"/>
      <c r="EJ261" s="95"/>
      <c r="EK261" s="95"/>
      <c r="EL261" s="95"/>
      <c r="EM261" s="95"/>
      <c r="EN261" s="95"/>
      <c r="EO261" s="95"/>
      <c r="EP261" s="95"/>
      <c r="EQ261" s="95"/>
      <c r="ER261" s="95"/>
      <c r="ES261" s="95"/>
      <c r="ET261" s="95"/>
      <c r="EU261" s="95"/>
      <c r="EV261" s="95"/>
      <c r="EW261" s="95"/>
      <c r="EX261" s="95"/>
      <c r="EY261" s="95"/>
      <c r="EZ261" s="95"/>
      <c r="FA261" s="95"/>
      <c r="FB261" s="95"/>
      <c r="FC261" s="95"/>
      <c r="FD261" s="95"/>
      <c r="FE261" s="95"/>
      <c r="FF261" s="95"/>
      <c r="FG261" s="95"/>
      <c r="FH261" s="95"/>
      <c r="FI261" s="95"/>
      <c r="FJ261" s="95"/>
      <c r="FK261" s="95"/>
      <c r="FL261" s="95"/>
      <c r="FM261" s="95"/>
      <c r="FN261" s="95"/>
      <c r="FO261" s="95"/>
      <c r="FP261" s="95"/>
      <c r="FQ261" s="95"/>
    </row>
    <row r="262" spans="1:173" s="94" customFormat="1" x14ac:dyDescent="0.2">
      <c r="A262" s="150"/>
      <c r="B262" s="151"/>
      <c r="BW262" s="9"/>
      <c r="BX262" s="95"/>
      <c r="BY262" s="95"/>
      <c r="BZ262" s="95"/>
      <c r="CA262" s="95"/>
      <c r="CB262" s="95"/>
      <c r="CC262" s="95"/>
      <c r="CD262" s="96"/>
      <c r="CE262" s="95"/>
      <c r="CF262" s="95"/>
      <c r="CG262" s="95"/>
      <c r="CH262" s="95"/>
      <c r="CI262" s="95"/>
      <c r="CJ262" s="95"/>
      <c r="CK262" s="95"/>
      <c r="CL262" s="97"/>
      <c r="CM262" s="96"/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  <c r="DP262" s="95"/>
      <c r="DQ262" s="95"/>
      <c r="DR262" s="95"/>
      <c r="DS262" s="95"/>
      <c r="DT262" s="95"/>
      <c r="DU262" s="95"/>
      <c r="DV262" s="95"/>
      <c r="DW262" s="95"/>
      <c r="DX262" s="95"/>
      <c r="DY262" s="95"/>
      <c r="DZ262" s="95"/>
      <c r="EA262" s="95"/>
      <c r="EB262" s="95"/>
      <c r="EC262" s="95"/>
      <c r="ED262" s="95"/>
      <c r="EE262" s="95"/>
      <c r="EF262" s="95"/>
      <c r="EG262" s="95"/>
      <c r="EH262" s="95"/>
      <c r="EI262" s="95"/>
      <c r="EJ262" s="95"/>
      <c r="EK262" s="95"/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  <c r="EV262" s="95"/>
      <c r="EW262" s="95"/>
      <c r="EX262" s="95"/>
      <c r="EY262" s="95"/>
      <c r="EZ262" s="95"/>
      <c r="FA262" s="95"/>
      <c r="FB262" s="95"/>
      <c r="FC262" s="95"/>
      <c r="FD262" s="95"/>
      <c r="FE262" s="95"/>
      <c r="FF262" s="95"/>
      <c r="FG262" s="95"/>
      <c r="FH262" s="95"/>
      <c r="FI262" s="95"/>
      <c r="FJ262" s="95"/>
      <c r="FK262" s="95"/>
      <c r="FL262" s="95"/>
      <c r="FM262" s="95"/>
      <c r="FN262" s="95"/>
      <c r="FO262" s="95"/>
      <c r="FP262" s="95"/>
      <c r="FQ262" s="95"/>
    </row>
    <row r="263" spans="1:173" s="94" customFormat="1" x14ac:dyDescent="0.2">
      <c r="A263" s="150"/>
      <c r="B263" s="151"/>
      <c r="BW263" s="9"/>
      <c r="BX263" s="95"/>
      <c r="BY263" s="95"/>
      <c r="BZ263" s="95"/>
      <c r="CA263" s="95"/>
      <c r="CB263" s="95"/>
      <c r="CC263" s="95"/>
      <c r="CD263" s="96"/>
      <c r="CE263" s="95"/>
      <c r="CF263" s="95"/>
      <c r="CG263" s="95"/>
      <c r="CH263" s="95"/>
      <c r="CI263" s="95"/>
      <c r="CJ263" s="95"/>
      <c r="CK263" s="95"/>
      <c r="CL263" s="97"/>
      <c r="CM263" s="96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  <c r="FI263" s="95"/>
      <c r="FJ263" s="95"/>
      <c r="FK263" s="95"/>
      <c r="FL263" s="95"/>
      <c r="FM263" s="95"/>
      <c r="FN263" s="95"/>
      <c r="FO263" s="95"/>
      <c r="FP263" s="95"/>
      <c r="FQ263" s="95"/>
    </row>
    <row r="264" spans="1:173" s="94" customFormat="1" x14ac:dyDescent="0.2">
      <c r="A264" s="150"/>
      <c r="B264" s="151"/>
      <c r="BW264" s="9"/>
      <c r="BX264" s="95"/>
      <c r="BY264" s="95"/>
      <c r="BZ264" s="95"/>
      <c r="CA264" s="95"/>
      <c r="CB264" s="95"/>
      <c r="CC264" s="95"/>
      <c r="CD264" s="96"/>
      <c r="CE264" s="95"/>
      <c r="CF264" s="95"/>
      <c r="CG264" s="95"/>
      <c r="CH264" s="95"/>
      <c r="CI264" s="95"/>
      <c r="CJ264" s="95"/>
      <c r="CK264" s="95"/>
      <c r="CL264" s="97"/>
      <c r="CM264" s="96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  <c r="EE264" s="95"/>
      <c r="EF264" s="95"/>
      <c r="EG264" s="95"/>
      <c r="EH264" s="95"/>
      <c r="EI264" s="95"/>
      <c r="EJ264" s="95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  <c r="FA264" s="95"/>
      <c r="FB264" s="95"/>
      <c r="FC264" s="95"/>
      <c r="FD264" s="95"/>
      <c r="FE264" s="95"/>
      <c r="FF264" s="95"/>
      <c r="FG264" s="95"/>
      <c r="FH264" s="95"/>
      <c r="FI264" s="95"/>
      <c r="FJ264" s="95"/>
      <c r="FK264" s="95"/>
      <c r="FL264" s="95"/>
      <c r="FM264" s="95"/>
      <c r="FN264" s="95"/>
      <c r="FO264" s="95"/>
      <c r="FP264" s="95"/>
      <c r="FQ264" s="95"/>
    </row>
    <row r="265" spans="1:173" s="94" customFormat="1" x14ac:dyDescent="0.2">
      <c r="A265" s="150"/>
      <c r="B265" s="151"/>
      <c r="BW265" s="9"/>
      <c r="BX265" s="95"/>
      <c r="BY265" s="95"/>
      <c r="BZ265" s="95"/>
      <c r="CA265" s="95"/>
      <c r="CB265" s="95"/>
      <c r="CC265" s="95"/>
      <c r="CD265" s="96"/>
      <c r="CE265" s="95"/>
      <c r="CF265" s="95"/>
      <c r="CG265" s="95"/>
      <c r="CH265" s="95"/>
      <c r="CI265" s="95"/>
      <c r="CJ265" s="95"/>
      <c r="CK265" s="95"/>
      <c r="CL265" s="97"/>
      <c r="CM265" s="96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  <c r="FK265" s="95"/>
      <c r="FL265" s="95"/>
      <c r="FM265" s="95"/>
      <c r="FN265" s="95"/>
      <c r="FO265" s="95"/>
      <c r="FP265" s="95"/>
      <c r="FQ265" s="95"/>
    </row>
    <row r="266" spans="1:173" s="94" customFormat="1" x14ac:dyDescent="0.2">
      <c r="A266" s="150"/>
      <c r="B266" s="151"/>
      <c r="BW266" s="9"/>
      <c r="BX266" s="95"/>
      <c r="BY266" s="95"/>
      <c r="BZ266" s="95"/>
      <c r="CA266" s="95"/>
      <c r="CB266" s="95"/>
      <c r="CC266" s="95"/>
      <c r="CD266" s="96"/>
      <c r="CE266" s="95"/>
      <c r="CF266" s="95"/>
      <c r="CG266" s="95"/>
      <c r="CH266" s="95"/>
      <c r="CI266" s="95"/>
      <c r="CJ266" s="95"/>
      <c r="CK266" s="95"/>
      <c r="CL266" s="97"/>
      <c r="CM266" s="96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  <c r="FL266" s="95"/>
      <c r="FM266" s="95"/>
      <c r="FN266" s="95"/>
      <c r="FO266" s="95"/>
      <c r="FP266" s="95"/>
      <c r="FQ266" s="95"/>
    </row>
    <row r="267" spans="1:173" s="94" customFormat="1" x14ac:dyDescent="0.2">
      <c r="A267" s="150"/>
      <c r="B267" s="151"/>
      <c r="BW267" s="9"/>
      <c r="BX267" s="95"/>
      <c r="BY267" s="95"/>
      <c r="BZ267" s="95"/>
      <c r="CA267" s="95"/>
      <c r="CB267" s="95"/>
      <c r="CC267" s="95"/>
      <c r="CD267" s="96"/>
      <c r="CE267" s="95"/>
      <c r="CF267" s="95"/>
      <c r="CG267" s="95"/>
      <c r="CH267" s="95"/>
      <c r="CI267" s="95"/>
      <c r="CJ267" s="95"/>
      <c r="CK267" s="95"/>
      <c r="CL267" s="97"/>
      <c r="CM267" s="96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  <c r="FA267" s="95"/>
      <c r="FB267" s="95"/>
      <c r="FC267" s="95"/>
      <c r="FD267" s="95"/>
      <c r="FE267" s="95"/>
      <c r="FF267" s="95"/>
      <c r="FG267" s="95"/>
      <c r="FH267" s="95"/>
      <c r="FI267" s="95"/>
      <c r="FJ267" s="95"/>
      <c r="FK267" s="95"/>
      <c r="FL267" s="95"/>
      <c r="FM267" s="95"/>
      <c r="FN267" s="95"/>
      <c r="FO267" s="95"/>
      <c r="FP267" s="95"/>
      <c r="FQ267" s="95"/>
    </row>
    <row r="268" spans="1:173" s="94" customFormat="1" x14ac:dyDescent="0.2">
      <c r="A268" s="150"/>
      <c r="B268" s="151"/>
      <c r="BW268" s="9"/>
      <c r="BX268" s="95"/>
      <c r="BY268" s="95"/>
      <c r="BZ268" s="95"/>
      <c r="CA268" s="95"/>
      <c r="CB268" s="95"/>
      <c r="CC268" s="95"/>
      <c r="CD268" s="96"/>
      <c r="CE268" s="95"/>
      <c r="CF268" s="95"/>
      <c r="CG268" s="95"/>
      <c r="CH268" s="95"/>
      <c r="CI268" s="95"/>
      <c r="CJ268" s="95"/>
      <c r="CK268" s="95"/>
      <c r="CL268" s="97"/>
      <c r="CM268" s="96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  <c r="FK268" s="95"/>
      <c r="FL268" s="95"/>
      <c r="FM268" s="95"/>
      <c r="FN268" s="95"/>
      <c r="FO268" s="95"/>
      <c r="FP268" s="95"/>
      <c r="FQ268" s="95"/>
    </row>
    <row r="269" spans="1:173" s="94" customFormat="1" x14ac:dyDescent="0.2">
      <c r="A269" s="150"/>
      <c r="B269" s="151"/>
      <c r="BW269" s="9"/>
      <c r="BX269" s="95"/>
      <c r="BY269" s="95"/>
      <c r="BZ269" s="95"/>
      <c r="CA269" s="95"/>
      <c r="CB269" s="95"/>
      <c r="CC269" s="95"/>
      <c r="CD269" s="96"/>
      <c r="CE269" s="95"/>
      <c r="CF269" s="95"/>
      <c r="CG269" s="95"/>
      <c r="CH269" s="95"/>
      <c r="CI269" s="95"/>
      <c r="CJ269" s="95"/>
      <c r="CK269" s="95"/>
      <c r="CL269" s="97"/>
      <c r="CM269" s="96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  <c r="FL269" s="95"/>
      <c r="FM269" s="95"/>
      <c r="FN269" s="95"/>
      <c r="FO269" s="95"/>
      <c r="FP269" s="95"/>
      <c r="FQ269" s="95"/>
    </row>
    <row r="270" spans="1:173" s="94" customFormat="1" x14ac:dyDescent="0.2">
      <c r="A270" s="150"/>
      <c r="B270" s="151"/>
      <c r="BW270" s="9"/>
      <c r="BX270" s="95"/>
      <c r="BY270" s="95"/>
      <c r="BZ270" s="95"/>
      <c r="CA270" s="95"/>
      <c r="CB270" s="95"/>
      <c r="CC270" s="95"/>
      <c r="CD270" s="96"/>
      <c r="CE270" s="95"/>
      <c r="CF270" s="95"/>
      <c r="CG270" s="95"/>
      <c r="CH270" s="95"/>
      <c r="CI270" s="95"/>
      <c r="CJ270" s="95"/>
      <c r="CK270" s="95"/>
      <c r="CL270" s="97"/>
      <c r="CM270" s="96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95"/>
      <c r="DV270" s="95"/>
      <c r="DW270" s="95"/>
      <c r="DX270" s="95"/>
      <c r="DY270" s="95"/>
      <c r="DZ270" s="95"/>
      <c r="EA270" s="95"/>
      <c r="EB270" s="95"/>
      <c r="EC270" s="95"/>
      <c r="ED270" s="95"/>
      <c r="EE270" s="95"/>
      <c r="EF270" s="95"/>
      <c r="EG270" s="95"/>
      <c r="EH270" s="95"/>
      <c r="EI270" s="95"/>
      <c r="EJ270" s="95"/>
      <c r="EK270" s="95"/>
      <c r="EL270" s="95"/>
      <c r="EM270" s="95"/>
      <c r="EN270" s="95"/>
      <c r="EO270" s="95"/>
      <c r="EP270" s="95"/>
      <c r="EQ270" s="95"/>
      <c r="ER270" s="95"/>
      <c r="ES270" s="95"/>
      <c r="ET270" s="95"/>
      <c r="EU270" s="95"/>
      <c r="EV270" s="95"/>
      <c r="EW270" s="95"/>
      <c r="EX270" s="95"/>
      <c r="EY270" s="95"/>
      <c r="EZ270" s="95"/>
      <c r="FA270" s="95"/>
      <c r="FB270" s="95"/>
      <c r="FC270" s="95"/>
      <c r="FD270" s="95"/>
      <c r="FE270" s="95"/>
      <c r="FF270" s="95"/>
      <c r="FG270" s="95"/>
      <c r="FH270" s="95"/>
      <c r="FI270" s="95"/>
      <c r="FJ270" s="95"/>
      <c r="FK270" s="95"/>
      <c r="FL270" s="95"/>
      <c r="FM270" s="95"/>
      <c r="FN270" s="95"/>
      <c r="FO270" s="95"/>
      <c r="FP270" s="95"/>
      <c r="FQ270" s="95"/>
    </row>
    <row r="271" spans="1:173" s="94" customFormat="1" x14ac:dyDescent="0.2">
      <c r="A271" s="150"/>
      <c r="B271" s="151"/>
      <c r="BW271" s="9"/>
      <c r="BX271" s="95"/>
      <c r="BY271" s="95"/>
      <c r="BZ271" s="95"/>
      <c r="CA271" s="95"/>
      <c r="CB271" s="95"/>
      <c r="CC271" s="95"/>
      <c r="CD271" s="96"/>
      <c r="CE271" s="95"/>
      <c r="CF271" s="95"/>
      <c r="CG271" s="95"/>
      <c r="CH271" s="95"/>
      <c r="CI271" s="95"/>
      <c r="CJ271" s="95"/>
      <c r="CK271" s="95"/>
      <c r="CL271" s="97"/>
      <c r="CM271" s="96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95"/>
      <c r="DV271" s="95"/>
      <c r="DW271" s="95"/>
      <c r="DX271" s="95"/>
      <c r="DY271" s="95"/>
      <c r="DZ271" s="95"/>
      <c r="EA271" s="95"/>
      <c r="EB271" s="95"/>
      <c r="EC271" s="95"/>
      <c r="ED271" s="95"/>
      <c r="EE271" s="95"/>
      <c r="EF271" s="95"/>
      <c r="EG271" s="95"/>
      <c r="EH271" s="95"/>
      <c r="EI271" s="95"/>
      <c r="EJ271" s="95"/>
      <c r="EK271" s="95"/>
      <c r="EL271" s="95"/>
      <c r="EM271" s="95"/>
      <c r="EN271" s="95"/>
      <c r="EO271" s="95"/>
      <c r="EP271" s="95"/>
      <c r="EQ271" s="95"/>
      <c r="ER271" s="95"/>
      <c r="ES271" s="95"/>
      <c r="ET271" s="95"/>
      <c r="EU271" s="95"/>
      <c r="EV271" s="95"/>
      <c r="EW271" s="95"/>
      <c r="EX271" s="95"/>
      <c r="EY271" s="95"/>
      <c r="EZ271" s="95"/>
      <c r="FA271" s="95"/>
      <c r="FB271" s="95"/>
      <c r="FC271" s="95"/>
      <c r="FD271" s="95"/>
      <c r="FE271" s="95"/>
      <c r="FF271" s="95"/>
      <c r="FG271" s="95"/>
      <c r="FH271" s="95"/>
      <c r="FI271" s="95"/>
      <c r="FJ271" s="95"/>
      <c r="FK271" s="95"/>
      <c r="FL271" s="95"/>
      <c r="FM271" s="95"/>
      <c r="FN271" s="95"/>
      <c r="FO271" s="95"/>
      <c r="FP271" s="95"/>
      <c r="FQ271" s="95"/>
    </row>
    <row r="272" spans="1:173" s="94" customFormat="1" x14ac:dyDescent="0.2">
      <c r="A272" s="150"/>
      <c r="B272" s="151"/>
      <c r="BW272" s="9"/>
      <c r="BX272" s="95"/>
      <c r="BY272" s="95"/>
      <c r="BZ272" s="95"/>
      <c r="CA272" s="95"/>
      <c r="CB272" s="95"/>
      <c r="CC272" s="95"/>
      <c r="CD272" s="96"/>
      <c r="CE272" s="95"/>
      <c r="CF272" s="95"/>
      <c r="CG272" s="95"/>
      <c r="CH272" s="95"/>
      <c r="CI272" s="95"/>
      <c r="CJ272" s="95"/>
      <c r="CK272" s="95"/>
      <c r="CL272" s="97"/>
      <c r="CM272" s="96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  <c r="FF272" s="95"/>
      <c r="FG272" s="95"/>
      <c r="FH272" s="95"/>
      <c r="FI272" s="95"/>
      <c r="FJ272" s="95"/>
      <c r="FK272" s="95"/>
      <c r="FL272" s="95"/>
      <c r="FM272" s="95"/>
      <c r="FN272" s="95"/>
      <c r="FO272" s="95"/>
      <c r="FP272" s="95"/>
      <c r="FQ272" s="95"/>
    </row>
    <row r="273" spans="1:173" s="94" customFormat="1" x14ac:dyDescent="0.2">
      <c r="A273" s="150"/>
      <c r="B273" s="151"/>
      <c r="BW273" s="9"/>
      <c r="BX273" s="95"/>
      <c r="BY273" s="95"/>
      <c r="BZ273" s="95"/>
      <c r="CA273" s="95"/>
      <c r="CB273" s="95"/>
      <c r="CC273" s="95"/>
      <c r="CD273" s="96"/>
      <c r="CE273" s="95"/>
      <c r="CF273" s="95"/>
      <c r="CG273" s="95"/>
      <c r="CH273" s="95"/>
      <c r="CI273" s="95"/>
      <c r="CJ273" s="95"/>
      <c r="CK273" s="95"/>
      <c r="CL273" s="97"/>
      <c r="CM273" s="96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  <c r="EE273" s="95"/>
      <c r="EF273" s="95"/>
      <c r="EG273" s="95"/>
      <c r="EH273" s="95"/>
      <c r="EI273" s="95"/>
      <c r="EJ273" s="95"/>
      <c r="EK273" s="95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  <c r="FA273" s="95"/>
      <c r="FB273" s="95"/>
      <c r="FC273" s="95"/>
      <c r="FD273" s="95"/>
      <c r="FE273" s="95"/>
      <c r="FF273" s="95"/>
      <c r="FG273" s="95"/>
      <c r="FH273" s="95"/>
      <c r="FI273" s="95"/>
      <c r="FJ273" s="95"/>
      <c r="FK273" s="95"/>
      <c r="FL273" s="95"/>
      <c r="FM273" s="95"/>
      <c r="FN273" s="95"/>
      <c r="FO273" s="95"/>
      <c r="FP273" s="95"/>
      <c r="FQ273" s="95"/>
    </row>
    <row r="274" spans="1:173" s="94" customFormat="1" x14ac:dyDescent="0.2">
      <c r="A274" s="150"/>
      <c r="B274" s="151"/>
      <c r="BW274" s="9"/>
      <c r="BX274" s="95"/>
      <c r="BY274" s="95"/>
      <c r="BZ274" s="95"/>
      <c r="CA274" s="95"/>
      <c r="CB274" s="95"/>
      <c r="CC274" s="95"/>
      <c r="CD274" s="96"/>
      <c r="CE274" s="95"/>
      <c r="CF274" s="95"/>
      <c r="CG274" s="95"/>
      <c r="CH274" s="95"/>
      <c r="CI274" s="95"/>
      <c r="CJ274" s="95"/>
      <c r="CK274" s="95"/>
      <c r="CL274" s="97"/>
      <c r="CM274" s="96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  <c r="EE274" s="95"/>
      <c r="EF274" s="95"/>
      <c r="EG274" s="95"/>
      <c r="EH274" s="95"/>
      <c r="EI274" s="95"/>
      <c r="EJ274" s="95"/>
      <c r="EK274" s="95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  <c r="FA274" s="95"/>
      <c r="FB274" s="95"/>
      <c r="FC274" s="95"/>
      <c r="FD274" s="95"/>
      <c r="FE274" s="95"/>
      <c r="FF274" s="95"/>
      <c r="FG274" s="95"/>
      <c r="FH274" s="95"/>
      <c r="FI274" s="95"/>
      <c r="FJ274" s="95"/>
      <c r="FK274" s="95"/>
      <c r="FL274" s="95"/>
      <c r="FM274" s="95"/>
      <c r="FN274" s="95"/>
      <c r="FO274" s="95"/>
      <c r="FP274" s="95"/>
      <c r="FQ274" s="95"/>
    </row>
    <row r="275" spans="1:173" s="94" customFormat="1" x14ac:dyDescent="0.2">
      <c r="A275" s="150"/>
      <c r="B275" s="151"/>
      <c r="BW275" s="9"/>
      <c r="BX275" s="95"/>
      <c r="BY275" s="95"/>
      <c r="BZ275" s="95"/>
      <c r="CA275" s="95"/>
      <c r="CB275" s="95"/>
      <c r="CC275" s="95"/>
      <c r="CD275" s="96"/>
      <c r="CE275" s="95"/>
      <c r="CF275" s="95"/>
      <c r="CG275" s="95"/>
      <c r="CH275" s="95"/>
      <c r="CI275" s="95"/>
      <c r="CJ275" s="95"/>
      <c r="CK275" s="95"/>
      <c r="CL275" s="97"/>
      <c r="CM275" s="96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  <c r="FA275" s="95"/>
      <c r="FB275" s="95"/>
      <c r="FC275" s="95"/>
      <c r="FD275" s="95"/>
      <c r="FE275" s="95"/>
      <c r="FF275" s="95"/>
      <c r="FG275" s="95"/>
      <c r="FH275" s="95"/>
      <c r="FI275" s="95"/>
      <c r="FJ275" s="95"/>
      <c r="FK275" s="95"/>
      <c r="FL275" s="95"/>
      <c r="FM275" s="95"/>
      <c r="FN275" s="95"/>
      <c r="FO275" s="95"/>
      <c r="FP275" s="95"/>
      <c r="FQ275" s="95"/>
    </row>
    <row r="276" spans="1:173" s="94" customFormat="1" x14ac:dyDescent="0.2">
      <c r="A276" s="150"/>
      <c r="B276" s="151"/>
      <c r="BW276" s="9"/>
      <c r="BX276" s="95"/>
      <c r="BY276" s="95"/>
      <c r="BZ276" s="95"/>
      <c r="CA276" s="95"/>
      <c r="CB276" s="95"/>
      <c r="CC276" s="95"/>
      <c r="CD276" s="96"/>
      <c r="CE276" s="95"/>
      <c r="CF276" s="95"/>
      <c r="CG276" s="95"/>
      <c r="CH276" s="95"/>
      <c r="CI276" s="95"/>
      <c r="CJ276" s="95"/>
      <c r="CK276" s="95"/>
      <c r="CL276" s="97"/>
      <c r="CM276" s="96"/>
      <c r="CN276" s="95"/>
      <c r="CO276" s="95"/>
      <c r="CP276" s="95"/>
      <c r="CQ276" s="95"/>
      <c r="CR276" s="95"/>
      <c r="CS276" s="95"/>
      <c r="CT276" s="95"/>
      <c r="CU276" s="95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  <c r="DP276" s="95"/>
      <c r="DQ276" s="95"/>
      <c r="DR276" s="95"/>
      <c r="DS276" s="95"/>
      <c r="DT276" s="95"/>
      <c r="DU276" s="95"/>
      <c r="DV276" s="95"/>
      <c r="DW276" s="95"/>
      <c r="DX276" s="95"/>
      <c r="DY276" s="95"/>
      <c r="DZ276" s="95"/>
      <c r="EA276" s="95"/>
      <c r="EB276" s="95"/>
      <c r="EC276" s="95"/>
      <c r="ED276" s="95"/>
      <c r="EE276" s="95"/>
      <c r="EF276" s="95"/>
      <c r="EG276" s="95"/>
      <c r="EH276" s="95"/>
      <c r="EI276" s="95"/>
      <c r="EJ276" s="95"/>
      <c r="EK276" s="95"/>
      <c r="EL276" s="95"/>
      <c r="EM276" s="95"/>
      <c r="EN276" s="95"/>
      <c r="EO276" s="95"/>
      <c r="EP276" s="95"/>
      <c r="EQ276" s="95"/>
      <c r="ER276" s="95"/>
      <c r="ES276" s="95"/>
      <c r="ET276" s="95"/>
      <c r="EU276" s="95"/>
      <c r="EV276" s="95"/>
      <c r="EW276" s="95"/>
      <c r="EX276" s="95"/>
      <c r="EY276" s="95"/>
      <c r="EZ276" s="95"/>
      <c r="FA276" s="95"/>
      <c r="FB276" s="95"/>
      <c r="FC276" s="95"/>
      <c r="FD276" s="95"/>
      <c r="FE276" s="95"/>
      <c r="FF276" s="95"/>
      <c r="FG276" s="95"/>
      <c r="FH276" s="95"/>
      <c r="FI276" s="95"/>
      <c r="FJ276" s="95"/>
      <c r="FK276" s="95"/>
      <c r="FL276" s="95"/>
      <c r="FM276" s="95"/>
      <c r="FN276" s="95"/>
      <c r="FO276" s="95"/>
      <c r="FP276" s="95"/>
      <c r="FQ276" s="95"/>
    </row>
    <row r="277" spans="1:173" s="94" customFormat="1" x14ac:dyDescent="0.2">
      <c r="A277" s="150"/>
      <c r="B277" s="151"/>
      <c r="BW277" s="9"/>
      <c r="BX277" s="95"/>
      <c r="BY277" s="95"/>
      <c r="BZ277" s="95"/>
      <c r="CA277" s="95"/>
      <c r="CB277" s="95"/>
      <c r="CC277" s="95"/>
      <c r="CD277" s="96"/>
      <c r="CE277" s="95"/>
      <c r="CF277" s="95"/>
      <c r="CG277" s="95"/>
      <c r="CH277" s="95"/>
      <c r="CI277" s="95"/>
      <c r="CJ277" s="95"/>
      <c r="CK277" s="95"/>
      <c r="CL277" s="97"/>
      <c r="CM277" s="96"/>
      <c r="CN277" s="95"/>
      <c r="CO277" s="95"/>
      <c r="CP277" s="95"/>
      <c r="CQ277" s="95"/>
      <c r="CR277" s="95"/>
      <c r="CS277" s="95"/>
      <c r="CT277" s="95"/>
      <c r="CU277" s="95"/>
      <c r="CV277" s="95"/>
      <c r="CW277" s="95"/>
      <c r="CX277" s="95"/>
      <c r="CY277" s="95"/>
      <c r="CZ277" s="95"/>
      <c r="DA277" s="95"/>
      <c r="DB277" s="95"/>
      <c r="DC277" s="95"/>
      <c r="DD277" s="95"/>
      <c r="DE277" s="95"/>
      <c r="DF277" s="95"/>
      <c r="DG277" s="95"/>
      <c r="DH277" s="95"/>
      <c r="DI277" s="95"/>
      <c r="DJ277" s="95"/>
      <c r="DK277" s="95"/>
      <c r="DL277" s="95"/>
      <c r="DM277" s="95"/>
      <c r="DN277" s="95"/>
      <c r="DO277" s="95"/>
      <c r="DP277" s="95"/>
      <c r="DQ277" s="95"/>
      <c r="DR277" s="95"/>
      <c r="DS277" s="95"/>
      <c r="DT277" s="95"/>
      <c r="DU277" s="95"/>
      <c r="DV277" s="95"/>
      <c r="DW277" s="95"/>
      <c r="DX277" s="95"/>
      <c r="DY277" s="95"/>
      <c r="DZ277" s="95"/>
      <c r="EA277" s="95"/>
      <c r="EB277" s="95"/>
      <c r="EC277" s="95"/>
      <c r="ED277" s="95"/>
      <c r="EE277" s="95"/>
      <c r="EF277" s="95"/>
      <c r="EG277" s="95"/>
      <c r="EH277" s="95"/>
      <c r="EI277" s="95"/>
      <c r="EJ277" s="95"/>
      <c r="EK277" s="95"/>
      <c r="EL277" s="95"/>
      <c r="EM277" s="95"/>
      <c r="EN277" s="95"/>
      <c r="EO277" s="95"/>
      <c r="EP277" s="95"/>
      <c r="EQ277" s="95"/>
      <c r="ER277" s="95"/>
      <c r="ES277" s="95"/>
      <c r="ET277" s="95"/>
      <c r="EU277" s="95"/>
      <c r="EV277" s="95"/>
      <c r="EW277" s="95"/>
      <c r="EX277" s="95"/>
      <c r="EY277" s="95"/>
      <c r="EZ277" s="95"/>
      <c r="FA277" s="95"/>
      <c r="FB277" s="95"/>
      <c r="FC277" s="95"/>
      <c r="FD277" s="95"/>
      <c r="FE277" s="95"/>
      <c r="FF277" s="95"/>
      <c r="FG277" s="95"/>
      <c r="FH277" s="95"/>
      <c r="FI277" s="95"/>
      <c r="FJ277" s="95"/>
      <c r="FK277" s="95"/>
      <c r="FL277" s="95"/>
      <c r="FM277" s="95"/>
      <c r="FN277" s="95"/>
      <c r="FO277" s="95"/>
      <c r="FP277" s="95"/>
      <c r="FQ277" s="95"/>
    </row>
    <row r="278" spans="1:173" s="94" customFormat="1" x14ac:dyDescent="0.2">
      <c r="A278" s="150"/>
      <c r="B278" s="151"/>
      <c r="BW278" s="9"/>
      <c r="BX278" s="95"/>
      <c r="BY278" s="95"/>
      <c r="BZ278" s="95"/>
      <c r="CA278" s="95"/>
      <c r="CB278" s="95"/>
      <c r="CC278" s="95"/>
      <c r="CD278" s="96"/>
      <c r="CE278" s="95"/>
      <c r="CF278" s="95"/>
      <c r="CG278" s="95"/>
      <c r="CH278" s="95"/>
      <c r="CI278" s="95"/>
      <c r="CJ278" s="95"/>
      <c r="CK278" s="95"/>
      <c r="CL278" s="97"/>
      <c r="CM278" s="96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  <c r="FA278" s="95"/>
      <c r="FB278" s="95"/>
      <c r="FC278" s="95"/>
      <c r="FD278" s="95"/>
      <c r="FE278" s="95"/>
      <c r="FF278" s="95"/>
      <c r="FG278" s="95"/>
      <c r="FH278" s="95"/>
      <c r="FI278" s="95"/>
      <c r="FJ278" s="95"/>
      <c r="FK278" s="95"/>
      <c r="FL278" s="95"/>
      <c r="FM278" s="95"/>
      <c r="FN278" s="95"/>
      <c r="FO278" s="95"/>
      <c r="FP278" s="95"/>
      <c r="FQ278" s="95"/>
    </row>
    <row r="279" spans="1:173" s="94" customFormat="1" x14ac:dyDescent="0.2">
      <c r="A279" s="150"/>
      <c r="B279" s="151"/>
      <c r="BW279" s="9"/>
      <c r="BX279" s="95"/>
      <c r="BY279" s="95"/>
      <c r="BZ279" s="95"/>
      <c r="CA279" s="95"/>
      <c r="CB279" s="95"/>
      <c r="CC279" s="95"/>
      <c r="CD279" s="96"/>
      <c r="CE279" s="95"/>
      <c r="CF279" s="95"/>
      <c r="CG279" s="95"/>
      <c r="CH279" s="95"/>
      <c r="CI279" s="95"/>
      <c r="CJ279" s="95"/>
      <c r="CK279" s="95"/>
      <c r="CL279" s="97"/>
      <c r="CM279" s="96"/>
      <c r="CN279" s="95"/>
      <c r="CO279" s="95"/>
      <c r="CP279" s="95"/>
      <c r="CQ279" s="95"/>
      <c r="CR279" s="95"/>
      <c r="CS279" s="95"/>
      <c r="CT279" s="95"/>
      <c r="CU279" s="95"/>
      <c r="CV279" s="95"/>
      <c r="CW279" s="95"/>
      <c r="CX279" s="95"/>
      <c r="CY279" s="95"/>
      <c r="CZ279" s="95"/>
      <c r="DA279" s="95"/>
      <c r="DB279" s="95"/>
      <c r="DC279" s="95"/>
      <c r="DD279" s="95"/>
      <c r="DE279" s="95"/>
      <c r="DF279" s="95"/>
      <c r="DG279" s="95"/>
      <c r="DH279" s="95"/>
      <c r="DI279" s="95"/>
      <c r="DJ279" s="95"/>
      <c r="DK279" s="95"/>
      <c r="DL279" s="95"/>
      <c r="DM279" s="95"/>
      <c r="DN279" s="95"/>
      <c r="DO279" s="95"/>
      <c r="DP279" s="95"/>
      <c r="DQ279" s="95"/>
      <c r="DR279" s="95"/>
      <c r="DS279" s="95"/>
      <c r="DT279" s="95"/>
      <c r="DU279" s="95"/>
      <c r="DV279" s="95"/>
      <c r="DW279" s="95"/>
      <c r="DX279" s="95"/>
      <c r="DY279" s="95"/>
      <c r="DZ279" s="95"/>
      <c r="EA279" s="95"/>
      <c r="EB279" s="95"/>
      <c r="EC279" s="95"/>
      <c r="ED279" s="95"/>
      <c r="EE279" s="95"/>
      <c r="EF279" s="95"/>
      <c r="EG279" s="95"/>
      <c r="EH279" s="95"/>
      <c r="EI279" s="95"/>
      <c r="EJ279" s="95"/>
      <c r="EK279" s="95"/>
      <c r="EL279" s="95"/>
      <c r="EM279" s="95"/>
      <c r="EN279" s="95"/>
      <c r="EO279" s="95"/>
      <c r="EP279" s="95"/>
      <c r="EQ279" s="95"/>
      <c r="ER279" s="95"/>
      <c r="ES279" s="95"/>
      <c r="ET279" s="95"/>
      <c r="EU279" s="95"/>
      <c r="EV279" s="95"/>
      <c r="EW279" s="95"/>
      <c r="EX279" s="95"/>
      <c r="EY279" s="95"/>
      <c r="EZ279" s="95"/>
      <c r="FA279" s="95"/>
      <c r="FB279" s="95"/>
      <c r="FC279" s="95"/>
      <c r="FD279" s="95"/>
      <c r="FE279" s="95"/>
      <c r="FF279" s="95"/>
      <c r="FG279" s="95"/>
      <c r="FH279" s="95"/>
      <c r="FI279" s="95"/>
      <c r="FJ279" s="95"/>
      <c r="FK279" s="95"/>
      <c r="FL279" s="95"/>
      <c r="FM279" s="95"/>
      <c r="FN279" s="95"/>
      <c r="FO279" s="95"/>
      <c r="FP279" s="95"/>
      <c r="FQ279" s="95"/>
    </row>
    <row r="280" spans="1:173" s="94" customFormat="1" x14ac:dyDescent="0.2">
      <c r="A280" s="150"/>
      <c r="B280" s="151"/>
      <c r="BW280" s="9"/>
      <c r="BX280" s="95"/>
      <c r="BY280" s="95"/>
      <c r="BZ280" s="95"/>
      <c r="CA280" s="95"/>
      <c r="CB280" s="95"/>
      <c r="CC280" s="95"/>
      <c r="CD280" s="96"/>
      <c r="CE280" s="95"/>
      <c r="CF280" s="95"/>
      <c r="CG280" s="95"/>
      <c r="CH280" s="95"/>
      <c r="CI280" s="95"/>
      <c r="CJ280" s="95"/>
      <c r="CK280" s="95"/>
      <c r="CL280" s="97"/>
      <c r="CM280" s="96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  <c r="FI280" s="95"/>
      <c r="FJ280" s="95"/>
      <c r="FK280" s="95"/>
      <c r="FL280" s="95"/>
      <c r="FM280" s="95"/>
      <c r="FN280" s="95"/>
      <c r="FO280" s="95"/>
      <c r="FP280" s="95"/>
      <c r="FQ280" s="95"/>
    </row>
    <row r="281" spans="1:173" s="94" customFormat="1" x14ac:dyDescent="0.2">
      <c r="A281" s="150"/>
      <c r="B281" s="151"/>
      <c r="BW281" s="9"/>
      <c r="BX281" s="95"/>
      <c r="BY281" s="95"/>
      <c r="BZ281" s="95"/>
      <c r="CA281" s="95"/>
      <c r="CB281" s="95"/>
      <c r="CC281" s="95"/>
      <c r="CD281" s="96"/>
      <c r="CE281" s="95"/>
      <c r="CF281" s="95"/>
      <c r="CG281" s="95"/>
      <c r="CH281" s="95"/>
      <c r="CI281" s="95"/>
      <c r="CJ281" s="95"/>
      <c r="CK281" s="95"/>
      <c r="CL281" s="97"/>
      <c r="CM281" s="96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  <c r="FI281" s="95"/>
      <c r="FJ281" s="95"/>
      <c r="FK281" s="95"/>
      <c r="FL281" s="95"/>
      <c r="FM281" s="95"/>
      <c r="FN281" s="95"/>
      <c r="FO281" s="95"/>
      <c r="FP281" s="95"/>
      <c r="FQ281" s="95"/>
    </row>
    <row r="282" spans="1:173" s="94" customFormat="1" x14ac:dyDescent="0.2">
      <c r="A282" s="150"/>
      <c r="B282" s="151"/>
      <c r="BW282" s="9"/>
      <c r="BX282" s="95"/>
      <c r="BY282" s="95"/>
      <c r="BZ282" s="95"/>
      <c r="CA282" s="95"/>
      <c r="CB282" s="95"/>
      <c r="CC282" s="95"/>
      <c r="CD282" s="96"/>
      <c r="CE282" s="95"/>
      <c r="CF282" s="95"/>
      <c r="CG282" s="95"/>
      <c r="CH282" s="95"/>
      <c r="CI282" s="95"/>
      <c r="CJ282" s="95"/>
      <c r="CK282" s="95"/>
      <c r="CL282" s="97"/>
      <c r="CM282" s="96"/>
      <c r="CN282" s="95"/>
      <c r="CO282" s="95"/>
      <c r="CP282" s="95"/>
      <c r="CQ282" s="95"/>
      <c r="CR282" s="95"/>
      <c r="CS282" s="95"/>
      <c r="CT282" s="95"/>
      <c r="CU282" s="95"/>
      <c r="CV282" s="95"/>
      <c r="CW282" s="95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  <c r="EE282" s="95"/>
      <c r="EF282" s="95"/>
      <c r="EG282" s="95"/>
      <c r="EH282" s="95"/>
      <c r="EI282" s="95"/>
      <c r="EJ282" s="95"/>
      <c r="EK282" s="95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  <c r="FA282" s="95"/>
      <c r="FB282" s="95"/>
      <c r="FC282" s="95"/>
      <c r="FD282" s="95"/>
      <c r="FE282" s="95"/>
      <c r="FF282" s="95"/>
      <c r="FG282" s="95"/>
      <c r="FH282" s="95"/>
      <c r="FI282" s="95"/>
      <c r="FJ282" s="95"/>
      <c r="FK282" s="95"/>
      <c r="FL282" s="95"/>
      <c r="FM282" s="95"/>
      <c r="FN282" s="95"/>
      <c r="FO282" s="95"/>
      <c r="FP282" s="95"/>
      <c r="FQ282" s="95"/>
    </row>
    <row r="283" spans="1:173" s="94" customFormat="1" x14ac:dyDescent="0.2">
      <c r="A283" s="150"/>
      <c r="B283" s="151"/>
      <c r="BW283" s="9"/>
      <c r="BX283" s="95"/>
      <c r="BY283" s="95"/>
      <c r="BZ283" s="95"/>
      <c r="CA283" s="95"/>
      <c r="CB283" s="95"/>
      <c r="CC283" s="95"/>
      <c r="CD283" s="96"/>
      <c r="CE283" s="95"/>
      <c r="CF283" s="95"/>
      <c r="CG283" s="95"/>
      <c r="CH283" s="95"/>
      <c r="CI283" s="95"/>
      <c r="CJ283" s="95"/>
      <c r="CK283" s="95"/>
      <c r="CL283" s="97"/>
      <c r="CM283" s="96"/>
      <c r="CN283" s="95"/>
      <c r="CO283" s="95"/>
      <c r="CP283" s="95"/>
      <c r="CQ283" s="95"/>
      <c r="CR283" s="95"/>
      <c r="CS283" s="95"/>
      <c r="CT283" s="95"/>
      <c r="CU283" s="95"/>
      <c r="CV283" s="95"/>
      <c r="CW283" s="95"/>
      <c r="CX283" s="95"/>
      <c r="CY283" s="95"/>
      <c r="CZ283" s="95"/>
      <c r="DA283" s="95"/>
      <c r="DB283" s="95"/>
      <c r="DC283" s="95"/>
      <c r="DD283" s="95"/>
      <c r="DE283" s="95"/>
      <c r="DF283" s="95"/>
      <c r="DG283" s="95"/>
      <c r="DH283" s="95"/>
      <c r="DI283" s="95"/>
      <c r="DJ283" s="95"/>
      <c r="DK283" s="95"/>
      <c r="DL283" s="95"/>
      <c r="DM283" s="95"/>
      <c r="DN283" s="95"/>
      <c r="DO283" s="95"/>
      <c r="DP283" s="95"/>
      <c r="DQ283" s="95"/>
      <c r="DR283" s="95"/>
      <c r="DS283" s="95"/>
      <c r="DT283" s="95"/>
      <c r="DU283" s="95"/>
      <c r="DV283" s="95"/>
      <c r="DW283" s="95"/>
      <c r="DX283" s="95"/>
      <c r="DY283" s="95"/>
      <c r="DZ283" s="95"/>
      <c r="EA283" s="95"/>
      <c r="EB283" s="95"/>
      <c r="EC283" s="95"/>
      <c r="ED283" s="95"/>
      <c r="EE283" s="95"/>
      <c r="EF283" s="95"/>
      <c r="EG283" s="95"/>
      <c r="EH283" s="95"/>
      <c r="EI283" s="95"/>
      <c r="EJ283" s="95"/>
      <c r="EK283" s="95"/>
      <c r="EL283" s="95"/>
      <c r="EM283" s="95"/>
      <c r="EN283" s="95"/>
      <c r="EO283" s="95"/>
      <c r="EP283" s="95"/>
      <c r="EQ283" s="95"/>
      <c r="ER283" s="95"/>
      <c r="ES283" s="95"/>
      <c r="ET283" s="95"/>
      <c r="EU283" s="95"/>
      <c r="EV283" s="95"/>
      <c r="EW283" s="95"/>
      <c r="EX283" s="95"/>
      <c r="EY283" s="95"/>
      <c r="EZ283" s="95"/>
      <c r="FA283" s="95"/>
      <c r="FB283" s="95"/>
      <c r="FC283" s="95"/>
      <c r="FD283" s="95"/>
      <c r="FE283" s="95"/>
      <c r="FF283" s="95"/>
      <c r="FG283" s="95"/>
      <c r="FH283" s="95"/>
      <c r="FI283" s="95"/>
      <c r="FJ283" s="95"/>
      <c r="FK283" s="95"/>
      <c r="FL283" s="95"/>
      <c r="FM283" s="95"/>
      <c r="FN283" s="95"/>
      <c r="FO283" s="95"/>
      <c r="FP283" s="95"/>
      <c r="FQ283" s="95"/>
    </row>
    <row r="284" spans="1:173" s="94" customFormat="1" x14ac:dyDescent="0.2">
      <c r="A284" s="150"/>
      <c r="B284" s="151"/>
      <c r="BW284" s="9"/>
      <c r="BX284" s="95"/>
      <c r="BY284" s="95"/>
      <c r="BZ284" s="95"/>
      <c r="CA284" s="95"/>
      <c r="CB284" s="95"/>
      <c r="CC284" s="95"/>
      <c r="CD284" s="96"/>
      <c r="CE284" s="95"/>
      <c r="CF284" s="95"/>
      <c r="CG284" s="95"/>
      <c r="CH284" s="95"/>
      <c r="CI284" s="95"/>
      <c r="CJ284" s="95"/>
      <c r="CK284" s="95"/>
      <c r="CL284" s="97"/>
      <c r="CM284" s="96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  <c r="EE284" s="95"/>
      <c r="EF284" s="95"/>
      <c r="EG284" s="95"/>
      <c r="EH284" s="95"/>
      <c r="EI284" s="95"/>
      <c r="EJ284" s="95"/>
      <c r="EK284" s="95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  <c r="FA284" s="95"/>
      <c r="FB284" s="95"/>
      <c r="FC284" s="95"/>
      <c r="FD284" s="95"/>
      <c r="FE284" s="95"/>
      <c r="FF284" s="95"/>
      <c r="FG284" s="95"/>
      <c r="FH284" s="95"/>
      <c r="FI284" s="95"/>
      <c r="FJ284" s="95"/>
      <c r="FK284" s="95"/>
      <c r="FL284" s="95"/>
      <c r="FM284" s="95"/>
      <c r="FN284" s="95"/>
      <c r="FO284" s="95"/>
      <c r="FP284" s="95"/>
      <c r="FQ284" s="95"/>
    </row>
    <row r="285" spans="1:173" s="94" customFormat="1" x14ac:dyDescent="0.2">
      <c r="A285" s="150"/>
      <c r="B285" s="151"/>
      <c r="BW285" s="9"/>
      <c r="BX285" s="95"/>
      <c r="BY285" s="95"/>
      <c r="BZ285" s="95"/>
      <c r="CA285" s="95"/>
      <c r="CB285" s="95"/>
      <c r="CC285" s="95"/>
      <c r="CD285" s="96"/>
      <c r="CE285" s="95"/>
      <c r="CF285" s="95"/>
      <c r="CG285" s="95"/>
      <c r="CH285" s="95"/>
      <c r="CI285" s="95"/>
      <c r="CJ285" s="95"/>
      <c r="CK285" s="95"/>
      <c r="CL285" s="97"/>
      <c r="CM285" s="96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95"/>
      <c r="EY285" s="95"/>
      <c r="EZ285" s="95"/>
      <c r="FA285" s="95"/>
      <c r="FB285" s="95"/>
      <c r="FC285" s="95"/>
      <c r="FD285" s="95"/>
      <c r="FE285" s="95"/>
      <c r="FF285" s="95"/>
      <c r="FG285" s="95"/>
      <c r="FH285" s="95"/>
      <c r="FI285" s="95"/>
      <c r="FJ285" s="95"/>
      <c r="FK285" s="95"/>
      <c r="FL285" s="95"/>
      <c r="FM285" s="95"/>
      <c r="FN285" s="95"/>
      <c r="FO285" s="95"/>
      <c r="FP285" s="95"/>
      <c r="FQ285" s="95"/>
    </row>
    <row r="286" spans="1:173" s="94" customFormat="1" x14ac:dyDescent="0.2">
      <c r="A286" s="150"/>
      <c r="B286" s="151"/>
      <c r="BW286" s="9"/>
      <c r="BX286" s="95"/>
      <c r="BY286" s="95"/>
      <c r="BZ286" s="95"/>
      <c r="CA286" s="95"/>
      <c r="CB286" s="95"/>
      <c r="CC286" s="95"/>
      <c r="CD286" s="96"/>
      <c r="CE286" s="95"/>
      <c r="CF286" s="95"/>
      <c r="CG286" s="95"/>
      <c r="CH286" s="95"/>
      <c r="CI286" s="95"/>
      <c r="CJ286" s="95"/>
      <c r="CK286" s="95"/>
      <c r="CL286" s="97"/>
      <c r="CM286" s="96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95"/>
      <c r="FI286" s="95"/>
      <c r="FJ286" s="95"/>
      <c r="FK286" s="95"/>
      <c r="FL286" s="95"/>
      <c r="FM286" s="95"/>
      <c r="FN286" s="95"/>
      <c r="FO286" s="95"/>
      <c r="FP286" s="95"/>
      <c r="FQ286" s="95"/>
    </row>
    <row r="287" spans="1:173" s="94" customFormat="1" x14ac:dyDescent="0.2">
      <c r="A287" s="150"/>
      <c r="B287" s="151"/>
      <c r="BW287" s="9"/>
      <c r="BX287" s="95"/>
      <c r="BY287" s="95"/>
      <c r="BZ287" s="95"/>
      <c r="CA287" s="95"/>
      <c r="CB287" s="95"/>
      <c r="CC287" s="95"/>
      <c r="CD287" s="96"/>
      <c r="CE287" s="95"/>
      <c r="CF287" s="95"/>
      <c r="CG287" s="95"/>
      <c r="CH287" s="95"/>
      <c r="CI287" s="95"/>
      <c r="CJ287" s="95"/>
      <c r="CK287" s="95"/>
      <c r="CL287" s="97"/>
      <c r="CM287" s="96"/>
      <c r="CN287" s="95"/>
      <c r="CO287" s="95"/>
      <c r="CP287" s="95"/>
      <c r="CQ287" s="95"/>
      <c r="CR287" s="95"/>
      <c r="CS287" s="95"/>
      <c r="CT287" s="95"/>
      <c r="CU287" s="95"/>
      <c r="CV287" s="95"/>
      <c r="CW287" s="95"/>
      <c r="CX287" s="95"/>
      <c r="CY287" s="95"/>
      <c r="CZ287" s="95"/>
      <c r="DA287" s="95"/>
      <c r="DB287" s="95"/>
      <c r="DC287" s="95"/>
      <c r="DD287" s="95"/>
      <c r="DE287" s="95"/>
      <c r="DF287" s="95"/>
      <c r="DG287" s="95"/>
      <c r="DH287" s="95"/>
      <c r="DI287" s="95"/>
      <c r="DJ287" s="95"/>
      <c r="DK287" s="95"/>
      <c r="DL287" s="95"/>
      <c r="DM287" s="95"/>
      <c r="DN287" s="95"/>
      <c r="DO287" s="95"/>
      <c r="DP287" s="95"/>
      <c r="DQ287" s="95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  <c r="FH287" s="95"/>
      <c r="FI287" s="95"/>
      <c r="FJ287" s="95"/>
      <c r="FK287" s="95"/>
      <c r="FL287" s="95"/>
      <c r="FM287" s="95"/>
      <c r="FN287" s="95"/>
      <c r="FO287" s="95"/>
      <c r="FP287" s="95"/>
      <c r="FQ287" s="95"/>
    </row>
    <row r="288" spans="1:173" s="94" customFormat="1" x14ac:dyDescent="0.2">
      <c r="A288" s="150"/>
      <c r="B288" s="151"/>
      <c r="BW288" s="9"/>
      <c r="BX288" s="95"/>
      <c r="BY288" s="95"/>
      <c r="BZ288" s="95"/>
      <c r="CA288" s="95"/>
      <c r="CB288" s="95"/>
      <c r="CC288" s="95"/>
      <c r="CD288" s="96"/>
      <c r="CE288" s="95"/>
      <c r="CF288" s="95"/>
      <c r="CG288" s="95"/>
      <c r="CH288" s="95"/>
      <c r="CI288" s="95"/>
      <c r="CJ288" s="95"/>
      <c r="CK288" s="95"/>
      <c r="CL288" s="97"/>
      <c r="CM288" s="96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  <c r="FI288" s="95"/>
      <c r="FJ288" s="95"/>
      <c r="FK288" s="95"/>
      <c r="FL288" s="95"/>
      <c r="FM288" s="95"/>
      <c r="FN288" s="95"/>
      <c r="FO288" s="95"/>
      <c r="FP288" s="95"/>
      <c r="FQ288" s="95"/>
    </row>
    <row r="289" spans="1:173" s="94" customFormat="1" x14ac:dyDescent="0.2">
      <c r="A289" s="150"/>
      <c r="B289" s="151"/>
      <c r="BW289" s="9"/>
      <c r="BX289" s="95"/>
      <c r="BY289" s="95"/>
      <c r="BZ289" s="95"/>
      <c r="CA289" s="95"/>
      <c r="CB289" s="95"/>
      <c r="CC289" s="95"/>
      <c r="CD289" s="96"/>
      <c r="CE289" s="95"/>
      <c r="CF289" s="95"/>
      <c r="CG289" s="95"/>
      <c r="CH289" s="95"/>
      <c r="CI289" s="95"/>
      <c r="CJ289" s="95"/>
      <c r="CK289" s="95"/>
      <c r="CL289" s="97"/>
      <c r="CM289" s="96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  <c r="EE289" s="95"/>
      <c r="EF289" s="95"/>
      <c r="EG289" s="95"/>
      <c r="EH289" s="95"/>
      <c r="EI289" s="95"/>
      <c r="EJ289" s="95"/>
      <c r="EK289" s="95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  <c r="FA289" s="95"/>
      <c r="FB289" s="95"/>
      <c r="FC289" s="95"/>
      <c r="FD289" s="95"/>
      <c r="FE289" s="95"/>
      <c r="FF289" s="95"/>
      <c r="FG289" s="95"/>
      <c r="FH289" s="95"/>
      <c r="FI289" s="95"/>
      <c r="FJ289" s="95"/>
      <c r="FK289" s="95"/>
      <c r="FL289" s="95"/>
      <c r="FM289" s="95"/>
      <c r="FN289" s="95"/>
      <c r="FO289" s="95"/>
      <c r="FP289" s="95"/>
      <c r="FQ289" s="95"/>
    </row>
    <row r="290" spans="1:173" s="94" customFormat="1" x14ac:dyDescent="0.2">
      <c r="A290" s="150"/>
      <c r="B290" s="151"/>
      <c r="BW290" s="9"/>
      <c r="BX290" s="95"/>
      <c r="BY290" s="95"/>
      <c r="BZ290" s="95"/>
      <c r="CA290" s="95"/>
      <c r="CB290" s="95"/>
      <c r="CC290" s="95"/>
      <c r="CD290" s="96"/>
      <c r="CE290" s="95"/>
      <c r="CF290" s="95"/>
      <c r="CG290" s="95"/>
      <c r="CH290" s="95"/>
      <c r="CI290" s="95"/>
      <c r="CJ290" s="95"/>
      <c r="CK290" s="95"/>
      <c r="CL290" s="97"/>
      <c r="CM290" s="96"/>
      <c r="CN290" s="95"/>
      <c r="CO290" s="95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  <c r="DP290" s="95"/>
      <c r="DQ290" s="95"/>
      <c r="DR290" s="95"/>
      <c r="DS290" s="95"/>
      <c r="DT290" s="95"/>
      <c r="DU290" s="95"/>
      <c r="DV290" s="95"/>
      <c r="DW290" s="95"/>
      <c r="DX290" s="95"/>
      <c r="DY290" s="95"/>
      <c r="DZ290" s="95"/>
      <c r="EA290" s="95"/>
      <c r="EB290" s="95"/>
      <c r="EC290" s="95"/>
      <c r="ED290" s="95"/>
      <c r="EE290" s="95"/>
      <c r="EF290" s="95"/>
      <c r="EG290" s="95"/>
      <c r="EH290" s="95"/>
      <c r="EI290" s="95"/>
      <c r="EJ290" s="95"/>
      <c r="EK290" s="95"/>
      <c r="EL290" s="95"/>
      <c r="EM290" s="95"/>
      <c r="EN290" s="95"/>
      <c r="EO290" s="95"/>
      <c r="EP290" s="95"/>
      <c r="EQ290" s="95"/>
      <c r="ER290" s="95"/>
      <c r="ES290" s="95"/>
      <c r="ET290" s="95"/>
      <c r="EU290" s="95"/>
      <c r="EV290" s="95"/>
      <c r="EW290" s="95"/>
      <c r="EX290" s="95"/>
      <c r="EY290" s="95"/>
      <c r="EZ290" s="95"/>
      <c r="FA290" s="95"/>
      <c r="FB290" s="95"/>
      <c r="FC290" s="95"/>
      <c r="FD290" s="95"/>
      <c r="FE290" s="95"/>
      <c r="FF290" s="95"/>
      <c r="FG290" s="95"/>
      <c r="FH290" s="95"/>
      <c r="FI290" s="95"/>
      <c r="FJ290" s="95"/>
      <c r="FK290" s="95"/>
      <c r="FL290" s="95"/>
      <c r="FM290" s="95"/>
      <c r="FN290" s="95"/>
      <c r="FO290" s="95"/>
      <c r="FP290" s="95"/>
      <c r="FQ290" s="95"/>
    </row>
    <row r="291" spans="1:173" s="94" customFormat="1" x14ac:dyDescent="0.2">
      <c r="A291" s="150"/>
      <c r="B291" s="151"/>
      <c r="BW291" s="9"/>
      <c r="BX291" s="95"/>
      <c r="BY291" s="95"/>
      <c r="BZ291" s="95"/>
      <c r="CA291" s="95"/>
      <c r="CB291" s="95"/>
      <c r="CC291" s="95"/>
      <c r="CD291" s="96"/>
      <c r="CE291" s="95"/>
      <c r="CF291" s="95"/>
      <c r="CG291" s="95"/>
      <c r="CH291" s="95"/>
      <c r="CI291" s="95"/>
      <c r="CJ291" s="95"/>
      <c r="CK291" s="95"/>
      <c r="CL291" s="97"/>
      <c r="CM291" s="96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  <c r="FI291" s="95"/>
      <c r="FJ291" s="95"/>
      <c r="FK291" s="95"/>
      <c r="FL291" s="95"/>
      <c r="FM291" s="95"/>
      <c r="FN291" s="95"/>
      <c r="FO291" s="95"/>
      <c r="FP291" s="95"/>
      <c r="FQ291" s="95"/>
    </row>
    <row r="292" spans="1:173" s="94" customFormat="1" x14ac:dyDescent="0.2">
      <c r="A292" s="150"/>
      <c r="B292" s="151"/>
      <c r="BW292" s="9"/>
      <c r="BX292" s="95"/>
      <c r="BY292" s="95"/>
      <c r="BZ292" s="95"/>
      <c r="CA292" s="95"/>
      <c r="CB292" s="95"/>
      <c r="CC292" s="95"/>
      <c r="CD292" s="96"/>
      <c r="CE292" s="95"/>
      <c r="CF292" s="95"/>
      <c r="CG292" s="95"/>
      <c r="CH292" s="95"/>
      <c r="CI292" s="95"/>
      <c r="CJ292" s="95"/>
      <c r="CK292" s="95"/>
      <c r="CL292" s="97"/>
      <c r="CM292" s="96"/>
      <c r="CN292" s="95"/>
      <c r="CO292" s="95"/>
      <c r="CP292" s="95"/>
      <c r="CQ292" s="95"/>
      <c r="CR292" s="95"/>
      <c r="CS292" s="95"/>
      <c r="CT292" s="95"/>
      <c r="CU292" s="95"/>
      <c r="CV292" s="95"/>
      <c r="CW292" s="95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5"/>
      <c r="FH292" s="95"/>
      <c r="FI292" s="95"/>
      <c r="FJ292" s="95"/>
      <c r="FK292" s="95"/>
      <c r="FL292" s="95"/>
      <c r="FM292" s="95"/>
      <c r="FN292" s="95"/>
      <c r="FO292" s="95"/>
      <c r="FP292" s="95"/>
      <c r="FQ292" s="95"/>
    </row>
    <row r="293" spans="1:173" s="94" customFormat="1" x14ac:dyDescent="0.2">
      <c r="A293" s="150"/>
      <c r="B293" s="151"/>
      <c r="BW293" s="9"/>
      <c r="BX293" s="95"/>
      <c r="BY293" s="95"/>
      <c r="BZ293" s="95"/>
      <c r="CA293" s="95"/>
      <c r="CB293" s="95"/>
      <c r="CC293" s="95"/>
      <c r="CD293" s="96"/>
      <c r="CE293" s="95"/>
      <c r="CF293" s="95"/>
      <c r="CG293" s="95"/>
      <c r="CH293" s="95"/>
      <c r="CI293" s="95"/>
      <c r="CJ293" s="95"/>
      <c r="CK293" s="95"/>
      <c r="CL293" s="97"/>
      <c r="CM293" s="96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  <c r="FA293" s="95"/>
      <c r="FB293" s="95"/>
      <c r="FC293" s="95"/>
      <c r="FD293" s="95"/>
      <c r="FE293" s="95"/>
      <c r="FF293" s="95"/>
      <c r="FG293" s="95"/>
      <c r="FH293" s="95"/>
      <c r="FI293" s="95"/>
      <c r="FJ293" s="95"/>
      <c r="FK293" s="95"/>
      <c r="FL293" s="95"/>
      <c r="FM293" s="95"/>
      <c r="FN293" s="95"/>
      <c r="FO293" s="95"/>
      <c r="FP293" s="95"/>
      <c r="FQ293" s="95"/>
    </row>
    <row r="294" spans="1:173" s="94" customFormat="1" x14ac:dyDescent="0.2">
      <c r="A294" s="150"/>
      <c r="B294" s="151"/>
      <c r="BW294" s="9"/>
      <c r="BX294" s="95"/>
      <c r="BY294" s="95"/>
      <c r="BZ294" s="95"/>
      <c r="CA294" s="95"/>
      <c r="CB294" s="95"/>
      <c r="CC294" s="95"/>
      <c r="CD294" s="96"/>
      <c r="CE294" s="95"/>
      <c r="CF294" s="95"/>
      <c r="CG294" s="95"/>
      <c r="CH294" s="95"/>
      <c r="CI294" s="95"/>
      <c r="CJ294" s="95"/>
      <c r="CK294" s="95"/>
      <c r="CL294" s="97"/>
      <c r="CM294" s="96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  <c r="FG294" s="95"/>
      <c r="FH294" s="95"/>
      <c r="FI294" s="95"/>
      <c r="FJ294" s="95"/>
      <c r="FK294" s="95"/>
      <c r="FL294" s="95"/>
      <c r="FM294" s="95"/>
      <c r="FN294" s="95"/>
      <c r="FO294" s="95"/>
      <c r="FP294" s="95"/>
      <c r="FQ294" s="95"/>
    </row>
    <row r="295" spans="1:173" s="94" customFormat="1" x14ac:dyDescent="0.2">
      <c r="A295" s="150"/>
      <c r="B295" s="151"/>
      <c r="BW295" s="9"/>
      <c r="BX295" s="95"/>
      <c r="BY295" s="95"/>
      <c r="BZ295" s="95"/>
      <c r="CA295" s="95"/>
      <c r="CB295" s="95"/>
      <c r="CC295" s="95"/>
      <c r="CD295" s="96"/>
      <c r="CE295" s="95"/>
      <c r="CF295" s="95"/>
      <c r="CG295" s="95"/>
      <c r="CH295" s="95"/>
      <c r="CI295" s="95"/>
      <c r="CJ295" s="95"/>
      <c r="CK295" s="95"/>
      <c r="CL295" s="97"/>
      <c r="CM295" s="96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  <c r="FI295" s="95"/>
      <c r="FJ295" s="95"/>
      <c r="FK295" s="95"/>
      <c r="FL295" s="95"/>
      <c r="FM295" s="95"/>
      <c r="FN295" s="95"/>
      <c r="FO295" s="95"/>
      <c r="FP295" s="95"/>
      <c r="FQ295" s="95"/>
    </row>
    <row r="296" spans="1:173" s="94" customFormat="1" x14ac:dyDescent="0.2">
      <c r="A296" s="150"/>
      <c r="B296" s="151"/>
      <c r="BW296" s="9"/>
      <c r="BX296" s="95"/>
      <c r="BY296" s="95"/>
      <c r="BZ296" s="95"/>
      <c r="CA296" s="95"/>
      <c r="CB296" s="95"/>
      <c r="CC296" s="95"/>
      <c r="CD296" s="96"/>
      <c r="CE296" s="95"/>
      <c r="CF296" s="95"/>
      <c r="CG296" s="95"/>
      <c r="CH296" s="95"/>
      <c r="CI296" s="95"/>
      <c r="CJ296" s="95"/>
      <c r="CK296" s="95"/>
      <c r="CL296" s="97"/>
      <c r="CM296" s="96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  <c r="FH296" s="95"/>
      <c r="FI296" s="95"/>
      <c r="FJ296" s="95"/>
      <c r="FK296" s="95"/>
      <c r="FL296" s="95"/>
      <c r="FM296" s="95"/>
      <c r="FN296" s="95"/>
      <c r="FO296" s="95"/>
      <c r="FP296" s="95"/>
      <c r="FQ296" s="95"/>
    </row>
    <row r="297" spans="1:173" s="94" customFormat="1" x14ac:dyDescent="0.2">
      <c r="A297" s="150"/>
      <c r="B297" s="151"/>
      <c r="BW297" s="9"/>
      <c r="BX297" s="95"/>
      <c r="BY297" s="95"/>
      <c r="BZ297" s="95"/>
      <c r="CA297" s="95"/>
      <c r="CB297" s="95"/>
      <c r="CC297" s="95"/>
      <c r="CD297" s="96"/>
      <c r="CE297" s="95"/>
      <c r="CF297" s="95"/>
      <c r="CG297" s="95"/>
      <c r="CH297" s="95"/>
      <c r="CI297" s="95"/>
      <c r="CJ297" s="95"/>
      <c r="CK297" s="95"/>
      <c r="CL297" s="97"/>
      <c r="CM297" s="96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  <c r="FI297" s="95"/>
      <c r="FJ297" s="95"/>
      <c r="FK297" s="95"/>
      <c r="FL297" s="95"/>
      <c r="FM297" s="95"/>
      <c r="FN297" s="95"/>
      <c r="FO297" s="95"/>
      <c r="FP297" s="95"/>
      <c r="FQ297" s="95"/>
    </row>
    <row r="298" spans="1:173" s="94" customFormat="1" x14ac:dyDescent="0.2">
      <c r="A298" s="150"/>
      <c r="B298" s="151"/>
      <c r="BW298" s="9"/>
      <c r="BX298" s="95"/>
      <c r="BY298" s="95"/>
      <c r="BZ298" s="95"/>
      <c r="CA298" s="95"/>
      <c r="CB298" s="95"/>
      <c r="CC298" s="95"/>
      <c r="CD298" s="96"/>
      <c r="CE298" s="95"/>
      <c r="CF298" s="95"/>
      <c r="CG298" s="95"/>
      <c r="CH298" s="95"/>
      <c r="CI298" s="95"/>
      <c r="CJ298" s="95"/>
      <c r="CK298" s="95"/>
      <c r="CL298" s="97"/>
      <c r="CM298" s="96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  <c r="FI298" s="95"/>
      <c r="FJ298" s="95"/>
      <c r="FK298" s="95"/>
      <c r="FL298" s="95"/>
      <c r="FM298" s="95"/>
      <c r="FN298" s="95"/>
      <c r="FO298" s="95"/>
      <c r="FP298" s="95"/>
      <c r="FQ298" s="95"/>
    </row>
    <row r="299" spans="1:173" s="94" customFormat="1" x14ac:dyDescent="0.2">
      <c r="A299" s="150"/>
      <c r="B299" s="151"/>
      <c r="BW299" s="9"/>
      <c r="BX299" s="95"/>
      <c r="BY299" s="95"/>
      <c r="BZ299" s="95"/>
      <c r="CA299" s="95"/>
      <c r="CB299" s="95"/>
      <c r="CC299" s="95"/>
      <c r="CD299" s="96"/>
      <c r="CE299" s="95"/>
      <c r="CF299" s="95"/>
      <c r="CG299" s="95"/>
      <c r="CH299" s="95"/>
      <c r="CI299" s="95"/>
      <c r="CJ299" s="95"/>
      <c r="CK299" s="95"/>
      <c r="CL299" s="97"/>
      <c r="CM299" s="96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  <c r="FF299" s="95"/>
      <c r="FG299" s="95"/>
      <c r="FH299" s="95"/>
      <c r="FI299" s="95"/>
      <c r="FJ299" s="95"/>
      <c r="FK299" s="95"/>
      <c r="FL299" s="95"/>
      <c r="FM299" s="95"/>
      <c r="FN299" s="95"/>
      <c r="FO299" s="95"/>
      <c r="FP299" s="95"/>
      <c r="FQ299" s="95"/>
    </row>
    <row r="300" spans="1:173" s="94" customFormat="1" x14ac:dyDescent="0.2">
      <c r="A300" s="150"/>
      <c r="B300" s="151"/>
      <c r="BW300" s="9"/>
      <c r="BX300" s="95"/>
      <c r="BY300" s="95"/>
      <c r="BZ300" s="95"/>
      <c r="CA300" s="95"/>
      <c r="CB300" s="95"/>
      <c r="CC300" s="95"/>
      <c r="CD300" s="96"/>
      <c r="CE300" s="95"/>
      <c r="CF300" s="95"/>
      <c r="CG300" s="95"/>
      <c r="CH300" s="95"/>
      <c r="CI300" s="95"/>
      <c r="CJ300" s="95"/>
      <c r="CK300" s="95"/>
      <c r="CL300" s="97"/>
      <c r="CM300" s="96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  <c r="FI300" s="95"/>
      <c r="FJ300" s="95"/>
      <c r="FK300" s="95"/>
      <c r="FL300" s="95"/>
      <c r="FM300" s="95"/>
      <c r="FN300" s="95"/>
      <c r="FO300" s="95"/>
      <c r="FP300" s="95"/>
      <c r="FQ300" s="95"/>
    </row>
    <row r="301" spans="1:173" s="94" customFormat="1" x14ac:dyDescent="0.2">
      <c r="A301" s="150"/>
      <c r="B301" s="151"/>
      <c r="BW301" s="9"/>
      <c r="BX301" s="95"/>
      <c r="BY301" s="95"/>
      <c r="BZ301" s="95"/>
      <c r="CA301" s="95"/>
      <c r="CB301" s="95"/>
      <c r="CC301" s="95"/>
      <c r="CD301" s="96"/>
      <c r="CE301" s="95"/>
      <c r="CF301" s="95"/>
      <c r="CG301" s="95"/>
      <c r="CH301" s="95"/>
      <c r="CI301" s="95"/>
      <c r="CJ301" s="95"/>
      <c r="CK301" s="95"/>
      <c r="CL301" s="97"/>
      <c r="CM301" s="96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  <c r="FG301" s="95"/>
      <c r="FH301" s="95"/>
      <c r="FI301" s="95"/>
      <c r="FJ301" s="95"/>
      <c r="FK301" s="95"/>
      <c r="FL301" s="95"/>
      <c r="FM301" s="95"/>
      <c r="FN301" s="95"/>
      <c r="FO301" s="95"/>
      <c r="FP301" s="95"/>
      <c r="FQ301" s="95"/>
    </row>
  </sheetData>
  <mergeCells count="24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Q6:BR6"/>
    <mergeCell ref="BT6:BU6"/>
    <mergeCell ref="AM6:AN6"/>
    <mergeCell ref="AP6:AQ6"/>
    <mergeCell ref="AS6:AT6"/>
    <mergeCell ref="AV6:AW6"/>
    <mergeCell ref="AY6:AZ6"/>
    <mergeCell ref="BB6:BC6"/>
    <mergeCell ref="BH6:BI6"/>
    <mergeCell ref="BK6:BL6"/>
    <mergeCell ref="BN6:BO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1"/>
  <sheetViews>
    <sheetView zoomScale="70" zoomScaleNormal="70" workbookViewId="0">
      <pane xSplit="2" ySplit="13" topLeftCell="BG14" activePane="bottomRight" state="frozen"/>
      <selection pane="topRight" activeCell="C1" sqref="C1"/>
      <selection pane="bottomLeft" activeCell="A14" sqref="A14"/>
      <selection pane="bottomRight" activeCell="BM33" sqref="BM33"/>
    </sheetView>
  </sheetViews>
  <sheetFormatPr defaultColWidth="9.140625" defaultRowHeight="12.75" x14ac:dyDescent="0.2"/>
  <cols>
    <col min="1" max="1" width="15.28515625" style="1" customWidth="1"/>
    <col min="2" max="2" width="33.42578125" style="12" customWidth="1"/>
    <col min="3" max="3" width="23.42578125" style="9" customWidth="1"/>
    <col min="4" max="4" width="17.85546875" style="9" customWidth="1"/>
    <col min="5" max="5" width="9.42578125" style="9" customWidth="1"/>
    <col min="6" max="6" width="17.85546875" style="9" customWidth="1"/>
    <col min="7" max="7" width="20.28515625" style="9" customWidth="1"/>
    <col min="8" max="8" width="11" style="9" customWidth="1"/>
    <col min="9" max="9" width="20.28515625" style="9" customWidth="1"/>
    <col min="10" max="10" width="18.42578125" style="9" customWidth="1"/>
    <col min="11" max="11" width="9.5703125" style="9" customWidth="1"/>
    <col min="12" max="12" width="22.42578125" style="9" customWidth="1"/>
    <col min="13" max="13" width="16.140625" style="9" customWidth="1"/>
    <col min="14" max="14" width="11" style="9" customWidth="1"/>
    <col min="15" max="15" width="21" style="9" customWidth="1"/>
    <col min="16" max="16" width="18.5703125" style="9" customWidth="1"/>
    <col min="17" max="17" width="12.5703125" style="9" customWidth="1"/>
    <col min="18" max="19" width="18.5703125" style="9" customWidth="1"/>
    <col min="20" max="20" width="10.42578125" style="9" customWidth="1"/>
    <col min="21" max="22" width="18.5703125" style="9" customWidth="1"/>
    <col min="23" max="23" width="10.28515625" style="9" customWidth="1"/>
    <col min="24" max="24" width="19.5703125" style="9" customWidth="1"/>
    <col min="25" max="25" width="18.42578125" style="9" customWidth="1"/>
    <col min="26" max="26" width="9" style="9" customWidth="1"/>
    <col min="27" max="28" width="18.42578125" style="9" customWidth="1"/>
    <col min="29" max="29" width="10.5703125" style="9" customWidth="1"/>
    <col min="30" max="30" width="19.5703125" style="9" customWidth="1"/>
    <col min="31" max="31" width="18.28515625" style="9" customWidth="1"/>
    <col min="32" max="32" width="10" style="9" customWidth="1"/>
    <col min="33" max="33" width="20.42578125" style="9" customWidth="1"/>
    <col min="34" max="34" width="19.28515625" style="9" customWidth="1"/>
    <col min="35" max="35" width="10.7109375" style="9" customWidth="1"/>
    <col min="36" max="36" width="20.42578125" style="9" customWidth="1"/>
    <col min="37" max="37" width="17.5703125" style="9" customWidth="1"/>
    <col min="38" max="38" width="9.85546875" style="9" customWidth="1"/>
    <col min="39" max="39" width="18.42578125" style="9" customWidth="1"/>
    <col min="40" max="40" width="17.140625" style="9" customWidth="1"/>
    <col min="41" max="41" width="10.28515625" style="9" customWidth="1"/>
    <col min="42" max="42" width="20.140625" style="9" customWidth="1"/>
    <col min="43" max="43" width="18.7109375" style="9" customWidth="1"/>
    <col min="44" max="44" width="9.85546875" style="9" customWidth="1"/>
    <col min="45" max="45" width="20.28515625" style="9" customWidth="1"/>
    <col min="46" max="46" width="18.85546875" style="9" customWidth="1"/>
    <col min="47" max="47" width="9.140625" style="9" customWidth="1"/>
    <col min="48" max="48" width="21.28515625" style="9" customWidth="1"/>
    <col min="49" max="49" width="19.85546875" style="9" customWidth="1"/>
    <col min="50" max="50" width="10" style="9" customWidth="1"/>
    <col min="51" max="52" width="19.85546875" style="9" customWidth="1"/>
    <col min="53" max="53" width="12" style="9" customWidth="1"/>
    <col min="54" max="55" width="19.85546875" style="9" customWidth="1"/>
    <col min="56" max="56" width="10.5703125" style="9" customWidth="1"/>
    <col min="57" max="57" width="18" style="9" customWidth="1"/>
    <col min="58" max="58" width="16.140625" style="9" customWidth="1"/>
    <col min="59" max="59" width="10.7109375" style="9" customWidth="1"/>
    <col min="60" max="60" width="18.140625" style="9" customWidth="1"/>
    <col min="61" max="61" width="17.42578125" style="9" customWidth="1"/>
    <col min="62" max="62" width="10.28515625" style="9" customWidth="1"/>
    <col min="63" max="63" width="18.5703125" style="11" customWidth="1"/>
    <col min="64" max="64" width="16.7109375" style="11" customWidth="1"/>
    <col min="65" max="66" width="20.28515625" style="9" customWidth="1"/>
    <col min="67" max="67" width="14.7109375" style="95" customWidth="1"/>
    <col min="68" max="68" width="14.140625" style="95" customWidth="1"/>
    <col min="69" max="69" width="18.5703125" style="95" customWidth="1"/>
    <col min="70" max="70" width="23.42578125" style="95" customWidth="1"/>
    <col min="71" max="71" width="11.7109375" style="95" customWidth="1"/>
    <col min="72" max="72" width="22.42578125" style="95" bestFit="1" customWidth="1"/>
    <col min="73" max="73" width="11.7109375" style="96" customWidth="1"/>
    <col min="74" max="74" width="19.5703125" style="95" customWidth="1"/>
    <col min="75" max="75" width="13.85546875" style="95" customWidth="1"/>
    <col min="76" max="80" width="11.7109375" style="95" customWidth="1"/>
    <col min="81" max="81" width="12.5703125" style="97" customWidth="1"/>
    <col min="82" max="82" width="11.7109375" style="96" customWidth="1"/>
    <col min="83" max="83" width="16.5703125" style="95" customWidth="1"/>
    <col min="84" max="84" width="15.140625" style="95" customWidth="1"/>
    <col min="85" max="96" width="13.28515625" style="95" customWidth="1"/>
    <col min="97" max="164" width="13.28515625" style="10" customWidth="1"/>
    <col min="165" max="16384" width="9.140625" style="9"/>
  </cols>
  <sheetData>
    <row r="1" spans="1:167" x14ac:dyDescent="0.2">
      <c r="B1" s="10"/>
      <c r="BK1" s="9"/>
      <c r="BL1" s="9"/>
      <c r="BO1" s="94"/>
      <c r="BP1" s="94"/>
      <c r="BU1" s="95"/>
      <c r="BW1" s="96"/>
      <c r="CC1" s="95"/>
      <c r="CD1" s="95"/>
      <c r="CE1" s="97"/>
      <c r="CF1" s="96"/>
      <c r="FI1" s="10"/>
      <c r="FJ1" s="10"/>
      <c r="FK1" s="10"/>
    </row>
    <row r="2" spans="1:167" x14ac:dyDescent="0.2">
      <c r="B2" s="10"/>
      <c r="BK2" s="9"/>
      <c r="BL2" s="9"/>
      <c r="BO2" s="94"/>
      <c r="BP2" s="94"/>
      <c r="BU2" s="95"/>
      <c r="BW2" s="96"/>
      <c r="CC2" s="95"/>
      <c r="CD2" s="95"/>
      <c r="CE2" s="97"/>
      <c r="CF2" s="96"/>
      <c r="FI2" s="10"/>
      <c r="FJ2" s="10"/>
      <c r="FK2" s="10"/>
    </row>
    <row r="3" spans="1:167" x14ac:dyDescent="0.2">
      <c r="A3" s="24" t="s">
        <v>31</v>
      </c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 t="s">
        <v>0</v>
      </c>
      <c r="AO3" s="26"/>
      <c r="AP3" s="26"/>
      <c r="AQ3" s="26"/>
      <c r="AR3" s="26"/>
      <c r="AS3" s="26"/>
      <c r="AT3" s="27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0"/>
      <c r="BL3" s="20"/>
      <c r="BM3" s="10"/>
      <c r="BN3" s="10"/>
      <c r="BU3" s="95"/>
      <c r="BV3" s="96"/>
    </row>
    <row r="4" spans="1:167" x14ac:dyDescent="0.2">
      <c r="A4" s="24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0"/>
      <c r="BL4" s="20"/>
      <c r="BM4" s="10"/>
      <c r="BN4" s="10"/>
      <c r="BU4" s="95"/>
      <c r="BV4" s="96"/>
    </row>
    <row r="5" spans="1:167" x14ac:dyDescent="0.2">
      <c r="A5" s="28"/>
      <c r="B5" s="29" t="s">
        <v>259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30"/>
      <c r="BL5" s="30"/>
      <c r="BM5" s="31"/>
      <c r="BN5" s="31"/>
      <c r="BO5" s="99"/>
      <c r="BP5" s="98"/>
      <c r="BQ5" s="98"/>
      <c r="BR5" s="98"/>
      <c r="BS5" s="98"/>
      <c r="BU5" s="95"/>
      <c r="BV5" s="96"/>
    </row>
    <row r="6" spans="1:167" s="19" customFormat="1" ht="13.5" thickBot="1" x14ac:dyDescent="0.25">
      <c r="A6" s="32" t="s">
        <v>1</v>
      </c>
      <c r="B6" s="33"/>
      <c r="C6" s="169" t="s">
        <v>269</v>
      </c>
      <c r="D6" s="169"/>
      <c r="E6" s="158"/>
      <c r="F6" s="169" t="s">
        <v>270</v>
      </c>
      <c r="G6" s="169"/>
      <c r="H6" s="34"/>
      <c r="I6" s="169" t="s">
        <v>271</v>
      </c>
      <c r="J6" s="169"/>
      <c r="K6" s="34"/>
      <c r="L6" s="169" t="s">
        <v>260</v>
      </c>
      <c r="M6" s="169"/>
      <c r="N6" s="35"/>
      <c r="O6" s="169" t="s">
        <v>261</v>
      </c>
      <c r="P6" s="169"/>
      <c r="Q6" s="158"/>
      <c r="R6" s="169" t="s">
        <v>262</v>
      </c>
      <c r="S6" s="169"/>
      <c r="T6" s="158"/>
      <c r="U6" s="169" t="s">
        <v>272</v>
      </c>
      <c r="V6" s="169"/>
      <c r="W6" s="34"/>
      <c r="X6" s="169" t="s">
        <v>273</v>
      </c>
      <c r="Y6" s="169"/>
      <c r="Z6" s="158"/>
      <c r="AA6" s="169" t="s">
        <v>274</v>
      </c>
      <c r="AB6" s="169"/>
      <c r="AC6" s="34"/>
      <c r="AD6" s="169" t="s">
        <v>275</v>
      </c>
      <c r="AE6" s="169"/>
      <c r="AF6" s="35"/>
      <c r="AG6" s="169" t="s">
        <v>263</v>
      </c>
      <c r="AH6" s="169"/>
      <c r="AI6" s="35"/>
      <c r="AJ6" s="169" t="s">
        <v>276</v>
      </c>
      <c r="AK6" s="169"/>
      <c r="AL6" s="34"/>
      <c r="AM6" s="169" t="s">
        <v>277</v>
      </c>
      <c r="AN6" s="169"/>
      <c r="AO6" s="34"/>
      <c r="AP6" s="169" t="s">
        <v>264</v>
      </c>
      <c r="AQ6" s="169"/>
      <c r="AR6" s="34"/>
      <c r="AS6" s="169" t="s">
        <v>265</v>
      </c>
      <c r="AT6" s="169"/>
      <c r="AU6" s="34"/>
      <c r="AV6" s="169" t="s">
        <v>266</v>
      </c>
      <c r="AW6" s="169"/>
      <c r="AX6" s="158"/>
      <c r="AY6" s="169" t="s">
        <v>278</v>
      </c>
      <c r="AZ6" s="169"/>
      <c r="BA6" s="158"/>
      <c r="BB6" s="169" t="s">
        <v>279</v>
      </c>
      <c r="BC6" s="169"/>
      <c r="BD6" s="34"/>
      <c r="BE6" s="169" t="s">
        <v>267</v>
      </c>
      <c r="BF6" s="169"/>
      <c r="BG6" s="158"/>
      <c r="BH6" s="169" t="s">
        <v>268</v>
      </c>
      <c r="BI6" s="169"/>
      <c r="BJ6" s="158"/>
      <c r="BK6" s="169" t="s">
        <v>2</v>
      </c>
      <c r="BL6" s="169"/>
      <c r="BM6" s="36"/>
      <c r="BN6" s="36"/>
      <c r="BO6" s="130"/>
      <c r="BP6" s="99"/>
      <c r="BQ6" s="99"/>
      <c r="BR6" s="99"/>
      <c r="BS6" s="99"/>
      <c r="BT6" s="99"/>
      <c r="BU6" s="98"/>
      <c r="BV6" s="96"/>
      <c r="BW6" s="95"/>
      <c r="BX6" s="95"/>
      <c r="BY6" s="95"/>
      <c r="BZ6" s="95"/>
      <c r="CA6" s="95"/>
      <c r="CB6" s="95"/>
      <c r="CC6" s="97"/>
      <c r="CD6" s="96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</row>
    <row r="7" spans="1:167" ht="13.5" thickTop="1" x14ac:dyDescent="0.2">
      <c r="A7" s="28"/>
      <c r="B7" s="37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38"/>
      <c r="BL7" s="38"/>
      <c r="BM7" s="39"/>
      <c r="BN7" s="39"/>
      <c r="BO7" s="100"/>
      <c r="BP7" s="98"/>
      <c r="BQ7" s="98"/>
      <c r="BR7" s="98"/>
      <c r="BS7" s="98"/>
      <c r="BT7" s="98"/>
      <c r="BU7" s="98"/>
      <c r="BV7" s="96"/>
    </row>
    <row r="8" spans="1:167" x14ac:dyDescent="0.2">
      <c r="A8" s="28"/>
      <c r="B8" s="37"/>
      <c r="C8" s="38"/>
      <c r="D8" s="38" t="s">
        <v>3</v>
      </c>
      <c r="E8" s="38"/>
      <c r="F8" s="38"/>
      <c r="G8" s="38" t="s">
        <v>3</v>
      </c>
      <c r="H8" s="26"/>
      <c r="I8" s="38"/>
      <c r="J8" s="38" t="s">
        <v>3</v>
      </c>
      <c r="K8" s="26"/>
      <c r="L8" s="38"/>
      <c r="M8" s="38" t="s">
        <v>3</v>
      </c>
      <c r="N8" s="26"/>
      <c r="O8" s="38"/>
      <c r="P8" s="38" t="s">
        <v>3</v>
      </c>
      <c r="Q8" s="38"/>
      <c r="R8" s="38"/>
      <c r="S8" s="38" t="s">
        <v>3</v>
      </c>
      <c r="T8" s="38"/>
      <c r="U8" s="38"/>
      <c r="V8" s="38" t="s">
        <v>3</v>
      </c>
      <c r="W8" s="26"/>
      <c r="X8" s="38"/>
      <c r="Y8" s="38" t="s">
        <v>3</v>
      </c>
      <c r="Z8" s="38"/>
      <c r="AA8" s="38"/>
      <c r="AB8" s="38" t="s">
        <v>3</v>
      </c>
      <c r="AC8" s="26"/>
      <c r="AD8" s="38"/>
      <c r="AE8" s="38" t="s">
        <v>3</v>
      </c>
      <c r="AF8" s="26"/>
      <c r="AG8" s="38"/>
      <c r="AH8" s="38" t="s">
        <v>3</v>
      </c>
      <c r="AI8" s="26"/>
      <c r="AJ8" s="38"/>
      <c r="AK8" s="38" t="s">
        <v>3</v>
      </c>
      <c r="AL8" s="26"/>
      <c r="AM8" s="38"/>
      <c r="AN8" s="38" t="s">
        <v>3</v>
      </c>
      <c r="AO8" s="26"/>
      <c r="AP8" s="38"/>
      <c r="AQ8" s="38" t="s">
        <v>3</v>
      </c>
      <c r="AR8" s="26"/>
      <c r="AS8" s="38"/>
      <c r="AT8" s="38" t="s">
        <v>3</v>
      </c>
      <c r="AU8" s="26"/>
      <c r="AV8" s="38"/>
      <c r="AW8" s="38" t="s">
        <v>3</v>
      </c>
      <c r="AX8" s="38"/>
      <c r="AY8" s="38"/>
      <c r="AZ8" s="38" t="s">
        <v>3</v>
      </c>
      <c r="BA8" s="38"/>
      <c r="BB8" s="38"/>
      <c r="BC8" s="38" t="s">
        <v>3</v>
      </c>
      <c r="BD8" s="26"/>
      <c r="BE8" s="38"/>
      <c r="BF8" s="38" t="s">
        <v>3</v>
      </c>
      <c r="BG8" s="38"/>
      <c r="BH8" s="38"/>
      <c r="BI8" s="38" t="s">
        <v>3</v>
      </c>
      <c r="BJ8" s="38"/>
      <c r="BK8" s="38"/>
      <c r="BL8" s="38" t="s">
        <v>3</v>
      </c>
      <c r="BM8" s="39"/>
      <c r="BN8" s="39"/>
      <c r="BO8" s="100"/>
      <c r="BP8" s="98"/>
      <c r="BQ8" s="98"/>
      <c r="BR8" s="98"/>
      <c r="BS8" s="98"/>
      <c r="BT8" s="98"/>
      <c r="BU8" s="98"/>
      <c r="BV8" s="96"/>
    </row>
    <row r="9" spans="1:167" x14ac:dyDescent="0.2">
      <c r="A9" s="40"/>
      <c r="B9" s="37"/>
      <c r="C9" s="38" t="s">
        <v>3</v>
      </c>
      <c r="D9" s="38" t="s">
        <v>19</v>
      </c>
      <c r="E9" s="38"/>
      <c r="F9" s="38" t="s">
        <v>3</v>
      </c>
      <c r="G9" s="38" t="s">
        <v>19</v>
      </c>
      <c r="H9" s="38"/>
      <c r="I9" s="38" t="s">
        <v>3</v>
      </c>
      <c r="J9" s="38" t="s">
        <v>19</v>
      </c>
      <c r="K9" s="38"/>
      <c r="L9" s="38" t="s">
        <v>3</v>
      </c>
      <c r="M9" s="38" t="s">
        <v>19</v>
      </c>
      <c r="N9" s="38"/>
      <c r="O9" s="38" t="s">
        <v>3</v>
      </c>
      <c r="P9" s="38" t="s">
        <v>19</v>
      </c>
      <c r="Q9" s="38"/>
      <c r="R9" s="38" t="s">
        <v>3</v>
      </c>
      <c r="S9" s="38" t="s">
        <v>19</v>
      </c>
      <c r="T9" s="38"/>
      <c r="U9" s="38" t="s">
        <v>3</v>
      </c>
      <c r="V9" s="38" t="s">
        <v>19</v>
      </c>
      <c r="W9" s="38"/>
      <c r="X9" s="38" t="s">
        <v>3</v>
      </c>
      <c r="Y9" s="38" t="s">
        <v>19</v>
      </c>
      <c r="Z9" s="38"/>
      <c r="AA9" s="38" t="s">
        <v>3</v>
      </c>
      <c r="AB9" s="38" t="s">
        <v>19</v>
      </c>
      <c r="AC9" s="38"/>
      <c r="AD9" s="38" t="s">
        <v>3</v>
      </c>
      <c r="AE9" s="38" t="s">
        <v>19</v>
      </c>
      <c r="AF9" s="38"/>
      <c r="AG9" s="38" t="s">
        <v>3</v>
      </c>
      <c r="AH9" s="38" t="s">
        <v>19</v>
      </c>
      <c r="AI9" s="38"/>
      <c r="AJ9" s="38" t="s">
        <v>3</v>
      </c>
      <c r="AK9" s="38" t="s">
        <v>19</v>
      </c>
      <c r="AL9" s="38"/>
      <c r="AM9" s="38" t="s">
        <v>3</v>
      </c>
      <c r="AN9" s="38" t="s">
        <v>19</v>
      </c>
      <c r="AO9" s="38"/>
      <c r="AP9" s="38" t="s">
        <v>3</v>
      </c>
      <c r="AQ9" s="38" t="s">
        <v>19</v>
      </c>
      <c r="AR9" s="38"/>
      <c r="AS9" s="38" t="s">
        <v>3</v>
      </c>
      <c r="AT9" s="38" t="s">
        <v>19</v>
      </c>
      <c r="AU9" s="38"/>
      <c r="AV9" s="38" t="s">
        <v>3</v>
      </c>
      <c r="AW9" s="38" t="s">
        <v>19</v>
      </c>
      <c r="AX9" s="38"/>
      <c r="AY9" s="38" t="s">
        <v>3</v>
      </c>
      <c r="AZ9" s="38" t="s">
        <v>19</v>
      </c>
      <c r="BA9" s="38"/>
      <c r="BB9" s="38" t="s">
        <v>3</v>
      </c>
      <c r="BC9" s="38" t="s">
        <v>19</v>
      </c>
      <c r="BD9" s="38"/>
      <c r="BE9" s="38" t="s">
        <v>3</v>
      </c>
      <c r="BF9" s="38" t="s">
        <v>19</v>
      </c>
      <c r="BG9" s="38"/>
      <c r="BH9" s="38" t="s">
        <v>3</v>
      </c>
      <c r="BI9" s="38" t="s">
        <v>19</v>
      </c>
      <c r="BJ9" s="38"/>
      <c r="BK9" s="38" t="s">
        <v>3</v>
      </c>
      <c r="BL9" s="38" t="s">
        <v>19</v>
      </c>
      <c r="BM9" s="39"/>
      <c r="BN9" s="39"/>
      <c r="BO9" s="100"/>
      <c r="BP9" s="100"/>
      <c r="BQ9" s="100"/>
      <c r="BR9" s="100"/>
      <c r="BS9" s="100"/>
      <c r="BT9" s="100"/>
      <c r="BU9" s="100"/>
      <c r="BV9" s="96"/>
    </row>
    <row r="10" spans="1:167" x14ac:dyDescent="0.2">
      <c r="A10" s="28"/>
      <c r="B10" s="41" t="s">
        <v>20</v>
      </c>
      <c r="C10" s="38" t="s">
        <v>23</v>
      </c>
      <c r="D10" s="38" t="s">
        <v>21</v>
      </c>
      <c r="E10" s="38"/>
      <c r="F10" s="38" t="s">
        <v>23</v>
      </c>
      <c r="G10" s="38" t="s">
        <v>21</v>
      </c>
      <c r="H10" s="38"/>
      <c r="I10" s="38" t="s">
        <v>23</v>
      </c>
      <c r="J10" s="38" t="s">
        <v>21</v>
      </c>
      <c r="K10" s="38"/>
      <c r="L10" s="38" t="s">
        <v>23</v>
      </c>
      <c r="M10" s="38" t="s">
        <v>21</v>
      </c>
      <c r="N10" s="38"/>
      <c r="O10" s="38" t="s">
        <v>23</v>
      </c>
      <c r="P10" s="38" t="s">
        <v>21</v>
      </c>
      <c r="Q10" s="38"/>
      <c r="R10" s="38" t="s">
        <v>23</v>
      </c>
      <c r="S10" s="38" t="s">
        <v>21</v>
      </c>
      <c r="T10" s="38"/>
      <c r="U10" s="38" t="s">
        <v>23</v>
      </c>
      <c r="V10" s="38" t="s">
        <v>21</v>
      </c>
      <c r="W10" s="38"/>
      <c r="X10" s="38" t="s">
        <v>23</v>
      </c>
      <c r="Y10" s="38" t="s">
        <v>21</v>
      </c>
      <c r="Z10" s="38"/>
      <c r="AA10" s="38" t="s">
        <v>23</v>
      </c>
      <c r="AB10" s="38" t="s">
        <v>21</v>
      </c>
      <c r="AC10" s="38"/>
      <c r="AD10" s="38" t="s">
        <v>23</v>
      </c>
      <c r="AE10" s="38" t="s">
        <v>21</v>
      </c>
      <c r="AF10" s="38"/>
      <c r="AG10" s="38" t="s">
        <v>23</v>
      </c>
      <c r="AH10" s="38" t="s">
        <v>21</v>
      </c>
      <c r="AI10" s="38"/>
      <c r="AJ10" s="38" t="s">
        <v>23</v>
      </c>
      <c r="AK10" s="38" t="s">
        <v>21</v>
      </c>
      <c r="AL10" s="38"/>
      <c r="AM10" s="38" t="s">
        <v>23</v>
      </c>
      <c r="AN10" s="38" t="s">
        <v>21</v>
      </c>
      <c r="AO10" s="38"/>
      <c r="AP10" s="38" t="s">
        <v>23</v>
      </c>
      <c r="AQ10" s="38" t="s">
        <v>21</v>
      </c>
      <c r="AR10" s="38"/>
      <c r="AS10" s="38" t="s">
        <v>23</v>
      </c>
      <c r="AT10" s="38" t="s">
        <v>21</v>
      </c>
      <c r="AU10" s="38"/>
      <c r="AV10" s="38" t="s">
        <v>23</v>
      </c>
      <c r="AW10" s="38" t="s">
        <v>21</v>
      </c>
      <c r="AX10" s="38"/>
      <c r="AY10" s="38" t="s">
        <v>23</v>
      </c>
      <c r="AZ10" s="38" t="s">
        <v>21</v>
      </c>
      <c r="BA10" s="38"/>
      <c r="BB10" s="38" t="s">
        <v>23</v>
      </c>
      <c r="BC10" s="38" t="s">
        <v>21</v>
      </c>
      <c r="BD10" s="38"/>
      <c r="BE10" s="38" t="s">
        <v>23</v>
      </c>
      <c r="BF10" s="38" t="s">
        <v>21</v>
      </c>
      <c r="BG10" s="38"/>
      <c r="BH10" s="38" t="s">
        <v>23</v>
      </c>
      <c r="BI10" s="38" t="s">
        <v>21</v>
      </c>
      <c r="BJ10" s="38"/>
      <c r="BK10" s="38" t="s">
        <v>24</v>
      </c>
      <c r="BL10" s="38" t="s">
        <v>21</v>
      </c>
      <c r="BM10" s="39"/>
      <c r="BN10" s="39"/>
      <c r="BO10" s="100"/>
      <c r="BP10" s="100"/>
      <c r="BQ10" s="100"/>
      <c r="BR10" s="100"/>
      <c r="BS10" s="100"/>
      <c r="BT10" s="100"/>
      <c r="BU10" s="100"/>
      <c r="BV10" s="96"/>
    </row>
    <row r="11" spans="1:167" s="22" customFormat="1" ht="15.75" customHeight="1" x14ac:dyDescent="0.2">
      <c r="A11" s="42"/>
      <c r="B11" s="43"/>
      <c r="C11" s="38"/>
      <c r="D11" s="38" t="s">
        <v>22</v>
      </c>
      <c r="E11" s="38"/>
      <c r="F11" s="38"/>
      <c r="G11" s="38" t="s">
        <v>22</v>
      </c>
      <c r="H11" s="38"/>
      <c r="I11" s="38"/>
      <c r="J11" s="38" t="s">
        <v>22</v>
      </c>
      <c r="K11" s="38"/>
      <c r="L11" s="38"/>
      <c r="M11" s="38" t="s">
        <v>22</v>
      </c>
      <c r="N11" s="38"/>
      <c r="O11" s="38"/>
      <c r="P11" s="38" t="s">
        <v>22</v>
      </c>
      <c r="Q11" s="38"/>
      <c r="R11" s="38"/>
      <c r="S11" s="38" t="s">
        <v>22</v>
      </c>
      <c r="T11" s="38"/>
      <c r="U11" s="38"/>
      <c r="V11" s="38" t="s">
        <v>22</v>
      </c>
      <c r="W11" s="38"/>
      <c r="X11" s="38"/>
      <c r="Y11" s="38" t="s">
        <v>22</v>
      </c>
      <c r="Z11" s="38"/>
      <c r="AA11" s="38"/>
      <c r="AB11" s="38" t="s">
        <v>22</v>
      </c>
      <c r="AC11" s="38"/>
      <c r="AD11" s="38"/>
      <c r="AE11" s="38" t="s">
        <v>22</v>
      </c>
      <c r="AF11" s="38"/>
      <c r="AG11" s="38"/>
      <c r="AH11" s="38" t="s">
        <v>22</v>
      </c>
      <c r="AI11" s="38"/>
      <c r="AJ11" s="38"/>
      <c r="AK11" s="38" t="s">
        <v>22</v>
      </c>
      <c r="AL11" s="38"/>
      <c r="AM11" s="38"/>
      <c r="AN11" s="38" t="s">
        <v>22</v>
      </c>
      <c r="AO11" s="38"/>
      <c r="AP11" s="38"/>
      <c r="AQ11" s="38" t="s">
        <v>22</v>
      </c>
      <c r="AR11" s="38"/>
      <c r="AS11" s="38"/>
      <c r="AT11" s="38" t="s">
        <v>22</v>
      </c>
      <c r="AU11" s="38"/>
      <c r="AV11" s="38"/>
      <c r="AW11" s="38" t="s">
        <v>22</v>
      </c>
      <c r="AX11" s="38"/>
      <c r="AY11" s="38"/>
      <c r="AZ11" s="38" t="s">
        <v>22</v>
      </c>
      <c r="BA11" s="38"/>
      <c r="BB11" s="38"/>
      <c r="BC11" s="38" t="s">
        <v>22</v>
      </c>
      <c r="BD11" s="38"/>
      <c r="BE11" s="38"/>
      <c r="BF11" s="38" t="s">
        <v>22</v>
      </c>
      <c r="BG11" s="38"/>
      <c r="BH11" s="38"/>
      <c r="BI11" s="38" t="s">
        <v>22</v>
      </c>
      <c r="BJ11" s="38"/>
      <c r="BK11" s="38"/>
      <c r="BL11" s="38" t="s">
        <v>22</v>
      </c>
      <c r="BM11" s="39"/>
      <c r="BN11" s="39"/>
      <c r="BO11" s="100"/>
      <c r="BP11" s="100"/>
      <c r="BQ11" s="100"/>
      <c r="BR11" s="100"/>
      <c r="BS11" s="100"/>
      <c r="BT11" s="100"/>
      <c r="BU11" s="100"/>
      <c r="BV11" s="101"/>
      <c r="BW11" s="102"/>
      <c r="BX11" s="102"/>
      <c r="BY11" s="102"/>
      <c r="BZ11" s="102"/>
      <c r="CA11" s="102"/>
      <c r="CB11" s="102"/>
      <c r="CC11" s="103"/>
      <c r="CD11" s="101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</row>
    <row r="12" spans="1:167" x14ac:dyDescent="0.2">
      <c r="A12" s="28"/>
      <c r="B12" s="37"/>
      <c r="C12" s="38"/>
      <c r="D12" s="38" t="s">
        <v>4</v>
      </c>
      <c r="E12" s="38"/>
      <c r="F12" s="38"/>
      <c r="G12" s="38" t="s">
        <v>4</v>
      </c>
      <c r="H12" s="38"/>
      <c r="I12" s="38"/>
      <c r="J12" s="38" t="s">
        <v>4</v>
      </c>
      <c r="K12" s="38"/>
      <c r="L12" s="38"/>
      <c r="M12" s="38" t="s">
        <v>4</v>
      </c>
      <c r="N12" s="26"/>
      <c r="O12" s="38"/>
      <c r="P12" s="38" t="s">
        <v>4</v>
      </c>
      <c r="Q12" s="38"/>
      <c r="R12" s="38"/>
      <c r="S12" s="38" t="s">
        <v>4</v>
      </c>
      <c r="T12" s="38"/>
      <c r="U12" s="38"/>
      <c r="V12" s="38" t="s">
        <v>4</v>
      </c>
      <c r="W12" s="38"/>
      <c r="X12" s="38"/>
      <c r="Y12" s="38" t="s">
        <v>4</v>
      </c>
      <c r="Z12" s="38"/>
      <c r="AA12" s="38"/>
      <c r="AB12" s="38" t="s">
        <v>4</v>
      </c>
      <c r="AC12" s="38"/>
      <c r="AD12" s="38"/>
      <c r="AE12" s="38" t="s">
        <v>4</v>
      </c>
      <c r="AF12" s="38"/>
      <c r="AG12" s="38"/>
      <c r="AH12" s="38" t="s">
        <v>4</v>
      </c>
      <c r="AI12" s="38"/>
      <c r="AJ12" s="38"/>
      <c r="AK12" s="38" t="s">
        <v>4</v>
      </c>
      <c r="AL12" s="38"/>
      <c r="AM12" s="38"/>
      <c r="AN12" s="38" t="s">
        <v>4</v>
      </c>
      <c r="AO12" s="38"/>
      <c r="AP12" s="38"/>
      <c r="AQ12" s="38" t="s">
        <v>4</v>
      </c>
      <c r="AR12" s="38"/>
      <c r="AS12" s="38"/>
      <c r="AT12" s="38" t="s">
        <v>4</v>
      </c>
      <c r="AU12" s="38"/>
      <c r="AV12" s="38"/>
      <c r="AW12" s="38" t="s">
        <v>4</v>
      </c>
      <c r="AX12" s="38"/>
      <c r="AY12" s="38"/>
      <c r="AZ12" s="38" t="s">
        <v>4</v>
      </c>
      <c r="BA12" s="38"/>
      <c r="BB12" s="38"/>
      <c r="BC12" s="38" t="s">
        <v>4</v>
      </c>
      <c r="BD12" s="38"/>
      <c r="BE12" s="38"/>
      <c r="BF12" s="38" t="s">
        <v>4</v>
      </c>
      <c r="BG12" s="38"/>
      <c r="BH12" s="38"/>
      <c r="BI12" s="38" t="s">
        <v>4</v>
      </c>
      <c r="BJ12" s="38"/>
      <c r="BK12" s="38"/>
      <c r="BL12" s="38" t="s">
        <v>4</v>
      </c>
      <c r="BM12" s="39"/>
      <c r="BN12" s="39"/>
      <c r="BO12" s="100"/>
      <c r="BP12" s="98"/>
      <c r="BQ12" s="100"/>
      <c r="BR12" s="100"/>
      <c r="BS12" s="100"/>
      <c r="BT12" s="100"/>
      <c r="BU12" s="100"/>
      <c r="BV12" s="104"/>
    </row>
    <row r="13" spans="1:167" s="21" customFormat="1" x14ac:dyDescent="0.2">
      <c r="A13" s="44"/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50"/>
      <c r="BK13" s="46"/>
      <c r="BL13" s="47"/>
      <c r="BM13" s="39"/>
      <c r="BN13" s="39"/>
      <c r="BO13" s="100"/>
      <c r="BP13" s="98"/>
      <c r="BQ13" s="98"/>
      <c r="BR13" s="98"/>
      <c r="BS13" s="98"/>
      <c r="BT13" s="98"/>
      <c r="BU13" s="98"/>
      <c r="BV13" s="96"/>
      <c r="BW13" s="95"/>
      <c r="BX13" s="95"/>
      <c r="BY13" s="95"/>
      <c r="BZ13" s="95"/>
      <c r="CA13" s="95"/>
      <c r="CB13" s="95"/>
      <c r="CC13" s="97"/>
      <c r="CD13" s="96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</row>
    <row r="14" spans="1:167" x14ac:dyDescent="0.2">
      <c r="A14" s="48" t="s">
        <v>1</v>
      </c>
      <c r="B14" s="37"/>
      <c r="C14" s="25"/>
      <c r="D14" s="26"/>
      <c r="E14" s="26"/>
      <c r="F14" s="26"/>
      <c r="G14" s="26"/>
      <c r="H14" s="26"/>
      <c r="I14" s="25"/>
      <c r="J14" s="26"/>
      <c r="K14" s="26"/>
      <c r="L14" s="25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50"/>
      <c r="BK14" s="50"/>
      <c r="BL14" s="52"/>
      <c r="BM14" s="39"/>
      <c r="BN14" s="39"/>
      <c r="BO14" s="100"/>
      <c r="BP14" s="98"/>
      <c r="BQ14" s="98"/>
      <c r="BR14" s="98"/>
      <c r="BS14" s="98"/>
      <c r="BT14" s="98"/>
      <c r="BU14" s="98"/>
      <c r="BV14" s="96"/>
    </row>
    <row r="15" spans="1:167" x14ac:dyDescent="0.2">
      <c r="A15" s="40">
        <v>1</v>
      </c>
      <c r="B15" s="49" t="s">
        <v>5</v>
      </c>
      <c r="C15" s="50">
        <v>109.53</v>
      </c>
      <c r="D15" s="51">
        <v>102.38</v>
      </c>
      <c r="E15" s="51"/>
      <c r="F15" s="50">
        <v>109.37</v>
      </c>
      <c r="G15" s="51">
        <v>102.52</v>
      </c>
      <c r="H15" s="26"/>
      <c r="I15" s="50">
        <v>108.74</v>
      </c>
      <c r="J15" s="51">
        <v>102.64</v>
      </c>
      <c r="K15" s="26"/>
      <c r="L15" s="50">
        <v>108.87</v>
      </c>
      <c r="M15" s="51">
        <v>102.29</v>
      </c>
      <c r="N15" s="26"/>
      <c r="O15" s="50">
        <v>107.72</v>
      </c>
      <c r="P15" s="51">
        <v>102.74</v>
      </c>
      <c r="Q15" s="51"/>
      <c r="R15" s="50">
        <v>108.45</v>
      </c>
      <c r="S15" s="51">
        <v>102.44</v>
      </c>
      <c r="T15" s="51"/>
      <c r="U15" s="50">
        <v>109.71</v>
      </c>
      <c r="V15" s="51">
        <v>101.8</v>
      </c>
      <c r="W15" s="26"/>
      <c r="X15" s="50">
        <v>110.08</v>
      </c>
      <c r="Y15" s="51">
        <v>101.44</v>
      </c>
      <c r="Z15" s="51"/>
      <c r="AA15" s="50">
        <v>110.42</v>
      </c>
      <c r="AB15" s="51">
        <v>101.66</v>
      </c>
      <c r="AC15" s="26"/>
      <c r="AD15" s="50">
        <v>111.2</v>
      </c>
      <c r="AE15" s="51">
        <v>100.67</v>
      </c>
      <c r="AF15" s="26"/>
      <c r="AG15" s="50">
        <v>111.27</v>
      </c>
      <c r="AH15" s="51">
        <v>100.55</v>
      </c>
      <c r="AI15" s="26"/>
      <c r="AJ15" s="50">
        <v>111.59</v>
      </c>
      <c r="AK15" s="51">
        <v>99.97</v>
      </c>
      <c r="AL15" s="26"/>
      <c r="AM15" s="50">
        <v>111.28</v>
      </c>
      <c r="AN15" s="54">
        <v>100.17</v>
      </c>
      <c r="AO15" s="26"/>
      <c r="AP15" s="50">
        <v>112.4</v>
      </c>
      <c r="AQ15" s="51">
        <v>99.93</v>
      </c>
      <c r="AR15" s="26"/>
      <c r="AS15" s="50">
        <v>111.92</v>
      </c>
      <c r="AT15" s="51">
        <v>99.83</v>
      </c>
      <c r="AU15" s="26"/>
      <c r="AV15" s="50">
        <v>112.03</v>
      </c>
      <c r="AW15" s="51">
        <v>100.42</v>
      </c>
      <c r="AX15" s="51"/>
      <c r="AY15" s="50">
        <v>111.68</v>
      </c>
      <c r="AZ15" s="51">
        <v>101.33</v>
      </c>
      <c r="BA15" s="51"/>
      <c r="BB15" s="50">
        <v>112.91</v>
      </c>
      <c r="BC15" s="51">
        <v>100.85</v>
      </c>
      <c r="BD15" s="26"/>
      <c r="BE15" s="50">
        <v>112.72</v>
      </c>
      <c r="BF15" s="51">
        <v>100.83</v>
      </c>
      <c r="BG15" s="51"/>
      <c r="BH15" s="50">
        <v>112.48</v>
      </c>
      <c r="BI15" s="51">
        <v>100.79</v>
      </c>
      <c r="BJ15" s="51"/>
      <c r="BK15" s="50">
        <f>(C15+F15+I15+L15+O15+R15+U15+X15+AA15+AD15+AG15+AJ15+AM15+AP15+AS15+AV15+AY15+BB15+BE15+BH15)/20</f>
        <v>110.71850000000002</v>
      </c>
      <c r="BL15" s="52">
        <f>(D15+G15+J15+M15+P15+S15+V15+Y15+AB15+AE15+AH15+AK15+AN15+AQ15+AT15+AW15+AZ15+BC15+BF15+BI15)/20</f>
        <v>101.26249999999999</v>
      </c>
      <c r="BM15" s="53"/>
      <c r="BN15" s="53"/>
      <c r="BO15" s="122"/>
      <c r="BP15" s="121"/>
      <c r="BQ15" s="121"/>
      <c r="BR15" s="98"/>
      <c r="BS15" s="106"/>
      <c r="BT15" s="106"/>
      <c r="BU15" s="98"/>
      <c r="BV15" s="96"/>
    </row>
    <row r="16" spans="1:167" s="20" customFormat="1" x14ac:dyDescent="0.2">
      <c r="A16" s="40">
        <v>2</v>
      </c>
      <c r="B16" s="49" t="s">
        <v>6</v>
      </c>
      <c r="C16" s="50">
        <v>0.77270000000000005</v>
      </c>
      <c r="D16" s="51">
        <v>145.12</v>
      </c>
      <c r="E16" s="51"/>
      <c r="F16" s="50">
        <v>0.77349999999999997</v>
      </c>
      <c r="G16" s="51">
        <v>144.97</v>
      </c>
      <c r="H16" s="26"/>
      <c r="I16" s="50">
        <v>0.76749999999999996</v>
      </c>
      <c r="J16" s="51">
        <v>145.41999999999999</v>
      </c>
      <c r="K16" s="26"/>
      <c r="L16" s="50">
        <v>0.76549999999999996</v>
      </c>
      <c r="M16" s="51">
        <v>145.47999999999999</v>
      </c>
      <c r="N16" s="26"/>
      <c r="O16" s="50">
        <v>0.76029999999999998</v>
      </c>
      <c r="P16" s="51">
        <v>145.56</v>
      </c>
      <c r="Q16" s="51"/>
      <c r="R16" s="50">
        <v>0.75839999999999996</v>
      </c>
      <c r="S16" s="51">
        <v>146.5</v>
      </c>
      <c r="T16" s="51"/>
      <c r="U16" s="50">
        <v>0.75409999999999999</v>
      </c>
      <c r="V16" s="51">
        <v>148.11000000000001</v>
      </c>
      <c r="W16" s="26"/>
      <c r="X16" s="50">
        <v>0.75390000000000001</v>
      </c>
      <c r="Y16" s="51">
        <v>148.11000000000001</v>
      </c>
      <c r="Z16" s="51"/>
      <c r="AA16" s="50">
        <v>0.75800000000000001</v>
      </c>
      <c r="AB16" s="51">
        <v>148.09</v>
      </c>
      <c r="AC16" s="26"/>
      <c r="AD16" s="50">
        <v>0.73829999999999996</v>
      </c>
      <c r="AE16" s="51">
        <v>151.63999999999999</v>
      </c>
      <c r="AF16" s="26"/>
      <c r="AG16" s="50">
        <v>0.73819999999999997</v>
      </c>
      <c r="AH16" s="51">
        <v>151.56</v>
      </c>
      <c r="AI16" s="26"/>
      <c r="AJ16" s="50">
        <v>0.74060000000000004</v>
      </c>
      <c r="AK16" s="51">
        <v>150.63</v>
      </c>
      <c r="AL16" s="26"/>
      <c r="AM16" s="50">
        <v>0.73770000000000002</v>
      </c>
      <c r="AN16" s="54">
        <v>151.1</v>
      </c>
      <c r="AO16" s="26"/>
      <c r="AP16" s="50">
        <v>0.74099999999999999</v>
      </c>
      <c r="AQ16" s="51">
        <v>151.59</v>
      </c>
      <c r="AR16" s="26"/>
      <c r="AS16" s="50">
        <v>0.73760000000000003</v>
      </c>
      <c r="AT16" s="51">
        <v>151.47</v>
      </c>
      <c r="AU16" s="26"/>
      <c r="AV16" s="50">
        <v>0.73909999999999998</v>
      </c>
      <c r="AW16" s="51">
        <v>152.21</v>
      </c>
      <c r="AX16" s="51"/>
      <c r="AY16" s="50">
        <v>0.74219999999999997</v>
      </c>
      <c r="AZ16" s="51">
        <v>152.47</v>
      </c>
      <c r="BA16" s="51"/>
      <c r="BB16" s="50">
        <v>0.74690000000000001</v>
      </c>
      <c r="BC16" s="51">
        <v>152.44999999999999</v>
      </c>
      <c r="BD16" s="26"/>
      <c r="BE16" s="50">
        <v>0.74829999999999997</v>
      </c>
      <c r="BF16" s="51">
        <v>151.87</v>
      </c>
      <c r="BG16" s="51"/>
      <c r="BH16" s="50">
        <v>0.74860000000000004</v>
      </c>
      <c r="BI16" s="51">
        <v>151.44999999999999</v>
      </c>
      <c r="BJ16" s="51"/>
      <c r="BK16" s="50">
        <f t="shared" ref="BK16:BK29" si="0">(C16+F16+I16+L16+O16+R16+U16+X16+AA16+AD16+AG16+AJ16+AM16+AP16+AS16+AV16+AY16+BB16+BE16+BH16)/20</f>
        <v>0.75112000000000001</v>
      </c>
      <c r="BL16" s="52">
        <f t="shared" ref="BL16:BL29" si="1">(D16+G16+J16+M16+P16+S16+V16+Y16+AB16+AE16+AH16+AK16+AN16+AQ16+AT16+AW16+AZ16+BC16+BF16+BI16)/20</f>
        <v>149.28999999999996</v>
      </c>
      <c r="BM16" s="53"/>
      <c r="BN16" s="53"/>
      <c r="BO16" s="122"/>
      <c r="BP16" s="121"/>
      <c r="BQ16" s="121"/>
      <c r="BR16" s="98"/>
      <c r="BS16" s="106"/>
      <c r="BT16" s="106"/>
      <c r="BU16" s="98"/>
      <c r="BV16" s="96"/>
      <c r="BW16" s="95"/>
      <c r="BX16" s="95"/>
      <c r="BY16" s="95"/>
      <c r="BZ16" s="95"/>
      <c r="CA16" s="95"/>
      <c r="CB16" s="95"/>
      <c r="CC16" s="97"/>
      <c r="CD16" s="96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</row>
    <row r="17" spans="1:164" x14ac:dyDescent="0.2">
      <c r="A17" s="40">
        <v>3</v>
      </c>
      <c r="B17" s="49" t="s">
        <v>7</v>
      </c>
      <c r="C17" s="50">
        <v>0.95750000000000002</v>
      </c>
      <c r="D17" s="51">
        <v>117.12</v>
      </c>
      <c r="E17" s="51"/>
      <c r="F17" s="50">
        <v>0.95940000000000003</v>
      </c>
      <c r="G17" s="51">
        <v>116.88</v>
      </c>
      <c r="H17" s="26"/>
      <c r="I17" s="50">
        <v>0.9546</v>
      </c>
      <c r="J17" s="51">
        <v>116.92</v>
      </c>
      <c r="K17" s="26"/>
      <c r="L17" s="50">
        <v>0.95189999999999997</v>
      </c>
      <c r="M17" s="51">
        <v>116.99</v>
      </c>
      <c r="N17" s="26"/>
      <c r="O17" s="50">
        <v>0.94750000000000001</v>
      </c>
      <c r="P17" s="51">
        <v>116.8</v>
      </c>
      <c r="Q17" s="51"/>
      <c r="R17" s="50">
        <v>0.94930000000000003</v>
      </c>
      <c r="S17" s="51">
        <v>117.03</v>
      </c>
      <c r="T17" s="51"/>
      <c r="U17" s="50">
        <v>0.95730000000000004</v>
      </c>
      <c r="V17" s="51">
        <v>116.67</v>
      </c>
      <c r="W17" s="26"/>
      <c r="X17" s="50">
        <v>0.96030000000000004</v>
      </c>
      <c r="Y17" s="51">
        <v>116.28</v>
      </c>
      <c r="Z17" s="51"/>
      <c r="AA17" s="50">
        <v>0.96660000000000001</v>
      </c>
      <c r="AB17" s="51">
        <v>116.13</v>
      </c>
      <c r="AC17" s="26"/>
      <c r="AD17" s="50">
        <v>0.96079999999999999</v>
      </c>
      <c r="AE17" s="51">
        <v>116.52</v>
      </c>
      <c r="AF17" s="26"/>
      <c r="AG17" s="50">
        <v>0.95920000000000005</v>
      </c>
      <c r="AH17" s="51">
        <v>116.64</v>
      </c>
      <c r="AI17" s="26"/>
      <c r="AJ17" s="50">
        <v>0.96340000000000003</v>
      </c>
      <c r="AK17" s="51">
        <v>115.8</v>
      </c>
      <c r="AL17" s="26"/>
      <c r="AM17" s="50">
        <v>0.96009999999999995</v>
      </c>
      <c r="AN17" s="54">
        <v>116.1</v>
      </c>
      <c r="AO17" s="26"/>
      <c r="AP17" s="50">
        <v>0.9718</v>
      </c>
      <c r="AQ17" s="51">
        <v>115.58</v>
      </c>
      <c r="AR17" s="26"/>
      <c r="AS17" s="50">
        <v>0.96819999999999995</v>
      </c>
      <c r="AT17" s="51">
        <v>115.4</v>
      </c>
      <c r="AU17" s="26"/>
      <c r="AV17" s="50">
        <v>0.97289999999999999</v>
      </c>
      <c r="AW17" s="51">
        <v>115.63</v>
      </c>
      <c r="AX17" s="51"/>
      <c r="AY17" s="50">
        <v>0.97060000000000002</v>
      </c>
      <c r="AZ17" s="51">
        <v>116.59</v>
      </c>
      <c r="BA17" s="51"/>
      <c r="BB17" s="50">
        <v>0.97470000000000001</v>
      </c>
      <c r="BC17" s="51">
        <v>116.83</v>
      </c>
      <c r="BD17" s="26"/>
      <c r="BE17" s="50">
        <v>0.97340000000000004</v>
      </c>
      <c r="BF17" s="51">
        <v>116.76</v>
      </c>
      <c r="BG17" s="51"/>
      <c r="BH17" s="50">
        <v>0.97150000000000003</v>
      </c>
      <c r="BI17" s="51">
        <v>116.7</v>
      </c>
      <c r="BJ17" s="51"/>
      <c r="BK17" s="50">
        <f t="shared" si="0"/>
        <v>0.96254999999999991</v>
      </c>
      <c r="BL17" s="52">
        <f t="shared" si="1"/>
        <v>116.46849999999999</v>
      </c>
      <c r="BM17" s="53"/>
      <c r="BN17" s="53"/>
      <c r="BO17" s="122"/>
      <c r="BP17" s="121"/>
      <c r="BQ17" s="121"/>
      <c r="BR17" s="98"/>
      <c r="BS17" s="106"/>
      <c r="BT17" s="106"/>
      <c r="BU17" s="98"/>
      <c r="BV17" s="96"/>
    </row>
    <row r="18" spans="1:164" x14ac:dyDescent="0.2">
      <c r="A18" s="40">
        <v>4</v>
      </c>
      <c r="B18" s="49" t="s">
        <v>8</v>
      </c>
      <c r="C18" s="50">
        <v>0.83979999999999999</v>
      </c>
      <c r="D18" s="51">
        <v>133.44</v>
      </c>
      <c r="E18" s="51"/>
      <c r="F18" s="50">
        <v>0.84150000000000003</v>
      </c>
      <c r="G18" s="51">
        <v>133.22</v>
      </c>
      <c r="H18" s="26"/>
      <c r="I18" s="50">
        <v>0.8377</v>
      </c>
      <c r="J18" s="51">
        <v>133.13</v>
      </c>
      <c r="K18" s="26"/>
      <c r="L18" s="50">
        <v>0.83530000000000004</v>
      </c>
      <c r="M18" s="51">
        <v>133.13</v>
      </c>
      <c r="N18" s="26"/>
      <c r="O18" s="50">
        <v>0.82950000000000002</v>
      </c>
      <c r="P18" s="51">
        <v>133.29</v>
      </c>
      <c r="Q18" s="51"/>
      <c r="R18" s="50">
        <v>0.83250000000000002</v>
      </c>
      <c r="S18" s="51">
        <v>133.41</v>
      </c>
      <c r="T18" s="51"/>
      <c r="U18" s="50">
        <v>0.83630000000000004</v>
      </c>
      <c r="V18" s="51">
        <v>133.49</v>
      </c>
      <c r="W18" s="26"/>
      <c r="X18" s="50">
        <v>0.83530000000000004</v>
      </c>
      <c r="Y18" s="51">
        <v>133.58000000000001</v>
      </c>
      <c r="Z18" s="51"/>
      <c r="AA18" s="50">
        <v>0.84089999999999998</v>
      </c>
      <c r="AB18" s="51">
        <v>133.53</v>
      </c>
      <c r="AC18" s="26"/>
      <c r="AD18" s="50">
        <v>0.83750000000000002</v>
      </c>
      <c r="AE18" s="51">
        <v>133.58000000000001</v>
      </c>
      <c r="AF18" s="26"/>
      <c r="AG18" s="50">
        <v>0.83689999999999998</v>
      </c>
      <c r="AH18" s="51">
        <v>133.57</v>
      </c>
      <c r="AI18" s="26"/>
      <c r="AJ18" s="50">
        <v>0.83430000000000004</v>
      </c>
      <c r="AK18" s="51">
        <v>133.65</v>
      </c>
      <c r="AL18" s="26"/>
      <c r="AM18" s="50">
        <v>0.83260000000000001</v>
      </c>
      <c r="AN18" s="54">
        <v>133.74</v>
      </c>
      <c r="AO18" s="26"/>
      <c r="AP18" s="50">
        <v>0.83919999999999995</v>
      </c>
      <c r="AQ18" s="51">
        <v>133.76</v>
      </c>
      <c r="AR18" s="26"/>
      <c r="AS18" s="50">
        <v>0.83420000000000005</v>
      </c>
      <c r="AT18" s="51">
        <v>133.83000000000001</v>
      </c>
      <c r="AU18" s="26"/>
      <c r="AV18" s="50">
        <v>0.84130000000000005</v>
      </c>
      <c r="AW18" s="51">
        <v>133.76</v>
      </c>
      <c r="AX18" s="51"/>
      <c r="AY18" s="50">
        <v>0.84650000000000003</v>
      </c>
      <c r="AZ18" s="51">
        <v>133.77000000000001</v>
      </c>
      <c r="BA18" s="51"/>
      <c r="BB18" s="50">
        <v>0.85209999999999997</v>
      </c>
      <c r="BC18" s="51">
        <v>133.69999999999999</v>
      </c>
      <c r="BD18" s="26"/>
      <c r="BE18" s="50">
        <v>0.8498</v>
      </c>
      <c r="BF18" s="51">
        <v>133.71</v>
      </c>
      <c r="BG18" s="51"/>
      <c r="BH18" s="50">
        <v>0.84770000000000001</v>
      </c>
      <c r="BI18" s="51">
        <v>133.69999999999999</v>
      </c>
      <c r="BJ18" s="51"/>
      <c r="BK18" s="50">
        <f t="shared" si="0"/>
        <v>0.83904500000000015</v>
      </c>
      <c r="BL18" s="52">
        <f t="shared" si="1"/>
        <v>133.54949999999997</v>
      </c>
      <c r="BM18" s="53"/>
      <c r="BN18" s="53"/>
      <c r="BO18" s="122"/>
      <c r="BP18" s="121"/>
      <c r="BQ18" s="121"/>
      <c r="BR18" s="98"/>
      <c r="BS18" s="106"/>
      <c r="BT18" s="106"/>
      <c r="BU18" s="98"/>
      <c r="BV18" s="96"/>
    </row>
    <row r="19" spans="1:164" x14ac:dyDescent="0.2">
      <c r="A19" s="40">
        <v>5</v>
      </c>
      <c r="B19" s="49" t="s">
        <v>9</v>
      </c>
      <c r="C19" s="50">
        <v>1333.99</v>
      </c>
      <c r="D19" s="54">
        <v>149593.64000000001</v>
      </c>
      <c r="E19" s="54"/>
      <c r="F19" s="55">
        <v>1331.9</v>
      </c>
      <c r="G19" s="54">
        <v>149345.95000000001</v>
      </c>
      <c r="H19" s="26"/>
      <c r="I19" s="50">
        <v>1340.12</v>
      </c>
      <c r="J19" s="54">
        <v>149570.79</v>
      </c>
      <c r="K19" s="26"/>
      <c r="L19" s="50">
        <v>1339.84</v>
      </c>
      <c r="M19" s="54">
        <v>149204.57999999999</v>
      </c>
      <c r="N19" s="26"/>
      <c r="O19" s="50">
        <v>1351.29</v>
      </c>
      <c r="P19" s="54">
        <v>149547.26</v>
      </c>
      <c r="Q19" s="54"/>
      <c r="R19" s="55">
        <v>1338.8</v>
      </c>
      <c r="S19" s="54">
        <v>148740.68</v>
      </c>
      <c r="T19" s="54"/>
      <c r="U19" s="55">
        <v>1326.41</v>
      </c>
      <c r="V19" s="54">
        <v>148146.73000000001</v>
      </c>
      <c r="W19" s="26"/>
      <c r="X19" s="50">
        <v>1332.59</v>
      </c>
      <c r="Y19" s="54">
        <v>148797</v>
      </c>
      <c r="Z19" s="54"/>
      <c r="AA19" s="50">
        <v>1322.78</v>
      </c>
      <c r="AB19" s="54">
        <v>148482.06</v>
      </c>
      <c r="AC19" s="26"/>
      <c r="AD19" s="50">
        <v>1323.7</v>
      </c>
      <c r="AE19" s="54">
        <v>148188.22</v>
      </c>
      <c r="AF19" s="26"/>
      <c r="AG19" s="50">
        <v>1314.56</v>
      </c>
      <c r="AH19" s="54">
        <v>147072.97</v>
      </c>
      <c r="AI19" s="26"/>
      <c r="AJ19" s="50">
        <v>1308.52</v>
      </c>
      <c r="AK19" s="54">
        <v>145978.49</v>
      </c>
      <c r="AL19" s="26"/>
      <c r="AM19" s="50">
        <v>1315.8</v>
      </c>
      <c r="AN19" s="54">
        <v>146672.23000000001</v>
      </c>
      <c r="AO19" s="26"/>
      <c r="AP19" s="50">
        <v>1296.51</v>
      </c>
      <c r="AQ19" s="54">
        <v>145624</v>
      </c>
      <c r="AR19" s="26"/>
      <c r="AS19" s="50">
        <v>1297.01</v>
      </c>
      <c r="AT19" s="54">
        <v>144914.93</v>
      </c>
      <c r="AU19" s="26"/>
      <c r="AV19" s="50">
        <v>1295.31</v>
      </c>
      <c r="AW19" s="54">
        <v>145722.38</v>
      </c>
      <c r="AX19" s="54"/>
      <c r="AY19" s="55">
        <v>1306.2</v>
      </c>
      <c r="AZ19" s="54">
        <v>147809.59</v>
      </c>
      <c r="BA19" s="54"/>
      <c r="BB19" s="55">
        <v>1289.22</v>
      </c>
      <c r="BC19" s="54">
        <v>146803.48000000001</v>
      </c>
      <c r="BD19" s="26"/>
      <c r="BE19" s="50">
        <v>1284.5</v>
      </c>
      <c r="BF19" s="54">
        <v>145983.43</v>
      </c>
      <c r="BG19" s="54"/>
      <c r="BH19" s="55">
        <v>1287.8399999999999</v>
      </c>
      <c r="BI19" s="54">
        <v>146002.42000000001</v>
      </c>
      <c r="BJ19" s="51"/>
      <c r="BK19" s="50">
        <f t="shared" si="0"/>
        <v>1316.8445000000002</v>
      </c>
      <c r="BL19" s="52">
        <f t="shared" si="1"/>
        <v>147610.04149999999</v>
      </c>
      <c r="BM19" s="53"/>
      <c r="BN19" s="53"/>
      <c r="BO19" s="122"/>
      <c r="BP19" s="121"/>
      <c r="BQ19" s="121"/>
      <c r="BR19" s="107"/>
      <c r="BS19" s="106"/>
      <c r="BT19" s="106"/>
      <c r="BU19" s="98"/>
      <c r="BV19" s="96"/>
    </row>
    <row r="20" spans="1:164" x14ac:dyDescent="0.2">
      <c r="A20" s="40">
        <v>6</v>
      </c>
      <c r="B20" s="49" t="s">
        <v>10</v>
      </c>
      <c r="C20" s="50">
        <v>17.831</v>
      </c>
      <c r="D20" s="51">
        <v>1999.57</v>
      </c>
      <c r="E20" s="51"/>
      <c r="F20" s="50">
        <v>17.86</v>
      </c>
      <c r="G20" s="51">
        <v>2002.64</v>
      </c>
      <c r="H20" s="26"/>
      <c r="I20" s="50">
        <v>17.963999999999999</v>
      </c>
      <c r="J20" s="51">
        <v>2004.96</v>
      </c>
      <c r="K20" s="26"/>
      <c r="L20" s="50">
        <v>17.850000000000001</v>
      </c>
      <c r="M20" s="51">
        <v>1987.78</v>
      </c>
      <c r="N20" s="26"/>
      <c r="O20" s="50">
        <v>18.11</v>
      </c>
      <c r="P20" s="51">
        <v>2004.23</v>
      </c>
      <c r="Q20" s="51"/>
      <c r="R20" s="50">
        <v>17.884</v>
      </c>
      <c r="S20" s="51">
        <v>1986.91</v>
      </c>
      <c r="T20" s="51"/>
      <c r="U20" s="50">
        <v>17.797999999999998</v>
      </c>
      <c r="V20" s="51">
        <v>1987.86</v>
      </c>
      <c r="W20" s="26"/>
      <c r="X20" s="50">
        <v>17.87</v>
      </c>
      <c r="Y20" s="51">
        <v>1995.36</v>
      </c>
      <c r="Z20" s="51"/>
      <c r="AA20" s="50">
        <v>17.719000000000001</v>
      </c>
      <c r="AB20" s="51">
        <v>1988.96</v>
      </c>
      <c r="AC20" s="26"/>
      <c r="AD20" s="50">
        <v>17.713000000000001</v>
      </c>
      <c r="AE20" s="51">
        <v>1982.97</v>
      </c>
      <c r="AF20" s="26"/>
      <c r="AG20" s="50">
        <v>17.48</v>
      </c>
      <c r="AH20" s="51">
        <v>1955.66</v>
      </c>
      <c r="AI20" s="26"/>
      <c r="AJ20" s="50">
        <v>17.172999999999998</v>
      </c>
      <c r="AK20" s="51">
        <v>1915.82</v>
      </c>
      <c r="AL20" s="26"/>
      <c r="AM20" s="50">
        <v>17.37</v>
      </c>
      <c r="AN20" s="54">
        <v>1936.23</v>
      </c>
      <c r="AO20" s="26"/>
      <c r="AP20" s="50">
        <v>16.97</v>
      </c>
      <c r="AQ20" s="51">
        <v>1906.07</v>
      </c>
      <c r="AR20" s="26"/>
      <c r="AS20" s="50">
        <v>17.02</v>
      </c>
      <c r="AT20" s="51">
        <v>1901.64</v>
      </c>
      <c r="AU20" s="26"/>
      <c r="AV20" s="50">
        <v>16.920000000000002</v>
      </c>
      <c r="AW20" s="51">
        <v>1903.5</v>
      </c>
      <c r="AX20" s="51"/>
      <c r="AY20" s="50">
        <v>17.100000000000001</v>
      </c>
      <c r="AZ20" s="51">
        <v>1935.04</v>
      </c>
      <c r="BA20" s="51"/>
      <c r="BB20" s="50">
        <v>16.829000000000001</v>
      </c>
      <c r="BC20" s="51">
        <v>1916.32</v>
      </c>
      <c r="BD20" s="26"/>
      <c r="BE20" s="50">
        <v>16.814</v>
      </c>
      <c r="BF20" s="51">
        <v>1910.91</v>
      </c>
      <c r="BG20" s="51"/>
      <c r="BH20" s="50">
        <v>16.8</v>
      </c>
      <c r="BI20" s="51">
        <v>1904.62</v>
      </c>
      <c r="BJ20" s="51"/>
      <c r="BK20" s="50">
        <f t="shared" si="0"/>
        <v>17.453750000000003</v>
      </c>
      <c r="BL20" s="52">
        <f t="shared" si="1"/>
        <v>1956.3525000000002</v>
      </c>
      <c r="BM20" s="53"/>
      <c r="BN20" s="53"/>
      <c r="BO20" s="122"/>
      <c r="BP20" s="121"/>
      <c r="BQ20" s="121"/>
      <c r="BR20" s="98"/>
      <c r="BS20" s="106"/>
      <c r="BT20" s="106"/>
      <c r="BU20" s="98"/>
      <c r="BV20" s="96"/>
    </row>
    <row r="21" spans="1:164" x14ac:dyDescent="0.2">
      <c r="A21" s="40">
        <v>7</v>
      </c>
      <c r="B21" s="49" t="s">
        <v>25</v>
      </c>
      <c r="C21" s="50">
        <v>1.2571000000000001</v>
      </c>
      <c r="D21" s="51">
        <v>89.21</v>
      </c>
      <c r="E21" s="51"/>
      <c r="F21" s="50">
        <v>1.2529999999999999</v>
      </c>
      <c r="G21" s="51">
        <v>89.49</v>
      </c>
      <c r="H21" s="26"/>
      <c r="I21" s="50">
        <v>1.2536</v>
      </c>
      <c r="J21" s="51">
        <v>89.03</v>
      </c>
      <c r="K21" s="26"/>
      <c r="L21" s="50">
        <v>1.2475000000000001</v>
      </c>
      <c r="M21" s="51">
        <v>89.27</v>
      </c>
      <c r="N21" s="26"/>
      <c r="O21" s="50">
        <v>1.2361</v>
      </c>
      <c r="P21" s="51">
        <v>89.53</v>
      </c>
      <c r="Q21" s="51"/>
      <c r="R21" s="50">
        <v>1.2426999999999999</v>
      </c>
      <c r="S21" s="51">
        <v>89.4</v>
      </c>
      <c r="T21" s="51"/>
      <c r="U21" s="50">
        <v>1.2468999999999999</v>
      </c>
      <c r="V21" s="51">
        <v>89.58</v>
      </c>
      <c r="W21" s="26"/>
      <c r="X21" s="50">
        <v>1.2452000000000001</v>
      </c>
      <c r="Y21" s="51">
        <v>89.67</v>
      </c>
      <c r="Z21" s="51"/>
      <c r="AA21" s="50">
        <v>1.2494000000000001</v>
      </c>
      <c r="AB21" s="51">
        <v>89.84</v>
      </c>
      <c r="AC21" s="26"/>
      <c r="AD21" s="50">
        <v>1.2466999999999999</v>
      </c>
      <c r="AE21" s="51">
        <v>89.8</v>
      </c>
      <c r="AF21" s="26"/>
      <c r="AG21" s="50">
        <v>1.2484</v>
      </c>
      <c r="AH21" s="51">
        <v>89.62</v>
      </c>
      <c r="AI21" s="26"/>
      <c r="AJ21" s="50">
        <v>1.2511000000000001</v>
      </c>
      <c r="AK21" s="51">
        <v>89.17</v>
      </c>
      <c r="AL21" s="26"/>
      <c r="AM21" s="50">
        <v>1.2419</v>
      </c>
      <c r="AN21" s="54">
        <v>89.76</v>
      </c>
      <c r="AO21" s="26"/>
      <c r="AP21" s="50">
        <v>1.2564</v>
      </c>
      <c r="AQ21" s="51">
        <v>89.4</v>
      </c>
      <c r="AR21" s="26"/>
      <c r="AS21" s="50">
        <v>1.2555000000000001</v>
      </c>
      <c r="AT21" s="51">
        <v>88.99</v>
      </c>
      <c r="AU21" s="26"/>
      <c r="AV21" s="50">
        <v>1.2572000000000001</v>
      </c>
      <c r="AW21" s="51">
        <v>89.48</v>
      </c>
      <c r="AX21" s="51"/>
      <c r="AY21" s="50">
        <v>1.2636000000000001</v>
      </c>
      <c r="AZ21" s="51">
        <v>89.55</v>
      </c>
      <c r="BA21" s="51"/>
      <c r="BB21" s="50">
        <v>1.2746999999999999</v>
      </c>
      <c r="BC21" s="51">
        <v>89.33</v>
      </c>
      <c r="BD21" s="26"/>
      <c r="BE21" s="50">
        <v>1.2778</v>
      </c>
      <c r="BF21" s="51">
        <v>88.94</v>
      </c>
      <c r="BG21" s="51"/>
      <c r="BH21" s="50">
        <v>1.2770999999999999</v>
      </c>
      <c r="BI21" s="51">
        <v>88.77</v>
      </c>
      <c r="BJ21" s="51"/>
      <c r="BK21" s="50">
        <f t="shared" si="0"/>
        <v>1.2540950000000002</v>
      </c>
      <c r="BL21" s="52">
        <f t="shared" si="1"/>
        <v>89.391499999999994</v>
      </c>
      <c r="BM21" s="53"/>
      <c r="BN21" s="53"/>
      <c r="BO21" s="122"/>
      <c r="BP21" s="121"/>
      <c r="BQ21" s="121"/>
      <c r="BR21" s="98"/>
      <c r="BS21" s="106"/>
      <c r="BT21" s="106"/>
      <c r="BU21" s="98"/>
      <c r="BV21" s="96"/>
    </row>
    <row r="22" spans="1:164" x14ac:dyDescent="0.2">
      <c r="A22" s="40">
        <v>8</v>
      </c>
      <c r="B22" s="49" t="s">
        <v>26</v>
      </c>
      <c r="C22" s="50">
        <v>1.2406999999999999</v>
      </c>
      <c r="D22" s="51">
        <v>90.38</v>
      </c>
      <c r="E22" s="51"/>
      <c r="F22" s="50">
        <v>1.2395</v>
      </c>
      <c r="G22" s="51">
        <v>90.46</v>
      </c>
      <c r="H22" s="26"/>
      <c r="I22" s="50">
        <v>1.2383</v>
      </c>
      <c r="J22" s="51">
        <v>90.13</v>
      </c>
      <c r="K22" s="26"/>
      <c r="L22" s="50">
        <v>1.2197</v>
      </c>
      <c r="M22" s="51">
        <v>91.3</v>
      </c>
      <c r="N22" s="26"/>
      <c r="O22" s="50">
        <v>1.2113</v>
      </c>
      <c r="P22" s="51">
        <v>91.36</v>
      </c>
      <c r="Q22" s="51"/>
      <c r="R22" s="50">
        <v>1.2124999999999999</v>
      </c>
      <c r="S22" s="51">
        <v>91.63</v>
      </c>
      <c r="T22" s="51"/>
      <c r="U22" s="50">
        <v>1.2122999999999999</v>
      </c>
      <c r="V22" s="51">
        <v>92.13</v>
      </c>
      <c r="W22" s="26"/>
      <c r="X22" s="50">
        <v>1.2142999999999999</v>
      </c>
      <c r="Y22" s="51">
        <v>91.95</v>
      </c>
      <c r="Z22" s="51"/>
      <c r="AA22" s="50">
        <v>1.2179</v>
      </c>
      <c r="AB22" s="51">
        <v>92.17</v>
      </c>
      <c r="AC22" s="26"/>
      <c r="AD22" s="50">
        <v>1.2150000000000001</v>
      </c>
      <c r="AE22" s="51">
        <v>92.14</v>
      </c>
      <c r="AF22" s="26"/>
      <c r="AG22" s="50">
        <v>1.2197</v>
      </c>
      <c r="AH22" s="51">
        <v>91.73</v>
      </c>
      <c r="AI22" s="26"/>
      <c r="AJ22" s="50">
        <v>1.2273000000000001</v>
      </c>
      <c r="AK22" s="51">
        <v>90.9</v>
      </c>
      <c r="AL22" s="26"/>
      <c r="AM22" s="50">
        <v>1.2238</v>
      </c>
      <c r="AN22" s="54">
        <v>91.09</v>
      </c>
      <c r="AO22" s="26"/>
      <c r="AP22" s="50">
        <v>1.2335</v>
      </c>
      <c r="AQ22" s="51">
        <v>91.06</v>
      </c>
      <c r="AR22" s="26"/>
      <c r="AS22" s="50">
        <v>1.2271000000000001</v>
      </c>
      <c r="AT22" s="51">
        <v>91.05</v>
      </c>
      <c r="AU22" s="26"/>
      <c r="AV22" s="50">
        <v>1.2323999999999999</v>
      </c>
      <c r="AW22" s="51">
        <v>91.29</v>
      </c>
      <c r="AX22" s="51"/>
      <c r="AY22" s="50">
        <v>1.2385999999999999</v>
      </c>
      <c r="AZ22" s="51">
        <v>91.36</v>
      </c>
      <c r="BA22" s="51"/>
      <c r="BB22" s="50">
        <v>1.24</v>
      </c>
      <c r="BC22" s="51">
        <v>91.83</v>
      </c>
      <c r="BD22" s="26"/>
      <c r="BE22" s="50">
        <v>1.2467999999999999</v>
      </c>
      <c r="BF22" s="51">
        <v>91.15</v>
      </c>
      <c r="BG22" s="51"/>
      <c r="BH22" s="50">
        <v>1.2426999999999999</v>
      </c>
      <c r="BI22" s="51">
        <v>91.23</v>
      </c>
      <c r="BJ22" s="51"/>
      <c r="BK22" s="50">
        <f t="shared" si="0"/>
        <v>1.22767</v>
      </c>
      <c r="BL22" s="52">
        <f t="shared" si="1"/>
        <v>91.316999999999979</v>
      </c>
      <c r="BM22" s="53"/>
      <c r="BN22" s="53"/>
      <c r="BO22" s="122"/>
      <c r="BP22" s="121"/>
      <c r="BQ22" s="121"/>
      <c r="BR22" s="98"/>
      <c r="BS22" s="106"/>
      <c r="BT22" s="106"/>
      <c r="BU22" s="98"/>
      <c r="BV22" s="96"/>
    </row>
    <row r="23" spans="1:164" x14ac:dyDescent="0.2">
      <c r="A23" s="40">
        <v>9</v>
      </c>
      <c r="B23" s="49" t="s">
        <v>13</v>
      </c>
      <c r="C23" s="50">
        <v>7.9622999999999999</v>
      </c>
      <c r="D23" s="51">
        <v>14.08</v>
      </c>
      <c r="E23" s="51"/>
      <c r="F23" s="50">
        <v>7.9664000000000001</v>
      </c>
      <c r="G23" s="51">
        <v>14.08</v>
      </c>
      <c r="H23" s="26"/>
      <c r="I23" s="50">
        <v>7.9568000000000003</v>
      </c>
      <c r="J23" s="51">
        <v>14.03</v>
      </c>
      <c r="K23" s="26"/>
      <c r="L23" s="50">
        <v>7.9691999999999998</v>
      </c>
      <c r="M23" s="51">
        <v>13.97</v>
      </c>
      <c r="N23" s="26"/>
      <c r="O23" s="50">
        <v>7.9109999999999996</v>
      </c>
      <c r="P23" s="51">
        <v>13.99</v>
      </c>
      <c r="Q23" s="51"/>
      <c r="R23" s="50">
        <v>7.9482999999999997</v>
      </c>
      <c r="S23" s="51">
        <v>13.98</v>
      </c>
      <c r="T23" s="51"/>
      <c r="U23" s="50">
        <v>7.9718</v>
      </c>
      <c r="V23" s="51">
        <v>14.01</v>
      </c>
      <c r="W23" s="26"/>
      <c r="X23" s="50">
        <v>7.9672000000000001</v>
      </c>
      <c r="Y23" s="51">
        <v>14.01</v>
      </c>
      <c r="Z23" s="51"/>
      <c r="AA23" s="50">
        <v>8.0183999999999997</v>
      </c>
      <c r="AB23" s="51">
        <v>14</v>
      </c>
      <c r="AC23" s="26"/>
      <c r="AD23" s="50">
        <v>7.9637000000000002</v>
      </c>
      <c r="AE23" s="51">
        <v>14.06</v>
      </c>
      <c r="AF23" s="26"/>
      <c r="AG23" s="50">
        <v>7.9588999999999999</v>
      </c>
      <c r="AH23" s="51">
        <v>14.06</v>
      </c>
      <c r="AI23" s="26"/>
      <c r="AJ23" s="50">
        <v>7.9447999999999999</v>
      </c>
      <c r="AK23" s="51">
        <v>14.04</v>
      </c>
      <c r="AL23" s="26"/>
      <c r="AM23" s="50">
        <v>7.9374000000000002</v>
      </c>
      <c r="AN23" s="54">
        <v>14.04</v>
      </c>
      <c r="AO23" s="26"/>
      <c r="AP23" s="50">
        <v>7.9938000000000002</v>
      </c>
      <c r="AQ23" s="51">
        <v>14.05</v>
      </c>
      <c r="AR23" s="26"/>
      <c r="AS23" s="50">
        <v>7.9469000000000003</v>
      </c>
      <c r="AT23" s="51">
        <v>14.06</v>
      </c>
      <c r="AU23" s="26"/>
      <c r="AV23" s="50">
        <v>8.0235000000000003</v>
      </c>
      <c r="AW23" s="51">
        <v>14.02</v>
      </c>
      <c r="AX23" s="51"/>
      <c r="AY23" s="50">
        <v>8.0715000000000003</v>
      </c>
      <c r="AZ23" s="51">
        <v>14.02</v>
      </c>
      <c r="BA23" s="51"/>
      <c r="BB23" s="50">
        <v>8.1715999999999998</v>
      </c>
      <c r="BC23" s="51">
        <v>13.93</v>
      </c>
      <c r="BD23" s="26"/>
      <c r="BE23" s="50">
        <v>8.1380999999999997</v>
      </c>
      <c r="BF23" s="51">
        <v>13.97</v>
      </c>
      <c r="BG23" s="51"/>
      <c r="BH23" s="50">
        <v>8.1317000000000004</v>
      </c>
      <c r="BI23" s="51">
        <v>13.94</v>
      </c>
      <c r="BJ23" s="51"/>
      <c r="BK23" s="50">
        <f t="shared" si="0"/>
        <v>7.9976650000000005</v>
      </c>
      <c r="BL23" s="52">
        <f t="shared" si="1"/>
        <v>14.017000000000001</v>
      </c>
      <c r="BM23" s="53"/>
      <c r="BN23" s="53"/>
      <c r="BO23" s="122"/>
      <c r="BP23" s="121"/>
      <c r="BQ23" s="121"/>
      <c r="BR23" s="98"/>
      <c r="BS23" s="106"/>
      <c r="BT23" s="106"/>
      <c r="BU23" s="98"/>
      <c r="BV23" s="96"/>
    </row>
    <row r="24" spans="1:164" x14ac:dyDescent="0.2">
      <c r="A24" s="40">
        <v>10</v>
      </c>
      <c r="B24" s="49" t="s">
        <v>14</v>
      </c>
      <c r="C24" s="50">
        <v>7.7976000000000001</v>
      </c>
      <c r="D24" s="51">
        <v>14.38</v>
      </c>
      <c r="E24" s="51"/>
      <c r="F24" s="50">
        <v>7.8051000000000004</v>
      </c>
      <c r="G24" s="51">
        <v>14.37</v>
      </c>
      <c r="H24" s="26"/>
      <c r="I24" s="50">
        <v>7.7765000000000004</v>
      </c>
      <c r="J24" s="51">
        <v>14.35</v>
      </c>
      <c r="K24" s="26"/>
      <c r="L24" s="50">
        <v>7.7693000000000003</v>
      </c>
      <c r="M24" s="51">
        <v>14.33</v>
      </c>
      <c r="N24" s="26"/>
      <c r="O24" s="50">
        <v>7.7264999999999997</v>
      </c>
      <c r="P24" s="51">
        <v>14.32</v>
      </c>
      <c r="Q24" s="51"/>
      <c r="R24" s="50">
        <v>7.7801999999999998</v>
      </c>
      <c r="S24" s="51">
        <v>14.28</v>
      </c>
      <c r="T24" s="51"/>
      <c r="U24" s="50">
        <v>7.8506</v>
      </c>
      <c r="V24" s="51">
        <v>14.23</v>
      </c>
      <c r="W24" s="26"/>
      <c r="X24" s="50">
        <v>7.8470000000000004</v>
      </c>
      <c r="Y24" s="51">
        <v>14.23</v>
      </c>
      <c r="Z24" s="51"/>
      <c r="AA24" s="50">
        <v>7.8968999999999996</v>
      </c>
      <c r="AB24" s="51">
        <v>14.21</v>
      </c>
      <c r="AC24" s="26"/>
      <c r="AD24" s="50">
        <v>7.8651</v>
      </c>
      <c r="AE24" s="51">
        <v>14.23</v>
      </c>
      <c r="AF24" s="26"/>
      <c r="AG24" s="50">
        <v>7.8250999999999999</v>
      </c>
      <c r="AH24" s="51">
        <v>14.3</v>
      </c>
      <c r="AI24" s="26"/>
      <c r="AJ24" s="50">
        <v>7.8068999999999997</v>
      </c>
      <c r="AK24" s="51">
        <v>14.29</v>
      </c>
      <c r="AL24" s="26"/>
      <c r="AM24" s="50">
        <v>7.7823000000000002</v>
      </c>
      <c r="AN24" s="54">
        <v>14.32</v>
      </c>
      <c r="AO24" s="26"/>
      <c r="AP24" s="50">
        <v>7.8117999999999999</v>
      </c>
      <c r="AQ24" s="51">
        <v>14.38</v>
      </c>
      <c r="AR24" s="26"/>
      <c r="AS24" s="50">
        <v>7.7736000000000001</v>
      </c>
      <c r="AT24" s="51">
        <v>14.37</v>
      </c>
      <c r="AU24" s="26"/>
      <c r="AV24" s="50">
        <v>7.8216999999999999</v>
      </c>
      <c r="AW24" s="51">
        <v>14.38</v>
      </c>
      <c r="AX24" s="51"/>
      <c r="AY24" s="50">
        <v>7.8493000000000004</v>
      </c>
      <c r="AZ24" s="51">
        <v>14.42</v>
      </c>
      <c r="BA24" s="51"/>
      <c r="BB24" s="50">
        <v>7.9504999999999999</v>
      </c>
      <c r="BC24" s="51">
        <v>14.32</v>
      </c>
      <c r="BD24" s="26"/>
      <c r="BE24" s="50">
        <v>7.9602000000000004</v>
      </c>
      <c r="BF24" s="51">
        <v>14.28</v>
      </c>
      <c r="BG24" s="51"/>
      <c r="BH24" s="50">
        <v>7.9561999999999999</v>
      </c>
      <c r="BI24" s="51">
        <v>14.25</v>
      </c>
      <c r="BJ24" s="51"/>
      <c r="BK24" s="50">
        <f t="shared" si="0"/>
        <v>7.8326200000000012</v>
      </c>
      <c r="BL24" s="52">
        <f t="shared" si="1"/>
        <v>14.311999999999998</v>
      </c>
      <c r="BM24" s="53"/>
      <c r="BN24" s="53"/>
      <c r="BO24" s="122"/>
      <c r="BP24" s="121"/>
      <c r="BQ24" s="121"/>
      <c r="BR24" s="98"/>
      <c r="BS24" s="106"/>
      <c r="BT24" s="106"/>
      <c r="BU24" s="98"/>
      <c r="BV24" s="96"/>
    </row>
    <row r="25" spans="1:164" x14ac:dyDescent="0.2">
      <c r="A25" s="40">
        <v>11</v>
      </c>
      <c r="B25" s="49" t="s">
        <v>15</v>
      </c>
      <c r="C25" s="50">
        <v>6.2445000000000004</v>
      </c>
      <c r="D25" s="51">
        <v>17.96</v>
      </c>
      <c r="E25" s="51"/>
      <c r="F25" s="50">
        <v>6.2580999999999998</v>
      </c>
      <c r="G25" s="51">
        <v>17.920000000000002</v>
      </c>
      <c r="H25" s="26"/>
      <c r="I25" s="50">
        <v>6.2314999999999996</v>
      </c>
      <c r="J25" s="51">
        <v>17.91</v>
      </c>
      <c r="K25" s="26"/>
      <c r="L25" s="50">
        <v>6.2123999999999997</v>
      </c>
      <c r="M25" s="51">
        <v>17.93</v>
      </c>
      <c r="N25" s="26"/>
      <c r="O25" s="50">
        <v>6.1702000000000004</v>
      </c>
      <c r="P25" s="51">
        <v>17.940000000000001</v>
      </c>
      <c r="Q25" s="51"/>
      <c r="R25" s="50">
        <v>6.1924999999999999</v>
      </c>
      <c r="S25" s="51">
        <v>17.940000000000001</v>
      </c>
      <c r="T25" s="51"/>
      <c r="U25" s="50">
        <v>6.2206999999999999</v>
      </c>
      <c r="V25" s="51">
        <v>17.95</v>
      </c>
      <c r="W25" s="26"/>
      <c r="X25" s="50">
        <v>6.2141999999999999</v>
      </c>
      <c r="Y25" s="51">
        <v>17.97</v>
      </c>
      <c r="Z25" s="51"/>
      <c r="AA25" s="50">
        <v>6.2552000000000003</v>
      </c>
      <c r="AB25" s="51">
        <v>17.95</v>
      </c>
      <c r="AC25" s="26"/>
      <c r="AD25" s="50">
        <v>6.2305000000000001</v>
      </c>
      <c r="AE25" s="51">
        <v>17.97</v>
      </c>
      <c r="AF25" s="26"/>
      <c r="AG25" s="50">
        <v>6.2264999999999997</v>
      </c>
      <c r="AH25" s="51">
        <v>17.97</v>
      </c>
      <c r="AI25" s="26"/>
      <c r="AJ25" s="50">
        <v>6.2062999999999997</v>
      </c>
      <c r="AK25" s="51">
        <v>17.98</v>
      </c>
      <c r="AL25" s="26"/>
      <c r="AM25" s="50">
        <v>6.1947000000000001</v>
      </c>
      <c r="AN25" s="54">
        <v>17.989999999999998</v>
      </c>
      <c r="AO25" s="26"/>
      <c r="AP25" s="50">
        <v>6.2431999999999999</v>
      </c>
      <c r="AQ25" s="51">
        <v>17.989999999999998</v>
      </c>
      <c r="AR25" s="26"/>
      <c r="AS25" s="50">
        <v>6.2061999999999999</v>
      </c>
      <c r="AT25" s="51">
        <v>18</v>
      </c>
      <c r="AU25" s="26"/>
      <c r="AV25" s="50">
        <v>6.2584999999999997</v>
      </c>
      <c r="AW25" s="51">
        <v>17.98</v>
      </c>
      <c r="AX25" s="51"/>
      <c r="AY25" s="50">
        <v>6.2960000000000003</v>
      </c>
      <c r="AZ25" s="51">
        <v>17.97</v>
      </c>
      <c r="BA25" s="51"/>
      <c r="BB25" s="50">
        <v>6.3388</v>
      </c>
      <c r="BC25" s="51">
        <v>17.96</v>
      </c>
      <c r="BD25" s="26"/>
      <c r="BE25" s="50">
        <v>6.3220000000000001</v>
      </c>
      <c r="BF25" s="51">
        <v>17.98</v>
      </c>
      <c r="BG25" s="51"/>
      <c r="BH25" s="50">
        <v>6.3072999999999997</v>
      </c>
      <c r="BI25" s="51">
        <v>17.97</v>
      </c>
      <c r="BJ25" s="51"/>
      <c r="BK25" s="50">
        <f t="shared" si="0"/>
        <v>6.2414649999999998</v>
      </c>
      <c r="BL25" s="52">
        <f t="shared" si="1"/>
        <v>17.961500000000001</v>
      </c>
      <c r="BM25" s="53"/>
      <c r="BN25" s="53"/>
      <c r="BO25" s="122"/>
      <c r="BP25" s="121"/>
      <c r="BQ25" s="121"/>
      <c r="BR25" s="98"/>
      <c r="BS25" s="106"/>
      <c r="BT25" s="106"/>
      <c r="BU25" s="98"/>
      <c r="BV25" s="96"/>
    </row>
    <row r="26" spans="1:164" x14ac:dyDescent="0.2">
      <c r="A26" s="40">
        <v>12</v>
      </c>
      <c r="B26" s="49" t="s">
        <v>27</v>
      </c>
      <c r="C26" s="50">
        <v>0.70552999999999999</v>
      </c>
      <c r="D26" s="51">
        <v>158.94</v>
      </c>
      <c r="E26" s="51"/>
      <c r="F26" s="50">
        <v>0.70552999999999999</v>
      </c>
      <c r="G26" s="51">
        <v>158.93</v>
      </c>
      <c r="H26" s="51"/>
      <c r="I26" s="50">
        <v>0.70523000000000002</v>
      </c>
      <c r="J26" s="51">
        <v>158.26</v>
      </c>
      <c r="K26" s="51"/>
      <c r="L26" s="50">
        <v>0.70377999999999996</v>
      </c>
      <c r="M26" s="51">
        <v>158.22999999999999</v>
      </c>
      <c r="N26" s="51"/>
      <c r="O26" s="50">
        <v>0.70209999999999995</v>
      </c>
      <c r="P26" s="51">
        <v>157.63</v>
      </c>
      <c r="Q26" s="51"/>
      <c r="R26" s="50">
        <v>0.69896999999999998</v>
      </c>
      <c r="S26" s="51">
        <v>158.94999999999999</v>
      </c>
      <c r="T26" s="51"/>
      <c r="U26" s="50">
        <v>0.70125999999999999</v>
      </c>
      <c r="V26" s="51">
        <v>159.27000000000001</v>
      </c>
      <c r="W26" s="51"/>
      <c r="X26" s="50">
        <v>0.70316000000000001</v>
      </c>
      <c r="Y26" s="51">
        <v>158.80000000000001</v>
      </c>
      <c r="Z26" s="51"/>
      <c r="AA26" s="50">
        <v>0.70226999999999995</v>
      </c>
      <c r="AB26" s="51">
        <v>159.84</v>
      </c>
      <c r="AC26" s="51"/>
      <c r="AD26" s="50">
        <v>0.70452000000000004</v>
      </c>
      <c r="AE26" s="51">
        <v>158.9</v>
      </c>
      <c r="AF26" s="51"/>
      <c r="AG26" s="50">
        <v>0.70233999999999996</v>
      </c>
      <c r="AH26" s="51">
        <v>159.30000000000001</v>
      </c>
      <c r="AI26" s="51"/>
      <c r="AJ26" s="50">
        <v>0.70267000000000002</v>
      </c>
      <c r="AK26" s="51">
        <v>158.77000000000001</v>
      </c>
      <c r="AL26" s="51"/>
      <c r="AM26" s="55">
        <v>0.7026</v>
      </c>
      <c r="AN26" s="54">
        <v>158.65</v>
      </c>
      <c r="AO26" s="54"/>
      <c r="AP26" s="50">
        <v>0.70187999999999995</v>
      </c>
      <c r="AQ26" s="51">
        <v>160.03</v>
      </c>
      <c r="AR26" s="51"/>
      <c r="AS26" s="50">
        <v>0.70477999999999996</v>
      </c>
      <c r="AT26" s="51">
        <v>158.53</v>
      </c>
      <c r="AU26" s="51"/>
      <c r="AV26" s="50">
        <v>0.70287999999999995</v>
      </c>
      <c r="AW26" s="51">
        <v>160.05000000000001</v>
      </c>
      <c r="AX26" s="51"/>
      <c r="AY26" s="50">
        <v>0.70543</v>
      </c>
      <c r="AZ26" s="51">
        <v>160.41</v>
      </c>
      <c r="BA26" s="51"/>
      <c r="BB26" s="50">
        <v>0.70723999999999998</v>
      </c>
      <c r="BC26" s="51">
        <v>161.01</v>
      </c>
      <c r="BD26" s="51"/>
      <c r="BE26" s="50">
        <v>0.70884000000000003</v>
      </c>
      <c r="BF26" s="51">
        <v>160.33000000000001</v>
      </c>
      <c r="BG26" s="51"/>
      <c r="BH26" s="50">
        <v>0.70835000000000004</v>
      </c>
      <c r="BI26" s="51">
        <v>160.05000000000001</v>
      </c>
      <c r="BJ26" s="51"/>
      <c r="BK26" s="50">
        <f t="shared" si="0"/>
        <v>0.70396799999999993</v>
      </c>
      <c r="BL26" s="52">
        <f t="shared" si="1"/>
        <v>159.244</v>
      </c>
      <c r="BM26" s="53"/>
      <c r="BN26" s="53"/>
      <c r="BO26" s="122"/>
      <c r="BP26" s="121"/>
      <c r="BQ26" s="121"/>
      <c r="BR26" s="98"/>
      <c r="BS26" s="106"/>
      <c r="BT26" s="106"/>
      <c r="BU26" s="98"/>
      <c r="BV26" s="96"/>
    </row>
    <row r="27" spans="1:164" x14ac:dyDescent="0.2">
      <c r="A27" s="40">
        <v>13</v>
      </c>
      <c r="B27" s="49" t="s">
        <v>17</v>
      </c>
      <c r="C27" s="50">
        <v>1</v>
      </c>
      <c r="D27" s="51">
        <v>112.14</v>
      </c>
      <c r="E27" s="51"/>
      <c r="F27" s="50">
        <v>1</v>
      </c>
      <c r="G27" s="51">
        <v>112.13</v>
      </c>
      <c r="H27" s="51"/>
      <c r="I27" s="50">
        <v>1</v>
      </c>
      <c r="J27" s="51">
        <v>111.61</v>
      </c>
      <c r="K27" s="26"/>
      <c r="L27" s="50">
        <v>1</v>
      </c>
      <c r="M27" s="51">
        <v>111.36</v>
      </c>
      <c r="N27" s="26"/>
      <c r="O27" s="50">
        <v>1</v>
      </c>
      <c r="P27" s="51">
        <v>110.67</v>
      </c>
      <c r="Q27" s="51"/>
      <c r="R27" s="50">
        <v>1</v>
      </c>
      <c r="S27" s="51">
        <v>111.1</v>
      </c>
      <c r="T27" s="51"/>
      <c r="U27" s="50">
        <v>1</v>
      </c>
      <c r="V27" s="51">
        <v>111.69</v>
      </c>
      <c r="W27" s="26"/>
      <c r="X27" s="50">
        <v>1</v>
      </c>
      <c r="Y27" s="51">
        <v>111.66</v>
      </c>
      <c r="Z27" s="51"/>
      <c r="AA27" s="50">
        <v>1</v>
      </c>
      <c r="AB27" s="51">
        <v>112.25</v>
      </c>
      <c r="AC27" s="26"/>
      <c r="AD27" s="50">
        <v>1</v>
      </c>
      <c r="AE27" s="51">
        <v>111.95</v>
      </c>
      <c r="AF27" s="51"/>
      <c r="AG27" s="50">
        <v>1</v>
      </c>
      <c r="AH27" s="51">
        <v>111.88</v>
      </c>
      <c r="AI27" s="26"/>
      <c r="AJ27" s="50">
        <v>1</v>
      </c>
      <c r="AK27" s="51">
        <v>111.56</v>
      </c>
      <c r="AL27" s="51"/>
      <c r="AM27" s="50">
        <v>1</v>
      </c>
      <c r="AN27" s="54">
        <v>111.47</v>
      </c>
      <c r="AO27" s="26"/>
      <c r="AP27" s="50">
        <v>1</v>
      </c>
      <c r="AQ27" s="51">
        <v>112.32</v>
      </c>
      <c r="AR27" s="26"/>
      <c r="AS27" s="50">
        <v>1</v>
      </c>
      <c r="AT27" s="51">
        <v>111.73</v>
      </c>
      <c r="AU27" s="26"/>
      <c r="AV27" s="50">
        <v>1</v>
      </c>
      <c r="AW27" s="51">
        <v>112.5</v>
      </c>
      <c r="AX27" s="51"/>
      <c r="AY27" s="50">
        <v>1</v>
      </c>
      <c r="AZ27" s="51">
        <v>113.16</v>
      </c>
      <c r="BA27" s="51"/>
      <c r="BB27" s="50">
        <v>1</v>
      </c>
      <c r="BC27" s="51">
        <v>113.87</v>
      </c>
      <c r="BD27" s="26"/>
      <c r="BE27" s="50">
        <v>1</v>
      </c>
      <c r="BF27" s="51">
        <v>113.65</v>
      </c>
      <c r="BG27" s="51"/>
      <c r="BH27" s="50">
        <v>1</v>
      </c>
      <c r="BI27" s="51">
        <v>113.37</v>
      </c>
      <c r="BJ27" s="51"/>
      <c r="BK27" s="50">
        <f t="shared" si="0"/>
        <v>1</v>
      </c>
      <c r="BL27" s="52">
        <f t="shared" si="1"/>
        <v>112.10350000000001</v>
      </c>
      <c r="BM27" s="53"/>
      <c r="BN27" s="53"/>
      <c r="BO27" s="122"/>
      <c r="BP27" s="121"/>
      <c r="BQ27" s="121"/>
      <c r="BR27" s="98"/>
      <c r="BS27" s="106"/>
      <c r="BT27" s="106"/>
      <c r="BU27" s="98"/>
      <c r="BV27" s="96"/>
    </row>
    <row r="28" spans="1:164" x14ac:dyDescent="0.2">
      <c r="A28" s="40">
        <v>14</v>
      </c>
      <c r="B28" s="49" t="s">
        <v>32</v>
      </c>
      <c r="C28" s="50">
        <v>6.5220000000000002</v>
      </c>
      <c r="D28" s="51">
        <v>17.190000000000001</v>
      </c>
      <c r="E28" s="51"/>
      <c r="F28" s="50">
        <v>6.5495000000000001</v>
      </c>
      <c r="G28" s="51">
        <v>17.12</v>
      </c>
      <c r="H28" s="51"/>
      <c r="I28" s="50">
        <v>6.5259999999999998</v>
      </c>
      <c r="J28" s="51">
        <v>17.100000000000001</v>
      </c>
      <c r="K28" s="26"/>
      <c r="L28" s="50">
        <v>6.4946000000000002</v>
      </c>
      <c r="M28" s="51">
        <v>17.149999999999999</v>
      </c>
      <c r="N28" s="26"/>
      <c r="O28" s="50">
        <v>6.4535999999999998</v>
      </c>
      <c r="P28" s="51">
        <v>17.149999999999999</v>
      </c>
      <c r="Q28" s="51"/>
      <c r="R28" s="50">
        <v>6.5231000000000003</v>
      </c>
      <c r="S28" s="51">
        <v>17.03</v>
      </c>
      <c r="T28" s="51"/>
      <c r="U28" s="50">
        <v>6.5335999999999999</v>
      </c>
      <c r="V28" s="51">
        <v>17.09</v>
      </c>
      <c r="W28" s="26"/>
      <c r="X28" s="50">
        <v>6.5307000000000004</v>
      </c>
      <c r="Y28" s="51">
        <v>17.100000000000001</v>
      </c>
      <c r="Z28" s="51"/>
      <c r="AA28" s="50">
        <v>6.5545</v>
      </c>
      <c r="AB28" s="51">
        <v>17.13</v>
      </c>
      <c r="AC28" s="26"/>
      <c r="AD28" s="50">
        <v>6.5380000000000003</v>
      </c>
      <c r="AE28" s="51">
        <v>17.12</v>
      </c>
      <c r="AF28" s="51"/>
      <c r="AG28" s="50">
        <v>6.5648999999999997</v>
      </c>
      <c r="AH28" s="51">
        <v>17.04</v>
      </c>
      <c r="AI28" s="26"/>
      <c r="AJ28" s="50">
        <v>6.58</v>
      </c>
      <c r="AK28" s="51">
        <v>16.95</v>
      </c>
      <c r="AL28" s="26"/>
      <c r="AM28" s="50">
        <v>6.5735999999999999</v>
      </c>
      <c r="AN28" s="54">
        <v>16.96</v>
      </c>
      <c r="AO28" s="26"/>
      <c r="AP28" s="50">
        <v>6.5915999999999997</v>
      </c>
      <c r="AQ28" s="51">
        <v>17.04</v>
      </c>
      <c r="AR28" s="26"/>
      <c r="AS28" s="50">
        <v>6.5890000000000004</v>
      </c>
      <c r="AT28" s="51">
        <v>16.96</v>
      </c>
      <c r="AU28" s="26"/>
      <c r="AV28" s="50">
        <v>6.62</v>
      </c>
      <c r="AW28" s="51">
        <v>16.989999999999998</v>
      </c>
      <c r="AX28" s="51"/>
      <c r="AY28" s="50">
        <v>6.6273999999999997</v>
      </c>
      <c r="AZ28" s="51">
        <v>17.07</v>
      </c>
      <c r="BA28" s="51"/>
      <c r="BB28" s="50">
        <v>6.6369999999999996</v>
      </c>
      <c r="BC28" s="51">
        <v>17.16</v>
      </c>
      <c r="BD28" s="26"/>
      <c r="BE28" s="50">
        <v>6.6685999999999996</v>
      </c>
      <c r="BF28" s="51">
        <v>17.04</v>
      </c>
      <c r="BG28" s="51"/>
      <c r="BH28" s="50">
        <v>6.6489000000000003</v>
      </c>
      <c r="BI28" s="51">
        <v>17.05</v>
      </c>
      <c r="BJ28" s="51"/>
      <c r="BK28" s="50">
        <f t="shared" si="0"/>
        <v>6.5663299999999989</v>
      </c>
      <c r="BL28" s="52">
        <f t="shared" si="1"/>
        <v>17.072000000000003</v>
      </c>
      <c r="BM28" s="53"/>
      <c r="BN28" s="53"/>
      <c r="BO28" s="122"/>
      <c r="BP28" s="121"/>
      <c r="BQ28" s="121"/>
      <c r="BR28" s="98"/>
      <c r="BS28" s="106"/>
      <c r="BT28" s="106"/>
      <c r="BU28" s="98"/>
      <c r="BV28" s="96"/>
    </row>
    <row r="29" spans="1:164" s="19" customFormat="1" ht="13.5" thickBot="1" x14ac:dyDescent="0.25">
      <c r="A29" s="56">
        <v>15</v>
      </c>
      <c r="B29" s="57" t="s">
        <v>33</v>
      </c>
      <c r="C29" s="58">
        <v>6.5347999999999997</v>
      </c>
      <c r="D29" s="59">
        <v>17.16</v>
      </c>
      <c r="E29" s="59"/>
      <c r="F29" s="58">
        <v>6.5571999999999999</v>
      </c>
      <c r="G29" s="59">
        <v>17.100000000000001</v>
      </c>
      <c r="H29" s="59"/>
      <c r="I29" s="58">
        <v>6.5362</v>
      </c>
      <c r="J29" s="59">
        <v>17.079999999999998</v>
      </c>
      <c r="K29" s="33"/>
      <c r="L29" s="58">
        <v>6.5014000000000003</v>
      </c>
      <c r="M29" s="59">
        <v>17.13</v>
      </c>
      <c r="N29" s="33"/>
      <c r="O29" s="58">
        <v>6.4725999999999999</v>
      </c>
      <c r="P29" s="59">
        <v>17.100000000000001</v>
      </c>
      <c r="Q29" s="59"/>
      <c r="R29" s="58">
        <v>6.5286999999999997</v>
      </c>
      <c r="S29" s="59">
        <v>17.02</v>
      </c>
      <c r="T29" s="59"/>
      <c r="U29" s="58">
        <v>6.5422000000000002</v>
      </c>
      <c r="V29" s="59">
        <v>17.07</v>
      </c>
      <c r="W29" s="33"/>
      <c r="X29" s="58">
        <v>6.5339</v>
      </c>
      <c r="Y29" s="59">
        <v>17.09</v>
      </c>
      <c r="Z29" s="59"/>
      <c r="AA29" s="58">
        <v>6.5568999999999997</v>
      </c>
      <c r="AB29" s="59">
        <v>17.12</v>
      </c>
      <c r="AC29" s="33"/>
      <c r="AD29" s="58">
        <v>6.5476000000000001</v>
      </c>
      <c r="AE29" s="59">
        <v>17.100000000000001</v>
      </c>
      <c r="AF29" s="59"/>
      <c r="AG29" s="58">
        <v>6.5711000000000004</v>
      </c>
      <c r="AH29" s="59">
        <v>17.03</v>
      </c>
      <c r="AI29" s="33"/>
      <c r="AJ29" s="58">
        <v>6.5852000000000004</v>
      </c>
      <c r="AK29" s="59">
        <v>16.940000000000001</v>
      </c>
      <c r="AL29" s="33"/>
      <c r="AM29" s="58">
        <v>6.5709</v>
      </c>
      <c r="AN29" s="135">
        <v>16.96</v>
      </c>
      <c r="AO29" s="33"/>
      <c r="AP29" s="58">
        <v>6.5883000000000003</v>
      </c>
      <c r="AQ29" s="59">
        <v>17.05</v>
      </c>
      <c r="AR29" s="33"/>
      <c r="AS29" s="58">
        <v>6.5759999999999996</v>
      </c>
      <c r="AT29" s="59">
        <v>16.989999999999998</v>
      </c>
      <c r="AU29" s="33"/>
      <c r="AV29" s="58">
        <v>6.6119000000000003</v>
      </c>
      <c r="AW29" s="59">
        <v>17.010000000000002</v>
      </c>
      <c r="AX29" s="59"/>
      <c r="AY29" s="58">
        <v>6.6231</v>
      </c>
      <c r="AZ29" s="59">
        <v>17.09</v>
      </c>
      <c r="BA29" s="59"/>
      <c r="BB29" s="58">
        <v>6.6391</v>
      </c>
      <c r="BC29" s="59">
        <v>17.149999999999999</v>
      </c>
      <c r="BD29" s="33"/>
      <c r="BE29" s="58">
        <v>6.665</v>
      </c>
      <c r="BF29" s="59">
        <v>17.05</v>
      </c>
      <c r="BG29" s="59"/>
      <c r="BH29" s="58">
        <v>6.6478000000000002</v>
      </c>
      <c r="BI29" s="59">
        <v>17.05</v>
      </c>
      <c r="BJ29" s="59"/>
      <c r="BK29" s="58">
        <f t="shared" si="0"/>
        <v>6.569494999999999</v>
      </c>
      <c r="BL29" s="60">
        <f t="shared" si="1"/>
        <v>17.064500000000002</v>
      </c>
      <c r="BM29" s="122"/>
      <c r="BN29" s="53"/>
      <c r="BO29" s="122"/>
      <c r="BP29" s="121"/>
      <c r="BQ29" s="121"/>
      <c r="BR29" s="98"/>
      <c r="BS29" s="106"/>
      <c r="BT29" s="106"/>
      <c r="BU29" s="98"/>
      <c r="BV29" s="96"/>
      <c r="BW29" s="95"/>
      <c r="BX29" s="95"/>
      <c r="BY29" s="95"/>
      <c r="BZ29" s="95"/>
      <c r="CA29" s="95"/>
      <c r="CB29" s="95"/>
      <c r="CC29" s="97"/>
      <c r="CD29" s="96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</row>
    <row r="30" spans="1:164" s="94" customFormat="1" ht="13.5" thickTop="1" x14ac:dyDescent="0.2">
      <c r="A30" s="139"/>
      <c r="B30" s="99"/>
      <c r="C30" s="98"/>
      <c r="D30" s="98"/>
      <c r="E30" s="98"/>
      <c r="F30" s="98"/>
      <c r="G30" s="98"/>
      <c r="H30" s="104"/>
      <c r="I30" s="98"/>
      <c r="J30" s="104"/>
      <c r="K30" s="104"/>
      <c r="L30" s="104"/>
      <c r="M30" s="104"/>
      <c r="N30" s="98"/>
      <c r="O30" s="104"/>
      <c r="P30" s="104"/>
      <c r="Q30" s="104"/>
      <c r="R30" s="104"/>
      <c r="S30" s="104"/>
      <c r="T30" s="104"/>
      <c r="U30" s="104"/>
      <c r="V30" s="104"/>
      <c r="W30" s="98"/>
      <c r="X30" s="104"/>
      <c r="Y30" s="104"/>
      <c r="Z30" s="104"/>
      <c r="AA30" s="104"/>
      <c r="AB30" s="104"/>
      <c r="AC30" s="98"/>
      <c r="AD30" s="98"/>
      <c r="AE30" s="104"/>
      <c r="AF30" s="104"/>
      <c r="AG30" s="104"/>
      <c r="AH30" s="104"/>
      <c r="AI30" s="98"/>
      <c r="AJ30" s="104"/>
      <c r="AK30" s="104"/>
      <c r="AL30" s="98"/>
      <c r="AM30" s="104"/>
      <c r="AN30" s="104"/>
      <c r="AO30" s="98"/>
      <c r="AP30" s="104"/>
      <c r="AQ30" s="104"/>
      <c r="AR30" s="98"/>
      <c r="AS30" s="104"/>
      <c r="AT30" s="104"/>
      <c r="AU30" s="98"/>
      <c r="AV30" s="104"/>
      <c r="AW30" s="104"/>
      <c r="AX30" s="104"/>
      <c r="AY30" s="104"/>
      <c r="AZ30" s="104"/>
      <c r="BA30" s="104"/>
      <c r="BB30" s="104"/>
      <c r="BC30" s="104"/>
      <c r="BD30" s="98"/>
      <c r="BE30" s="104"/>
      <c r="BF30" s="104"/>
      <c r="BG30" s="104"/>
      <c r="BH30" s="104"/>
      <c r="BI30" s="104"/>
      <c r="BJ30" s="104"/>
      <c r="BK30" s="104"/>
      <c r="BL30" s="104"/>
      <c r="BM30" s="98"/>
      <c r="BN30" s="62"/>
      <c r="BO30" s="98"/>
      <c r="BP30" s="98"/>
      <c r="BQ30" s="98"/>
      <c r="BR30" s="98"/>
      <c r="BS30" s="106"/>
      <c r="BT30" s="106"/>
      <c r="BU30" s="98"/>
      <c r="BV30" s="96"/>
      <c r="BW30" s="95"/>
      <c r="BX30" s="95"/>
      <c r="BY30" s="95"/>
      <c r="BZ30" s="95"/>
      <c r="CA30" s="95"/>
      <c r="CB30" s="95"/>
      <c r="CC30" s="97"/>
      <c r="CD30" s="96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</row>
    <row r="31" spans="1:164" x14ac:dyDescent="0.2">
      <c r="A31" s="154"/>
      <c r="B31" s="31"/>
      <c r="C31" s="79"/>
      <c r="D31" s="79"/>
      <c r="E31" s="79"/>
      <c r="F31" s="79"/>
      <c r="G31" s="79"/>
      <c r="H31" s="79"/>
      <c r="I31" s="62"/>
      <c r="J31" s="62"/>
      <c r="K31" s="62"/>
      <c r="L31" s="79"/>
      <c r="M31" s="79"/>
      <c r="N31" s="62"/>
      <c r="O31" s="79"/>
      <c r="P31" s="79"/>
      <c r="Q31" s="79"/>
      <c r="R31" s="79"/>
      <c r="S31" s="79"/>
      <c r="T31" s="79"/>
      <c r="U31" s="79"/>
      <c r="V31" s="79"/>
      <c r="W31" s="62"/>
      <c r="X31" s="79"/>
      <c r="Y31" s="79"/>
      <c r="Z31" s="79"/>
      <c r="AA31" s="79"/>
      <c r="AB31" s="79"/>
      <c r="AC31" s="62"/>
      <c r="AD31" s="62"/>
      <c r="AE31" s="62"/>
      <c r="AF31" s="62"/>
      <c r="AG31" s="79"/>
      <c r="AH31" s="79"/>
      <c r="AI31" s="62"/>
      <c r="AJ31" s="79"/>
      <c r="AK31" s="79"/>
      <c r="AL31" s="62"/>
      <c r="AM31" s="79"/>
      <c r="AN31" s="79"/>
      <c r="AO31" s="62"/>
      <c r="AP31" s="79"/>
      <c r="AQ31" s="79"/>
      <c r="AR31" s="62"/>
      <c r="AS31" s="79"/>
      <c r="AT31" s="79"/>
      <c r="AU31" s="62"/>
      <c r="AV31" s="79"/>
      <c r="AW31" s="79"/>
      <c r="AX31" s="79"/>
      <c r="AY31" s="79"/>
      <c r="AZ31" s="79"/>
      <c r="BA31" s="79"/>
      <c r="BB31" s="79"/>
      <c r="BC31" s="79"/>
      <c r="BD31" s="62"/>
      <c r="BE31" s="79"/>
      <c r="BF31" s="79"/>
      <c r="BG31" s="79"/>
      <c r="BH31" s="79"/>
      <c r="BI31" s="79"/>
      <c r="BJ31" s="79"/>
      <c r="BK31" s="62"/>
      <c r="BL31" s="62"/>
      <c r="BM31" s="62"/>
      <c r="BN31" s="62"/>
      <c r="BO31" s="98"/>
      <c r="BP31" s="98"/>
      <c r="BQ31" s="98"/>
      <c r="BR31" s="98"/>
      <c r="BS31" s="106"/>
      <c r="BT31" s="106"/>
      <c r="BU31" s="98"/>
      <c r="BV31" s="96"/>
      <c r="CR31" s="10"/>
    </row>
    <row r="32" spans="1:164" s="94" customFormat="1" x14ac:dyDescent="0.2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N32" s="9"/>
      <c r="BP32" s="108" t="s">
        <v>28</v>
      </c>
      <c r="BQ32" s="108"/>
      <c r="BR32" s="108"/>
      <c r="BS32" s="108"/>
      <c r="BT32" s="108"/>
      <c r="BU32" s="108"/>
      <c r="BV32" s="108"/>
      <c r="BW32" s="109"/>
      <c r="BX32" s="109"/>
      <c r="BY32" s="109"/>
      <c r="BZ32" s="109"/>
      <c r="CA32" s="109"/>
      <c r="CB32" s="109"/>
      <c r="CC32" s="110"/>
      <c r="CD32" s="111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100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</row>
    <row r="33" spans="1:164" s="94" customFormat="1" x14ac:dyDescent="0.2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P33" s="108"/>
      <c r="BQ33" s="108"/>
      <c r="BR33" s="108"/>
      <c r="BS33" s="108"/>
      <c r="BT33" s="108"/>
      <c r="BU33" s="108"/>
      <c r="BV33" s="108"/>
      <c r="BW33" s="109"/>
      <c r="BX33" s="109"/>
      <c r="BY33" s="109"/>
      <c r="BZ33" s="109"/>
      <c r="CA33" s="109"/>
      <c r="CB33" s="109"/>
      <c r="CC33" s="110"/>
      <c r="CD33" s="111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100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</row>
    <row r="34" spans="1:164" s="94" customFormat="1" ht="25.5" x14ac:dyDescent="0.2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09"/>
      <c r="BL34" s="109"/>
      <c r="BM34" s="109"/>
      <c r="BN34" s="109"/>
      <c r="BO34" s="109"/>
      <c r="BP34" s="108"/>
      <c r="BQ34" s="108"/>
      <c r="BR34" s="98" t="s">
        <v>5</v>
      </c>
      <c r="BS34" s="98" t="s">
        <v>6</v>
      </c>
      <c r="BT34" s="98" t="s">
        <v>7</v>
      </c>
      <c r="BU34" s="98" t="s">
        <v>8</v>
      </c>
      <c r="BV34" s="96" t="s">
        <v>9</v>
      </c>
      <c r="BW34" s="95" t="s">
        <v>10</v>
      </c>
      <c r="BX34" s="95" t="s">
        <v>25</v>
      </c>
      <c r="BY34" s="95" t="s">
        <v>26</v>
      </c>
      <c r="BZ34" s="95" t="s">
        <v>13</v>
      </c>
      <c r="CA34" s="95" t="s">
        <v>14</v>
      </c>
      <c r="CB34" s="95" t="s">
        <v>15</v>
      </c>
      <c r="CC34" s="97" t="s">
        <v>27</v>
      </c>
      <c r="CD34" s="96" t="s">
        <v>17</v>
      </c>
      <c r="CE34" s="112" t="s">
        <v>32</v>
      </c>
      <c r="CF34" s="112" t="s">
        <v>33</v>
      </c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100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</row>
    <row r="35" spans="1:164" s="132" customFormat="1" x14ac:dyDescent="0.2">
      <c r="A35" s="141"/>
      <c r="B35" s="14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13">
        <v>1</v>
      </c>
      <c r="BQ35" s="159" t="s">
        <v>280</v>
      </c>
      <c r="BR35" s="114">
        <v>102.38</v>
      </c>
      <c r="BS35" s="114">
        <v>145.12</v>
      </c>
      <c r="BT35" s="114">
        <v>117.12</v>
      </c>
      <c r="BU35" s="114">
        <v>133.44</v>
      </c>
      <c r="BV35" s="114">
        <v>149593.64000000001</v>
      </c>
      <c r="BW35" s="114">
        <v>1999.57</v>
      </c>
      <c r="BX35" s="114">
        <v>89.21</v>
      </c>
      <c r="BY35" s="114">
        <v>90.38</v>
      </c>
      <c r="BZ35" s="114">
        <v>14.08</v>
      </c>
      <c r="CA35" s="114">
        <v>14.38</v>
      </c>
      <c r="CB35" s="114">
        <v>17.96</v>
      </c>
      <c r="CC35" s="114">
        <v>158.94</v>
      </c>
      <c r="CD35" s="114">
        <v>112.14</v>
      </c>
      <c r="CE35" s="114">
        <v>17.190000000000001</v>
      </c>
      <c r="CF35" s="114">
        <v>17.16</v>
      </c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</row>
    <row r="36" spans="1:164" s="132" customFormat="1" x14ac:dyDescent="0.2">
      <c r="A36" s="14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31"/>
      <c r="BL36" s="131"/>
      <c r="BM36" s="131"/>
      <c r="BN36" s="131"/>
      <c r="BO36" s="131"/>
      <c r="BP36" s="113">
        <v>2</v>
      </c>
      <c r="BQ36" s="159" t="s">
        <v>281</v>
      </c>
      <c r="BR36" s="114">
        <v>102.52</v>
      </c>
      <c r="BS36" s="114">
        <v>144.97</v>
      </c>
      <c r="BT36" s="114">
        <v>116.88</v>
      </c>
      <c r="BU36" s="114">
        <v>133.22</v>
      </c>
      <c r="BV36" s="114">
        <v>149345.95000000001</v>
      </c>
      <c r="BW36" s="114">
        <v>2002.64</v>
      </c>
      <c r="BX36" s="114">
        <v>89.49</v>
      </c>
      <c r="BY36" s="114">
        <v>90.46</v>
      </c>
      <c r="BZ36" s="114">
        <v>14.08</v>
      </c>
      <c r="CA36" s="114">
        <v>14.37</v>
      </c>
      <c r="CB36" s="114">
        <v>17.920000000000002</v>
      </c>
      <c r="CC36" s="114">
        <v>158.93</v>
      </c>
      <c r="CD36" s="114">
        <v>112.13</v>
      </c>
      <c r="CE36" s="114">
        <v>17.12</v>
      </c>
      <c r="CF36" s="114">
        <v>17.100000000000001</v>
      </c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</row>
    <row r="37" spans="1:164" s="132" customFormat="1" x14ac:dyDescent="0.2">
      <c r="A37" s="145"/>
      <c r="B37" s="115"/>
      <c r="C37" s="115"/>
      <c r="BO37" s="115"/>
      <c r="BP37" s="113">
        <v>3</v>
      </c>
      <c r="BQ37" s="159" t="s">
        <v>282</v>
      </c>
      <c r="BR37" s="114">
        <v>102.64</v>
      </c>
      <c r="BS37" s="114">
        <v>145.41999999999999</v>
      </c>
      <c r="BT37" s="114">
        <v>116.92</v>
      </c>
      <c r="BU37" s="114">
        <v>133.13</v>
      </c>
      <c r="BV37" s="114">
        <v>149570.79</v>
      </c>
      <c r="BW37" s="114">
        <v>2004.96</v>
      </c>
      <c r="BX37" s="114">
        <v>89.03</v>
      </c>
      <c r="BY37" s="114">
        <v>90.13</v>
      </c>
      <c r="BZ37" s="114">
        <v>14.03</v>
      </c>
      <c r="CA37" s="114">
        <v>14.35</v>
      </c>
      <c r="CB37" s="114">
        <v>17.91</v>
      </c>
      <c r="CC37" s="114">
        <v>158.26</v>
      </c>
      <c r="CD37" s="114">
        <v>111.61</v>
      </c>
      <c r="CE37" s="114">
        <v>17.100000000000001</v>
      </c>
      <c r="CF37" s="114">
        <v>17.079999999999998</v>
      </c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</row>
    <row r="38" spans="1:164" s="132" customFormat="1" x14ac:dyDescent="0.2">
      <c r="A38" s="145"/>
      <c r="B38" s="115"/>
      <c r="C38" s="115"/>
      <c r="BO38" s="115"/>
      <c r="BP38" s="113">
        <v>4</v>
      </c>
      <c r="BQ38" s="159" t="s">
        <v>283</v>
      </c>
      <c r="BR38" s="114">
        <v>102.29</v>
      </c>
      <c r="BS38" s="114">
        <v>145.47999999999999</v>
      </c>
      <c r="BT38" s="114">
        <v>116.99</v>
      </c>
      <c r="BU38" s="114">
        <v>133.13</v>
      </c>
      <c r="BV38" s="114">
        <v>149204.57999999999</v>
      </c>
      <c r="BW38" s="114">
        <v>1987.78</v>
      </c>
      <c r="BX38" s="114">
        <v>89.27</v>
      </c>
      <c r="BY38" s="114">
        <v>91.3</v>
      </c>
      <c r="BZ38" s="114">
        <v>13.97</v>
      </c>
      <c r="CA38" s="114">
        <v>14.33</v>
      </c>
      <c r="CB38" s="114">
        <v>17.93</v>
      </c>
      <c r="CC38" s="114">
        <v>158.22999999999999</v>
      </c>
      <c r="CD38" s="114">
        <v>111.36</v>
      </c>
      <c r="CE38" s="114">
        <v>17.149999999999999</v>
      </c>
      <c r="CF38" s="114">
        <v>17.13</v>
      </c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</row>
    <row r="39" spans="1:164" s="132" customFormat="1" x14ac:dyDescent="0.2">
      <c r="A39" s="145"/>
      <c r="B39" s="115"/>
      <c r="C39" s="115"/>
      <c r="BO39" s="115"/>
      <c r="BP39" s="113">
        <v>5</v>
      </c>
      <c r="BQ39" s="159" t="s">
        <v>284</v>
      </c>
      <c r="BR39" s="114">
        <v>102.74</v>
      </c>
      <c r="BS39" s="114">
        <v>145.56</v>
      </c>
      <c r="BT39" s="114">
        <v>116.8</v>
      </c>
      <c r="BU39" s="114">
        <v>133.29</v>
      </c>
      <c r="BV39" s="114">
        <v>149547.26</v>
      </c>
      <c r="BW39" s="114">
        <v>2004.23</v>
      </c>
      <c r="BX39" s="114">
        <v>89.53</v>
      </c>
      <c r="BY39" s="114">
        <v>91.36</v>
      </c>
      <c r="BZ39" s="114">
        <v>13.99</v>
      </c>
      <c r="CA39" s="114">
        <v>14.32</v>
      </c>
      <c r="CB39" s="114">
        <v>17.940000000000001</v>
      </c>
      <c r="CC39" s="114">
        <v>157.63</v>
      </c>
      <c r="CD39" s="114">
        <v>110.67</v>
      </c>
      <c r="CE39" s="114">
        <v>17.149999999999999</v>
      </c>
      <c r="CF39" s="114">
        <v>17.100000000000001</v>
      </c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</row>
    <row r="40" spans="1:164" s="132" customFormat="1" x14ac:dyDescent="0.2">
      <c r="A40" s="145"/>
      <c r="B40" s="115"/>
      <c r="C40" s="115"/>
      <c r="BO40" s="115"/>
      <c r="BP40" s="113">
        <v>6</v>
      </c>
      <c r="BQ40" s="159" t="s">
        <v>285</v>
      </c>
      <c r="BR40" s="114">
        <v>102.44</v>
      </c>
      <c r="BS40" s="114">
        <v>146.5</v>
      </c>
      <c r="BT40" s="114">
        <v>117.03</v>
      </c>
      <c r="BU40" s="114">
        <v>133.41</v>
      </c>
      <c r="BV40" s="114">
        <v>148740.68</v>
      </c>
      <c r="BW40" s="114">
        <v>1986.91</v>
      </c>
      <c r="BX40" s="114">
        <v>89.4</v>
      </c>
      <c r="BY40" s="114">
        <v>91.63</v>
      </c>
      <c r="BZ40" s="114">
        <v>13.98</v>
      </c>
      <c r="CA40" s="114">
        <v>14.28</v>
      </c>
      <c r="CB40" s="114">
        <v>17.940000000000001</v>
      </c>
      <c r="CC40" s="114">
        <v>158.94999999999999</v>
      </c>
      <c r="CD40" s="114">
        <v>111.1</v>
      </c>
      <c r="CE40" s="114">
        <v>17.03</v>
      </c>
      <c r="CF40" s="114">
        <v>17.02</v>
      </c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</row>
    <row r="41" spans="1:164" s="132" customFormat="1" x14ac:dyDescent="0.2">
      <c r="A41" s="145"/>
      <c r="B41" s="115"/>
      <c r="C41" s="115"/>
      <c r="BO41" s="115"/>
      <c r="BP41" s="113">
        <v>7</v>
      </c>
      <c r="BQ41" s="159" t="s">
        <v>286</v>
      </c>
      <c r="BR41" s="114">
        <v>101.8</v>
      </c>
      <c r="BS41" s="114">
        <v>148.11000000000001</v>
      </c>
      <c r="BT41" s="114">
        <v>116.67</v>
      </c>
      <c r="BU41" s="114">
        <v>133.49</v>
      </c>
      <c r="BV41" s="114">
        <v>148146.73000000001</v>
      </c>
      <c r="BW41" s="114">
        <v>1987.86</v>
      </c>
      <c r="BX41" s="114">
        <v>89.58</v>
      </c>
      <c r="BY41" s="114">
        <v>92.13</v>
      </c>
      <c r="BZ41" s="114">
        <v>14.01</v>
      </c>
      <c r="CA41" s="114">
        <v>14.23</v>
      </c>
      <c r="CB41" s="114">
        <v>17.95</v>
      </c>
      <c r="CC41" s="114">
        <v>159.27000000000001</v>
      </c>
      <c r="CD41" s="114">
        <v>111.69</v>
      </c>
      <c r="CE41" s="114">
        <v>17.09</v>
      </c>
      <c r="CF41" s="114">
        <v>17.07</v>
      </c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</row>
    <row r="42" spans="1:164" s="132" customFormat="1" x14ac:dyDescent="0.2">
      <c r="A42" s="145"/>
      <c r="B42" s="115"/>
      <c r="C42" s="115"/>
      <c r="BO42" s="115"/>
      <c r="BP42" s="113">
        <v>8</v>
      </c>
      <c r="BQ42" s="159" t="s">
        <v>287</v>
      </c>
      <c r="BR42" s="114">
        <v>101.44</v>
      </c>
      <c r="BS42" s="114">
        <v>148.11000000000001</v>
      </c>
      <c r="BT42" s="114">
        <v>116.28</v>
      </c>
      <c r="BU42" s="114">
        <v>133.58000000000001</v>
      </c>
      <c r="BV42" s="114">
        <v>148797</v>
      </c>
      <c r="BW42" s="114">
        <v>1995.36</v>
      </c>
      <c r="BX42" s="114">
        <v>89.67</v>
      </c>
      <c r="BY42" s="114">
        <v>91.95</v>
      </c>
      <c r="BZ42" s="114">
        <v>14.01</v>
      </c>
      <c r="CA42" s="114">
        <v>14.23</v>
      </c>
      <c r="CB42" s="114">
        <v>17.97</v>
      </c>
      <c r="CC42" s="114">
        <v>158.80000000000001</v>
      </c>
      <c r="CD42" s="114">
        <v>111.66</v>
      </c>
      <c r="CE42" s="114">
        <v>17.100000000000001</v>
      </c>
      <c r="CF42" s="114">
        <v>17.09</v>
      </c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</row>
    <row r="43" spans="1:164" s="132" customFormat="1" x14ac:dyDescent="0.2">
      <c r="A43" s="145"/>
      <c r="B43" s="115"/>
      <c r="C43" s="115"/>
      <c r="BM43" s="132" t="s">
        <v>258</v>
      </c>
      <c r="BO43" s="115"/>
      <c r="BP43" s="113">
        <v>9</v>
      </c>
      <c r="BQ43" s="159" t="s">
        <v>288</v>
      </c>
      <c r="BR43" s="114">
        <v>101.66</v>
      </c>
      <c r="BS43" s="114">
        <v>148.09</v>
      </c>
      <c r="BT43" s="114">
        <v>116.13</v>
      </c>
      <c r="BU43" s="114">
        <v>133.53</v>
      </c>
      <c r="BV43" s="114">
        <v>148482.06</v>
      </c>
      <c r="BW43" s="114">
        <v>1988.96</v>
      </c>
      <c r="BX43" s="114">
        <v>89.84</v>
      </c>
      <c r="BY43" s="114">
        <v>92.17</v>
      </c>
      <c r="BZ43" s="114">
        <v>14</v>
      </c>
      <c r="CA43" s="114">
        <v>14.21</v>
      </c>
      <c r="CB43" s="114">
        <v>17.95</v>
      </c>
      <c r="CC43" s="114">
        <v>159.84</v>
      </c>
      <c r="CD43" s="114">
        <v>112.25</v>
      </c>
      <c r="CE43" s="114">
        <v>17.13</v>
      </c>
      <c r="CF43" s="114">
        <v>17.12</v>
      </c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</row>
    <row r="44" spans="1:164" s="132" customFormat="1" x14ac:dyDescent="0.2">
      <c r="A44" s="145"/>
      <c r="BO44" s="115"/>
      <c r="BP44" s="113">
        <v>10</v>
      </c>
      <c r="BQ44" s="159" t="s">
        <v>289</v>
      </c>
      <c r="BR44" s="114">
        <v>100.67</v>
      </c>
      <c r="BS44" s="114">
        <v>151.63999999999999</v>
      </c>
      <c r="BT44" s="114">
        <v>116.52</v>
      </c>
      <c r="BU44" s="114">
        <v>133.58000000000001</v>
      </c>
      <c r="BV44" s="114">
        <v>148188.22</v>
      </c>
      <c r="BW44" s="114">
        <v>1982.97</v>
      </c>
      <c r="BX44" s="114">
        <v>89.8</v>
      </c>
      <c r="BY44" s="114">
        <v>92.14</v>
      </c>
      <c r="BZ44" s="114">
        <v>14.06</v>
      </c>
      <c r="CA44" s="114">
        <v>14.23</v>
      </c>
      <c r="CB44" s="114">
        <v>17.97</v>
      </c>
      <c r="CC44" s="114">
        <v>158.9</v>
      </c>
      <c r="CD44" s="114">
        <v>111.95</v>
      </c>
      <c r="CE44" s="114">
        <v>17.12</v>
      </c>
      <c r="CF44" s="114">
        <v>17.100000000000001</v>
      </c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</row>
    <row r="45" spans="1:164" s="132" customFormat="1" x14ac:dyDescent="0.2">
      <c r="A45" s="145"/>
      <c r="BO45" s="115"/>
      <c r="BP45" s="113">
        <v>11</v>
      </c>
      <c r="BQ45" s="159" t="s">
        <v>290</v>
      </c>
      <c r="BR45" s="114">
        <v>100.55</v>
      </c>
      <c r="BS45" s="114">
        <v>151.56</v>
      </c>
      <c r="BT45" s="114">
        <v>116.64</v>
      </c>
      <c r="BU45" s="114">
        <v>133.57</v>
      </c>
      <c r="BV45" s="114">
        <v>147072.97</v>
      </c>
      <c r="BW45" s="114">
        <v>1955.66</v>
      </c>
      <c r="BX45" s="114">
        <v>89.62</v>
      </c>
      <c r="BY45" s="114">
        <v>91.73</v>
      </c>
      <c r="BZ45" s="114">
        <v>14.06</v>
      </c>
      <c r="CA45" s="114">
        <v>14.3</v>
      </c>
      <c r="CB45" s="114">
        <v>17.97</v>
      </c>
      <c r="CC45" s="114">
        <v>159.30000000000001</v>
      </c>
      <c r="CD45" s="114">
        <v>111.88</v>
      </c>
      <c r="CE45" s="114">
        <v>17.04</v>
      </c>
      <c r="CF45" s="114">
        <v>17.03</v>
      </c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</row>
    <row r="46" spans="1:164" s="132" customFormat="1" x14ac:dyDescent="0.2">
      <c r="A46" s="145"/>
      <c r="BO46" s="115"/>
      <c r="BP46" s="113">
        <v>12</v>
      </c>
      <c r="BQ46" s="159" t="s">
        <v>291</v>
      </c>
      <c r="BR46" s="114">
        <v>99.97</v>
      </c>
      <c r="BS46" s="114">
        <v>150.63</v>
      </c>
      <c r="BT46" s="114">
        <v>115.8</v>
      </c>
      <c r="BU46" s="114">
        <v>133.65</v>
      </c>
      <c r="BV46" s="114">
        <v>145978.49</v>
      </c>
      <c r="BW46" s="114">
        <v>1915.82</v>
      </c>
      <c r="BX46" s="114">
        <v>89.17</v>
      </c>
      <c r="BY46" s="114">
        <v>90.9</v>
      </c>
      <c r="BZ46" s="114">
        <v>14.04</v>
      </c>
      <c r="CA46" s="114">
        <v>14.29</v>
      </c>
      <c r="CB46" s="114">
        <v>17.98</v>
      </c>
      <c r="CC46" s="114">
        <v>158.77000000000001</v>
      </c>
      <c r="CD46" s="114">
        <v>111.56</v>
      </c>
      <c r="CE46" s="114">
        <v>16.95</v>
      </c>
      <c r="CF46" s="114">
        <v>16.940000000000001</v>
      </c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  <c r="EV46" s="115"/>
      <c r="EW46" s="115"/>
      <c r="EX46" s="115"/>
      <c r="EY46" s="115"/>
      <c r="EZ46" s="115"/>
      <c r="FA46" s="115"/>
      <c r="FB46" s="115"/>
      <c r="FC46" s="115"/>
      <c r="FD46" s="115"/>
      <c r="FE46" s="115"/>
      <c r="FF46" s="115"/>
      <c r="FG46" s="115"/>
      <c r="FH46" s="115"/>
    </row>
    <row r="47" spans="1:164" s="132" customFormat="1" x14ac:dyDescent="0.2">
      <c r="A47" s="145"/>
      <c r="BO47" s="115"/>
      <c r="BP47" s="113">
        <v>13</v>
      </c>
      <c r="BQ47" s="159" t="s">
        <v>292</v>
      </c>
      <c r="BR47" s="114">
        <v>100.17</v>
      </c>
      <c r="BS47" s="114">
        <v>151.1</v>
      </c>
      <c r="BT47" s="114">
        <v>116.1</v>
      </c>
      <c r="BU47" s="114">
        <v>133.74</v>
      </c>
      <c r="BV47" s="114">
        <v>146672.23000000001</v>
      </c>
      <c r="BW47" s="114">
        <v>1936.23</v>
      </c>
      <c r="BX47" s="114">
        <v>89.76</v>
      </c>
      <c r="BY47" s="114">
        <v>91.09</v>
      </c>
      <c r="BZ47" s="114">
        <v>14.04</v>
      </c>
      <c r="CA47" s="114">
        <v>14.32</v>
      </c>
      <c r="CB47" s="114">
        <v>17.989999999999998</v>
      </c>
      <c r="CC47" s="114">
        <v>158.65</v>
      </c>
      <c r="CD47" s="114">
        <v>111.47</v>
      </c>
      <c r="CE47" s="114">
        <v>16.96</v>
      </c>
      <c r="CF47" s="114">
        <v>16.96</v>
      </c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</row>
    <row r="48" spans="1:164" s="132" customFormat="1" x14ac:dyDescent="0.2">
      <c r="A48" s="145"/>
      <c r="BO48" s="115"/>
      <c r="BP48" s="113">
        <v>14</v>
      </c>
      <c r="BQ48" s="159" t="s">
        <v>293</v>
      </c>
      <c r="BR48" s="114">
        <v>99.93</v>
      </c>
      <c r="BS48" s="114">
        <v>151.59</v>
      </c>
      <c r="BT48" s="114">
        <v>115.58</v>
      </c>
      <c r="BU48" s="114">
        <v>133.76</v>
      </c>
      <c r="BV48" s="114">
        <v>145624</v>
      </c>
      <c r="BW48" s="114">
        <v>1906.07</v>
      </c>
      <c r="BX48" s="114">
        <v>89.4</v>
      </c>
      <c r="BY48" s="114">
        <v>91.06</v>
      </c>
      <c r="BZ48" s="114">
        <v>14.05</v>
      </c>
      <c r="CA48" s="114">
        <v>14.38</v>
      </c>
      <c r="CB48" s="114">
        <v>17.989999999999998</v>
      </c>
      <c r="CC48" s="114">
        <v>160.03</v>
      </c>
      <c r="CD48" s="114">
        <v>112.32</v>
      </c>
      <c r="CE48" s="114">
        <v>17.04</v>
      </c>
      <c r="CF48" s="114">
        <v>17.05</v>
      </c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</row>
    <row r="49" spans="1:164" s="132" customFormat="1" x14ac:dyDescent="0.2">
      <c r="A49" s="145"/>
      <c r="BO49" s="115"/>
      <c r="BP49" s="113">
        <v>15</v>
      </c>
      <c r="BQ49" s="159" t="s">
        <v>294</v>
      </c>
      <c r="BR49" s="114">
        <v>99.83</v>
      </c>
      <c r="BS49" s="114">
        <v>151.47</v>
      </c>
      <c r="BT49" s="114">
        <v>115.4</v>
      </c>
      <c r="BU49" s="114">
        <v>133.83000000000001</v>
      </c>
      <c r="BV49" s="114">
        <v>144914.93</v>
      </c>
      <c r="BW49" s="114">
        <v>1901.64</v>
      </c>
      <c r="BX49" s="114">
        <v>88.99</v>
      </c>
      <c r="BY49" s="114">
        <v>91.05</v>
      </c>
      <c r="BZ49" s="114">
        <v>14.06</v>
      </c>
      <c r="CA49" s="114">
        <v>14.37</v>
      </c>
      <c r="CB49" s="114">
        <v>18</v>
      </c>
      <c r="CC49" s="114">
        <v>158.53</v>
      </c>
      <c r="CD49" s="114">
        <v>111.73</v>
      </c>
      <c r="CE49" s="114">
        <v>16.96</v>
      </c>
      <c r="CF49" s="114">
        <v>16.989999999999998</v>
      </c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5"/>
      <c r="EX49" s="115"/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</row>
    <row r="50" spans="1:164" s="132" customFormat="1" x14ac:dyDescent="0.2">
      <c r="A50" s="145"/>
      <c r="BO50" s="115"/>
      <c r="BP50" s="113">
        <v>16</v>
      </c>
      <c r="BQ50" s="159" t="s">
        <v>295</v>
      </c>
      <c r="BR50" s="114">
        <v>100.42</v>
      </c>
      <c r="BS50" s="114">
        <v>152.21</v>
      </c>
      <c r="BT50" s="114">
        <v>115.63</v>
      </c>
      <c r="BU50" s="114">
        <v>133.76</v>
      </c>
      <c r="BV50" s="114">
        <v>145722.38</v>
      </c>
      <c r="BW50" s="114">
        <v>1903.5</v>
      </c>
      <c r="BX50" s="114">
        <v>89.48</v>
      </c>
      <c r="BY50" s="114">
        <v>91.29</v>
      </c>
      <c r="BZ50" s="114">
        <v>14.02</v>
      </c>
      <c r="CA50" s="114">
        <v>14.38</v>
      </c>
      <c r="CB50" s="114">
        <v>17.98</v>
      </c>
      <c r="CC50" s="114">
        <v>160.05000000000001</v>
      </c>
      <c r="CD50" s="114">
        <v>112.5</v>
      </c>
      <c r="CE50" s="114">
        <v>16.989999999999998</v>
      </c>
      <c r="CF50" s="114">
        <v>17.010000000000002</v>
      </c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</row>
    <row r="51" spans="1:164" s="132" customFormat="1" x14ac:dyDescent="0.2">
      <c r="A51" s="145"/>
      <c r="BO51" s="115"/>
      <c r="BP51" s="113">
        <v>17</v>
      </c>
      <c r="BQ51" s="159" t="s">
        <v>296</v>
      </c>
      <c r="BR51" s="114">
        <v>101.33</v>
      </c>
      <c r="BS51" s="114">
        <v>152.47</v>
      </c>
      <c r="BT51" s="114">
        <v>116.59</v>
      </c>
      <c r="BU51" s="114">
        <v>133.77000000000001</v>
      </c>
      <c r="BV51" s="114">
        <v>147809.59</v>
      </c>
      <c r="BW51" s="114">
        <v>1935.04</v>
      </c>
      <c r="BX51" s="114">
        <v>89.55</v>
      </c>
      <c r="BY51" s="114">
        <v>91.36</v>
      </c>
      <c r="BZ51" s="114">
        <v>14.02</v>
      </c>
      <c r="CA51" s="114">
        <v>14.42</v>
      </c>
      <c r="CB51" s="114">
        <v>17.97</v>
      </c>
      <c r="CC51" s="114">
        <v>160.41</v>
      </c>
      <c r="CD51" s="114">
        <v>113.16</v>
      </c>
      <c r="CE51" s="114">
        <v>17.07</v>
      </c>
      <c r="CF51" s="114">
        <v>17.09</v>
      </c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</row>
    <row r="52" spans="1:164" s="132" customFormat="1" x14ac:dyDescent="0.2">
      <c r="A52" s="145"/>
      <c r="BO52" s="115"/>
      <c r="BP52" s="113">
        <v>18</v>
      </c>
      <c r="BQ52" s="159" t="s">
        <v>297</v>
      </c>
      <c r="BR52" s="114">
        <v>100.85</v>
      </c>
      <c r="BS52" s="114">
        <v>152.44999999999999</v>
      </c>
      <c r="BT52" s="114">
        <v>116.83</v>
      </c>
      <c r="BU52" s="114">
        <v>133.69999999999999</v>
      </c>
      <c r="BV52" s="114">
        <v>146803.48000000001</v>
      </c>
      <c r="BW52" s="114">
        <v>1916.32</v>
      </c>
      <c r="BX52" s="114">
        <v>89.33</v>
      </c>
      <c r="BY52" s="114">
        <v>91.83</v>
      </c>
      <c r="BZ52" s="114">
        <v>13.93</v>
      </c>
      <c r="CA52" s="114">
        <v>14.32</v>
      </c>
      <c r="CB52" s="114">
        <v>17.96</v>
      </c>
      <c r="CC52" s="114">
        <v>161.01</v>
      </c>
      <c r="CD52" s="114">
        <v>113.87</v>
      </c>
      <c r="CE52" s="114">
        <v>17.16</v>
      </c>
      <c r="CF52" s="114">
        <v>17.149999999999999</v>
      </c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</row>
    <row r="53" spans="1:164" s="132" customFormat="1" x14ac:dyDescent="0.2">
      <c r="A53" s="145"/>
      <c r="BO53" s="115"/>
      <c r="BP53" s="113">
        <v>19</v>
      </c>
      <c r="BQ53" s="159" t="s">
        <v>298</v>
      </c>
      <c r="BR53" s="114">
        <v>100.83</v>
      </c>
      <c r="BS53" s="114">
        <v>151.87</v>
      </c>
      <c r="BT53" s="114">
        <v>116.76</v>
      </c>
      <c r="BU53" s="114">
        <v>133.71</v>
      </c>
      <c r="BV53" s="114">
        <v>145983.43</v>
      </c>
      <c r="BW53" s="114">
        <v>1910.91</v>
      </c>
      <c r="BX53" s="114">
        <v>88.94</v>
      </c>
      <c r="BY53" s="114">
        <v>91.15</v>
      </c>
      <c r="BZ53" s="114">
        <v>13.97</v>
      </c>
      <c r="CA53" s="114">
        <v>14.28</v>
      </c>
      <c r="CB53" s="114">
        <v>17.98</v>
      </c>
      <c r="CC53" s="114">
        <v>160.33000000000001</v>
      </c>
      <c r="CD53" s="114">
        <v>113.65</v>
      </c>
      <c r="CE53" s="114">
        <v>17.04</v>
      </c>
      <c r="CF53" s="114">
        <v>17.05</v>
      </c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/>
      <c r="FF53" s="115"/>
      <c r="FG53" s="115"/>
      <c r="FH53" s="115"/>
    </row>
    <row r="54" spans="1:164" s="132" customFormat="1" x14ac:dyDescent="0.2">
      <c r="A54" s="145"/>
      <c r="BN54" s="122">
        <f>(F54+I54+L54+O54+R54+U54+X54+AA54+AD54+AG54+AJ54+AM54+AP54+AS54+AV54+AY54+BB54+BE54+BH54+BK54)/20</f>
        <v>0</v>
      </c>
      <c r="BO54" s="115"/>
      <c r="BP54" s="113">
        <v>20</v>
      </c>
      <c r="BQ54" s="159" t="s">
        <v>299</v>
      </c>
      <c r="BR54" s="114">
        <v>100.79</v>
      </c>
      <c r="BS54" s="114">
        <v>151.44999999999999</v>
      </c>
      <c r="BT54" s="114">
        <v>116.7</v>
      </c>
      <c r="BU54" s="114">
        <v>133.69999999999999</v>
      </c>
      <c r="BV54" s="114">
        <v>146002.42000000001</v>
      </c>
      <c r="BW54" s="114">
        <v>1904.62</v>
      </c>
      <c r="BX54" s="114">
        <v>88.77</v>
      </c>
      <c r="BY54" s="114">
        <v>91.23</v>
      </c>
      <c r="BZ54" s="114">
        <v>13.94</v>
      </c>
      <c r="CA54" s="114">
        <v>14.25</v>
      </c>
      <c r="CB54" s="114">
        <v>17.97</v>
      </c>
      <c r="CC54" s="114">
        <v>160.05000000000001</v>
      </c>
      <c r="CD54" s="114">
        <v>113.37</v>
      </c>
      <c r="CE54" s="114">
        <v>17.05</v>
      </c>
      <c r="CF54" s="114">
        <v>17.05</v>
      </c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  <c r="EV54" s="115"/>
      <c r="EW54" s="115"/>
      <c r="EX54" s="115"/>
      <c r="EY54" s="115"/>
      <c r="EZ54" s="115"/>
      <c r="FA54" s="115"/>
      <c r="FB54" s="115"/>
      <c r="FC54" s="115"/>
      <c r="FD54" s="115"/>
      <c r="FE54" s="115"/>
      <c r="FF54" s="115"/>
      <c r="FG54" s="115"/>
      <c r="FH54" s="115"/>
    </row>
    <row r="55" spans="1:164" s="132" customFormat="1" x14ac:dyDescent="0.2">
      <c r="A55" s="145"/>
      <c r="BN55" s="122">
        <f t="shared" ref="BN55:BN68" si="2">(F55+I55+L55+O55+R55+U55+X55+AA55+AD55+AG55+AJ55+AM55+AP55+AS55+AV55+AY55+BB55+BE55+BH55+BK55)/20</f>
        <v>0</v>
      </c>
      <c r="BO55" s="115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5"/>
      <c r="EB55" s="115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  <c r="EV55" s="115"/>
      <c r="EW55" s="115"/>
      <c r="EX55" s="115"/>
      <c r="EY55" s="115"/>
      <c r="EZ55" s="115"/>
      <c r="FA55" s="115"/>
      <c r="FB55" s="115"/>
      <c r="FC55" s="115"/>
      <c r="FD55" s="115"/>
      <c r="FE55" s="115"/>
      <c r="FF55" s="115"/>
      <c r="FG55" s="115"/>
      <c r="FH55" s="115"/>
    </row>
    <row r="56" spans="1:164" s="110" customFormat="1" x14ac:dyDescent="0.2">
      <c r="B56" s="132"/>
      <c r="C56" s="97"/>
      <c r="BN56" s="122">
        <f t="shared" si="2"/>
        <v>0</v>
      </c>
      <c r="BP56" s="113"/>
      <c r="BQ56" s="159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146"/>
      <c r="EE56" s="97"/>
      <c r="EF56" s="97"/>
      <c r="EG56" s="97"/>
      <c r="EH56" s="97"/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7"/>
      <c r="EW56" s="97"/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</row>
    <row r="57" spans="1:164" s="111" customFormat="1" x14ac:dyDescent="0.2">
      <c r="B57" s="96"/>
      <c r="C57" s="96"/>
      <c r="BN57" s="122">
        <f t="shared" si="2"/>
        <v>0</v>
      </c>
      <c r="BP57" s="113"/>
      <c r="BQ57" s="159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47"/>
      <c r="EE57" s="96"/>
      <c r="EF57" s="96"/>
      <c r="EG57" s="96"/>
      <c r="EH57" s="96"/>
      <c r="EI57" s="96"/>
      <c r="EJ57" s="96"/>
      <c r="EK57" s="96"/>
      <c r="EL57" s="96"/>
      <c r="EM57" s="96"/>
      <c r="EN57" s="9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6"/>
      <c r="EZ57" s="96"/>
      <c r="FA57" s="96"/>
      <c r="FB57" s="96"/>
      <c r="FC57" s="96"/>
      <c r="FD57" s="96"/>
      <c r="FE57" s="96"/>
      <c r="FF57" s="96"/>
      <c r="FG57" s="96"/>
      <c r="FH57" s="96"/>
    </row>
    <row r="58" spans="1:164" s="111" customFormat="1" x14ac:dyDescent="0.2">
      <c r="B58" s="96"/>
      <c r="C58" s="96"/>
      <c r="BN58" s="122">
        <f t="shared" si="2"/>
        <v>0</v>
      </c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47"/>
      <c r="EE58" s="96"/>
      <c r="EF58" s="96"/>
      <c r="EG58" s="96"/>
      <c r="EH58" s="96"/>
      <c r="EI58" s="96"/>
      <c r="EJ58" s="96"/>
      <c r="EK58" s="96"/>
      <c r="EL58" s="96"/>
      <c r="EM58" s="96"/>
      <c r="EN58" s="96"/>
      <c r="EO58" s="96"/>
      <c r="EP58" s="96"/>
      <c r="EQ58" s="96"/>
      <c r="ER58" s="96"/>
      <c r="ES58" s="96"/>
      <c r="ET58" s="96"/>
      <c r="EU58" s="96"/>
      <c r="EV58" s="96"/>
      <c r="EW58" s="96"/>
      <c r="EX58" s="96"/>
      <c r="EY58" s="96"/>
      <c r="EZ58" s="96"/>
      <c r="FA58" s="96"/>
      <c r="FB58" s="96"/>
      <c r="FC58" s="96"/>
      <c r="FD58" s="96"/>
      <c r="FE58" s="96"/>
      <c r="FF58" s="96"/>
      <c r="FG58" s="96"/>
      <c r="FH58" s="96"/>
    </row>
    <row r="59" spans="1:164" s="116" customFormat="1" x14ac:dyDescent="0.2">
      <c r="B59" s="117"/>
      <c r="C59" s="117"/>
      <c r="BN59" s="122">
        <f t="shared" si="2"/>
        <v>0</v>
      </c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48"/>
      <c r="EE59" s="117"/>
      <c r="EF59" s="117"/>
      <c r="EG59" s="117"/>
      <c r="EH59" s="117"/>
      <c r="EI59" s="117"/>
      <c r="EJ59" s="117"/>
      <c r="EK59" s="117"/>
      <c r="EL59" s="117"/>
      <c r="EM59" s="117"/>
      <c r="EN59" s="117"/>
      <c r="EO59" s="117"/>
      <c r="EP59" s="117"/>
      <c r="EQ59" s="117"/>
      <c r="ER59" s="117"/>
      <c r="ES59" s="117"/>
      <c r="ET59" s="117"/>
      <c r="EU59" s="117"/>
      <c r="EV59" s="117"/>
      <c r="EW59" s="117"/>
      <c r="EX59" s="117"/>
      <c r="EY59" s="117"/>
      <c r="EZ59" s="117"/>
      <c r="FA59" s="117"/>
      <c r="FB59" s="117"/>
      <c r="FC59" s="117"/>
      <c r="FD59" s="117"/>
      <c r="FE59" s="117"/>
      <c r="FF59" s="117"/>
      <c r="FG59" s="117"/>
      <c r="FH59" s="117"/>
    </row>
    <row r="60" spans="1:164" s="111" customFormat="1" x14ac:dyDescent="0.2">
      <c r="B60" s="149"/>
      <c r="C60" s="117"/>
      <c r="BN60" s="122">
        <f t="shared" si="2"/>
        <v>0</v>
      </c>
      <c r="BO60" s="9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</row>
    <row r="61" spans="1:164" s="111" customFormat="1" x14ac:dyDescent="0.2">
      <c r="B61" s="149"/>
      <c r="C61" s="117"/>
      <c r="BN61" s="122">
        <f t="shared" si="2"/>
        <v>0</v>
      </c>
      <c r="BO61" s="96"/>
      <c r="BP61" s="104"/>
      <c r="BQ61" s="104"/>
      <c r="BR61" s="104">
        <f>AVERAGE(BR35:BR54)</f>
        <v>101.26249999999999</v>
      </c>
      <c r="BS61" s="104">
        <f t="shared" ref="BS61:CF61" si="3">AVERAGE(BS35:BS54)</f>
        <v>149.28999999999996</v>
      </c>
      <c r="BT61" s="104">
        <f t="shared" si="3"/>
        <v>116.46849999999999</v>
      </c>
      <c r="BU61" s="104">
        <f t="shared" si="3"/>
        <v>133.54949999999997</v>
      </c>
      <c r="BV61" s="104">
        <f t="shared" si="3"/>
        <v>147610.04149999999</v>
      </c>
      <c r="BW61" s="104">
        <f t="shared" si="3"/>
        <v>1956.3525000000002</v>
      </c>
      <c r="BX61" s="104">
        <f t="shared" si="3"/>
        <v>89.391499999999994</v>
      </c>
      <c r="BY61" s="104">
        <f t="shared" si="3"/>
        <v>91.316999999999979</v>
      </c>
      <c r="BZ61" s="104">
        <f t="shared" si="3"/>
        <v>14.017000000000001</v>
      </c>
      <c r="CA61" s="104">
        <f t="shared" si="3"/>
        <v>14.311999999999998</v>
      </c>
      <c r="CB61" s="104">
        <f t="shared" si="3"/>
        <v>17.961500000000001</v>
      </c>
      <c r="CC61" s="104">
        <f t="shared" si="3"/>
        <v>159.244</v>
      </c>
      <c r="CD61" s="104">
        <f t="shared" si="3"/>
        <v>112.10350000000001</v>
      </c>
      <c r="CE61" s="104">
        <f t="shared" si="3"/>
        <v>17.072000000000003</v>
      </c>
      <c r="CF61" s="104">
        <f t="shared" si="3"/>
        <v>17.064500000000002</v>
      </c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</row>
    <row r="62" spans="1:164" s="111" customFormat="1" x14ac:dyDescent="0.2">
      <c r="B62" s="149"/>
      <c r="C62" s="117"/>
      <c r="BN62" s="122">
        <f t="shared" si="2"/>
        <v>0</v>
      </c>
      <c r="BO62" s="96"/>
      <c r="BP62" s="104"/>
      <c r="BQ62" s="104"/>
      <c r="BR62" s="104">
        <v>101.26249999999999</v>
      </c>
      <c r="BS62" s="104">
        <v>149.28999999999996</v>
      </c>
      <c r="BT62" s="104">
        <v>116.46849999999999</v>
      </c>
      <c r="BU62" s="104">
        <v>133.54949999999997</v>
      </c>
      <c r="BV62" s="104">
        <v>147610.04149999999</v>
      </c>
      <c r="BW62" s="104">
        <v>1956.3525000000002</v>
      </c>
      <c r="BX62" s="104">
        <v>89.391499999999994</v>
      </c>
      <c r="BY62" s="104">
        <v>91.316999999999979</v>
      </c>
      <c r="BZ62" s="104">
        <v>14.017000000000001</v>
      </c>
      <c r="CA62" s="104">
        <v>14.311999999999998</v>
      </c>
      <c r="CB62" s="104">
        <v>17.961500000000001</v>
      </c>
      <c r="CC62" s="104">
        <v>159.244</v>
      </c>
      <c r="CD62" s="104">
        <v>112.10350000000001</v>
      </c>
      <c r="CE62" s="104">
        <v>17.072000000000003</v>
      </c>
      <c r="CF62" s="104">
        <v>17.064500000000002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  <c r="DI62" s="96"/>
      <c r="DJ62" s="96"/>
      <c r="DK62" s="96"/>
      <c r="DL62" s="96"/>
      <c r="DM62" s="96"/>
      <c r="DN62" s="96"/>
      <c r="DO62" s="96"/>
      <c r="DP62" s="96"/>
      <c r="DQ62" s="96"/>
      <c r="DR62" s="96"/>
      <c r="DS62" s="96"/>
      <c r="DT62" s="96"/>
      <c r="DU62" s="96"/>
      <c r="DV62" s="96"/>
      <c r="DW62" s="96"/>
      <c r="DX62" s="96"/>
      <c r="DY62" s="96"/>
      <c r="DZ62" s="96"/>
      <c r="EA62" s="96"/>
      <c r="EB62" s="96"/>
      <c r="EC62" s="96"/>
      <c r="ED62" s="96"/>
      <c r="EE62" s="96"/>
      <c r="EF62" s="96"/>
      <c r="EG62" s="96"/>
      <c r="EH62" s="96"/>
      <c r="EI62" s="96"/>
      <c r="EJ62" s="96"/>
      <c r="EK62" s="96"/>
      <c r="EL62" s="96"/>
      <c r="EM62" s="96"/>
      <c r="EN62" s="96"/>
      <c r="EO62" s="96"/>
      <c r="EP62" s="96"/>
      <c r="EQ62" s="96"/>
      <c r="ER62" s="96"/>
      <c r="ES62" s="96"/>
      <c r="ET62" s="96"/>
      <c r="EU62" s="96"/>
      <c r="EV62" s="96"/>
      <c r="EW62" s="96"/>
      <c r="EX62" s="96"/>
      <c r="EY62" s="96"/>
      <c r="EZ62" s="96"/>
      <c r="FA62" s="96"/>
      <c r="FB62" s="96"/>
      <c r="FC62" s="96"/>
      <c r="FD62" s="96"/>
      <c r="FE62" s="96"/>
      <c r="FF62" s="96"/>
      <c r="FG62" s="96"/>
      <c r="FH62" s="96"/>
    </row>
    <row r="63" spans="1:164" s="111" customFormat="1" x14ac:dyDescent="0.2">
      <c r="B63" s="149"/>
      <c r="C63" s="117"/>
      <c r="BN63" s="122">
        <f t="shared" si="2"/>
        <v>0</v>
      </c>
      <c r="BO63" s="96"/>
      <c r="BP63" s="121"/>
      <c r="BQ63" s="117"/>
      <c r="BR63" s="117">
        <f>BR62-BR61</f>
        <v>0</v>
      </c>
      <c r="BS63" s="117">
        <f t="shared" ref="BS63:CF63" si="4">BS62-BS61</f>
        <v>0</v>
      </c>
      <c r="BT63" s="117">
        <f t="shared" si="4"/>
        <v>0</v>
      </c>
      <c r="BU63" s="117">
        <f t="shared" si="4"/>
        <v>0</v>
      </c>
      <c r="BV63" s="117">
        <f t="shared" si="4"/>
        <v>0</v>
      </c>
      <c r="BW63" s="117">
        <f t="shared" si="4"/>
        <v>0</v>
      </c>
      <c r="BX63" s="117">
        <f t="shared" si="4"/>
        <v>0</v>
      </c>
      <c r="BY63" s="117">
        <f t="shared" si="4"/>
        <v>0</v>
      </c>
      <c r="BZ63" s="117">
        <f t="shared" si="4"/>
        <v>0</v>
      </c>
      <c r="CA63" s="117">
        <f t="shared" si="4"/>
        <v>0</v>
      </c>
      <c r="CB63" s="117">
        <f t="shared" si="4"/>
        <v>0</v>
      </c>
      <c r="CC63" s="117">
        <f t="shared" si="4"/>
        <v>0</v>
      </c>
      <c r="CD63" s="117">
        <f t="shared" si="4"/>
        <v>0</v>
      </c>
      <c r="CE63" s="117">
        <f t="shared" si="4"/>
        <v>0</v>
      </c>
      <c r="CF63" s="117">
        <f t="shared" si="4"/>
        <v>0</v>
      </c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</row>
    <row r="64" spans="1:164" s="111" customFormat="1" x14ac:dyDescent="0.2">
      <c r="B64" s="149"/>
      <c r="C64" s="117"/>
      <c r="BN64" s="122">
        <f t="shared" si="2"/>
        <v>0</v>
      </c>
      <c r="BO64" s="96"/>
      <c r="BP64" s="96" t="s">
        <v>29</v>
      </c>
      <c r="BQ64" s="96"/>
      <c r="BR64" s="96">
        <f>MAX(BR35:BR54)</f>
        <v>102.74</v>
      </c>
      <c r="BS64" s="96">
        <f t="shared" ref="BS64:CF64" si="5">MAX(BS35:BS54)</f>
        <v>152.47</v>
      </c>
      <c r="BT64" s="96">
        <f t="shared" si="5"/>
        <v>117.12</v>
      </c>
      <c r="BU64" s="96">
        <f t="shared" si="5"/>
        <v>133.83000000000001</v>
      </c>
      <c r="BV64" s="96">
        <f t="shared" si="5"/>
        <v>149593.64000000001</v>
      </c>
      <c r="BW64" s="96">
        <f t="shared" si="5"/>
        <v>2004.96</v>
      </c>
      <c r="BX64" s="96">
        <f t="shared" si="5"/>
        <v>89.84</v>
      </c>
      <c r="BY64" s="96">
        <f t="shared" si="5"/>
        <v>92.17</v>
      </c>
      <c r="BZ64" s="96">
        <f t="shared" si="5"/>
        <v>14.08</v>
      </c>
      <c r="CA64" s="96">
        <f t="shared" si="5"/>
        <v>14.42</v>
      </c>
      <c r="CB64" s="96">
        <f t="shared" si="5"/>
        <v>18</v>
      </c>
      <c r="CC64" s="96">
        <f t="shared" si="5"/>
        <v>161.01</v>
      </c>
      <c r="CD64" s="96">
        <f t="shared" si="5"/>
        <v>113.87</v>
      </c>
      <c r="CE64" s="96">
        <f t="shared" si="5"/>
        <v>17.190000000000001</v>
      </c>
      <c r="CF64" s="96">
        <f t="shared" si="5"/>
        <v>17.16</v>
      </c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</row>
    <row r="65" spans="1:164" s="94" customFormat="1" x14ac:dyDescent="0.2">
      <c r="A65" s="150"/>
      <c r="B65" s="151"/>
      <c r="C65" s="117"/>
      <c r="BN65" s="122">
        <f t="shared" si="2"/>
        <v>0</v>
      </c>
      <c r="BO65" s="95"/>
      <c r="BP65" s="96" t="s">
        <v>30</v>
      </c>
      <c r="BQ65" s="96"/>
      <c r="BR65" s="96">
        <f>MIN(BR35:BR54)</f>
        <v>99.83</v>
      </c>
      <c r="BS65" s="96">
        <f t="shared" ref="BS65:CF65" si="6">MIN(BS35:BS54)</f>
        <v>144.97</v>
      </c>
      <c r="BT65" s="96">
        <f t="shared" si="6"/>
        <v>115.4</v>
      </c>
      <c r="BU65" s="96">
        <f t="shared" si="6"/>
        <v>133.13</v>
      </c>
      <c r="BV65" s="96">
        <f t="shared" si="6"/>
        <v>144914.93</v>
      </c>
      <c r="BW65" s="96">
        <f t="shared" si="6"/>
        <v>1901.64</v>
      </c>
      <c r="BX65" s="96">
        <f t="shared" si="6"/>
        <v>88.77</v>
      </c>
      <c r="BY65" s="96">
        <f t="shared" si="6"/>
        <v>90.13</v>
      </c>
      <c r="BZ65" s="96">
        <f t="shared" si="6"/>
        <v>13.93</v>
      </c>
      <c r="CA65" s="96">
        <f t="shared" si="6"/>
        <v>14.21</v>
      </c>
      <c r="CB65" s="96">
        <f t="shared" si="6"/>
        <v>17.91</v>
      </c>
      <c r="CC65" s="96">
        <f t="shared" si="6"/>
        <v>157.63</v>
      </c>
      <c r="CD65" s="96">
        <f t="shared" si="6"/>
        <v>110.67</v>
      </c>
      <c r="CE65" s="96">
        <f t="shared" si="6"/>
        <v>16.95</v>
      </c>
      <c r="CF65" s="96">
        <f t="shared" si="6"/>
        <v>16.940000000000001</v>
      </c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</row>
    <row r="66" spans="1:164" s="94" customFormat="1" x14ac:dyDescent="0.2">
      <c r="A66" s="150"/>
      <c r="B66" s="151"/>
      <c r="C66" s="117"/>
      <c r="BN66" s="122">
        <f t="shared" si="2"/>
        <v>0</v>
      </c>
      <c r="BO66" s="95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8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</row>
    <row r="67" spans="1:164" s="94" customFormat="1" x14ac:dyDescent="0.2">
      <c r="A67" s="150"/>
      <c r="B67" s="151"/>
      <c r="C67" s="117"/>
      <c r="BN67" s="122">
        <f t="shared" si="2"/>
        <v>0</v>
      </c>
      <c r="BO67" s="95"/>
      <c r="BP67" s="96"/>
      <c r="BQ67" s="96"/>
      <c r="BR67" s="96">
        <f t="shared" ref="BR67:CF67" si="7">BR64-BR65</f>
        <v>2.9099999999999966</v>
      </c>
      <c r="BS67" s="96">
        <f t="shared" si="7"/>
        <v>7.5</v>
      </c>
      <c r="BT67" s="96">
        <f t="shared" si="7"/>
        <v>1.7199999999999989</v>
      </c>
      <c r="BU67" s="96">
        <f t="shared" si="7"/>
        <v>0.70000000000001705</v>
      </c>
      <c r="BV67" s="96">
        <f t="shared" si="7"/>
        <v>4678.710000000021</v>
      </c>
      <c r="BW67" s="96">
        <f t="shared" si="7"/>
        <v>103.31999999999994</v>
      </c>
      <c r="BX67" s="96">
        <f t="shared" si="7"/>
        <v>1.0700000000000074</v>
      </c>
      <c r="BY67" s="96">
        <f t="shared" si="7"/>
        <v>2.0400000000000063</v>
      </c>
      <c r="BZ67" s="96">
        <f t="shared" si="7"/>
        <v>0.15000000000000036</v>
      </c>
      <c r="CA67" s="96">
        <f t="shared" si="7"/>
        <v>0.20999999999999908</v>
      </c>
      <c r="CB67" s="96">
        <f t="shared" si="7"/>
        <v>8.9999999999999858E-2</v>
      </c>
      <c r="CC67" s="96">
        <f t="shared" si="7"/>
        <v>3.3799999999999955</v>
      </c>
      <c r="CD67" s="96">
        <f t="shared" si="7"/>
        <v>3.2000000000000028</v>
      </c>
      <c r="CE67" s="96">
        <f t="shared" si="7"/>
        <v>0.24000000000000199</v>
      </c>
      <c r="CF67" s="96">
        <f t="shared" si="7"/>
        <v>0.21999999999999886</v>
      </c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</row>
    <row r="68" spans="1:164" s="94" customFormat="1" x14ac:dyDescent="0.2">
      <c r="A68" s="150"/>
      <c r="B68" s="151"/>
      <c r="C68" s="117"/>
      <c r="BN68" s="122">
        <f t="shared" si="2"/>
        <v>0</v>
      </c>
      <c r="BO68" s="95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11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</row>
    <row r="69" spans="1:164" s="94" customFormat="1" x14ac:dyDescent="0.2">
      <c r="A69" s="150"/>
      <c r="B69" s="151"/>
      <c r="C69" s="117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11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</row>
    <row r="70" spans="1:164" s="94" customFormat="1" ht="25.5" x14ac:dyDescent="0.2">
      <c r="A70" s="150"/>
      <c r="B70" s="151"/>
      <c r="C70" s="117"/>
      <c r="BO70" s="95"/>
      <c r="BP70" s="108" t="s">
        <v>18</v>
      </c>
      <c r="BQ70" s="108"/>
      <c r="BR70" s="98" t="s">
        <v>5</v>
      </c>
      <c r="BS70" s="98" t="s">
        <v>6</v>
      </c>
      <c r="BT70" s="98" t="s">
        <v>7</v>
      </c>
      <c r="BU70" s="98" t="s">
        <v>8</v>
      </c>
      <c r="BV70" s="96" t="s">
        <v>9</v>
      </c>
      <c r="BW70" s="95" t="s">
        <v>10</v>
      </c>
      <c r="BX70" s="95" t="s">
        <v>11</v>
      </c>
      <c r="BY70" s="95" t="s">
        <v>12</v>
      </c>
      <c r="BZ70" s="95" t="s">
        <v>13</v>
      </c>
      <c r="CA70" s="95" t="s">
        <v>14</v>
      </c>
      <c r="CB70" s="95" t="s">
        <v>15</v>
      </c>
      <c r="CC70" s="97" t="s">
        <v>16</v>
      </c>
      <c r="CD70" s="96" t="s">
        <v>17</v>
      </c>
      <c r="CE70" s="112" t="s">
        <v>32</v>
      </c>
      <c r="CF70" s="112" t="s">
        <v>33</v>
      </c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</row>
    <row r="71" spans="1:164" s="94" customFormat="1" x14ac:dyDescent="0.2">
      <c r="A71" s="150"/>
      <c r="B71" s="151"/>
      <c r="C71" s="117"/>
      <c r="BO71" s="95"/>
      <c r="BP71" s="113">
        <v>1</v>
      </c>
      <c r="BQ71" s="159" t="s">
        <v>280</v>
      </c>
      <c r="BR71" s="114">
        <v>109.53</v>
      </c>
      <c r="BS71" s="114">
        <v>0.77270000000000005</v>
      </c>
      <c r="BT71" s="114">
        <v>0.95750000000000002</v>
      </c>
      <c r="BU71" s="114">
        <v>0.83979999999999999</v>
      </c>
      <c r="BV71" s="114">
        <v>1333.99</v>
      </c>
      <c r="BW71" s="114">
        <v>17.831</v>
      </c>
      <c r="BX71" s="114">
        <v>1.2571000000000001</v>
      </c>
      <c r="BY71" s="114">
        <v>1.2406999999999999</v>
      </c>
      <c r="BZ71" s="114">
        <v>7.9622999999999999</v>
      </c>
      <c r="CA71" s="114">
        <v>7.7976000000000001</v>
      </c>
      <c r="CB71" s="114">
        <v>6.2445000000000004</v>
      </c>
      <c r="CC71" s="114">
        <v>0.70552999999999999</v>
      </c>
      <c r="CD71" s="114">
        <v>1</v>
      </c>
      <c r="CE71" s="114">
        <v>6.5220000000000002</v>
      </c>
      <c r="CF71" s="114">
        <v>6.5347999999999997</v>
      </c>
      <c r="CG71" s="96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</row>
    <row r="72" spans="1:164" s="94" customFormat="1" x14ac:dyDescent="0.2">
      <c r="A72" s="150"/>
      <c r="BO72" s="95"/>
      <c r="BP72" s="113">
        <v>2</v>
      </c>
      <c r="BQ72" s="159" t="s">
        <v>281</v>
      </c>
      <c r="BR72" s="114">
        <v>109.37</v>
      </c>
      <c r="BS72" s="114">
        <v>0.77349999999999997</v>
      </c>
      <c r="BT72" s="114">
        <v>0.95940000000000003</v>
      </c>
      <c r="BU72" s="114">
        <v>0.84150000000000003</v>
      </c>
      <c r="BV72" s="114">
        <v>1331.9</v>
      </c>
      <c r="BW72" s="114">
        <v>17.86</v>
      </c>
      <c r="BX72" s="114">
        <v>1.2529999999999999</v>
      </c>
      <c r="BY72" s="114">
        <v>1.2395</v>
      </c>
      <c r="BZ72" s="114">
        <v>7.9664000000000001</v>
      </c>
      <c r="CA72" s="114">
        <v>7.8051000000000004</v>
      </c>
      <c r="CB72" s="114">
        <v>6.2580999999999998</v>
      </c>
      <c r="CC72" s="114">
        <v>0.70552999999999999</v>
      </c>
      <c r="CD72" s="114">
        <v>1</v>
      </c>
      <c r="CE72" s="114">
        <v>6.5495000000000001</v>
      </c>
      <c r="CF72" s="114">
        <v>6.5571999999999999</v>
      </c>
      <c r="CG72" s="96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</row>
    <row r="73" spans="1:164" s="94" customFormat="1" x14ac:dyDescent="0.2">
      <c r="A73" s="150"/>
      <c r="BO73" s="95"/>
      <c r="BP73" s="113">
        <v>3</v>
      </c>
      <c r="BQ73" s="159" t="s">
        <v>282</v>
      </c>
      <c r="BR73" s="114">
        <v>108.74</v>
      </c>
      <c r="BS73" s="114">
        <v>0.76749999999999996</v>
      </c>
      <c r="BT73" s="114">
        <v>0.9546</v>
      </c>
      <c r="BU73" s="114">
        <v>0.8377</v>
      </c>
      <c r="BV73" s="114">
        <v>1340.12</v>
      </c>
      <c r="BW73" s="114">
        <v>17.963999999999999</v>
      </c>
      <c r="BX73" s="114">
        <v>1.2536</v>
      </c>
      <c r="BY73" s="114">
        <v>1.2383</v>
      </c>
      <c r="BZ73" s="114">
        <v>7.9568000000000003</v>
      </c>
      <c r="CA73" s="114">
        <v>7.7765000000000004</v>
      </c>
      <c r="CB73" s="114">
        <v>6.2314999999999996</v>
      </c>
      <c r="CC73" s="114">
        <v>0.70523000000000002</v>
      </c>
      <c r="CD73" s="114">
        <v>1</v>
      </c>
      <c r="CE73" s="114">
        <v>6.5259999999999998</v>
      </c>
      <c r="CF73" s="114">
        <v>6.5362</v>
      </c>
      <c r="CG73" s="96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</row>
    <row r="74" spans="1:164" s="94" customFormat="1" x14ac:dyDescent="0.2">
      <c r="A74" s="150"/>
      <c r="BO74" s="95"/>
      <c r="BP74" s="113">
        <v>4</v>
      </c>
      <c r="BQ74" s="159" t="s">
        <v>283</v>
      </c>
      <c r="BR74" s="114">
        <v>108.87</v>
      </c>
      <c r="BS74" s="114">
        <v>0.76549999999999996</v>
      </c>
      <c r="BT74" s="114">
        <v>0.95189999999999997</v>
      </c>
      <c r="BU74" s="114">
        <v>0.83530000000000004</v>
      </c>
      <c r="BV74" s="114">
        <v>1339.84</v>
      </c>
      <c r="BW74" s="114">
        <v>17.850000000000001</v>
      </c>
      <c r="BX74" s="114">
        <v>1.2475000000000001</v>
      </c>
      <c r="BY74" s="114">
        <v>1.2197</v>
      </c>
      <c r="BZ74" s="114">
        <v>7.9691999999999998</v>
      </c>
      <c r="CA74" s="114">
        <v>7.7693000000000003</v>
      </c>
      <c r="CB74" s="114">
        <v>6.2123999999999997</v>
      </c>
      <c r="CC74" s="114">
        <v>0.70377999999999996</v>
      </c>
      <c r="CD74" s="114">
        <v>1</v>
      </c>
      <c r="CE74" s="114">
        <v>6.4946000000000002</v>
      </c>
      <c r="CF74" s="114">
        <v>6.5014000000000003</v>
      </c>
      <c r="CG74" s="104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</row>
    <row r="75" spans="1:164" s="94" customFormat="1" x14ac:dyDescent="0.2">
      <c r="A75" s="150"/>
      <c r="BO75" s="95"/>
      <c r="BP75" s="113">
        <v>5</v>
      </c>
      <c r="BQ75" s="159" t="s">
        <v>284</v>
      </c>
      <c r="BR75" s="114">
        <v>107.72</v>
      </c>
      <c r="BS75" s="114">
        <v>0.76029999999999998</v>
      </c>
      <c r="BT75" s="114">
        <v>0.94750000000000001</v>
      </c>
      <c r="BU75" s="114">
        <v>0.82950000000000002</v>
      </c>
      <c r="BV75" s="114">
        <v>1351.29</v>
      </c>
      <c r="BW75" s="114">
        <v>18.11</v>
      </c>
      <c r="BX75" s="114">
        <v>1.2361</v>
      </c>
      <c r="BY75" s="114">
        <v>1.2113</v>
      </c>
      <c r="BZ75" s="114">
        <v>7.9109999999999996</v>
      </c>
      <c r="CA75" s="114">
        <v>7.7264999999999997</v>
      </c>
      <c r="CB75" s="114">
        <v>6.1702000000000004</v>
      </c>
      <c r="CC75" s="114">
        <v>0.70209999999999995</v>
      </c>
      <c r="CD75" s="114">
        <v>1</v>
      </c>
      <c r="CE75" s="114">
        <v>6.4535999999999998</v>
      </c>
      <c r="CF75" s="114">
        <v>6.4725999999999999</v>
      </c>
      <c r="CG75" s="104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</row>
    <row r="76" spans="1:164" s="94" customFormat="1" x14ac:dyDescent="0.2">
      <c r="A76" s="150"/>
      <c r="BO76" s="95"/>
      <c r="BP76" s="113">
        <v>6</v>
      </c>
      <c r="BQ76" s="159" t="s">
        <v>285</v>
      </c>
      <c r="BR76" s="114">
        <v>108.45</v>
      </c>
      <c r="BS76" s="114">
        <v>0.75839999999999996</v>
      </c>
      <c r="BT76" s="114">
        <v>0.94930000000000003</v>
      </c>
      <c r="BU76" s="114">
        <v>0.83250000000000002</v>
      </c>
      <c r="BV76" s="114">
        <v>1338.8</v>
      </c>
      <c r="BW76" s="114">
        <v>17.884</v>
      </c>
      <c r="BX76" s="114">
        <v>1.2426999999999999</v>
      </c>
      <c r="BY76" s="114">
        <v>1.2124999999999999</v>
      </c>
      <c r="BZ76" s="114">
        <v>7.9482999999999997</v>
      </c>
      <c r="CA76" s="114">
        <v>7.7801999999999998</v>
      </c>
      <c r="CB76" s="114">
        <v>6.1924999999999999</v>
      </c>
      <c r="CC76" s="114">
        <v>0.69896999999999998</v>
      </c>
      <c r="CD76" s="114">
        <v>1</v>
      </c>
      <c r="CE76" s="114">
        <v>6.5231000000000003</v>
      </c>
      <c r="CF76" s="114">
        <v>6.5286999999999997</v>
      </c>
      <c r="CG76" s="104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</row>
    <row r="77" spans="1:164" s="94" customFormat="1" x14ac:dyDescent="0.2">
      <c r="A77" s="150"/>
      <c r="BO77" s="95"/>
      <c r="BP77" s="113">
        <v>7</v>
      </c>
      <c r="BQ77" s="159" t="s">
        <v>286</v>
      </c>
      <c r="BR77" s="114">
        <v>109.71</v>
      </c>
      <c r="BS77" s="114">
        <v>0.75409999999999999</v>
      </c>
      <c r="BT77" s="114">
        <v>0.95730000000000004</v>
      </c>
      <c r="BU77" s="114">
        <v>0.83630000000000004</v>
      </c>
      <c r="BV77" s="114">
        <v>1326.41</v>
      </c>
      <c r="BW77" s="114">
        <v>17.797999999999998</v>
      </c>
      <c r="BX77" s="114">
        <v>1.2468999999999999</v>
      </c>
      <c r="BY77" s="114">
        <v>1.2122999999999999</v>
      </c>
      <c r="BZ77" s="114">
        <v>7.9718</v>
      </c>
      <c r="CA77" s="114">
        <v>7.8506</v>
      </c>
      <c r="CB77" s="114">
        <v>6.2206999999999999</v>
      </c>
      <c r="CC77" s="114">
        <v>0.70125999999999999</v>
      </c>
      <c r="CD77" s="114">
        <v>1</v>
      </c>
      <c r="CE77" s="114">
        <v>6.5335999999999999</v>
      </c>
      <c r="CF77" s="114">
        <v>6.5422000000000002</v>
      </c>
      <c r="CG77" s="104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</row>
    <row r="78" spans="1:164" s="94" customFormat="1" x14ac:dyDescent="0.2">
      <c r="BK78" s="133"/>
      <c r="BL78" s="133"/>
      <c r="BM78" s="133"/>
      <c r="BN78" s="133"/>
      <c r="BP78" s="113">
        <v>8</v>
      </c>
      <c r="BQ78" s="159" t="s">
        <v>287</v>
      </c>
      <c r="BR78" s="114">
        <v>110.08</v>
      </c>
      <c r="BS78" s="114">
        <v>0.75390000000000001</v>
      </c>
      <c r="BT78" s="114">
        <v>0.96030000000000004</v>
      </c>
      <c r="BU78" s="114">
        <v>0.83530000000000004</v>
      </c>
      <c r="BV78" s="114">
        <v>1332.59</v>
      </c>
      <c r="BW78" s="114">
        <v>17.87</v>
      </c>
      <c r="BX78" s="114">
        <v>1.2452000000000001</v>
      </c>
      <c r="BY78" s="114">
        <v>1.2142999999999999</v>
      </c>
      <c r="BZ78" s="114">
        <v>7.9672000000000001</v>
      </c>
      <c r="CA78" s="114">
        <v>7.8470000000000004</v>
      </c>
      <c r="CB78" s="114">
        <v>6.2141999999999999</v>
      </c>
      <c r="CC78" s="114">
        <v>0.70316000000000001</v>
      </c>
      <c r="CD78" s="114">
        <v>1</v>
      </c>
      <c r="CE78" s="114">
        <v>6.5307000000000004</v>
      </c>
      <c r="CF78" s="114">
        <v>6.5339</v>
      </c>
      <c r="CG78" s="124"/>
      <c r="CH78" s="125"/>
      <c r="CI78" s="125"/>
      <c r="CJ78" s="125"/>
      <c r="CK78" s="125"/>
      <c r="CL78" s="125"/>
      <c r="CM78" s="125"/>
      <c r="CN78" s="125"/>
    </row>
    <row r="79" spans="1:164" s="94" customFormat="1" x14ac:dyDescent="0.2">
      <c r="A79" s="150"/>
      <c r="BO79" s="95"/>
      <c r="BP79" s="113">
        <v>9</v>
      </c>
      <c r="BQ79" s="159" t="s">
        <v>288</v>
      </c>
      <c r="BR79" s="114">
        <v>110.42</v>
      </c>
      <c r="BS79" s="114">
        <v>0.75800000000000001</v>
      </c>
      <c r="BT79" s="114">
        <v>0.96660000000000001</v>
      </c>
      <c r="BU79" s="114">
        <v>0.84089999999999998</v>
      </c>
      <c r="BV79" s="114">
        <v>1322.78</v>
      </c>
      <c r="BW79" s="114">
        <v>17.719000000000001</v>
      </c>
      <c r="BX79" s="114">
        <v>1.2494000000000001</v>
      </c>
      <c r="BY79" s="114">
        <v>1.2179</v>
      </c>
      <c r="BZ79" s="114">
        <v>8.0183999999999997</v>
      </c>
      <c r="CA79" s="114">
        <v>7.8968999999999996</v>
      </c>
      <c r="CB79" s="114">
        <v>6.2552000000000003</v>
      </c>
      <c r="CC79" s="114">
        <v>0.70226999999999995</v>
      </c>
      <c r="CD79" s="114">
        <v>1</v>
      </c>
      <c r="CE79" s="114">
        <v>6.5545</v>
      </c>
      <c r="CF79" s="114">
        <v>6.5568999999999997</v>
      </c>
      <c r="CG79" s="98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</row>
    <row r="80" spans="1:164" s="94" customFormat="1" x14ac:dyDescent="0.2">
      <c r="BP80" s="113">
        <v>10</v>
      </c>
      <c r="BQ80" s="159" t="s">
        <v>289</v>
      </c>
      <c r="BR80" s="114">
        <v>111.2</v>
      </c>
      <c r="BS80" s="114">
        <v>0.73829999999999996</v>
      </c>
      <c r="BT80" s="114">
        <v>0.96079999999999999</v>
      </c>
      <c r="BU80" s="114">
        <v>0.83750000000000002</v>
      </c>
      <c r="BV80" s="114">
        <v>1323.7</v>
      </c>
      <c r="BW80" s="114">
        <v>17.713000000000001</v>
      </c>
      <c r="BX80" s="114">
        <v>1.2466999999999999</v>
      </c>
      <c r="BY80" s="114">
        <v>1.2150000000000001</v>
      </c>
      <c r="BZ80" s="114">
        <v>7.9637000000000002</v>
      </c>
      <c r="CA80" s="114">
        <v>7.8651</v>
      </c>
      <c r="CB80" s="114">
        <v>6.2305000000000001</v>
      </c>
      <c r="CC80" s="114">
        <v>0.70452000000000004</v>
      </c>
      <c r="CD80" s="114">
        <v>1</v>
      </c>
      <c r="CE80" s="114">
        <v>6.5380000000000003</v>
      </c>
      <c r="CF80" s="114">
        <v>6.5476000000000001</v>
      </c>
      <c r="CG80" s="98"/>
    </row>
    <row r="81" spans="1:164" s="94" customFormat="1" x14ac:dyDescent="0.2">
      <c r="BP81" s="113">
        <v>11</v>
      </c>
      <c r="BQ81" s="159" t="s">
        <v>290</v>
      </c>
      <c r="BR81" s="114">
        <v>111.27</v>
      </c>
      <c r="BS81" s="114">
        <v>0.73819999999999997</v>
      </c>
      <c r="BT81" s="114">
        <v>0.95920000000000005</v>
      </c>
      <c r="BU81" s="114">
        <v>0.83689999999999998</v>
      </c>
      <c r="BV81" s="114">
        <v>1314.56</v>
      </c>
      <c r="BW81" s="114">
        <v>17.48</v>
      </c>
      <c r="BX81" s="114">
        <v>1.2484</v>
      </c>
      <c r="BY81" s="114">
        <v>1.2197</v>
      </c>
      <c r="BZ81" s="114">
        <v>7.9588999999999999</v>
      </c>
      <c r="CA81" s="114">
        <v>7.8250999999999999</v>
      </c>
      <c r="CB81" s="114">
        <v>6.2264999999999997</v>
      </c>
      <c r="CC81" s="114">
        <v>0.70233999999999996</v>
      </c>
      <c r="CD81" s="114">
        <v>1</v>
      </c>
      <c r="CE81" s="114">
        <v>6.5648999999999997</v>
      </c>
      <c r="CF81" s="114">
        <v>6.5711000000000004</v>
      </c>
      <c r="CG81" s="115"/>
    </row>
    <row r="82" spans="1:164" s="94" customFormat="1" x14ac:dyDescent="0.2">
      <c r="BP82" s="113">
        <v>12</v>
      </c>
      <c r="BQ82" s="159" t="s">
        <v>291</v>
      </c>
      <c r="BR82" s="114">
        <v>111.59</v>
      </c>
      <c r="BS82" s="114">
        <v>0.74060000000000004</v>
      </c>
      <c r="BT82" s="114">
        <v>0.96340000000000003</v>
      </c>
      <c r="BU82" s="114">
        <v>0.83430000000000004</v>
      </c>
      <c r="BV82" s="114">
        <v>1308.52</v>
      </c>
      <c r="BW82" s="114">
        <v>17.172999999999998</v>
      </c>
      <c r="BX82" s="114">
        <v>1.2511000000000001</v>
      </c>
      <c r="BY82" s="114">
        <v>1.2273000000000001</v>
      </c>
      <c r="BZ82" s="114">
        <v>7.9447999999999999</v>
      </c>
      <c r="CA82" s="114">
        <v>7.8068999999999997</v>
      </c>
      <c r="CB82" s="114">
        <v>6.2062999999999997</v>
      </c>
      <c r="CC82" s="114">
        <v>0.70267000000000002</v>
      </c>
      <c r="CD82" s="114">
        <v>1</v>
      </c>
      <c r="CE82" s="114">
        <v>6.58</v>
      </c>
      <c r="CF82" s="114">
        <v>6.5852000000000004</v>
      </c>
      <c r="CG82" s="115"/>
    </row>
    <row r="83" spans="1:164" s="94" customFormat="1" x14ac:dyDescent="0.2">
      <c r="BP83" s="113">
        <v>13</v>
      </c>
      <c r="BQ83" s="159" t="s">
        <v>292</v>
      </c>
      <c r="BR83" s="114">
        <v>111.28</v>
      </c>
      <c r="BS83" s="114">
        <v>0.73770000000000002</v>
      </c>
      <c r="BT83" s="114">
        <v>0.96009999999999995</v>
      </c>
      <c r="BU83" s="114">
        <v>0.83260000000000001</v>
      </c>
      <c r="BV83" s="114">
        <v>1315.8</v>
      </c>
      <c r="BW83" s="114">
        <v>17.37</v>
      </c>
      <c r="BX83" s="114">
        <v>1.2419</v>
      </c>
      <c r="BY83" s="114">
        <v>1.2238</v>
      </c>
      <c r="BZ83" s="114">
        <v>7.9374000000000002</v>
      </c>
      <c r="CA83" s="114">
        <v>7.7823000000000002</v>
      </c>
      <c r="CB83" s="114">
        <v>6.1947000000000001</v>
      </c>
      <c r="CC83" s="114">
        <v>0.7026</v>
      </c>
      <c r="CD83" s="114">
        <v>1</v>
      </c>
      <c r="CE83" s="114">
        <v>6.5735999999999999</v>
      </c>
      <c r="CF83" s="114">
        <v>6.5709</v>
      </c>
      <c r="CG83" s="115"/>
    </row>
    <row r="84" spans="1:164" s="94" customFormat="1" x14ac:dyDescent="0.2">
      <c r="BP84" s="113">
        <v>14</v>
      </c>
      <c r="BQ84" s="159" t="s">
        <v>293</v>
      </c>
      <c r="BR84" s="114">
        <v>112.4</v>
      </c>
      <c r="BS84" s="114">
        <v>0.74099999999999999</v>
      </c>
      <c r="BT84" s="114">
        <v>0.9718</v>
      </c>
      <c r="BU84" s="114">
        <v>0.83919999999999995</v>
      </c>
      <c r="BV84" s="114">
        <v>1296.51</v>
      </c>
      <c r="BW84" s="114">
        <v>16.97</v>
      </c>
      <c r="BX84" s="114">
        <v>1.2564</v>
      </c>
      <c r="BY84" s="114">
        <v>1.2335</v>
      </c>
      <c r="BZ84" s="114">
        <v>7.9938000000000002</v>
      </c>
      <c r="CA84" s="114">
        <v>7.8117999999999999</v>
      </c>
      <c r="CB84" s="114">
        <v>6.2431999999999999</v>
      </c>
      <c r="CC84" s="114">
        <v>0.70187999999999995</v>
      </c>
      <c r="CD84" s="114">
        <v>1</v>
      </c>
      <c r="CE84" s="114">
        <v>6.5915999999999997</v>
      </c>
      <c r="CF84" s="114">
        <v>6.5883000000000003</v>
      </c>
      <c r="CG84" s="115"/>
    </row>
    <row r="85" spans="1:164" s="94" customFormat="1" x14ac:dyDescent="0.2">
      <c r="BP85" s="113">
        <v>15</v>
      </c>
      <c r="BQ85" s="159" t="s">
        <v>294</v>
      </c>
      <c r="BR85" s="114">
        <v>111.92</v>
      </c>
      <c r="BS85" s="114">
        <v>0.73760000000000003</v>
      </c>
      <c r="BT85" s="114">
        <v>0.96819999999999995</v>
      </c>
      <c r="BU85" s="114">
        <v>0.83420000000000005</v>
      </c>
      <c r="BV85" s="114">
        <v>1297.01</v>
      </c>
      <c r="BW85" s="114">
        <v>17.02</v>
      </c>
      <c r="BX85" s="114">
        <v>1.2555000000000001</v>
      </c>
      <c r="BY85" s="114">
        <v>1.2271000000000001</v>
      </c>
      <c r="BZ85" s="114">
        <v>7.9469000000000003</v>
      </c>
      <c r="CA85" s="114">
        <v>7.7736000000000001</v>
      </c>
      <c r="CB85" s="114">
        <v>6.2061999999999999</v>
      </c>
      <c r="CC85" s="114">
        <v>0.70477999999999996</v>
      </c>
      <c r="CD85" s="114">
        <v>1</v>
      </c>
      <c r="CE85" s="114">
        <v>6.5890000000000004</v>
      </c>
      <c r="CF85" s="114">
        <v>6.5759999999999996</v>
      </c>
      <c r="CG85" s="115"/>
    </row>
    <row r="86" spans="1:164" s="94" customFormat="1" x14ac:dyDescent="0.2">
      <c r="BP86" s="113">
        <v>16</v>
      </c>
      <c r="BQ86" s="159" t="s">
        <v>295</v>
      </c>
      <c r="BR86" s="114">
        <v>112.03</v>
      </c>
      <c r="BS86" s="114">
        <v>0.73909999999999998</v>
      </c>
      <c r="BT86" s="114">
        <v>0.97289999999999999</v>
      </c>
      <c r="BU86" s="114">
        <v>0.84130000000000005</v>
      </c>
      <c r="BV86" s="114">
        <v>1295.31</v>
      </c>
      <c r="BW86" s="114">
        <v>16.920000000000002</v>
      </c>
      <c r="BX86" s="114">
        <v>1.2572000000000001</v>
      </c>
      <c r="BY86" s="114">
        <v>1.2323999999999999</v>
      </c>
      <c r="BZ86" s="114">
        <v>8.0235000000000003</v>
      </c>
      <c r="CA86" s="114">
        <v>7.8216999999999999</v>
      </c>
      <c r="CB86" s="114">
        <v>6.2584999999999997</v>
      </c>
      <c r="CC86" s="114">
        <v>0.70287999999999995</v>
      </c>
      <c r="CD86" s="114">
        <v>1</v>
      </c>
      <c r="CE86" s="114">
        <v>6.62</v>
      </c>
      <c r="CF86" s="114">
        <v>6.6119000000000003</v>
      </c>
      <c r="CG86" s="115"/>
    </row>
    <row r="87" spans="1:164" s="94" customFormat="1" x14ac:dyDescent="0.2">
      <c r="BP87" s="113">
        <v>17</v>
      </c>
      <c r="BQ87" s="159" t="s">
        <v>296</v>
      </c>
      <c r="BR87" s="114">
        <v>111.68</v>
      </c>
      <c r="BS87" s="114">
        <v>0.74219999999999997</v>
      </c>
      <c r="BT87" s="114">
        <v>0.97060000000000002</v>
      </c>
      <c r="BU87" s="114">
        <v>0.84650000000000003</v>
      </c>
      <c r="BV87" s="114">
        <v>1306.2</v>
      </c>
      <c r="BW87" s="114">
        <v>17.100000000000001</v>
      </c>
      <c r="BX87" s="114">
        <v>1.2636000000000001</v>
      </c>
      <c r="BY87" s="114">
        <v>1.2385999999999999</v>
      </c>
      <c r="BZ87" s="114">
        <v>8.0715000000000003</v>
      </c>
      <c r="CA87" s="114">
        <v>7.8493000000000004</v>
      </c>
      <c r="CB87" s="114">
        <v>6.2960000000000003</v>
      </c>
      <c r="CC87" s="114">
        <v>0.70543</v>
      </c>
      <c r="CD87" s="114">
        <v>1</v>
      </c>
      <c r="CE87" s="114">
        <v>6.6273999999999997</v>
      </c>
      <c r="CF87" s="114">
        <v>6.6231</v>
      </c>
      <c r="CG87" s="115"/>
    </row>
    <row r="88" spans="1:164" s="94" customFormat="1" x14ac:dyDescent="0.2">
      <c r="BP88" s="113">
        <v>18</v>
      </c>
      <c r="BQ88" s="159" t="s">
        <v>297</v>
      </c>
      <c r="BR88" s="114">
        <v>112.91</v>
      </c>
      <c r="BS88" s="114">
        <v>0.74690000000000001</v>
      </c>
      <c r="BT88" s="114">
        <v>0.97470000000000001</v>
      </c>
      <c r="BU88" s="114">
        <v>0.85209999999999997</v>
      </c>
      <c r="BV88" s="114">
        <v>1289.22</v>
      </c>
      <c r="BW88" s="114">
        <v>16.829000000000001</v>
      </c>
      <c r="BX88" s="114">
        <v>1.2746999999999999</v>
      </c>
      <c r="BY88" s="114">
        <v>1.24</v>
      </c>
      <c r="BZ88" s="114">
        <v>8.1715999999999998</v>
      </c>
      <c r="CA88" s="114">
        <v>7.9504999999999999</v>
      </c>
      <c r="CB88" s="114">
        <v>6.3388</v>
      </c>
      <c r="CC88" s="114">
        <v>0.70723999999999998</v>
      </c>
      <c r="CD88" s="114">
        <v>1</v>
      </c>
      <c r="CE88" s="114">
        <v>6.6369999999999996</v>
      </c>
      <c r="CF88" s="114">
        <v>6.6391</v>
      </c>
      <c r="CG88" s="104"/>
    </row>
    <row r="89" spans="1:164" s="94" customFormat="1" x14ac:dyDescent="0.2">
      <c r="BP89" s="113">
        <v>19</v>
      </c>
      <c r="BQ89" s="159" t="s">
        <v>298</v>
      </c>
      <c r="BR89" s="114">
        <v>112.72</v>
      </c>
      <c r="BS89" s="114">
        <v>0.74829999999999997</v>
      </c>
      <c r="BT89" s="114">
        <v>0.97340000000000004</v>
      </c>
      <c r="BU89" s="114">
        <v>0.8498</v>
      </c>
      <c r="BV89" s="114">
        <v>1284.5</v>
      </c>
      <c r="BW89" s="114">
        <v>16.814</v>
      </c>
      <c r="BX89" s="114">
        <v>1.2778</v>
      </c>
      <c r="BY89" s="114">
        <v>1.2467999999999999</v>
      </c>
      <c r="BZ89" s="114">
        <v>8.1380999999999997</v>
      </c>
      <c r="CA89" s="114">
        <v>7.9602000000000004</v>
      </c>
      <c r="CB89" s="114">
        <v>6.3220000000000001</v>
      </c>
      <c r="CC89" s="114">
        <v>0.70884000000000003</v>
      </c>
      <c r="CD89" s="114">
        <v>1</v>
      </c>
      <c r="CE89" s="114">
        <v>6.6685999999999996</v>
      </c>
      <c r="CF89" s="114">
        <v>6.665</v>
      </c>
      <c r="CG89" s="104"/>
    </row>
    <row r="90" spans="1:164" s="94" customFormat="1" x14ac:dyDescent="0.2">
      <c r="A90" s="150"/>
      <c r="BO90" s="95"/>
      <c r="BP90" s="113">
        <v>20</v>
      </c>
      <c r="BQ90" s="159" t="s">
        <v>299</v>
      </c>
      <c r="BR90" s="114">
        <v>112.48</v>
      </c>
      <c r="BS90" s="114">
        <v>0.74860000000000004</v>
      </c>
      <c r="BT90" s="114">
        <v>0.97150000000000003</v>
      </c>
      <c r="BU90" s="114">
        <v>0.84770000000000001</v>
      </c>
      <c r="BV90" s="114">
        <v>1287.8399999999999</v>
      </c>
      <c r="BW90" s="114">
        <v>16.8</v>
      </c>
      <c r="BX90" s="114">
        <v>1.2770999999999999</v>
      </c>
      <c r="BY90" s="114">
        <v>1.2426999999999999</v>
      </c>
      <c r="BZ90" s="114">
        <v>8.1317000000000004</v>
      </c>
      <c r="CA90" s="114">
        <v>7.9561999999999999</v>
      </c>
      <c r="CB90" s="114">
        <v>6.3072999999999997</v>
      </c>
      <c r="CC90" s="114">
        <v>0.70835000000000004</v>
      </c>
      <c r="CD90" s="114">
        <v>1</v>
      </c>
      <c r="CE90" s="114">
        <v>6.6489000000000003</v>
      </c>
      <c r="CF90" s="114">
        <v>6.6478000000000002</v>
      </c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</row>
    <row r="91" spans="1:164" s="94" customFormat="1" x14ac:dyDescent="0.2">
      <c r="A91" s="150"/>
      <c r="BO91" s="95"/>
      <c r="BP91" s="113"/>
      <c r="BQ91" s="159"/>
      <c r="BR91" s="114"/>
      <c r="BS91" s="114"/>
      <c r="BT91" s="114"/>
      <c r="BU91" s="114"/>
      <c r="BV91" s="114"/>
      <c r="BW91" s="114"/>
      <c r="BX91" s="114"/>
      <c r="BY91" s="114"/>
      <c r="BZ91" s="114"/>
      <c r="CA91" s="114"/>
      <c r="CB91" s="114"/>
      <c r="CC91" s="114"/>
      <c r="CD91" s="114"/>
      <c r="CE91" s="114"/>
      <c r="CF91" s="114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</row>
    <row r="92" spans="1:164" s="111" customFormat="1" x14ac:dyDescent="0.2">
      <c r="B92" s="149"/>
      <c r="BO92" s="96"/>
      <c r="BP92" s="113"/>
      <c r="BQ92" s="159"/>
      <c r="BR92" s="114"/>
      <c r="BS92" s="114"/>
      <c r="BT92" s="114"/>
      <c r="BU92" s="114"/>
      <c r="BV92" s="114"/>
      <c r="BW92" s="114"/>
      <c r="BX92" s="114"/>
      <c r="BY92" s="114"/>
      <c r="BZ92" s="114"/>
      <c r="CA92" s="114"/>
      <c r="CB92" s="114"/>
      <c r="CC92" s="114"/>
      <c r="CD92" s="114"/>
      <c r="CE92" s="114"/>
      <c r="CF92" s="114"/>
      <c r="CG92" s="96"/>
      <c r="CH92" s="96"/>
      <c r="CI92" s="96"/>
      <c r="CJ92" s="96"/>
      <c r="CK92" s="96"/>
      <c r="CL92" s="96"/>
      <c r="CM92" s="96"/>
      <c r="CN92" s="96"/>
      <c r="CO92" s="96"/>
      <c r="CP92" s="96"/>
      <c r="CQ92" s="96"/>
      <c r="CR92" s="96"/>
      <c r="CS92" s="96"/>
      <c r="CT92" s="96"/>
      <c r="CU92" s="96"/>
      <c r="CV92" s="96"/>
      <c r="CW92" s="96"/>
      <c r="CX92" s="96"/>
      <c r="CY92" s="96"/>
      <c r="CZ92" s="96"/>
      <c r="DA92" s="96"/>
      <c r="DB92" s="96"/>
      <c r="DC92" s="96"/>
      <c r="DD92" s="96"/>
      <c r="DE92" s="96"/>
      <c r="DF92" s="96"/>
      <c r="DG92" s="96"/>
      <c r="DH92" s="96"/>
      <c r="DI92" s="96"/>
      <c r="DJ92" s="96"/>
      <c r="DK92" s="96"/>
      <c r="DL92" s="96"/>
      <c r="DM92" s="96"/>
      <c r="DN92" s="96"/>
      <c r="DO92" s="96"/>
      <c r="DP92" s="96"/>
      <c r="DQ92" s="96"/>
      <c r="DR92" s="96"/>
      <c r="DS92" s="96"/>
      <c r="DT92" s="96"/>
      <c r="DU92" s="96"/>
      <c r="DV92" s="96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</row>
    <row r="93" spans="1:164" s="111" customFormat="1" x14ac:dyDescent="0.2">
      <c r="B93" s="149"/>
      <c r="BO93" s="96"/>
      <c r="BP93" s="113"/>
      <c r="BQ93" s="159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114"/>
      <c r="CE93" s="114"/>
      <c r="CF93" s="114"/>
      <c r="CG93" s="96"/>
      <c r="CH93" s="96"/>
      <c r="CI93" s="96"/>
      <c r="CJ93" s="96"/>
      <c r="CK93" s="96"/>
      <c r="CL93" s="96"/>
      <c r="CM93" s="96"/>
      <c r="CN93" s="96"/>
      <c r="CO93" s="96"/>
      <c r="CP93" s="96"/>
      <c r="CQ93" s="96"/>
      <c r="CR93" s="96"/>
      <c r="CS93" s="96"/>
      <c r="CT93" s="96"/>
      <c r="CU93" s="96"/>
      <c r="CV93" s="96"/>
      <c r="CW93" s="96"/>
      <c r="CX93" s="96"/>
      <c r="CY93" s="96"/>
      <c r="CZ93" s="96"/>
      <c r="DA93" s="96"/>
      <c r="DB93" s="96"/>
      <c r="DC93" s="96"/>
      <c r="DD93" s="96"/>
      <c r="DE93" s="96"/>
      <c r="DF93" s="96"/>
      <c r="DG93" s="96"/>
      <c r="DH93" s="96"/>
      <c r="DI93" s="96"/>
      <c r="DJ93" s="96"/>
      <c r="DK93" s="96"/>
      <c r="DL93" s="96"/>
      <c r="DM93" s="96"/>
      <c r="DN93" s="96"/>
      <c r="DO93" s="96"/>
      <c r="DP93" s="96"/>
      <c r="DQ93" s="96"/>
      <c r="DR93" s="96"/>
      <c r="DS93" s="96"/>
      <c r="DT93" s="96"/>
      <c r="DU93" s="96"/>
      <c r="DV93" s="96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</row>
    <row r="94" spans="1:164" s="94" customFormat="1" x14ac:dyDescent="0.2">
      <c r="A94" s="150"/>
      <c r="B94" s="151"/>
      <c r="BO94" s="95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4"/>
      <c r="CF94" s="114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</row>
    <row r="95" spans="1:164" s="94" customFormat="1" x14ac:dyDescent="0.2">
      <c r="A95" s="150"/>
      <c r="B95" s="151"/>
      <c r="BO95" s="95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</row>
    <row r="96" spans="1:164" s="94" customFormat="1" x14ac:dyDescent="0.2">
      <c r="A96" s="150"/>
      <c r="B96" s="151"/>
      <c r="BO96" s="95"/>
      <c r="BP96" s="95"/>
      <c r="BQ96" s="75"/>
      <c r="BR96" s="95"/>
      <c r="BS96" s="95"/>
      <c r="BT96" s="95"/>
      <c r="BU96" s="96"/>
      <c r="BV96" s="95"/>
      <c r="BW96" s="95"/>
      <c r="BX96" s="95"/>
      <c r="BY96" s="95"/>
      <c r="BZ96" s="95"/>
      <c r="CA96" s="95"/>
      <c r="CB96" s="95"/>
      <c r="CC96" s="97"/>
      <c r="CD96" s="96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</row>
    <row r="97" spans="1:164" s="94" customFormat="1" x14ac:dyDescent="0.2">
      <c r="A97" s="150"/>
      <c r="B97" s="151"/>
      <c r="BO97" s="95"/>
      <c r="BP97" s="104"/>
      <c r="BQ97" s="75"/>
      <c r="BR97" s="122">
        <f>AVERAGE(BR71:BR90)</f>
        <v>110.71850000000002</v>
      </c>
      <c r="BS97" s="122">
        <f t="shared" ref="BS97:CF97" si="8">AVERAGE(BS71:BS90)</f>
        <v>0.75112000000000001</v>
      </c>
      <c r="BT97" s="122">
        <f t="shared" si="8"/>
        <v>0.96254999999999991</v>
      </c>
      <c r="BU97" s="122">
        <f t="shared" si="8"/>
        <v>0.83904500000000015</v>
      </c>
      <c r="BV97" s="122">
        <f t="shared" si="8"/>
        <v>1316.8445000000002</v>
      </c>
      <c r="BW97" s="122">
        <f t="shared" si="8"/>
        <v>17.453750000000003</v>
      </c>
      <c r="BX97" s="122">
        <f t="shared" si="8"/>
        <v>1.2540950000000002</v>
      </c>
      <c r="BY97" s="122">
        <f t="shared" si="8"/>
        <v>1.22767</v>
      </c>
      <c r="BZ97" s="122">
        <f t="shared" si="8"/>
        <v>7.9976650000000005</v>
      </c>
      <c r="CA97" s="122">
        <f t="shared" si="8"/>
        <v>7.8326200000000012</v>
      </c>
      <c r="CB97" s="122">
        <f t="shared" si="8"/>
        <v>6.2414649999999998</v>
      </c>
      <c r="CC97" s="122">
        <f t="shared" si="8"/>
        <v>0.70396799999999993</v>
      </c>
      <c r="CD97" s="122">
        <f t="shared" si="8"/>
        <v>1</v>
      </c>
      <c r="CE97" s="122">
        <f t="shared" si="8"/>
        <v>6.5663299999999989</v>
      </c>
      <c r="CF97" s="122">
        <f t="shared" si="8"/>
        <v>6.569494999999999</v>
      </c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</row>
    <row r="98" spans="1:164" s="94" customFormat="1" x14ac:dyDescent="0.2">
      <c r="A98" s="150"/>
      <c r="B98" s="151"/>
      <c r="BO98" s="95"/>
      <c r="BP98" s="104"/>
      <c r="BQ98" s="75"/>
      <c r="BR98" s="122">
        <v>110.71850000000002</v>
      </c>
      <c r="BS98" s="122">
        <v>0.75112000000000001</v>
      </c>
      <c r="BT98" s="122">
        <v>0.96254999999999991</v>
      </c>
      <c r="BU98" s="122">
        <v>0.83904500000000015</v>
      </c>
      <c r="BV98" s="122">
        <v>1316.8445000000002</v>
      </c>
      <c r="BW98" s="122">
        <v>17.453750000000003</v>
      </c>
      <c r="BX98" s="122">
        <v>1.2540950000000002</v>
      </c>
      <c r="BY98" s="122">
        <v>1.22767</v>
      </c>
      <c r="BZ98" s="122">
        <v>7.9976650000000005</v>
      </c>
      <c r="CA98" s="122">
        <v>7.8326200000000012</v>
      </c>
      <c r="CB98" s="122">
        <v>6.2414649999999998</v>
      </c>
      <c r="CC98" s="122">
        <v>0.70396799999999993</v>
      </c>
      <c r="CD98" s="104">
        <v>1</v>
      </c>
      <c r="CE98" s="122">
        <v>6.5663299999999989</v>
      </c>
      <c r="CF98" s="122">
        <v>6.569494999999999</v>
      </c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</row>
    <row r="99" spans="1:164" s="94" customFormat="1" x14ac:dyDescent="0.2">
      <c r="A99" s="150"/>
      <c r="B99" s="151"/>
      <c r="BO99" s="95"/>
      <c r="BP99" s="121"/>
      <c r="BQ99" s="75"/>
      <c r="BR99" s="117">
        <f t="shared" ref="BR99:CF99" si="9">BR98-BR97</f>
        <v>0</v>
      </c>
      <c r="BS99" s="117">
        <f t="shared" si="9"/>
        <v>0</v>
      </c>
      <c r="BT99" s="117">
        <f t="shared" si="9"/>
        <v>0</v>
      </c>
      <c r="BU99" s="117">
        <f t="shared" si="9"/>
        <v>0</v>
      </c>
      <c r="BV99" s="117">
        <f t="shared" si="9"/>
        <v>0</v>
      </c>
      <c r="BW99" s="117">
        <f t="shared" si="9"/>
        <v>0</v>
      </c>
      <c r="BX99" s="117">
        <f t="shared" si="9"/>
        <v>0</v>
      </c>
      <c r="BY99" s="117">
        <f t="shared" si="9"/>
        <v>0</v>
      </c>
      <c r="BZ99" s="117">
        <f t="shared" si="9"/>
        <v>0</v>
      </c>
      <c r="CA99" s="117">
        <f t="shared" si="9"/>
        <v>0</v>
      </c>
      <c r="CB99" s="117">
        <f t="shared" si="9"/>
        <v>0</v>
      </c>
      <c r="CC99" s="117">
        <f t="shared" si="9"/>
        <v>0</v>
      </c>
      <c r="CD99" s="117">
        <f t="shared" si="9"/>
        <v>0</v>
      </c>
      <c r="CE99" s="117">
        <f t="shared" si="9"/>
        <v>0</v>
      </c>
      <c r="CF99" s="117">
        <f t="shared" si="9"/>
        <v>0</v>
      </c>
      <c r="CG99" s="95"/>
      <c r="CH99" s="7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</row>
    <row r="100" spans="1:164" s="94" customFormat="1" x14ac:dyDescent="0.2">
      <c r="A100" s="150"/>
      <c r="B100" s="151"/>
      <c r="BO100" s="95"/>
      <c r="BP100" s="96" t="s">
        <v>29</v>
      </c>
      <c r="BQ100" s="75"/>
      <c r="BR100" s="122">
        <f>MAX(BR71:BR90)</f>
        <v>112.91</v>
      </c>
      <c r="BS100" s="122">
        <f t="shared" ref="BS100:CF100" si="10">MAX(BS71:BS90)</f>
        <v>0.77349999999999997</v>
      </c>
      <c r="BT100" s="122">
        <f t="shared" si="10"/>
        <v>0.97470000000000001</v>
      </c>
      <c r="BU100" s="122">
        <f t="shared" si="10"/>
        <v>0.85209999999999997</v>
      </c>
      <c r="BV100" s="122">
        <f t="shared" si="10"/>
        <v>1351.29</v>
      </c>
      <c r="BW100" s="122">
        <f t="shared" si="10"/>
        <v>18.11</v>
      </c>
      <c r="BX100" s="122">
        <f t="shared" si="10"/>
        <v>1.2778</v>
      </c>
      <c r="BY100" s="122">
        <f t="shared" si="10"/>
        <v>1.2467999999999999</v>
      </c>
      <c r="BZ100" s="122">
        <f t="shared" si="10"/>
        <v>8.1715999999999998</v>
      </c>
      <c r="CA100" s="122">
        <f t="shared" si="10"/>
        <v>7.9602000000000004</v>
      </c>
      <c r="CB100" s="122">
        <f t="shared" si="10"/>
        <v>6.3388</v>
      </c>
      <c r="CC100" s="122">
        <f t="shared" si="10"/>
        <v>0.70884000000000003</v>
      </c>
      <c r="CD100" s="122">
        <f t="shared" si="10"/>
        <v>1</v>
      </c>
      <c r="CE100" s="122">
        <f t="shared" si="10"/>
        <v>6.6685999999999996</v>
      </c>
      <c r="CF100" s="122">
        <f t="shared" si="10"/>
        <v>6.665</v>
      </c>
      <c r="CG100" s="95"/>
      <c r="CH100" s="7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</row>
    <row r="101" spans="1:164" s="94" customFormat="1" x14ac:dyDescent="0.2">
      <c r="A101" s="150"/>
      <c r="B101" s="151"/>
      <c r="BO101" s="95"/>
      <c r="BP101" s="96" t="s">
        <v>30</v>
      </c>
      <c r="BQ101" s="75"/>
      <c r="BR101" s="122">
        <f>MIN(BR71:BR90)</f>
        <v>107.72</v>
      </c>
      <c r="BS101" s="122">
        <f t="shared" ref="BS101:CF101" si="11">MIN(BS71:BS90)</f>
        <v>0.73760000000000003</v>
      </c>
      <c r="BT101" s="122">
        <f t="shared" si="11"/>
        <v>0.94750000000000001</v>
      </c>
      <c r="BU101" s="122">
        <f t="shared" si="11"/>
        <v>0.82950000000000002</v>
      </c>
      <c r="BV101" s="122">
        <f t="shared" si="11"/>
        <v>1284.5</v>
      </c>
      <c r="BW101" s="122">
        <f t="shared" si="11"/>
        <v>16.8</v>
      </c>
      <c r="BX101" s="122">
        <f t="shared" si="11"/>
        <v>1.2361</v>
      </c>
      <c r="BY101" s="122">
        <f t="shared" si="11"/>
        <v>1.2113</v>
      </c>
      <c r="BZ101" s="122">
        <f t="shared" si="11"/>
        <v>7.9109999999999996</v>
      </c>
      <c r="CA101" s="122">
        <f t="shared" si="11"/>
        <v>7.7264999999999997</v>
      </c>
      <c r="CB101" s="122">
        <f t="shared" si="11"/>
        <v>6.1702000000000004</v>
      </c>
      <c r="CC101" s="122">
        <f t="shared" si="11"/>
        <v>0.69896999999999998</v>
      </c>
      <c r="CD101" s="122">
        <f t="shared" si="11"/>
        <v>1</v>
      </c>
      <c r="CE101" s="122">
        <f t="shared" si="11"/>
        <v>6.4535999999999998</v>
      </c>
      <c r="CF101" s="122">
        <f t="shared" si="11"/>
        <v>6.4725999999999999</v>
      </c>
      <c r="CG101" s="95"/>
      <c r="CH101" s="7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</row>
    <row r="102" spans="1:164" s="94" customFormat="1" x14ac:dyDescent="0.2">
      <c r="A102" s="150"/>
      <c r="B102" s="151"/>
      <c r="BO102" s="95"/>
      <c r="BP102" s="95"/>
      <c r="BQ102" s="75"/>
      <c r="BR102" s="95"/>
      <c r="BS102" s="95"/>
      <c r="BT102" s="95"/>
      <c r="BU102" s="96"/>
      <c r="BV102" s="95"/>
      <c r="BW102" s="95"/>
      <c r="BX102" s="95"/>
      <c r="BY102" s="95"/>
      <c r="BZ102" s="95"/>
      <c r="CA102" s="95"/>
      <c r="CB102" s="95"/>
      <c r="CC102" s="97"/>
      <c r="CD102" s="96"/>
      <c r="CE102" s="95"/>
      <c r="CF102" s="95"/>
      <c r="CG102" s="95"/>
      <c r="CH102" s="7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</row>
    <row r="103" spans="1:164" s="94" customFormat="1" x14ac:dyDescent="0.2">
      <c r="A103" s="150"/>
      <c r="B103" s="151"/>
      <c r="BO103" s="95"/>
      <c r="BP103" s="95"/>
      <c r="BQ103" s="75"/>
      <c r="BR103" s="122">
        <f>BR100-BR101</f>
        <v>5.1899999999999977</v>
      </c>
      <c r="BS103" s="122">
        <f t="shared" ref="BS103:CF103" si="12">BS100-BS101</f>
        <v>3.5899999999999932E-2</v>
      </c>
      <c r="BT103" s="122">
        <f t="shared" si="12"/>
        <v>2.7200000000000002E-2</v>
      </c>
      <c r="BU103" s="122">
        <f t="shared" si="12"/>
        <v>2.2599999999999953E-2</v>
      </c>
      <c r="BV103" s="122">
        <f t="shared" si="12"/>
        <v>66.789999999999964</v>
      </c>
      <c r="BW103" s="122">
        <f t="shared" si="12"/>
        <v>1.3099999999999987</v>
      </c>
      <c r="BX103" s="122">
        <f t="shared" si="12"/>
        <v>4.170000000000007E-2</v>
      </c>
      <c r="BY103" s="122">
        <f t="shared" si="12"/>
        <v>3.5499999999999865E-2</v>
      </c>
      <c r="BZ103" s="122">
        <f t="shared" si="12"/>
        <v>0.26060000000000016</v>
      </c>
      <c r="CA103" s="122">
        <f t="shared" si="12"/>
        <v>0.23370000000000068</v>
      </c>
      <c r="CB103" s="122">
        <f t="shared" si="12"/>
        <v>0.16859999999999964</v>
      </c>
      <c r="CC103" s="122">
        <f t="shared" si="12"/>
        <v>9.8700000000000454E-3</v>
      </c>
      <c r="CD103" s="122">
        <f t="shared" si="12"/>
        <v>0</v>
      </c>
      <c r="CE103" s="122">
        <f t="shared" si="12"/>
        <v>0.21499999999999986</v>
      </c>
      <c r="CF103" s="122">
        <f t="shared" si="12"/>
        <v>0.19240000000000013</v>
      </c>
      <c r="CG103" s="95"/>
      <c r="CH103" s="7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</row>
    <row r="104" spans="1:164" s="94" customFormat="1" x14ac:dyDescent="0.2">
      <c r="A104" s="150"/>
      <c r="B104" s="151"/>
      <c r="BO104" s="95"/>
      <c r="BP104" s="95"/>
      <c r="BQ104" s="75"/>
      <c r="BR104" s="95"/>
      <c r="BS104" s="95"/>
      <c r="BT104" s="95"/>
      <c r="BU104" s="96"/>
      <c r="BV104" s="95"/>
      <c r="BW104" s="95"/>
      <c r="BX104" s="95"/>
      <c r="BY104" s="95"/>
      <c r="BZ104" s="95"/>
      <c r="CA104" s="95"/>
      <c r="CB104" s="95"/>
      <c r="CC104" s="97"/>
      <c r="CD104" s="96"/>
      <c r="CE104" s="95"/>
      <c r="CF104" s="95"/>
      <c r="CG104" s="95"/>
      <c r="CH104" s="7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</row>
    <row r="105" spans="1:164" s="94" customFormat="1" x14ac:dyDescent="0.2">
      <c r="A105" s="150"/>
      <c r="B105" s="151"/>
      <c r="BO105" s="95"/>
      <c r="BP105" s="95"/>
      <c r="BQ105" s="75"/>
      <c r="BR105" s="95"/>
      <c r="BS105" s="95"/>
      <c r="BT105" s="95"/>
      <c r="BU105" s="96"/>
      <c r="BV105" s="95"/>
      <c r="BW105" s="95"/>
      <c r="BX105" s="95"/>
      <c r="BY105" s="95"/>
      <c r="BZ105" s="95"/>
      <c r="CA105" s="95"/>
      <c r="CB105" s="95"/>
      <c r="CC105" s="97"/>
      <c r="CD105" s="96"/>
      <c r="CE105" s="95"/>
      <c r="CF105" s="95"/>
      <c r="CG105" s="95"/>
      <c r="CH105" s="7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</row>
    <row r="106" spans="1:164" s="94" customFormat="1" x14ac:dyDescent="0.2">
      <c r="A106" s="150"/>
      <c r="B106" s="151"/>
      <c r="BO106" s="95"/>
      <c r="BP106" s="95"/>
      <c r="BQ106" s="75"/>
      <c r="BR106" s="95"/>
      <c r="BS106" s="95"/>
      <c r="BT106" s="95"/>
      <c r="BU106" s="96"/>
      <c r="BV106" s="95"/>
      <c r="BW106" s="95"/>
      <c r="BX106" s="95"/>
      <c r="BY106" s="95"/>
      <c r="BZ106" s="95"/>
      <c r="CA106" s="95"/>
      <c r="CB106" s="95"/>
      <c r="CC106" s="97"/>
      <c r="CD106" s="96"/>
      <c r="CE106" s="95"/>
      <c r="CF106" s="95"/>
      <c r="CG106" s="95"/>
      <c r="CH106" s="7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</row>
    <row r="107" spans="1:164" s="94" customFormat="1" x14ac:dyDescent="0.2">
      <c r="A107" s="150"/>
      <c r="B107" s="151"/>
      <c r="BO107" s="95"/>
      <c r="BP107" s="95"/>
      <c r="BQ107" s="75"/>
      <c r="BR107" s="95"/>
      <c r="BS107" s="95"/>
      <c r="BT107" s="95"/>
      <c r="BU107" s="96"/>
      <c r="BV107" s="95"/>
      <c r="BW107" s="95"/>
      <c r="BX107" s="95"/>
      <c r="BY107" s="95"/>
      <c r="BZ107" s="95"/>
      <c r="CA107" s="95"/>
      <c r="CB107" s="95"/>
      <c r="CC107" s="97"/>
      <c r="CD107" s="96"/>
      <c r="CE107" s="95"/>
      <c r="CF107" s="95"/>
      <c r="CG107" s="95"/>
      <c r="CH107" s="7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</row>
    <row r="108" spans="1:164" s="94" customFormat="1" x14ac:dyDescent="0.2">
      <c r="A108" s="150"/>
      <c r="B108" s="151"/>
      <c r="BO108" s="95"/>
      <c r="BP108" s="95"/>
      <c r="BQ108" s="75"/>
      <c r="BR108" s="95"/>
      <c r="BS108" s="95"/>
      <c r="BT108" s="95"/>
      <c r="BU108" s="96"/>
      <c r="BV108" s="95"/>
      <c r="BW108" s="95"/>
      <c r="BX108" s="95"/>
      <c r="BY108" s="95"/>
      <c r="BZ108" s="95"/>
      <c r="CA108" s="95"/>
      <c r="CB108" s="95"/>
      <c r="CC108" s="97"/>
      <c r="CD108" s="96"/>
      <c r="CE108" s="95"/>
      <c r="CF108" s="95"/>
      <c r="CG108" s="95"/>
      <c r="CH108" s="7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</row>
    <row r="109" spans="1:164" s="94" customFormat="1" x14ac:dyDescent="0.2">
      <c r="A109" s="150"/>
      <c r="B109" s="151"/>
      <c r="BO109" s="113"/>
      <c r="BP109" s="95"/>
      <c r="BQ109" s="75"/>
      <c r="BR109" s="95"/>
      <c r="BS109" s="95"/>
      <c r="BT109" s="95"/>
      <c r="BU109" s="96"/>
      <c r="BV109" s="95"/>
      <c r="BW109" s="95"/>
      <c r="BX109" s="95"/>
      <c r="BY109" s="95"/>
      <c r="BZ109" s="95"/>
      <c r="CA109" s="95"/>
      <c r="CB109" s="95"/>
      <c r="CC109" s="97"/>
      <c r="CD109" s="96"/>
      <c r="CE109" s="95"/>
      <c r="CF109" s="95"/>
      <c r="CG109" s="95"/>
      <c r="CH109" s="7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</row>
    <row r="110" spans="1:164" s="94" customFormat="1" x14ac:dyDescent="0.2">
      <c r="A110" s="150"/>
      <c r="B110" s="151"/>
      <c r="BO110" s="113"/>
      <c r="BP110" s="95"/>
      <c r="BQ110" s="75"/>
      <c r="BR110" s="95"/>
      <c r="BS110" s="95"/>
      <c r="BT110" s="95"/>
      <c r="BU110" s="96"/>
      <c r="BV110" s="95"/>
      <c r="BW110" s="95"/>
      <c r="BX110" s="95"/>
      <c r="BY110" s="95"/>
      <c r="BZ110" s="95"/>
      <c r="CA110" s="95"/>
      <c r="CB110" s="95"/>
      <c r="CC110" s="97"/>
      <c r="CD110" s="96"/>
      <c r="CE110" s="95"/>
      <c r="CF110" s="95"/>
      <c r="CG110" s="95"/>
      <c r="CH110" s="7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</row>
    <row r="111" spans="1:164" s="94" customFormat="1" x14ac:dyDescent="0.2">
      <c r="A111" s="150"/>
      <c r="B111" s="151"/>
      <c r="BO111" s="113"/>
      <c r="BP111" s="95"/>
      <c r="BQ111" s="95"/>
      <c r="BR111" s="95"/>
      <c r="BS111" s="95"/>
      <c r="BT111" s="95"/>
      <c r="BU111" s="96"/>
      <c r="BV111" s="95"/>
      <c r="BW111" s="95"/>
      <c r="BX111" s="95"/>
      <c r="BY111" s="95"/>
      <c r="BZ111" s="95"/>
      <c r="CA111" s="95"/>
      <c r="CB111" s="95"/>
      <c r="CC111" s="97"/>
      <c r="CD111" s="96"/>
      <c r="CE111" s="95"/>
      <c r="CF111" s="95"/>
      <c r="CG111" s="95"/>
      <c r="CH111" s="7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</row>
    <row r="112" spans="1:164" s="94" customFormat="1" x14ac:dyDescent="0.2">
      <c r="A112" s="150"/>
      <c r="B112" s="151"/>
      <c r="BO112" s="113"/>
      <c r="BP112" s="109"/>
      <c r="BQ112" s="95"/>
      <c r="BR112" s="95"/>
      <c r="BS112" s="95"/>
      <c r="BT112" s="95"/>
      <c r="BU112" s="96"/>
      <c r="BV112" s="95"/>
      <c r="BW112" s="95"/>
      <c r="BX112" s="95"/>
      <c r="BY112" s="95"/>
      <c r="BZ112" s="95"/>
      <c r="CA112" s="95"/>
      <c r="CB112" s="95"/>
      <c r="CC112" s="97"/>
      <c r="CD112" s="96"/>
      <c r="CE112" s="95"/>
      <c r="CF112" s="95"/>
      <c r="CG112" s="95"/>
      <c r="CH112" s="7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</row>
    <row r="113" spans="1:164" s="94" customFormat="1" x14ac:dyDescent="0.2">
      <c r="A113" s="150"/>
      <c r="B113" s="151"/>
      <c r="BO113" s="113"/>
      <c r="BP113" s="109"/>
      <c r="BQ113" s="95"/>
      <c r="BR113" s="95"/>
      <c r="BS113" s="95"/>
      <c r="BT113" s="95"/>
      <c r="BU113" s="96"/>
      <c r="BV113" s="95"/>
      <c r="BW113" s="95"/>
      <c r="BX113" s="95"/>
      <c r="BY113" s="95"/>
      <c r="BZ113" s="95"/>
      <c r="CA113" s="95"/>
      <c r="CB113" s="95"/>
      <c r="CC113" s="97"/>
      <c r="CD113" s="96"/>
      <c r="CE113" s="95"/>
      <c r="CF113" s="95"/>
      <c r="CG113" s="95"/>
      <c r="CH113" s="7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</row>
    <row r="114" spans="1:164" s="94" customFormat="1" x14ac:dyDescent="0.2">
      <c r="A114" s="150"/>
      <c r="B114" s="151"/>
      <c r="BO114" s="113"/>
      <c r="BP114" s="109"/>
      <c r="BQ114" s="95"/>
      <c r="BR114" s="95"/>
      <c r="BS114" s="95"/>
      <c r="BT114" s="95"/>
      <c r="BU114" s="96"/>
      <c r="BV114" s="95"/>
      <c r="BW114" s="95"/>
      <c r="BX114" s="95"/>
      <c r="BY114" s="95"/>
      <c r="BZ114" s="95"/>
      <c r="CA114" s="95"/>
      <c r="CB114" s="95"/>
      <c r="CC114" s="97"/>
      <c r="CD114" s="96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</row>
    <row r="115" spans="1:164" s="94" customFormat="1" x14ac:dyDescent="0.2">
      <c r="A115" s="150"/>
      <c r="B115" s="151"/>
      <c r="BO115" s="113"/>
      <c r="BP115" s="109"/>
      <c r="BQ115" s="95"/>
      <c r="BR115" s="95"/>
      <c r="BS115" s="95"/>
      <c r="BT115" s="95"/>
      <c r="BU115" s="96"/>
      <c r="BV115" s="95"/>
      <c r="BW115" s="95"/>
      <c r="BX115" s="95"/>
      <c r="BY115" s="95"/>
      <c r="BZ115" s="95"/>
      <c r="CA115" s="95"/>
      <c r="CB115" s="95"/>
      <c r="CC115" s="97"/>
      <c r="CD115" s="96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</row>
    <row r="116" spans="1:164" s="94" customFormat="1" x14ac:dyDescent="0.2">
      <c r="A116" s="150"/>
      <c r="B116" s="151"/>
      <c r="BO116" s="113"/>
      <c r="BP116" s="109"/>
      <c r="BQ116" s="95"/>
      <c r="BR116" s="95"/>
      <c r="BS116" s="95"/>
      <c r="BT116" s="95"/>
      <c r="BU116" s="96"/>
      <c r="BV116" s="95"/>
      <c r="BW116" s="95"/>
      <c r="BX116" s="95"/>
      <c r="BY116" s="95"/>
      <c r="BZ116" s="95"/>
      <c r="CA116" s="95"/>
      <c r="CB116" s="95"/>
      <c r="CC116" s="97"/>
      <c r="CD116" s="96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</row>
    <row r="117" spans="1:164" s="94" customFormat="1" x14ac:dyDescent="0.2">
      <c r="A117" s="150"/>
      <c r="B117" s="151"/>
      <c r="BO117" s="113"/>
      <c r="BP117" s="109"/>
      <c r="BQ117" s="95"/>
      <c r="BR117" s="95"/>
      <c r="BS117" s="95"/>
      <c r="BT117" s="95"/>
      <c r="BU117" s="96"/>
      <c r="BV117" s="95"/>
      <c r="BW117" s="95"/>
      <c r="BX117" s="95"/>
      <c r="BY117" s="95"/>
      <c r="BZ117" s="95"/>
      <c r="CA117" s="95"/>
      <c r="CB117" s="95"/>
      <c r="CC117" s="97"/>
      <c r="CD117" s="96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</row>
    <row r="118" spans="1:164" x14ac:dyDescent="0.2">
      <c r="BK118" s="9"/>
      <c r="BL118" s="9"/>
      <c r="BO118" s="89"/>
      <c r="BP118" s="66"/>
      <c r="BQ118" s="10"/>
      <c r="BR118" s="10"/>
      <c r="BS118" s="10"/>
      <c r="BT118" s="10"/>
      <c r="BU118" s="2"/>
      <c r="BV118" s="10"/>
      <c r="BW118" s="10"/>
      <c r="BX118" s="10"/>
      <c r="BY118" s="10"/>
      <c r="BZ118" s="10"/>
      <c r="CA118" s="10"/>
      <c r="CB118" s="10"/>
      <c r="CC118" s="7"/>
      <c r="CD118" s="2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</row>
    <row r="119" spans="1:164" x14ac:dyDescent="0.2">
      <c r="BK119" s="9"/>
      <c r="BL119" s="9"/>
      <c r="BO119" s="89"/>
      <c r="BP119" s="66"/>
      <c r="BQ119" s="10"/>
      <c r="BR119" s="10"/>
      <c r="BS119" s="10"/>
      <c r="BT119" s="10"/>
      <c r="BU119" s="2"/>
      <c r="BV119" s="10"/>
      <c r="BW119" s="10"/>
      <c r="BX119" s="10"/>
      <c r="BY119" s="10"/>
      <c r="BZ119" s="10"/>
      <c r="CA119" s="10"/>
      <c r="CB119" s="10"/>
      <c r="CC119" s="7"/>
      <c r="CD119" s="2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</row>
    <row r="120" spans="1:164" x14ac:dyDescent="0.2">
      <c r="BK120" s="9"/>
      <c r="BL120" s="9"/>
      <c r="BO120" s="89"/>
      <c r="BP120" s="66"/>
      <c r="BQ120" s="10"/>
      <c r="BR120" s="10"/>
      <c r="BS120" s="10"/>
      <c r="BT120" s="10"/>
      <c r="BU120" s="2"/>
      <c r="BV120" s="10"/>
      <c r="BW120" s="10"/>
      <c r="BX120" s="10"/>
      <c r="BY120" s="10"/>
      <c r="BZ120" s="10"/>
      <c r="CA120" s="10"/>
      <c r="CB120" s="10"/>
      <c r="CC120" s="7"/>
      <c r="CD120" s="2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</row>
    <row r="121" spans="1:164" x14ac:dyDescent="0.2">
      <c r="BK121" s="9"/>
      <c r="BL121" s="9"/>
      <c r="BO121" s="89"/>
      <c r="BP121" s="66"/>
      <c r="BQ121" s="10"/>
      <c r="BR121" s="10"/>
      <c r="BS121" s="10"/>
      <c r="BT121" s="10"/>
      <c r="BU121" s="2"/>
      <c r="BV121" s="10"/>
      <c r="BW121" s="10"/>
      <c r="BX121" s="10"/>
      <c r="BY121" s="10"/>
      <c r="BZ121" s="10"/>
      <c r="CA121" s="10"/>
      <c r="CB121" s="10"/>
      <c r="CC121" s="7"/>
      <c r="CD121" s="2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</row>
    <row r="122" spans="1:164" x14ac:dyDescent="0.2">
      <c r="BK122" s="9"/>
      <c r="BL122" s="9"/>
      <c r="BO122" s="89"/>
      <c r="BP122" s="66"/>
      <c r="BQ122" s="10"/>
      <c r="BR122" s="10"/>
      <c r="BS122" s="10"/>
      <c r="BT122" s="10"/>
      <c r="BU122" s="2"/>
      <c r="BV122" s="10"/>
      <c r="BW122" s="10"/>
      <c r="BX122" s="10"/>
      <c r="BY122" s="10"/>
      <c r="BZ122" s="10"/>
      <c r="CA122" s="10"/>
      <c r="CB122" s="10"/>
      <c r="CC122" s="7"/>
      <c r="CD122" s="2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</row>
    <row r="123" spans="1:164" x14ac:dyDescent="0.2">
      <c r="BK123" s="9"/>
      <c r="BL123" s="9"/>
      <c r="BO123" s="89"/>
      <c r="BP123" s="66"/>
      <c r="BQ123" s="10"/>
      <c r="BR123" s="10"/>
      <c r="BS123" s="10"/>
      <c r="BT123" s="10"/>
      <c r="BU123" s="2"/>
      <c r="BV123" s="10"/>
      <c r="BW123" s="10"/>
      <c r="BX123" s="10"/>
      <c r="BY123" s="10"/>
      <c r="BZ123" s="10"/>
      <c r="CA123" s="10"/>
      <c r="CB123" s="10"/>
      <c r="CC123" s="7"/>
      <c r="CD123" s="2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</row>
    <row r="124" spans="1:164" x14ac:dyDescent="0.2">
      <c r="BK124" s="9"/>
      <c r="BL124" s="9"/>
      <c r="BO124" s="89"/>
      <c r="BP124" s="66"/>
      <c r="BQ124" s="10"/>
      <c r="BR124" s="10"/>
      <c r="BS124" s="10"/>
      <c r="BT124" s="10"/>
      <c r="BU124" s="2"/>
      <c r="BV124" s="10"/>
      <c r="BW124" s="10"/>
      <c r="BX124" s="10"/>
      <c r="BY124" s="10"/>
      <c r="BZ124" s="10"/>
      <c r="CA124" s="10"/>
      <c r="CB124" s="10"/>
      <c r="CC124" s="7"/>
      <c r="CD124" s="2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</row>
    <row r="125" spans="1:164" x14ac:dyDescent="0.2">
      <c r="BK125" s="9"/>
      <c r="BL125" s="9"/>
      <c r="BO125" s="89"/>
      <c r="BP125" s="66"/>
      <c r="BQ125" s="10"/>
      <c r="BR125" s="10"/>
      <c r="BS125" s="10"/>
      <c r="BT125" s="10"/>
      <c r="BU125" s="2"/>
      <c r="BV125" s="10"/>
      <c r="BW125" s="10"/>
      <c r="BX125" s="10"/>
      <c r="BY125" s="10"/>
      <c r="BZ125" s="10"/>
      <c r="CA125" s="10"/>
      <c r="CB125" s="10"/>
      <c r="CC125" s="7"/>
      <c r="CD125" s="2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</row>
    <row r="126" spans="1:164" x14ac:dyDescent="0.2">
      <c r="BK126" s="9"/>
      <c r="BL126" s="9"/>
      <c r="BO126" s="89"/>
      <c r="BP126" s="66"/>
      <c r="BQ126" s="10"/>
      <c r="BR126" s="10"/>
      <c r="BS126" s="10"/>
      <c r="BT126" s="10"/>
      <c r="BU126" s="2"/>
      <c r="BV126" s="10"/>
      <c r="BW126" s="10"/>
      <c r="BX126" s="10"/>
      <c r="BY126" s="10"/>
      <c r="BZ126" s="10"/>
      <c r="CA126" s="10"/>
      <c r="CB126" s="10"/>
      <c r="CC126" s="7"/>
      <c r="CD126" s="2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</row>
    <row r="127" spans="1:164" x14ac:dyDescent="0.2">
      <c r="BK127" s="9"/>
      <c r="BL127" s="9"/>
      <c r="BO127" s="89"/>
      <c r="BP127" s="66"/>
      <c r="BQ127" s="10"/>
      <c r="BR127" s="10"/>
      <c r="BS127" s="10"/>
      <c r="BT127" s="10"/>
      <c r="BU127" s="2"/>
      <c r="BV127" s="10"/>
      <c r="BW127" s="10"/>
      <c r="BX127" s="10"/>
      <c r="BY127" s="10"/>
      <c r="BZ127" s="10"/>
      <c r="CA127" s="10"/>
      <c r="CB127" s="10"/>
      <c r="CC127" s="7"/>
      <c r="CD127" s="2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</row>
    <row r="128" spans="1:164" x14ac:dyDescent="0.2">
      <c r="BK128" s="9"/>
      <c r="BL128" s="9"/>
      <c r="BO128" s="10"/>
      <c r="BP128" s="66"/>
      <c r="BQ128" s="10"/>
      <c r="BR128" s="10"/>
      <c r="BS128" s="10"/>
      <c r="BT128" s="10"/>
      <c r="BU128" s="2"/>
      <c r="BV128" s="10"/>
      <c r="BW128" s="10"/>
      <c r="BX128" s="10"/>
      <c r="BY128" s="10"/>
      <c r="BZ128" s="10"/>
      <c r="CA128" s="10"/>
      <c r="CB128" s="10"/>
      <c r="CC128" s="7"/>
      <c r="CD128" s="2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</row>
    <row r="129" spans="63:96" x14ac:dyDescent="0.2">
      <c r="BK129" s="9"/>
      <c r="BL129" s="9"/>
      <c r="BO129" s="10"/>
      <c r="BP129" s="66"/>
      <c r="BQ129" s="10"/>
      <c r="BR129" s="10"/>
      <c r="BS129" s="10"/>
      <c r="BT129" s="10"/>
      <c r="BU129" s="2"/>
      <c r="BV129" s="10"/>
      <c r="BW129" s="10"/>
      <c r="BX129" s="10"/>
      <c r="BY129" s="10"/>
      <c r="BZ129" s="10"/>
      <c r="CA129" s="10"/>
      <c r="CB129" s="10"/>
      <c r="CC129" s="7"/>
      <c r="CD129" s="2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</row>
    <row r="130" spans="63:96" x14ac:dyDescent="0.2">
      <c r="BK130" s="9"/>
      <c r="BL130" s="9"/>
      <c r="BO130" s="10"/>
      <c r="BP130" s="66"/>
      <c r="BQ130" s="10"/>
      <c r="BR130" s="10"/>
      <c r="BS130" s="10"/>
      <c r="BT130" s="10"/>
      <c r="BU130" s="2"/>
      <c r="BV130" s="10"/>
      <c r="BW130" s="10"/>
      <c r="BX130" s="10"/>
      <c r="BY130" s="10"/>
      <c r="BZ130" s="10"/>
      <c r="CA130" s="10"/>
      <c r="CB130" s="10"/>
      <c r="CC130" s="7"/>
      <c r="CD130" s="2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</row>
    <row r="131" spans="63:96" x14ac:dyDescent="0.2">
      <c r="BK131" s="9"/>
      <c r="BL131" s="9"/>
      <c r="BO131" s="10"/>
      <c r="BP131" s="10"/>
      <c r="BQ131" s="10"/>
      <c r="BR131" s="10"/>
      <c r="BS131" s="10"/>
      <c r="BT131" s="10"/>
      <c r="BU131" s="2"/>
      <c r="BV131" s="10"/>
      <c r="BW131" s="10"/>
      <c r="BX131" s="10"/>
      <c r="BY131" s="10"/>
      <c r="BZ131" s="10"/>
      <c r="CA131" s="10"/>
      <c r="CB131" s="10"/>
      <c r="CC131" s="7"/>
      <c r="CD131" s="2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</row>
    <row r="132" spans="63:96" x14ac:dyDescent="0.2">
      <c r="BK132" s="9"/>
      <c r="BL132" s="9"/>
      <c r="BO132" s="10"/>
      <c r="BP132" s="10"/>
      <c r="BQ132" s="10"/>
      <c r="BR132" s="10"/>
      <c r="BS132" s="10"/>
      <c r="BT132" s="10"/>
      <c r="BU132" s="2"/>
      <c r="BV132" s="10"/>
      <c r="BW132" s="10"/>
      <c r="BX132" s="10"/>
      <c r="BY132" s="10"/>
      <c r="BZ132" s="10"/>
      <c r="CA132" s="10"/>
      <c r="CB132" s="10"/>
      <c r="CC132" s="7"/>
      <c r="CD132" s="2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</row>
    <row r="133" spans="63:96" x14ac:dyDescent="0.2">
      <c r="BK133" s="9"/>
      <c r="BL133" s="9"/>
      <c r="BO133" s="10"/>
      <c r="BP133" s="160"/>
      <c r="BQ133" s="161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</row>
    <row r="134" spans="63:96" x14ac:dyDescent="0.2">
      <c r="BK134" s="9"/>
      <c r="BL134" s="9"/>
      <c r="BO134" s="10"/>
      <c r="BP134" s="160"/>
      <c r="BQ134" s="161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</row>
    <row r="135" spans="63:96" x14ac:dyDescent="0.2">
      <c r="BK135" s="9"/>
      <c r="BL135" s="9"/>
      <c r="BO135" s="10"/>
      <c r="BP135" s="160"/>
      <c r="BQ135" s="161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</row>
    <row r="136" spans="63:96" x14ac:dyDescent="0.2">
      <c r="BK136" s="9"/>
      <c r="BL136" s="9"/>
      <c r="BO136" s="10"/>
      <c r="BP136" s="89"/>
      <c r="BQ136" s="161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</row>
    <row r="137" spans="63:96" x14ac:dyDescent="0.2">
      <c r="BK137" s="9"/>
      <c r="BL137" s="9"/>
      <c r="BO137" s="10"/>
      <c r="BP137" s="89"/>
      <c r="BQ137" s="161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</row>
    <row r="138" spans="63:96" x14ac:dyDescent="0.2">
      <c r="BK138" s="9"/>
      <c r="BL138" s="9"/>
      <c r="BO138" s="10"/>
      <c r="BP138" s="89"/>
      <c r="BQ138" s="161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</row>
    <row r="139" spans="63:96" x14ac:dyDescent="0.2">
      <c r="BK139" s="9"/>
      <c r="BL139" s="9"/>
      <c r="BO139" s="10"/>
      <c r="BP139" s="89"/>
      <c r="BQ139" s="161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</row>
    <row r="140" spans="63:96" x14ac:dyDescent="0.2">
      <c r="BK140" s="9"/>
      <c r="BL140" s="9"/>
      <c r="BO140" s="10"/>
      <c r="BP140" s="89"/>
      <c r="BQ140" s="161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</row>
    <row r="141" spans="63:96" x14ac:dyDescent="0.2">
      <c r="BK141" s="9"/>
      <c r="BL141" s="9"/>
      <c r="BO141" s="10"/>
      <c r="BP141" s="89"/>
      <c r="BQ141" s="161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</row>
    <row r="142" spans="63:96" x14ac:dyDescent="0.2">
      <c r="BK142" s="9"/>
      <c r="BL142" s="9"/>
      <c r="BO142" s="10"/>
      <c r="BP142" s="89"/>
      <c r="BQ142" s="161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</row>
    <row r="143" spans="63:96" x14ac:dyDescent="0.2">
      <c r="BK143" s="9"/>
      <c r="BL143" s="9"/>
      <c r="BO143" s="10"/>
      <c r="BP143" s="89"/>
      <c r="BQ143" s="161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</row>
    <row r="144" spans="63:96" x14ac:dyDescent="0.2">
      <c r="BK144" s="9"/>
      <c r="BL144" s="9"/>
      <c r="BO144" s="10"/>
      <c r="BP144" s="89"/>
      <c r="BQ144" s="161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</row>
    <row r="145" spans="1:164" x14ac:dyDescent="0.2">
      <c r="BK145" s="9"/>
      <c r="BL145" s="9"/>
      <c r="BO145" s="10"/>
      <c r="BP145" s="89"/>
      <c r="BQ145" s="161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</row>
    <row r="146" spans="1:164" x14ac:dyDescent="0.2">
      <c r="BK146" s="9"/>
      <c r="BL146" s="9"/>
      <c r="BO146" s="10"/>
      <c r="BP146" s="89"/>
      <c r="BQ146" s="161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</row>
    <row r="147" spans="1:164" x14ac:dyDescent="0.2">
      <c r="BK147" s="9"/>
      <c r="BL147" s="9"/>
      <c r="BO147" s="10"/>
      <c r="BP147" s="89"/>
      <c r="BQ147" s="161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</row>
    <row r="148" spans="1:164" x14ac:dyDescent="0.2">
      <c r="BK148" s="9"/>
      <c r="BL148" s="9"/>
      <c r="BO148" s="10"/>
      <c r="BP148" s="89"/>
      <c r="BQ148" s="161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</row>
    <row r="149" spans="1:164" x14ac:dyDescent="0.2">
      <c r="BK149" s="9"/>
      <c r="BL149" s="9"/>
      <c r="BO149" s="10"/>
      <c r="BP149" s="89"/>
      <c r="BQ149" s="161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</row>
    <row r="150" spans="1:164" s="94" customFormat="1" x14ac:dyDescent="0.2">
      <c r="A150" s="150"/>
      <c r="B150" s="151"/>
      <c r="BN150" s="9"/>
      <c r="BO150" s="95"/>
      <c r="BP150" s="113"/>
      <c r="BQ150" s="143"/>
      <c r="BR150" s="115"/>
      <c r="BS150" s="115"/>
      <c r="BT150" s="115"/>
      <c r="BU150" s="115"/>
      <c r="BV150" s="115"/>
      <c r="BW150" s="115"/>
      <c r="BX150" s="115"/>
      <c r="BY150" s="115"/>
      <c r="BZ150" s="115"/>
      <c r="CA150" s="115"/>
      <c r="CB150" s="115"/>
      <c r="CC150" s="115"/>
      <c r="CD150" s="115"/>
      <c r="CE150" s="115"/>
      <c r="CF150" s="115"/>
      <c r="CG150" s="115"/>
      <c r="CH150" s="95"/>
      <c r="CI150" s="95"/>
      <c r="CJ150" s="95"/>
      <c r="CK150" s="95"/>
      <c r="CL150" s="95"/>
      <c r="CM150" s="95"/>
      <c r="CN150" s="95"/>
      <c r="CO150" s="95"/>
      <c r="CP150" s="95"/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95"/>
      <c r="DJ150" s="95"/>
      <c r="DK150" s="95"/>
      <c r="DL150" s="95"/>
      <c r="DM150" s="95"/>
      <c r="DN150" s="95"/>
      <c r="DO150" s="95"/>
      <c r="DP150" s="95"/>
      <c r="DQ150" s="95"/>
      <c r="DR150" s="95"/>
      <c r="DS150" s="95"/>
      <c r="DT150" s="95"/>
      <c r="DU150" s="95"/>
      <c r="DV150" s="95"/>
      <c r="DW150" s="95"/>
      <c r="DX150" s="95"/>
      <c r="DY150" s="95"/>
      <c r="DZ150" s="95"/>
      <c r="EA150" s="95"/>
      <c r="EB150" s="95"/>
      <c r="EC150" s="95"/>
      <c r="ED150" s="95"/>
      <c r="EE150" s="95"/>
      <c r="EF150" s="95"/>
      <c r="EG150" s="95"/>
      <c r="EH150" s="95"/>
      <c r="EI150" s="95"/>
      <c r="EJ150" s="95"/>
      <c r="EK150" s="95"/>
      <c r="EL150" s="95"/>
      <c r="EM150" s="95"/>
      <c r="EN150" s="95"/>
      <c r="EO150" s="95"/>
      <c r="EP150" s="95"/>
      <c r="EQ150" s="95"/>
      <c r="ER150" s="95"/>
      <c r="ES150" s="95"/>
      <c r="ET150" s="95"/>
      <c r="EU150" s="95"/>
      <c r="EV150" s="95"/>
      <c r="EW150" s="95"/>
      <c r="EX150" s="95"/>
      <c r="EY150" s="95"/>
      <c r="EZ150" s="95"/>
      <c r="FA150" s="95"/>
      <c r="FB150" s="95"/>
      <c r="FC150" s="95"/>
      <c r="FD150" s="95"/>
      <c r="FE150" s="95"/>
      <c r="FF150" s="95"/>
      <c r="FG150" s="95"/>
      <c r="FH150" s="95"/>
    </row>
    <row r="151" spans="1:164" s="94" customFormat="1" x14ac:dyDescent="0.2">
      <c r="A151" s="150"/>
      <c r="B151" s="151"/>
      <c r="BN151" s="9"/>
      <c r="BO151" s="95"/>
      <c r="BP151" s="113"/>
      <c r="BQ151" s="143"/>
      <c r="BR151" s="115"/>
      <c r="BS151" s="115"/>
      <c r="BT151" s="115"/>
      <c r="BU151" s="115"/>
      <c r="BV151" s="115"/>
      <c r="BW151" s="115"/>
      <c r="BX151" s="115"/>
      <c r="BY151" s="115"/>
      <c r="BZ151" s="115"/>
      <c r="CA151" s="115"/>
      <c r="CB151" s="115"/>
      <c r="CC151" s="115"/>
      <c r="CD151" s="115"/>
      <c r="CE151" s="115"/>
      <c r="CF151" s="115"/>
      <c r="CG151" s="115"/>
      <c r="CH151" s="95"/>
      <c r="CI151" s="95"/>
      <c r="CJ151" s="95"/>
      <c r="CK151" s="95"/>
      <c r="CL151" s="95"/>
      <c r="CM151" s="95"/>
      <c r="CN151" s="95"/>
      <c r="CO151" s="95"/>
      <c r="CP151" s="95"/>
      <c r="CQ151" s="95"/>
      <c r="CR151" s="95"/>
      <c r="CS151" s="95"/>
      <c r="CT151" s="95"/>
      <c r="CU151" s="95"/>
      <c r="CV151" s="95"/>
      <c r="CW151" s="95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95"/>
      <c r="DY151" s="95"/>
      <c r="DZ151" s="95"/>
      <c r="EA151" s="95"/>
      <c r="EB151" s="95"/>
      <c r="EC151" s="95"/>
      <c r="ED151" s="95"/>
      <c r="EE151" s="95"/>
      <c r="EF151" s="95"/>
      <c r="EG151" s="95"/>
      <c r="EH151" s="95"/>
      <c r="EI151" s="95"/>
      <c r="EJ151" s="95"/>
      <c r="EK151" s="95"/>
      <c r="EL151" s="95"/>
      <c r="EM151" s="95"/>
      <c r="EN151" s="95"/>
      <c r="EO151" s="95"/>
      <c r="EP151" s="95"/>
      <c r="EQ151" s="95"/>
      <c r="ER151" s="95"/>
      <c r="ES151" s="95"/>
      <c r="ET151" s="95"/>
      <c r="EU151" s="95"/>
      <c r="EV151" s="95"/>
      <c r="EW151" s="95"/>
      <c r="EX151" s="95"/>
      <c r="EY151" s="95"/>
      <c r="EZ151" s="95"/>
      <c r="FA151" s="95"/>
      <c r="FB151" s="95"/>
      <c r="FC151" s="95"/>
      <c r="FD151" s="95"/>
      <c r="FE151" s="95"/>
      <c r="FF151" s="95"/>
      <c r="FG151" s="95"/>
      <c r="FH151" s="95"/>
    </row>
    <row r="152" spans="1:164" s="94" customFormat="1" x14ac:dyDescent="0.2">
      <c r="A152" s="150"/>
      <c r="B152" s="151"/>
      <c r="BN152" s="9"/>
      <c r="BO152" s="95"/>
      <c r="BP152" s="113"/>
      <c r="BQ152" s="143"/>
      <c r="BR152" s="115"/>
      <c r="BS152" s="115"/>
      <c r="BT152" s="115"/>
      <c r="BU152" s="115"/>
      <c r="BV152" s="115"/>
      <c r="BW152" s="115"/>
      <c r="BX152" s="115"/>
      <c r="BY152" s="115"/>
      <c r="BZ152" s="115"/>
      <c r="CA152" s="115"/>
      <c r="CB152" s="115"/>
      <c r="CC152" s="115"/>
      <c r="CD152" s="115"/>
      <c r="CE152" s="115"/>
      <c r="CF152" s="115"/>
      <c r="CG152" s="115"/>
      <c r="CH152" s="95"/>
      <c r="CI152" s="95"/>
      <c r="CJ152" s="95"/>
      <c r="CK152" s="95"/>
      <c r="CL152" s="95"/>
      <c r="CM152" s="95"/>
      <c r="CN152" s="95"/>
      <c r="CO152" s="95"/>
      <c r="CP152" s="95"/>
      <c r="CQ152" s="95"/>
      <c r="CR152" s="95"/>
      <c r="CS152" s="95"/>
      <c r="CT152" s="95"/>
      <c r="CU152" s="95"/>
      <c r="CV152" s="95"/>
      <c r="CW152" s="95"/>
      <c r="CX152" s="95"/>
      <c r="CY152" s="95"/>
      <c r="CZ152" s="95"/>
      <c r="DA152" s="95"/>
      <c r="DB152" s="95"/>
      <c r="DC152" s="95"/>
      <c r="DD152" s="95"/>
      <c r="DE152" s="95"/>
      <c r="DF152" s="95"/>
      <c r="DG152" s="95"/>
      <c r="DH152" s="95"/>
      <c r="DI152" s="95"/>
      <c r="DJ152" s="95"/>
      <c r="DK152" s="95"/>
      <c r="DL152" s="95"/>
      <c r="DM152" s="95"/>
      <c r="DN152" s="95"/>
      <c r="DO152" s="95"/>
      <c r="DP152" s="95"/>
      <c r="DQ152" s="95"/>
      <c r="DR152" s="95"/>
      <c r="DS152" s="95"/>
      <c r="DT152" s="95"/>
      <c r="DU152" s="95"/>
      <c r="DV152" s="95"/>
      <c r="DW152" s="95"/>
      <c r="DX152" s="95"/>
      <c r="DY152" s="95"/>
      <c r="DZ152" s="95"/>
      <c r="EA152" s="95"/>
      <c r="EB152" s="95"/>
      <c r="EC152" s="95"/>
      <c r="ED152" s="95"/>
      <c r="EE152" s="95"/>
      <c r="EF152" s="95"/>
      <c r="EG152" s="95"/>
      <c r="EH152" s="95"/>
      <c r="EI152" s="95"/>
      <c r="EJ152" s="95"/>
      <c r="EK152" s="95"/>
      <c r="EL152" s="95"/>
      <c r="EM152" s="95"/>
      <c r="EN152" s="95"/>
      <c r="EO152" s="95"/>
      <c r="EP152" s="95"/>
      <c r="EQ152" s="95"/>
      <c r="ER152" s="95"/>
      <c r="ES152" s="95"/>
      <c r="ET152" s="95"/>
      <c r="EU152" s="95"/>
      <c r="EV152" s="95"/>
      <c r="EW152" s="95"/>
      <c r="EX152" s="95"/>
      <c r="EY152" s="95"/>
      <c r="EZ152" s="95"/>
      <c r="FA152" s="95"/>
      <c r="FB152" s="95"/>
      <c r="FC152" s="95"/>
      <c r="FD152" s="95"/>
      <c r="FE152" s="95"/>
      <c r="FF152" s="95"/>
      <c r="FG152" s="95"/>
      <c r="FH152" s="95"/>
    </row>
    <row r="153" spans="1:164" s="94" customFormat="1" x14ac:dyDescent="0.2">
      <c r="A153" s="150"/>
      <c r="B153" s="151"/>
      <c r="BN153" s="9"/>
      <c r="BO153" s="95"/>
      <c r="BP153" s="113"/>
      <c r="BQ153" s="143"/>
      <c r="BR153" s="114"/>
      <c r="BS153" s="114"/>
      <c r="BT153" s="114"/>
      <c r="BU153" s="114"/>
      <c r="BV153" s="114"/>
      <c r="BW153" s="114"/>
      <c r="BX153" s="114"/>
      <c r="BY153" s="114"/>
      <c r="BZ153" s="114"/>
      <c r="CA153" s="114"/>
      <c r="CB153" s="114"/>
      <c r="CC153" s="114"/>
      <c r="CD153" s="114"/>
      <c r="CE153" s="115"/>
      <c r="CF153" s="95"/>
      <c r="CG153" s="95"/>
      <c r="CH153" s="95"/>
      <c r="CI153" s="95"/>
      <c r="CJ153" s="95"/>
      <c r="CK153" s="95"/>
      <c r="CL153" s="95"/>
      <c r="CM153" s="95"/>
      <c r="CN153" s="95"/>
      <c r="CO153" s="95"/>
      <c r="CP153" s="95"/>
      <c r="CQ153" s="95"/>
      <c r="CR153" s="95"/>
      <c r="CS153" s="95"/>
      <c r="CT153" s="95"/>
      <c r="CU153" s="95"/>
      <c r="CV153" s="95"/>
      <c r="CW153" s="95"/>
      <c r="CX153" s="95"/>
      <c r="CY153" s="95"/>
      <c r="CZ153" s="95"/>
      <c r="DA153" s="95"/>
      <c r="DB153" s="95"/>
      <c r="DC153" s="95"/>
      <c r="DD153" s="95"/>
      <c r="DE153" s="95"/>
      <c r="DF153" s="95"/>
      <c r="DG153" s="95"/>
      <c r="DH153" s="95"/>
      <c r="DI153" s="95"/>
      <c r="DJ153" s="95"/>
      <c r="DK153" s="95"/>
      <c r="DL153" s="95"/>
      <c r="DM153" s="95"/>
      <c r="DN153" s="95"/>
      <c r="DO153" s="95"/>
      <c r="DP153" s="95"/>
      <c r="DQ153" s="95"/>
      <c r="DR153" s="95"/>
      <c r="DS153" s="95"/>
      <c r="DT153" s="95"/>
      <c r="DU153" s="95"/>
      <c r="DV153" s="95"/>
      <c r="DW153" s="95"/>
      <c r="DX153" s="95"/>
      <c r="DY153" s="95"/>
      <c r="DZ153" s="95"/>
      <c r="EA153" s="95"/>
      <c r="EB153" s="95"/>
      <c r="EC153" s="95"/>
      <c r="ED153" s="95"/>
      <c r="EE153" s="95"/>
      <c r="EF153" s="95"/>
      <c r="EG153" s="95"/>
      <c r="EH153" s="95"/>
      <c r="EI153" s="95"/>
      <c r="EJ153" s="95"/>
      <c r="EK153" s="95"/>
      <c r="EL153" s="95"/>
      <c r="EM153" s="95"/>
      <c r="EN153" s="95"/>
      <c r="EO153" s="95"/>
      <c r="EP153" s="95"/>
      <c r="EQ153" s="95"/>
      <c r="ER153" s="95"/>
      <c r="ES153" s="95"/>
      <c r="ET153" s="95"/>
      <c r="EU153" s="95"/>
      <c r="EV153" s="95"/>
      <c r="EW153" s="95"/>
      <c r="EX153" s="95"/>
      <c r="EY153" s="95"/>
      <c r="EZ153" s="95"/>
      <c r="FA153" s="95"/>
      <c r="FB153" s="95"/>
      <c r="FC153" s="95"/>
      <c r="FD153" s="95"/>
      <c r="FE153" s="95"/>
      <c r="FF153" s="95"/>
      <c r="FG153" s="95"/>
      <c r="FH153" s="95"/>
    </row>
    <row r="154" spans="1:164" s="94" customFormat="1" x14ac:dyDescent="0.2">
      <c r="A154" s="150"/>
      <c r="B154" s="151"/>
      <c r="BN154" s="9"/>
      <c r="BO154" s="95"/>
      <c r="BP154" s="113"/>
      <c r="BQ154" s="109"/>
      <c r="BR154" s="114"/>
      <c r="BS154" s="114"/>
      <c r="BT154" s="114"/>
      <c r="BU154" s="114"/>
      <c r="BV154" s="114"/>
      <c r="BW154" s="114"/>
      <c r="BX154" s="114"/>
      <c r="BY154" s="114"/>
      <c r="BZ154" s="114"/>
      <c r="CA154" s="114"/>
      <c r="CB154" s="114"/>
      <c r="CC154" s="114"/>
      <c r="CD154" s="114"/>
      <c r="CE154" s="115"/>
      <c r="CF154" s="95"/>
      <c r="CG154" s="95"/>
      <c r="CH154" s="95"/>
      <c r="CI154" s="95"/>
      <c r="CJ154" s="95"/>
      <c r="CK154" s="95"/>
      <c r="CL154" s="95"/>
      <c r="CM154" s="95"/>
      <c r="CN154" s="95"/>
      <c r="CO154" s="95"/>
      <c r="CP154" s="95"/>
      <c r="CQ154" s="95"/>
      <c r="CR154" s="95"/>
      <c r="CS154" s="95"/>
      <c r="CT154" s="95"/>
      <c r="CU154" s="95"/>
      <c r="CV154" s="95"/>
      <c r="CW154" s="95"/>
      <c r="CX154" s="95"/>
      <c r="CY154" s="95"/>
      <c r="CZ154" s="95"/>
      <c r="DA154" s="95"/>
      <c r="DB154" s="95"/>
      <c r="DC154" s="95"/>
      <c r="DD154" s="95"/>
      <c r="DE154" s="95"/>
      <c r="DF154" s="95"/>
      <c r="DG154" s="95"/>
      <c r="DH154" s="95"/>
      <c r="DI154" s="95"/>
      <c r="DJ154" s="95"/>
      <c r="DK154" s="95"/>
      <c r="DL154" s="95"/>
      <c r="DM154" s="95"/>
      <c r="DN154" s="95"/>
      <c r="DO154" s="95"/>
      <c r="DP154" s="95"/>
      <c r="DQ154" s="95"/>
      <c r="DR154" s="95"/>
      <c r="DS154" s="95"/>
      <c r="DT154" s="95"/>
      <c r="DU154" s="95"/>
      <c r="DV154" s="95"/>
      <c r="DW154" s="95"/>
      <c r="DX154" s="95"/>
      <c r="DY154" s="95"/>
      <c r="DZ154" s="95"/>
      <c r="EA154" s="95"/>
      <c r="EB154" s="95"/>
      <c r="EC154" s="95"/>
      <c r="ED154" s="95"/>
      <c r="EE154" s="95"/>
      <c r="EF154" s="95"/>
      <c r="EG154" s="95"/>
      <c r="EH154" s="95"/>
      <c r="EI154" s="95"/>
      <c r="EJ154" s="95"/>
      <c r="EK154" s="95"/>
      <c r="EL154" s="95"/>
      <c r="EM154" s="95"/>
      <c r="EN154" s="95"/>
      <c r="EO154" s="95"/>
      <c r="EP154" s="95"/>
      <c r="EQ154" s="95"/>
      <c r="ER154" s="95"/>
      <c r="ES154" s="95"/>
      <c r="ET154" s="95"/>
      <c r="EU154" s="95"/>
      <c r="EV154" s="95"/>
      <c r="EW154" s="95"/>
      <c r="EX154" s="95"/>
      <c r="EY154" s="95"/>
      <c r="EZ154" s="95"/>
      <c r="FA154" s="95"/>
      <c r="FB154" s="95"/>
      <c r="FC154" s="95"/>
      <c r="FD154" s="95"/>
      <c r="FE154" s="95"/>
      <c r="FF154" s="95"/>
      <c r="FG154" s="95"/>
      <c r="FH154" s="95"/>
    </row>
    <row r="155" spans="1:164" s="94" customFormat="1" x14ac:dyDescent="0.2">
      <c r="A155" s="150"/>
      <c r="B155" s="151"/>
      <c r="BN155" s="9"/>
      <c r="BO155" s="95"/>
      <c r="BP155" s="95"/>
      <c r="BQ155" s="95"/>
      <c r="BR155" s="95"/>
      <c r="BS155" s="95"/>
      <c r="BT155" s="95"/>
      <c r="BU155" s="96"/>
      <c r="BV155" s="95"/>
      <c r="BW155" s="95"/>
      <c r="BX155" s="95"/>
      <c r="BY155" s="95"/>
      <c r="BZ155" s="95"/>
      <c r="CA155" s="95"/>
      <c r="CB155" s="95"/>
      <c r="CC155" s="97"/>
      <c r="CD155" s="96"/>
      <c r="CE155" s="95"/>
      <c r="CF155" s="95"/>
      <c r="CG155" s="95"/>
      <c r="CH155" s="95"/>
      <c r="CI155" s="95"/>
      <c r="CJ155" s="95"/>
      <c r="CK155" s="95"/>
      <c r="CL155" s="95"/>
      <c r="CM155" s="95"/>
      <c r="CN155" s="95"/>
      <c r="CO155" s="95"/>
      <c r="CP155" s="95"/>
      <c r="CQ155" s="95"/>
      <c r="CR155" s="95"/>
      <c r="CS155" s="95"/>
      <c r="CT155" s="95"/>
      <c r="CU155" s="95"/>
      <c r="CV155" s="95"/>
      <c r="CW155" s="95"/>
      <c r="CX155" s="95"/>
      <c r="CY155" s="95"/>
      <c r="CZ155" s="95"/>
      <c r="DA155" s="95"/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5"/>
      <c r="DS155" s="95"/>
      <c r="DT155" s="95"/>
      <c r="DU155" s="95"/>
      <c r="DV155" s="95"/>
      <c r="DW155" s="95"/>
      <c r="DX155" s="95"/>
      <c r="DY155" s="95"/>
      <c r="DZ155" s="95"/>
      <c r="EA155" s="95"/>
      <c r="EB155" s="95"/>
      <c r="EC155" s="95"/>
      <c r="ED155" s="95"/>
      <c r="EE155" s="95"/>
      <c r="EF155" s="95"/>
      <c r="EG155" s="95"/>
      <c r="EH155" s="95"/>
      <c r="EI155" s="95"/>
      <c r="EJ155" s="95"/>
      <c r="EK155" s="95"/>
      <c r="EL155" s="95"/>
      <c r="EM155" s="95"/>
      <c r="EN155" s="95"/>
      <c r="EO155" s="95"/>
      <c r="EP155" s="95"/>
      <c r="EQ155" s="95"/>
      <c r="ER155" s="95"/>
      <c r="ES155" s="95"/>
      <c r="ET155" s="95"/>
      <c r="EU155" s="95"/>
      <c r="EV155" s="95"/>
      <c r="EW155" s="95"/>
      <c r="EX155" s="95"/>
      <c r="EY155" s="95"/>
      <c r="EZ155" s="95"/>
      <c r="FA155" s="95"/>
      <c r="FB155" s="95"/>
      <c r="FC155" s="95"/>
      <c r="FD155" s="95"/>
      <c r="FE155" s="95"/>
      <c r="FF155" s="95"/>
      <c r="FG155" s="95"/>
      <c r="FH155" s="95"/>
    </row>
    <row r="156" spans="1:164" s="94" customFormat="1" x14ac:dyDescent="0.2">
      <c r="A156" s="150"/>
      <c r="B156" s="151"/>
      <c r="BN156" s="9"/>
      <c r="BO156" s="95"/>
      <c r="BP156" s="95"/>
      <c r="BQ156" s="95"/>
      <c r="BR156" s="95"/>
      <c r="BS156" s="95"/>
      <c r="BT156" s="95"/>
      <c r="BU156" s="96"/>
      <c r="BV156" s="95"/>
      <c r="BW156" s="95"/>
      <c r="BX156" s="95"/>
      <c r="BY156" s="95"/>
      <c r="BZ156" s="95"/>
      <c r="CA156" s="95"/>
      <c r="CB156" s="95"/>
      <c r="CC156" s="97"/>
      <c r="CD156" s="96"/>
      <c r="CE156" s="95"/>
      <c r="CF156" s="95"/>
      <c r="CG156" s="95"/>
      <c r="CH156" s="95"/>
      <c r="CI156" s="95"/>
      <c r="CJ156" s="95"/>
      <c r="CK156" s="95"/>
      <c r="CL156" s="95"/>
      <c r="CM156" s="95"/>
      <c r="CN156" s="95"/>
      <c r="CO156" s="95"/>
      <c r="CP156" s="95"/>
      <c r="CQ156" s="95"/>
      <c r="CR156" s="95"/>
      <c r="CS156" s="95"/>
      <c r="CT156" s="95"/>
      <c r="CU156" s="95"/>
      <c r="CV156" s="95"/>
      <c r="CW156" s="95"/>
      <c r="CX156" s="95"/>
      <c r="CY156" s="95"/>
      <c r="CZ156" s="95"/>
      <c r="DA156" s="95"/>
      <c r="DB156" s="95"/>
      <c r="DC156" s="95"/>
      <c r="DD156" s="95"/>
      <c r="DE156" s="95"/>
      <c r="DF156" s="95"/>
      <c r="DG156" s="95"/>
      <c r="DH156" s="95"/>
      <c r="DI156" s="95"/>
      <c r="DJ156" s="95"/>
      <c r="DK156" s="95"/>
      <c r="DL156" s="95"/>
      <c r="DM156" s="95"/>
      <c r="DN156" s="95"/>
      <c r="DO156" s="95"/>
      <c r="DP156" s="95"/>
      <c r="DQ156" s="95"/>
      <c r="DR156" s="95"/>
      <c r="DS156" s="95"/>
      <c r="DT156" s="95"/>
      <c r="DU156" s="95"/>
      <c r="DV156" s="95"/>
      <c r="DW156" s="95"/>
      <c r="DX156" s="95"/>
      <c r="DY156" s="95"/>
      <c r="DZ156" s="95"/>
      <c r="EA156" s="95"/>
      <c r="EB156" s="95"/>
      <c r="EC156" s="95"/>
      <c r="ED156" s="95"/>
      <c r="EE156" s="95"/>
      <c r="EF156" s="95"/>
      <c r="EG156" s="95"/>
      <c r="EH156" s="95"/>
      <c r="EI156" s="95"/>
      <c r="EJ156" s="95"/>
      <c r="EK156" s="95"/>
      <c r="EL156" s="95"/>
      <c r="EM156" s="95"/>
      <c r="EN156" s="95"/>
      <c r="EO156" s="95"/>
      <c r="EP156" s="95"/>
      <c r="EQ156" s="95"/>
      <c r="ER156" s="95"/>
      <c r="ES156" s="95"/>
      <c r="ET156" s="95"/>
      <c r="EU156" s="95"/>
      <c r="EV156" s="95"/>
      <c r="EW156" s="95"/>
      <c r="EX156" s="95"/>
      <c r="EY156" s="95"/>
      <c r="EZ156" s="95"/>
      <c r="FA156" s="95"/>
      <c r="FB156" s="95"/>
      <c r="FC156" s="95"/>
      <c r="FD156" s="95"/>
      <c r="FE156" s="95"/>
      <c r="FF156" s="95"/>
      <c r="FG156" s="95"/>
      <c r="FH156" s="95"/>
    </row>
    <row r="157" spans="1:164" s="94" customFormat="1" x14ac:dyDescent="0.2">
      <c r="A157" s="150"/>
      <c r="B157" s="151"/>
      <c r="BN157" s="9"/>
      <c r="BO157" s="95"/>
      <c r="BP157" s="95"/>
      <c r="BQ157" s="152"/>
      <c r="BR157" s="95"/>
      <c r="BS157" s="95"/>
      <c r="BT157" s="95"/>
      <c r="BU157" s="96"/>
      <c r="BV157" s="95"/>
      <c r="BW157" s="95"/>
      <c r="BX157" s="95"/>
      <c r="BY157" s="95"/>
      <c r="BZ157" s="95"/>
      <c r="CA157" s="95"/>
      <c r="CB157" s="95"/>
      <c r="CC157" s="97"/>
      <c r="CD157" s="96"/>
      <c r="CE157" s="95"/>
      <c r="CF157" s="95"/>
      <c r="CG157" s="95"/>
      <c r="CH157" s="95"/>
      <c r="CI157" s="95"/>
      <c r="CJ157" s="95"/>
      <c r="CK157" s="95"/>
      <c r="CL157" s="95"/>
      <c r="CM157" s="95"/>
      <c r="CN157" s="95"/>
      <c r="CO157" s="95"/>
      <c r="CP157" s="95"/>
      <c r="CQ157" s="95"/>
      <c r="CR157" s="95"/>
      <c r="CS157" s="95"/>
      <c r="CT157" s="95"/>
      <c r="CU157" s="95"/>
      <c r="CV157" s="95"/>
      <c r="CW157" s="95"/>
      <c r="CX157" s="95"/>
      <c r="CY157" s="95"/>
      <c r="CZ157" s="95"/>
      <c r="DA157" s="95"/>
      <c r="DB157" s="95"/>
      <c r="DC157" s="95"/>
      <c r="DD157" s="95"/>
      <c r="DE157" s="95"/>
      <c r="DF157" s="95"/>
      <c r="DG157" s="95"/>
      <c r="DH157" s="95"/>
      <c r="DI157" s="95"/>
      <c r="DJ157" s="95"/>
      <c r="DK157" s="95"/>
      <c r="DL157" s="95"/>
      <c r="DM157" s="95"/>
      <c r="DN157" s="95"/>
      <c r="DO157" s="95"/>
      <c r="DP157" s="95"/>
      <c r="DQ157" s="95"/>
      <c r="DR157" s="95"/>
      <c r="DS157" s="95"/>
      <c r="DT157" s="95"/>
      <c r="DU157" s="95"/>
      <c r="DV157" s="95"/>
      <c r="DW157" s="95"/>
      <c r="DX157" s="95"/>
      <c r="DY157" s="95"/>
      <c r="DZ157" s="95"/>
      <c r="EA157" s="95"/>
      <c r="EB157" s="95"/>
      <c r="EC157" s="95"/>
      <c r="ED157" s="95"/>
      <c r="EE157" s="95"/>
      <c r="EF157" s="95"/>
      <c r="EG157" s="95"/>
      <c r="EH157" s="95"/>
      <c r="EI157" s="95"/>
      <c r="EJ157" s="95"/>
      <c r="EK157" s="95"/>
      <c r="EL157" s="95"/>
      <c r="EM157" s="95"/>
      <c r="EN157" s="95"/>
      <c r="EO157" s="95"/>
      <c r="EP157" s="95"/>
      <c r="EQ157" s="95"/>
      <c r="ER157" s="95"/>
      <c r="ES157" s="95"/>
      <c r="ET157" s="95"/>
      <c r="EU157" s="95"/>
      <c r="EV157" s="95"/>
      <c r="EW157" s="95"/>
      <c r="EX157" s="95"/>
      <c r="EY157" s="95"/>
      <c r="EZ157" s="95"/>
      <c r="FA157" s="95"/>
      <c r="FB157" s="95"/>
      <c r="FC157" s="95"/>
      <c r="FD157" s="95"/>
      <c r="FE157" s="95"/>
      <c r="FF157" s="95"/>
      <c r="FG157" s="95"/>
      <c r="FH157" s="95"/>
    </row>
    <row r="158" spans="1:164" s="94" customFormat="1" x14ac:dyDescent="0.2">
      <c r="A158" s="150"/>
      <c r="B158" s="151"/>
      <c r="BN158" s="9"/>
      <c r="BO158" s="95"/>
      <c r="BP158" s="95"/>
      <c r="BQ158" s="152"/>
      <c r="BR158" s="95"/>
      <c r="BS158" s="95"/>
      <c r="BT158" s="95"/>
      <c r="BU158" s="96"/>
      <c r="BV158" s="95"/>
      <c r="BW158" s="95"/>
      <c r="BX158" s="95"/>
      <c r="BY158" s="95"/>
      <c r="BZ158" s="95"/>
      <c r="CA158" s="95"/>
      <c r="CB158" s="95"/>
      <c r="CC158" s="97"/>
      <c r="CD158" s="96"/>
      <c r="CE158" s="95"/>
      <c r="CF158" s="95"/>
      <c r="CG158" s="95"/>
      <c r="CH158" s="95"/>
      <c r="CI158" s="95"/>
      <c r="CJ158" s="95"/>
      <c r="CK158" s="95"/>
      <c r="CL158" s="95"/>
      <c r="CM158" s="95"/>
      <c r="CN158" s="95"/>
      <c r="CO158" s="95"/>
      <c r="CP158" s="95"/>
      <c r="CQ158" s="95"/>
      <c r="CR158" s="95"/>
      <c r="CS158" s="95"/>
      <c r="CT158" s="95"/>
      <c r="CU158" s="95"/>
      <c r="CV158" s="95"/>
      <c r="CW158" s="95"/>
      <c r="CX158" s="95"/>
      <c r="CY158" s="95"/>
      <c r="CZ158" s="95"/>
      <c r="DA158" s="95"/>
      <c r="DB158" s="95"/>
      <c r="DC158" s="95"/>
      <c r="DD158" s="95"/>
      <c r="DE158" s="95"/>
      <c r="DF158" s="95"/>
      <c r="DG158" s="95"/>
      <c r="DH158" s="95"/>
      <c r="DI158" s="95"/>
      <c r="DJ158" s="95"/>
      <c r="DK158" s="95"/>
      <c r="DL158" s="95"/>
      <c r="DM158" s="95"/>
      <c r="DN158" s="95"/>
      <c r="DO158" s="95"/>
      <c r="DP158" s="95"/>
      <c r="DQ158" s="95"/>
      <c r="DR158" s="95"/>
      <c r="DS158" s="95"/>
      <c r="DT158" s="95"/>
      <c r="DU158" s="95"/>
      <c r="DV158" s="95"/>
      <c r="DW158" s="95"/>
      <c r="DX158" s="95"/>
      <c r="DY158" s="95"/>
      <c r="DZ158" s="95"/>
      <c r="EA158" s="95"/>
      <c r="EB158" s="95"/>
      <c r="EC158" s="95"/>
      <c r="ED158" s="95"/>
      <c r="EE158" s="95"/>
      <c r="EF158" s="95"/>
      <c r="EG158" s="95"/>
      <c r="EH158" s="95"/>
      <c r="EI158" s="95"/>
      <c r="EJ158" s="95"/>
      <c r="EK158" s="95"/>
      <c r="EL158" s="95"/>
      <c r="EM158" s="95"/>
      <c r="EN158" s="95"/>
      <c r="EO158" s="95"/>
      <c r="EP158" s="95"/>
      <c r="EQ158" s="95"/>
      <c r="ER158" s="95"/>
      <c r="ES158" s="95"/>
      <c r="ET158" s="95"/>
      <c r="EU158" s="95"/>
      <c r="EV158" s="95"/>
      <c r="EW158" s="95"/>
      <c r="EX158" s="95"/>
      <c r="EY158" s="95"/>
      <c r="EZ158" s="95"/>
      <c r="FA158" s="95"/>
      <c r="FB158" s="95"/>
      <c r="FC158" s="95"/>
      <c r="FD158" s="95"/>
      <c r="FE158" s="95"/>
      <c r="FF158" s="95"/>
      <c r="FG158" s="95"/>
      <c r="FH158" s="95"/>
    </row>
    <row r="159" spans="1:164" s="94" customFormat="1" x14ac:dyDescent="0.2">
      <c r="A159" s="150"/>
      <c r="B159" s="151"/>
      <c r="BN159" s="9"/>
      <c r="BO159" s="95"/>
      <c r="BP159" s="95"/>
      <c r="BQ159" s="152"/>
      <c r="BR159" s="95"/>
      <c r="BS159" s="95"/>
      <c r="BT159" s="95"/>
      <c r="BU159" s="96"/>
      <c r="BV159" s="95"/>
      <c r="BW159" s="95"/>
      <c r="BX159" s="95"/>
      <c r="BY159" s="95"/>
      <c r="BZ159" s="95"/>
      <c r="CA159" s="95"/>
      <c r="CB159" s="95"/>
      <c r="CC159" s="97"/>
      <c r="CD159" s="96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</row>
    <row r="160" spans="1:164" s="94" customFormat="1" x14ac:dyDescent="0.2">
      <c r="A160" s="150"/>
      <c r="B160" s="151"/>
      <c r="BN160" s="9"/>
      <c r="BO160" s="95"/>
      <c r="BP160" s="95"/>
      <c r="BQ160" s="152"/>
      <c r="BR160" s="95"/>
      <c r="BS160" s="95"/>
      <c r="BT160" s="95"/>
      <c r="BU160" s="96"/>
      <c r="BV160" s="95"/>
      <c r="BW160" s="95"/>
      <c r="BX160" s="95"/>
      <c r="BY160" s="95"/>
      <c r="BZ160" s="95"/>
      <c r="CA160" s="95"/>
      <c r="CB160" s="95"/>
      <c r="CC160" s="97"/>
      <c r="CD160" s="96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</row>
    <row r="161" spans="1:164" s="94" customFormat="1" x14ac:dyDescent="0.2">
      <c r="A161" s="150"/>
      <c r="B161" s="151"/>
      <c r="BN161" s="9"/>
      <c r="BO161" s="95"/>
      <c r="BP161" s="95"/>
      <c r="BQ161" s="152"/>
      <c r="BR161" s="95"/>
      <c r="BS161" s="95"/>
      <c r="BT161" s="95"/>
      <c r="BU161" s="96"/>
      <c r="BV161" s="95"/>
      <c r="BW161" s="95"/>
      <c r="BX161" s="95"/>
      <c r="BY161" s="95"/>
      <c r="BZ161" s="95"/>
      <c r="CA161" s="95"/>
      <c r="CB161" s="95"/>
      <c r="CC161" s="97"/>
      <c r="CD161" s="96"/>
      <c r="CE161" s="95"/>
      <c r="CF161" s="95"/>
      <c r="CG161" s="95"/>
      <c r="CH161" s="95"/>
      <c r="CI161" s="95"/>
      <c r="CJ161" s="95"/>
      <c r="CK161" s="95"/>
      <c r="CL161" s="95"/>
      <c r="CM161" s="95"/>
      <c r="CN161" s="95"/>
      <c r="CO161" s="95"/>
      <c r="CP161" s="95"/>
      <c r="CQ161" s="95"/>
      <c r="CR161" s="95"/>
      <c r="CS161" s="95"/>
      <c r="CT161" s="95"/>
      <c r="CU161" s="95"/>
      <c r="CV161" s="95"/>
      <c r="CW161" s="95"/>
      <c r="CX161" s="95"/>
      <c r="CY161" s="95"/>
      <c r="CZ161" s="95"/>
      <c r="DA161" s="95"/>
      <c r="DB161" s="95"/>
      <c r="DC161" s="95"/>
      <c r="DD161" s="95"/>
      <c r="DE161" s="95"/>
      <c r="DF161" s="95"/>
      <c r="DG161" s="95"/>
      <c r="DH161" s="95"/>
      <c r="DI161" s="95"/>
      <c r="DJ161" s="95"/>
      <c r="DK161" s="95"/>
      <c r="DL161" s="95"/>
      <c r="DM161" s="95"/>
      <c r="DN161" s="95"/>
      <c r="DO161" s="95"/>
      <c r="DP161" s="95"/>
      <c r="DQ161" s="95"/>
      <c r="DR161" s="95"/>
      <c r="DS161" s="95"/>
      <c r="DT161" s="95"/>
      <c r="DU161" s="95"/>
      <c r="DV161" s="95"/>
      <c r="DW161" s="95"/>
      <c r="DX161" s="95"/>
      <c r="DY161" s="95"/>
      <c r="DZ161" s="95"/>
      <c r="EA161" s="95"/>
      <c r="EB161" s="95"/>
      <c r="EC161" s="95"/>
      <c r="ED161" s="95"/>
      <c r="EE161" s="95"/>
      <c r="EF161" s="95"/>
      <c r="EG161" s="95"/>
      <c r="EH161" s="95"/>
      <c r="EI161" s="95"/>
      <c r="EJ161" s="95"/>
      <c r="EK161" s="95"/>
      <c r="EL161" s="95"/>
      <c r="EM161" s="95"/>
      <c r="EN161" s="95"/>
      <c r="EO161" s="95"/>
      <c r="EP161" s="95"/>
      <c r="EQ161" s="95"/>
      <c r="ER161" s="95"/>
      <c r="ES161" s="95"/>
      <c r="ET161" s="95"/>
      <c r="EU161" s="95"/>
      <c r="EV161" s="95"/>
      <c r="EW161" s="95"/>
      <c r="EX161" s="95"/>
      <c r="EY161" s="95"/>
      <c r="EZ161" s="95"/>
      <c r="FA161" s="95"/>
      <c r="FB161" s="95"/>
      <c r="FC161" s="95"/>
      <c r="FD161" s="95"/>
      <c r="FE161" s="95"/>
      <c r="FF161" s="95"/>
      <c r="FG161" s="95"/>
      <c r="FH161" s="95"/>
    </row>
    <row r="162" spans="1:164" s="94" customFormat="1" x14ac:dyDescent="0.2">
      <c r="A162" s="150"/>
      <c r="B162" s="151"/>
      <c r="BN162" s="9"/>
      <c r="BO162" s="95"/>
      <c r="BP162" s="95"/>
      <c r="BQ162" s="152"/>
      <c r="BR162" s="95"/>
      <c r="BS162" s="95"/>
      <c r="BT162" s="95"/>
      <c r="BU162" s="96"/>
      <c r="BV162" s="95"/>
      <c r="BW162" s="95"/>
      <c r="BX162" s="95"/>
      <c r="BY162" s="95"/>
      <c r="BZ162" s="95"/>
      <c r="CA162" s="95"/>
      <c r="CB162" s="95"/>
      <c r="CC162" s="97"/>
      <c r="CD162" s="96"/>
      <c r="CE162" s="95"/>
      <c r="CF162" s="95"/>
      <c r="CG162" s="95"/>
      <c r="CH162" s="95"/>
      <c r="CI162" s="95"/>
      <c r="CJ162" s="95"/>
      <c r="CK162" s="95"/>
      <c r="CL162" s="95"/>
      <c r="CM162" s="95"/>
      <c r="CN162" s="95"/>
      <c r="CO162" s="95"/>
      <c r="CP162" s="95"/>
      <c r="CQ162" s="95"/>
      <c r="CR162" s="95"/>
      <c r="CS162" s="95"/>
      <c r="CT162" s="95"/>
      <c r="CU162" s="95"/>
      <c r="CV162" s="95"/>
      <c r="CW162" s="95"/>
      <c r="CX162" s="95"/>
      <c r="CY162" s="95"/>
      <c r="CZ162" s="95"/>
      <c r="DA162" s="95"/>
      <c r="DB162" s="95"/>
      <c r="DC162" s="95"/>
      <c r="DD162" s="95"/>
      <c r="DE162" s="95"/>
      <c r="DF162" s="95"/>
      <c r="DG162" s="95"/>
      <c r="DH162" s="95"/>
      <c r="DI162" s="95"/>
      <c r="DJ162" s="95"/>
      <c r="DK162" s="95"/>
      <c r="DL162" s="95"/>
      <c r="DM162" s="95"/>
      <c r="DN162" s="95"/>
      <c r="DO162" s="95"/>
      <c r="DP162" s="95"/>
      <c r="DQ162" s="95"/>
      <c r="DR162" s="95"/>
      <c r="DS162" s="95"/>
      <c r="DT162" s="95"/>
      <c r="DU162" s="95"/>
      <c r="DV162" s="95"/>
      <c r="DW162" s="95"/>
      <c r="DX162" s="95"/>
      <c r="DY162" s="95"/>
      <c r="DZ162" s="95"/>
      <c r="EA162" s="95"/>
      <c r="EB162" s="95"/>
      <c r="EC162" s="95"/>
      <c r="ED162" s="95"/>
      <c r="EE162" s="95"/>
      <c r="EF162" s="95"/>
      <c r="EG162" s="95"/>
      <c r="EH162" s="95"/>
      <c r="EI162" s="95"/>
      <c r="EJ162" s="95"/>
      <c r="EK162" s="95"/>
      <c r="EL162" s="95"/>
      <c r="EM162" s="95"/>
      <c r="EN162" s="95"/>
      <c r="EO162" s="95"/>
      <c r="EP162" s="95"/>
      <c r="EQ162" s="95"/>
      <c r="ER162" s="95"/>
      <c r="ES162" s="95"/>
      <c r="ET162" s="95"/>
      <c r="EU162" s="95"/>
      <c r="EV162" s="95"/>
      <c r="EW162" s="95"/>
      <c r="EX162" s="95"/>
      <c r="EY162" s="95"/>
      <c r="EZ162" s="95"/>
      <c r="FA162" s="95"/>
      <c r="FB162" s="95"/>
      <c r="FC162" s="95"/>
      <c r="FD162" s="95"/>
      <c r="FE162" s="95"/>
      <c r="FF162" s="95"/>
      <c r="FG162" s="95"/>
      <c r="FH162" s="95"/>
    </row>
    <row r="163" spans="1:164" s="94" customFormat="1" x14ac:dyDescent="0.2">
      <c r="A163" s="150"/>
      <c r="B163" s="151"/>
      <c r="BN163" s="9"/>
      <c r="BO163" s="95"/>
      <c r="BP163" s="95"/>
      <c r="BQ163" s="152"/>
      <c r="BR163" s="95"/>
      <c r="BS163" s="95"/>
      <c r="BT163" s="95"/>
      <c r="BU163" s="96"/>
      <c r="BV163" s="95"/>
      <c r="BW163" s="95"/>
      <c r="BX163" s="95"/>
      <c r="BY163" s="95"/>
      <c r="BZ163" s="95"/>
      <c r="CA163" s="95"/>
      <c r="CB163" s="95"/>
      <c r="CC163" s="97"/>
      <c r="CD163" s="96"/>
      <c r="CE163" s="95"/>
      <c r="CF163" s="95"/>
      <c r="CG163" s="95"/>
      <c r="CH163" s="95"/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5"/>
      <c r="CV163" s="95"/>
      <c r="CW163" s="95"/>
      <c r="CX163" s="95"/>
      <c r="CY163" s="95"/>
      <c r="CZ163" s="95"/>
      <c r="DA163" s="95"/>
      <c r="DB163" s="95"/>
      <c r="DC163" s="95"/>
      <c r="DD163" s="95"/>
      <c r="DE163" s="95"/>
      <c r="DF163" s="95"/>
      <c r="DG163" s="95"/>
      <c r="DH163" s="95"/>
      <c r="DI163" s="95"/>
      <c r="DJ163" s="95"/>
      <c r="DK163" s="95"/>
      <c r="DL163" s="95"/>
      <c r="DM163" s="95"/>
      <c r="DN163" s="95"/>
      <c r="DO163" s="95"/>
      <c r="DP163" s="95"/>
      <c r="DQ163" s="95"/>
      <c r="DR163" s="95"/>
      <c r="DS163" s="95"/>
      <c r="DT163" s="95"/>
      <c r="DU163" s="95"/>
      <c r="DV163" s="95"/>
      <c r="DW163" s="95"/>
      <c r="DX163" s="95"/>
      <c r="DY163" s="95"/>
      <c r="DZ163" s="95"/>
      <c r="EA163" s="95"/>
      <c r="EB163" s="95"/>
      <c r="EC163" s="95"/>
      <c r="ED163" s="95"/>
      <c r="EE163" s="95"/>
      <c r="EF163" s="95"/>
      <c r="EG163" s="95"/>
      <c r="EH163" s="95"/>
      <c r="EI163" s="95"/>
      <c r="EJ163" s="95"/>
      <c r="EK163" s="95"/>
      <c r="EL163" s="95"/>
      <c r="EM163" s="95"/>
      <c r="EN163" s="95"/>
      <c r="EO163" s="95"/>
      <c r="EP163" s="95"/>
      <c r="EQ163" s="95"/>
      <c r="ER163" s="95"/>
      <c r="ES163" s="95"/>
      <c r="ET163" s="95"/>
      <c r="EU163" s="95"/>
      <c r="EV163" s="95"/>
      <c r="EW163" s="95"/>
      <c r="EX163" s="95"/>
      <c r="EY163" s="95"/>
      <c r="EZ163" s="95"/>
      <c r="FA163" s="95"/>
      <c r="FB163" s="95"/>
      <c r="FC163" s="95"/>
      <c r="FD163" s="95"/>
      <c r="FE163" s="95"/>
      <c r="FF163" s="95"/>
      <c r="FG163" s="95"/>
      <c r="FH163" s="95"/>
    </row>
    <row r="164" spans="1:164" s="94" customFormat="1" x14ac:dyDescent="0.2">
      <c r="A164" s="150"/>
      <c r="B164" s="151"/>
      <c r="BN164" s="9"/>
      <c r="BO164" s="95"/>
      <c r="BP164" s="95"/>
      <c r="BQ164" s="152"/>
      <c r="BR164" s="95"/>
      <c r="BS164" s="95"/>
      <c r="BT164" s="95"/>
      <c r="BU164" s="96"/>
      <c r="BV164" s="95"/>
      <c r="BW164" s="95"/>
      <c r="BX164" s="95"/>
      <c r="BY164" s="95"/>
      <c r="BZ164" s="95"/>
      <c r="CA164" s="95"/>
      <c r="CB164" s="95"/>
      <c r="CC164" s="97"/>
      <c r="CD164" s="96"/>
      <c r="CE164" s="95"/>
      <c r="CF164" s="95"/>
      <c r="CG164" s="95"/>
      <c r="CH164" s="95"/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5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95"/>
      <c r="DL164" s="95"/>
      <c r="DM164" s="95"/>
      <c r="DN164" s="95"/>
      <c r="DO164" s="95"/>
      <c r="DP164" s="95"/>
      <c r="DQ164" s="95"/>
      <c r="DR164" s="95"/>
      <c r="DS164" s="95"/>
      <c r="DT164" s="95"/>
      <c r="DU164" s="95"/>
      <c r="DV164" s="95"/>
      <c r="DW164" s="95"/>
      <c r="DX164" s="95"/>
      <c r="DY164" s="95"/>
      <c r="DZ164" s="95"/>
      <c r="EA164" s="95"/>
      <c r="EB164" s="95"/>
      <c r="EC164" s="95"/>
      <c r="ED164" s="95"/>
      <c r="EE164" s="95"/>
      <c r="EF164" s="95"/>
      <c r="EG164" s="95"/>
      <c r="EH164" s="95"/>
      <c r="EI164" s="95"/>
      <c r="EJ164" s="95"/>
      <c r="EK164" s="95"/>
      <c r="EL164" s="95"/>
      <c r="EM164" s="95"/>
      <c r="EN164" s="95"/>
      <c r="EO164" s="95"/>
      <c r="EP164" s="95"/>
      <c r="EQ164" s="95"/>
      <c r="ER164" s="95"/>
      <c r="ES164" s="95"/>
      <c r="ET164" s="95"/>
      <c r="EU164" s="95"/>
      <c r="EV164" s="95"/>
      <c r="EW164" s="95"/>
      <c r="EX164" s="95"/>
      <c r="EY164" s="95"/>
      <c r="EZ164" s="95"/>
      <c r="FA164" s="95"/>
      <c r="FB164" s="95"/>
      <c r="FC164" s="95"/>
      <c r="FD164" s="95"/>
      <c r="FE164" s="95"/>
      <c r="FF164" s="95"/>
      <c r="FG164" s="95"/>
      <c r="FH164" s="95"/>
    </row>
    <row r="165" spans="1:164" s="94" customFormat="1" x14ac:dyDescent="0.2">
      <c r="A165" s="150"/>
      <c r="B165" s="151"/>
      <c r="BN165" s="9"/>
      <c r="BO165" s="95"/>
      <c r="BP165" s="95"/>
      <c r="BQ165" s="152"/>
      <c r="BR165" s="95"/>
      <c r="BS165" s="95"/>
      <c r="BT165" s="95"/>
      <c r="BU165" s="96"/>
      <c r="BV165" s="95"/>
      <c r="BW165" s="95"/>
      <c r="BX165" s="95"/>
      <c r="BY165" s="95"/>
      <c r="BZ165" s="95"/>
      <c r="CA165" s="95"/>
      <c r="CB165" s="95"/>
      <c r="CC165" s="97"/>
      <c r="CD165" s="96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5"/>
      <c r="FF165" s="95"/>
      <c r="FG165" s="95"/>
      <c r="FH165" s="95"/>
    </row>
    <row r="166" spans="1:164" s="94" customFormat="1" x14ac:dyDescent="0.2">
      <c r="A166" s="150"/>
      <c r="B166" s="151"/>
      <c r="BN166" s="9"/>
      <c r="BO166" s="95"/>
      <c r="BP166" s="95"/>
      <c r="BQ166" s="152"/>
      <c r="BR166" s="95"/>
      <c r="BS166" s="95"/>
      <c r="BT166" s="95"/>
      <c r="BU166" s="96"/>
      <c r="BV166" s="95"/>
      <c r="BW166" s="95"/>
      <c r="BX166" s="95"/>
      <c r="BY166" s="95"/>
      <c r="BZ166" s="95"/>
      <c r="CA166" s="95"/>
      <c r="CB166" s="95"/>
      <c r="CC166" s="97"/>
      <c r="CD166" s="96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95"/>
    </row>
    <row r="167" spans="1:164" s="94" customFormat="1" x14ac:dyDescent="0.2">
      <c r="A167" s="150"/>
      <c r="B167" s="151"/>
      <c r="BN167" s="9"/>
      <c r="BO167" s="95"/>
      <c r="BP167" s="95"/>
      <c r="BQ167" s="152"/>
      <c r="BR167" s="95"/>
      <c r="BS167" s="95"/>
      <c r="BT167" s="95"/>
      <c r="BU167" s="96"/>
      <c r="BV167" s="95"/>
      <c r="BW167" s="95"/>
      <c r="BX167" s="95"/>
      <c r="BY167" s="95"/>
      <c r="BZ167" s="95"/>
      <c r="CA167" s="95"/>
      <c r="CB167" s="95"/>
      <c r="CC167" s="97"/>
      <c r="CD167" s="96"/>
      <c r="CE167" s="95"/>
      <c r="CF167" s="95"/>
      <c r="CG167" s="95"/>
      <c r="CH167" s="95"/>
      <c r="CI167" s="95"/>
      <c r="CJ167" s="95"/>
      <c r="CK167" s="95"/>
      <c r="CL167" s="95"/>
      <c r="CM167" s="95"/>
      <c r="CN167" s="95"/>
      <c r="CO167" s="95"/>
      <c r="CP167" s="95"/>
      <c r="CQ167" s="95"/>
      <c r="CR167" s="95"/>
      <c r="CS167" s="95"/>
      <c r="CT167" s="95"/>
      <c r="CU167" s="95"/>
      <c r="CV167" s="95"/>
      <c r="CW167" s="95"/>
      <c r="CX167" s="95"/>
      <c r="CY167" s="95"/>
      <c r="CZ167" s="95"/>
      <c r="DA167" s="95"/>
      <c r="DB167" s="95"/>
      <c r="DC167" s="95"/>
      <c r="DD167" s="95"/>
      <c r="DE167" s="95"/>
      <c r="DF167" s="95"/>
      <c r="DG167" s="95"/>
      <c r="DH167" s="95"/>
      <c r="DI167" s="95"/>
      <c r="DJ167" s="95"/>
      <c r="DK167" s="95"/>
      <c r="DL167" s="95"/>
      <c r="DM167" s="95"/>
      <c r="DN167" s="95"/>
      <c r="DO167" s="95"/>
      <c r="DP167" s="95"/>
      <c r="DQ167" s="95"/>
      <c r="DR167" s="95"/>
      <c r="DS167" s="95"/>
      <c r="DT167" s="95"/>
      <c r="DU167" s="95"/>
      <c r="DV167" s="95"/>
      <c r="DW167" s="95"/>
      <c r="DX167" s="95"/>
      <c r="DY167" s="95"/>
      <c r="DZ167" s="95"/>
      <c r="EA167" s="95"/>
      <c r="EB167" s="95"/>
      <c r="EC167" s="95"/>
      <c r="ED167" s="95"/>
      <c r="EE167" s="95"/>
      <c r="EF167" s="95"/>
      <c r="EG167" s="95"/>
      <c r="EH167" s="95"/>
      <c r="EI167" s="95"/>
      <c r="EJ167" s="95"/>
      <c r="EK167" s="95"/>
      <c r="EL167" s="95"/>
      <c r="EM167" s="95"/>
      <c r="EN167" s="95"/>
      <c r="EO167" s="95"/>
      <c r="EP167" s="95"/>
      <c r="EQ167" s="95"/>
      <c r="ER167" s="95"/>
      <c r="ES167" s="95"/>
      <c r="ET167" s="95"/>
      <c r="EU167" s="95"/>
      <c r="EV167" s="95"/>
      <c r="EW167" s="95"/>
      <c r="EX167" s="95"/>
      <c r="EY167" s="95"/>
      <c r="EZ167" s="95"/>
      <c r="FA167" s="95"/>
      <c r="FB167" s="95"/>
      <c r="FC167" s="95"/>
      <c r="FD167" s="95"/>
      <c r="FE167" s="95"/>
      <c r="FF167" s="95"/>
      <c r="FG167" s="95"/>
      <c r="FH167" s="95"/>
    </row>
    <row r="168" spans="1:164" s="94" customFormat="1" x14ac:dyDescent="0.2">
      <c r="A168" s="150"/>
      <c r="B168" s="151"/>
      <c r="BN168" s="9"/>
      <c r="BO168" s="95"/>
      <c r="BP168" s="95"/>
      <c r="BQ168" s="152"/>
      <c r="BR168" s="95"/>
      <c r="BS168" s="95"/>
      <c r="BT168" s="95"/>
      <c r="BU168" s="96"/>
      <c r="BV168" s="95"/>
      <c r="BW168" s="95"/>
      <c r="BX168" s="95"/>
      <c r="BY168" s="95"/>
      <c r="BZ168" s="95"/>
      <c r="CA168" s="95"/>
      <c r="CB168" s="95"/>
      <c r="CC168" s="97"/>
      <c r="CD168" s="96"/>
      <c r="CE168" s="95"/>
      <c r="CF168" s="95"/>
      <c r="CG168" s="95"/>
      <c r="CH168" s="95"/>
      <c r="CI168" s="95"/>
      <c r="CJ168" s="95"/>
      <c r="CK168" s="95"/>
      <c r="CL168" s="95"/>
      <c r="CM168" s="95"/>
      <c r="CN168" s="95"/>
      <c r="CO168" s="95"/>
      <c r="CP168" s="95"/>
      <c r="CQ168" s="95"/>
      <c r="CR168" s="95"/>
      <c r="CS168" s="95"/>
      <c r="CT168" s="95"/>
      <c r="CU168" s="95"/>
      <c r="CV168" s="95"/>
      <c r="CW168" s="95"/>
      <c r="CX168" s="95"/>
      <c r="CY168" s="95"/>
      <c r="CZ168" s="95"/>
      <c r="DA168" s="95"/>
      <c r="DB168" s="95"/>
      <c r="DC168" s="95"/>
      <c r="DD168" s="95"/>
      <c r="DE168" s="95"/>
      <c r="DF168" s="95"/>
      <c r="DG168" s="95"/>
      <c r="DH168" s="95"/>
      <c r="DI168" s="95"/>
      <c r="DJ168" s="95"/>
      <c r="DK168" s="95"/>
      <c r="DL168" s="95"/>
      <c r="DM168" s="95"/>
      <c r="DN168" s="95"/>
      <c r="DO168" s="95"/>
      <c r="DP168" s="95"/>
      <c r="DQ168" s="95"/>
      <c r="DR168" s="95"/>
      <c r="DS168" s="95"/>
      <c r="DT168" s="95"/>
      <c r="DU168" s="95"/>
      <c r="DV168" s="95"/>
      <c r="DW168" s="95"/>
      <c r="DX168" s="95"/>
      <c r="DY168" s="95"/>
      <c r="DZ168" s="95"/>
      <c r="EA168" s="95"/>
      <c r="EB168" s="95"/>
      <c r="EC168" s="95"/>
      <c r="ED168" s="95"/>
      <c r="EE168" s="95"/>
      <c r="EF168" s="95"/>
      <c r="EG168" s="95"/>
      <c r="EH168" s="95"/>
      <c r="EI168" s="95"/>
      <c r="EJ168" s="95"/>
      <c r="EK168" s="95"/>
      <c r="EL168" s="95"/>
      <c r="EM168" s="95"/>
      <c r="EN168" s="95"/>
      <c r="EO168" s="95"/>
      <c r="EP168" s="95"/>
      <c r="EQ168" s="95"/>
      <c r="ER168" s="95"/>
      <c r="ES168" s="95"/>
      <c r="ET168" s="95"/>
      <c r="EU168" s="95"/>
      <c r="EV168" s="95"/>
      <c r="EW168" s="95"/>
      <c r="EX168" s="95"/>
      <c r="EY168" s="95"/>
      <c r="EZ168" s="95"/>
      <c r="FA168" s="95"/>
      <c r="FB168" s="95"/>
      <c r="FC168" s="95"/>
      <c r="FD168" s="95"/>
      <c r="FE168" s="95"/>
      <c r="FF168" s="95"/>
      <c r="FG168" s="95"/>
      <c r="FH168" s="95"/>
    </row>
    <row r="169" spans="1:164" s="94" customFormat="1" x14ac:dyDescent="0.2">
      <c r="A169" s="150"/>
      <c r="B169" s="151"/>
      <c r="BN169" s="9"/>
      <c r="BO169" s="95"/>
      <c r="BP169" s="95"/>
      <c r="BQ169" s="152"/>
      <c r="BR169" s="95"/>
      <c r="BS169" s="95"/>
      <c r="BT169" s="95"/>
      <c r="BU169" s="96"/>
      <c r="BV169" s="95"/>
      <c r="BW169" s="95"/>
      <c r="BX169" s="95"/>
      <c r="BY169" s="95"/>
      <c r="BZ169" s="95"/>
      <c r="CA169" s="95"/>
      <c r="CB169" s="95"/>
      <c r="CC169" s="97"/>
      <c r="CD169" s="96"/>
      <c r="CE169" s="95"/>
      <c r="CF169" s="95"/>
      <c r="CG169" s="95"/>
      <c r="CH169" s="95"/>
      <c r="CI169" s="95"/>
      <c r="CJ169" s="95"/>
      <c r="CK169" s="95"/>
      <c r="CL169" s="95"/>
      <c r="CM169" s="95"/>
      <c r="CN169" s="95"/>
      <c r="CO169" s="95"/>
      <c r="CP169" s="95"/>
      <c r="CQ169" s="95"/>
      <c r="CR169" s="95"/>
      <c r="CS169" s="95"/>
      <c r="CT169" s="95"/>
      <c r="CU169" s="95"/>
      <c r="CV169" s="95"/>
      <c r="CW169" s="95"/>
      <c r="CX169" s="95"/>
      <c r="CY169" s="95"/>
      <c r="CZ169" s="95"/>
      <c r="DA169" s="95"/>
      <c r="DB169" s="95"/>
      <c r="DC169" s="95"/>
      <c r="DD169" s="95"/>
      <c r="DE169" s="95"/>
      <c r="DF169" s="95"/>
      <c r="DG169" s="95"/>
      <c r="DH169" s="95"/>
      <c r="DI169" s="95"/>
      <c r="DJ169" s="95"/>
      <c r="DK169" s="95"/>
      <c r="DL169" s="95"/>
      <c r="DM169" s="95"/>
      <c r="DN169" s="95"/>
      <c r="DO169" s="95"/>
      <c r="DP169" s="95"/>
      <c r="DQ169" s="95"/>
      <c r="DR169" s="95"/>
      <c r="DS169" s="95"/>
      <c r="DT169" s="95"/>
      <c r="DU169" s="95"/>
      <c r="DV169" s="95"/>
      <c r="DW169" s="95"/>
      <c r="DX169" s="95"/>
      <c r="DY169" s="95"/>
      <c r="DZ169" s="95"/>
      <c r="EA169" s="95"/>
      <c r="EB169" s="95"/>
      <c r="EC169" s="95"/>
      <c r="ED169" s="95"/>
      <c r="EE169" s="95"/>
      <c r="EF169" s="95"/>
      <c r="EG169" s="95"/>
      <c r="EH169" s="95"/>
      <c r="EI169" s="95"/>
      <c r="EJ169" s="95"/>
      <c r="EK169" s="95"/>
      <c r="EL169" s="95"/>
      <c r="EM169" s="95"/>
      <c r="EN169" s="95"/>
      <c r="EO169" s="95"/>
      <c r="EP169" s="95"/>
      <c r="EQ169" s="95"/>
      <c r="ER169" s="95"/>
      <c r="ES169" s="95"/>
      <c r="ET169" s="95"/>
      <c r="EU169" s="95"/>
      <c r="EV169" s="95"/>
      <c r="EW169" s="95"/>
      <c r="EX169" s="95"/>
      <c r="EY169" s="95"/>
      <c r="EZ169" s="95"/>
      <c r="FA169" s="95"/>
      <c r="FB169" s="95"/>
      <c r="FC169" s="95"/>
      <c r="FD169" s="95"/>
      <c r="FE169" s="95"/>
      <c r="FF169" s="95"/>
      <c r="FG169" s="95"/>
      <c r="FH169" s="95"/>
    </row>
    <row r="170" spans="1:164" s="94" customFormat="1" x14ac:dyDescent="0.2">
      <c r="A170" s="150"/>
      <c r="B170" s="151"/>
      <c r="BN170" s="9"/>
      <c r="BO170" s="95"/>
      <c r="BP170" s="95"/>
      <c r="BQ170" s="152"/>
      <c r="BR170" s="95"/>
      <c r="BS170" s="95"/>
      <c r="BT170" s="95"/>
      <c r="BU170" s="96"/>
      <c r="BV170" s="95"/>
      <c r="BW170" s="95"/>
      <c r="BX170" s="95"/>
      <c r="BY170" s="95"/>
      <c r="BZ170" s="95"/>
      <c r="CA170" s="95"/>
      <c r="CB170" s="95"/>
      <c r="CC170" s="97"/>
      <c r="CD170" s="96"/>
      <c r="CE170" s="95"/>
      <c r="CF170" s="95"/>
      <c r="CG170" s="95"/>
      <c r="CH170" s="95"/>
      <c r="CI170" s="95"/>
      <c r="CJ170" s="95"/>
      <c r="CK170" s="95"/>
      <c r="CL170" s="95"/>
      <c r="CM170" s="95"/>
      <c r="CN170" s="95"/>
      <c r="CO170" s="95"/>
      <c r="CP170" s="95"/>
      <c r="CQ170" s="95"/>
      <c r="CR170" s="95"/>
      <c r="CS170" s="95"/>
      <c r="CT170" s="95"/>
      <c r="CU170" s="95"/>
      <c r="CV170" s="95"/>
      <c r="CW170" s="95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95"/>
      <c r="DL170" s="95"/>
      <c r="DM170" s="95"/>
      <c r="DN170" s="95"/>
      <c r="DO170" s="95"/>
      <c r="DP170" s="95"/>
      <c r="DQ170" s="95"/>
      <c r="DR170" s="95"/>
      <c r="DS170" s="95"/>
      <c r="DT170" s="95"/>
      <c r="DU170" s="95"/>
      <c r="DV170" s="95"/>
      <c r="DW170" s="95"/>
      <c r="DX170" s="95"/>
      <c r="DY170" s="95"/>
      <c r="DZ170" s="95"/>
      <c r="EA170" s="95"/>
      <c r="EB170" s="95"/>
      <c r="EC170" s="95"/>
      <c r="ED170" s="95"/>
      <c r="EE170" s="95"/>
      <c r="EF170" s="95"/>
      <c r="EG170" s="95"/>
      <c r="EH170" s="95"/>
      <c r="EI170" s="95"/>
      <c r="EJ170" s="95"/>
      <c r="EK170" s="95"/>
      <c r="EL170" s="95"/>
      <c r="EM170" s="95"/>
      <c r="EN170" s="95"/>
      <c r="EO170" s="95"/>
      <c r="EP170" s="95"/>
      <c r="EQ170" s="95"/>
      <c r="ER170" s="95"/>
      <c r="ES170" s="95"/>
      <c r="ET170" s="95"/>
      <c r="EU170" s="95"/>
      <c r="EV170" s="95"/>
      <c r="EW170" s="95"/>
      <c r="EX170" s="95"/>
      <c r="EY170" s="95"/>
      <c r="EZ170" s="95"/>
      <c r="FA170" s="95"/>
      <c r="FB170" s="95"/>
      <c r="FC170" s="95"/>
      <c r="FD170" s="95"/>
      <c r="FE170" s="95"/>
      <c r="FF170" s="95"/>
      <c r="FG170" s="95"/>
      <c r="FH170" s="95"/>
    </row>
    <row r="171" spans="1:164" s="94" customFormat="1" x14ac:dyDescent="0.2">
      <c r="A171" s="150"/>
      <c r="B171" s="151"/>
      <c r="BN171" s="9"/>
      <c r="BO171" s="95"/>
      <c r="BP171" s="95"/>
      <c r="BQ171" s="152"/>
      <c r="BR171" s="95"/>
      <c r="BS171" s="95"/>
      <c r="BT171" s="95"/>
      <c r="BU171" s="96"/>
      <c r="BV171" s="95"/>
      <c r="BW171" s="95"/>
      <c r="BX171" s="95"/>
      <c r="BY171" s="95"/>
      <c r="BZ171" s="95"/>
      <c r="CA171" s="95"/>
      <c r="CB171" s="95"/>
      <c r="CC171" s="97"/>
      <c r="CD171" s="96"/>
      <c r="CE171" s="95"/>
      <c r="CF171" s="95"/>
      <c r="CG171" s="95"/>
      <c r="CH171" s="95"/>
      <c r="CI171" s="95"/>
      <c r="CJ171" s="95"/>
      <c r="CK171" s="95"/>
      <c r="CL171" s="95"/>
      <c r="CM171" s="95"/>
      <c r="CN171" s="95"/>
      <c r="CO171" s="95"/>
      <c r="CP171" s="95"/>
      <c r="CQ171" s="95"/>
      <c r="CR171" s="95"/>
      <c r="CS171" s="95"/>
      <c r="CT171" s="95"/>
      <c r="CU171" s="95"/>
      <c r="CV171" s="95"/>
      <c r="CW171" s="95"/>
      <c r="CX171" s="95"/>
      <c r="CY171" s="95"/>
      <c r="CZ171" s="95"/>
      <c r="DA171" s="95"/>
      <c r="DB171" s="95"/>
      <c r="DC171" s="95"/>
      <c r="DD171" s="95"/>
      <c r="DE171" s="95"/>
      <c r="DF171" s="95"/>
      <c r="DG171" s="95"/>
      <c r="DH171" s="95"/>
      <c r="DI171" s="95"/>
      <c r="DJ171" s="95"/>
      <c r="DK171" s="95"/>
      <c r="DL171" s="95"/>
      <c r="DM171" s="95"/>
      <c r="DN171" s="95"/>
      <c r="DO171" s="95"/>
      <c r="DP171" s="95"/>
      <c r="DQ171" s="95"/>
      <c r="DR171" s="95"/>
      <c r="DS171" s="95"/>
      <c r="DT171" s="95"/>
      <c r="DU171" s="95"/>
      <c r="DV171" s="95"/>
      <c r="DW171" s="95"/>
      <c r="DX171" s="95"/>
      <c r="DY171" s="95"/>
      <c r="DZ171" s="95"/>
      <c r="EA171" s="95"/>
      <c r="EB171" s="95"/>
      <c r="EC171" s="95"/>
      <c r="ED171" s="95"/>
      <c r="EE171" s="95"/>
      <c r="EF171" s="95"/>
      <c r="EG171" s="95"/>
      <c r="EH171" s="95"/>
      <c r="EI171" s="95"/>
      <c r="EJ171" s="95"/>
      <c r="EK171" s="95"/>
      <c r="EL171" s="95"/>
      <c r="EM171" s="95"/>
      <c r="EN171" s="95"/>
      <c r="EO171" s="95"/>
      <c r="EP171" s="95"/>
      <c r="EQ171" s="95"/>
      <c r="ER171" s="95"/>
      <c r="ES171" s="95"/>
      <c r="ET171" s="95"/>
      <c r="EU171" s="95"/>
      <c r="EV171" s="95"/>
      <c r="EW171" s="95"/>
      <c r="EX171" s="95"/>
      <c r="EY171" s="95"/>
      <c r="EZ171" s="95"/>
      <c r="FA171" s="95"/>
      <c r="FB171" s="95"/>
      <c r="FC171" s="95"/>
      <c r="FD171" s="95"/>
      <c r="FE171" s="95"/>
      <c r="FF171" s="95"/>
      <c r="FG171" s="95"/>
      <c r="FH171" s="95"/>
    </row>
    <row r="172" spans="1:164" s="94" customFormat="1" x14ac:dyDescent="0.2">
      <c r="A172" s="150"/>
      <c r="B172" s="151"/>
      <c r="BN172" s="9"/>
      <c r="BO172" s="95"/>
      <c r="BP172" s="95"/>
      <c r="BQ172" s="152"/>
      <c r="BR172" s="95"/>
      <c r="BS172" s="95"/>
      <c r="BT172" s="95"/>
      <c r="BU172" s="96"/>
      <c r="BV172" s="95"/>
      <c r="BW172" s="95"/>
      <c r="BX172" s="95"/>
      <c r="BY172" s="95"/>
      <c r="BZ172" s="95"/>
      <c r="CA172" s="95"/>
      <c r="CB172" s="95"/>
      <c r="CC172" s="97"/>
      <c r="CD172" s="96"/>
      <c r="CE172" s="95"/>
      <c r="CF172" s="95"/>
      <c r="CG172" s="95"/>
      <c r="CH172" s="95"/>
      <c r="CI172" s="95"/>
      <c r="CJ172" s="95"/>
      <c r="CK172" s="95"/>
      <c r="CL172" s="95"/>
      <c r="CM172" s="95"/>
      <c r="CN172" s="95"/>
      <c r="CO172" s="95"/>
      <c r="CP172" s="95"/>
      <c r="CQ172" s="95"/>
      <c r="CR172" s="95"/>
      <c r="CS172" s="95"/>
      <c r="CT172" s="95"/>
      <c r="CU172" s="95"/>
      <c r="CV172" s="95"/>
      <c r="CW172" s="95"/>
      <c r="CX172" s="95"/>
      <c r="CY172" s="95"/>
      <c r="CZ172" s="95"/>
      <c r="DA172" s="95"/>
      <c r="DB172" s="95"/>
      <c r="DC172" s="95"/>
      <c r="DD172" s="95"/>
      <c r="DE172" s="95"/>
      <c r="DF172" s="95"/>
      <c r="DG172" s="95"/>
      <c r="DH172" s="95"/>
      <c r="DI172" s="95"/>
      <c r="DJ172" s="95"/>
      <c r="DK172" s="95"/>
      <c r="DL172" s="95"/>
      <c r="DM172" s="95"/>
      <c r="DN172" s="95"/>
      <c r="DO172" s="95"/>
      <c r="DP172" s="95"/>
      <c r="DQ172" s="95"/>
      <c r="DR172" s="95"/>
      <c r="DS172" s="95"/>
      <c r="DT172" s="95"/>
      <c r="DU172" s="95"/>
      <c r="DV172" s="95"/>
      <c r="DW172" s="95"/>
      <c r="DX172" s="95"/>
      <c r="DY172" s="95"/>
      <c r="DZ172" s="95"/>
      <c r="EA172" s="95"/>
      <c r="EB172" s="95"/>
      <c r="EC172" s="95"/>
      <c r="ED172" s="95"/>
      <c r="EE172" s="95"/>
      <c r="EF172" s="95"/>
      <c r="EG172" s="95"/>
      <c r="EH172" s="95"/>
      <c r="EI172" s="95"/>
      <c r="EJ172" s="95"/>
      <c r="EK172" s="95"/>
      <c r="EL172" s="95"/>
      <c r="EM172" s="95"/>
      <c r="EN172" s="95"/>
      <c r="EO172" s="95"/>
      <c r="EP172" s="95"/>
      <c r="EQ172" s="95"/>
      <c r="ER172" s="95"/>
      <c r="ES172" s="95"/>
      <c r="ET172" s="95"/>
      <c r="EU172" s="95"/>
      <c r="EV172" s="95"/>
      <c r="EW172" s="95"/>
      <c r="EX172" s="95"/>
      <c r="EY172" s="95"/>
      <c r="EZ172" s="95"/>
      <c r="FA172" s="95"/>
      <c r="FB172" s="95"/>
      <c r="FC172" s="95"/>
      <c r="FD172" s="95"/>
      <c r="FE172" s="95"/>
      <c r="FF172" s="95"/>
      <c r="FG172" s="95"/>
      <c r="FH172" s="95"/>
    </row>
    <row r="173" spans="1:164" s="94" customFormat="1" x14ac:dyDescent="0.2">
      <c r="A173" s="150"/>
      <c r="B173" s="151"/>
      <c r="BN173" s="9"/>
      <c r="BO173" s="95"/>
      <c r="BP173" s="95"/>
      <c r="BQ173" s="152"/>
      <c r="BR173" s="95"/>
      <c r="BS173" s="95"/>
      <c r="BT173" s="95"/>
      <c r="BU173" s="96"/>
      <c r="BV173" s="95"/>
      <c r="BW173" s="95"/>
      <c r="BX173" s="95"/>
      <c r="BY173" s="95"/>
      <c r="BZ173" s="95"/>
      <c r="CA173" s="95"/>
      <c r="CB173" s="95"/>
      <c r="CC173" s="97"/>
      <c r="CD173" s="96"/>
      <c r="CE173" s="95"/>
      <c r="CF173" s="95"/>
      <c r="CG173" s="95"/>
      <c r="CH173" s="95"/>
      <c r="CI173" s="95"/>
      <c r="CJ173" s="95"/>
      <c r="CK173" s="95"/>
      <c r="CL173" s="95"/>
      <c r="CM173" s="95"/>
      <c r="CN173" s="95"/>
      <c r="CO173" s="95"/>
      <c r="CP173" s="95"/>
      <c r="CQ173" s="95"/>
      <c r="CR173" s="95"/>
      <c r="CS173" s="95"/>
      <c r="CT173" s="95"/>
      <c r="CU173" s="95"/>
      <c r="CV173" s="95"/>
      <c r="CW173" s="95"/>
      <c r="CX173" s="95"/>
      <c r="CY173" s="95"/>
      <c r="CZ173" s="95"/>
      <c r="DA173" s="95"/>
      <c r="DB173" s="95"/>
      <c r="DC173" s="95"/>
      <c r="DD173" s="95"/>
      <c r="DE173" s="95"/>
      <c r="DF173" s="95"/>
      <c r="DG173" s="95"/>
      <c r="DH173" s="95"/>
      <c r="DI173" s="95"/>
      <c r="DJ173" s="95"/>
      <c r="DK173" s="95"/>
      <c r="DL173" s="95"/>
      <c r="DM173" s="95"/>
      <c r="DN173" s="95"/>
      <c r="DO173" s="95"/>
      <c r="DP173" s="95"/>
      <c r="DQ173" s="95"/>
      <c r="DR173" s="95"/>
      <c r="DS173" s="95"/>
      <c r="DT173" s="95"/>
      <c r="DU173" s="95"/>
      <c r="DV173" s="95"/>
      <c r="DW173" s="95"/>
      <c r="DX173" s="95"/>
      <c r="DY173" s="95"/>
      <c r="DZ173" s="95"/>
      <c r="EA173" s="95"/>
      <c r="EB173" s="95"/>
      <c r="EC173" s="95"/>
      <c r="ED173" s="95"/>
      <c r="EE173" s="95"/>
      <c r="EF173" s="95"/>
      <c r="EG173" s="95"/>
      <c r="EH173" s="95"/>
      <c r="EI173" s="95"/>
      <c r="EJ173" s="95"/>
      <c r="EK173" s="95"/>
      <c r="EL173" s="95"/>
      <c r="EM173" s="95"/>
      <c r="EN173" s="95"/>
      <c r="EO173" s="95"/>
      <c r="EP173" s="95"/>
      <c r="EQ173" s="95"/>
      <c r="ER173" s="95"/>
      <c r="ES173" s="95"/>
      <c r="ET173" s="95"/>
      <c r="EU173" s="95"/>
      <c r="EV173" s="95"/>
      <c r="EW173" s="95"/>
      <c r="EX173" s="95"/>
      <c r="EY173" s="95"/>
      <c r="EZ173" s="95"/>
      <c r="FA173" s="95"/>
      <c r="FB173" s="95"/>
      <c r="FC173" s="95"/>
      <c r="FD173" s="95"/>
      <c r="FE173" s="95"/>
      <c r="FF173" s="95"/>
      <c r="FG173" s="95"/>
      <c r="FH173" s="95"/>
    </row>
    <row r="174" spans="1:164" s="94" customFormat="1" x14ac:dyDescent="0.2">
      <c r="A174" s="150"/>
      <c r="B174" s="151"/>
      <c r="BN174" s="9"/>
      <c r="BO174" s="95"/>
      <c r="BP174" s="95"/>
      <c r="BQ174" s="152"/>
      <c r="BR174" s="95"/>
      <c r="BS174" s="95"/>
      <c r="BT174" s="95"/>
      <c r="BU174" s="96"/>
      <c r="BV174" s="95"/>
      <c r="BW174" s="95"/>
      <c r="BX174" s="95"/>
      <c r="BY174" s="95"/>
      <c r="BZ174" s="95"/>
      <c r="CA174" s="95"/>
      <c r="CB174" s="95"/>
      <c r="CC174" s="97"/>
      <c r="CD174" s="96"/>
      <c r="CE174" s="95"/>
      <c r="CF174" s="95"/>
      <c r="CG174" s="95"/>
      <c r="CH174" s="95"/>
      <c r="CI174" s="95"/>
      <c r="CJ174" s="95"/>
      <c r="CK174" s="95"/>
      <c r="CL174" s="95"/>
      <c r="CM174" s="95"/>
      <c r="CN174" s="95"/>
      <c r="CO174" s="95"/>
      <c r="CP174" s="95"/>
      <c r="CQ174" s="95"/>
      <c r="CR174" s="95"/>
      <c r="CS174" s="95"/>
      <c r="CT174" s="95"/>
      <c r="CU174" s="95"/>
      <c r="CV174" s="95"/>
      <c r="CW174" s="95"/>
      <c r="CX174" s="95"/>
      <c r="CY174" s="95"/>
      <c r="CZ174" s="95"/>
      <c r="DA174" s="95"/>
      <c r="DB174" s="95"/>
      <c r="DC174" s="95"/>
      <c r="DD174" s="95"/>
      <c r="DE174" s="95"/>
      <c r="DF174" s="95"/>
      <c r="DG174" s="95"/>
      <c r="DH174" s="95"/>
      <c r="DI174" s="95"/>
      <c r="DJ174" s="95"/>
      <c r="DK174" s="95"/>
      <c r="DL174" s="95"/>
      <c r="DM174" s="95"/>
      <c r="DN174" s="95"/>
      <c r="DO174" s="95"/>
      <c r="DP174" s="95"/>
      <c r="DQ174" s="95"/>
      <c r="DR174" s="95"/>
      <c r="DS174" s="95"/>
      <c r="DT174" s="95"/>
      <c r="DU174" s="95"/>
      <c r="DV174" s="95"/>
      <c r="DW174" s="95"/>
      <c r="DX174" s="95"/>
      <c r="DY174" s="95"/>
      <c r="DZ174" s="95"/>
      <c r="EA174" s="95"/>
      <c r="EB174" s="95"/>
      <c r="EC174" s="95"/>
      <c r="ED174" s="95"/>
      <c r="EE174" s="95"/>
      <c r="EF174" s="95"/>
      <c r="EG174" s="95"/>
      <c r="EH174" s="95"/>
      <c r="EI174" s="95"/>
      <c r="EJ174" s="95"/>
      <c r="EK174" s="95"/>
      <c r="EL174" s="95"/>
      <c r="EM174" s="95"/>
      <c r="EN174" s="95"/>
      <c r="EO174" s="95"/>
      <c r="EP174" s="95"/>
      <c r="EQ174" s="95"/>
      <c r="ER174" s="95"/>
      <c r="ES174" s="95"/>
      <c r="ET174" s="95"/>
      <c r="EU174" s="95"/>
      <c r="EV174" s="95"/>
      <c r="EW174" s="95"/>
      <c r="EX174" s="95"/>
      <c r="EY174" s="95"/>
      <c r="EZ174" s="95"/>
      <c r="FA174" s="95"/>
      <c r="FB174" s="95"/>
      <c r="FC174" s="95"/>
      <c r="FD174" s="95"/>
      <c r="FE174" s="95"/>
      <c r="FF174" s="95"/>
      <c r="FG174" s="95"/>
      <c r="FH174" s="95"/>
    </row>
    <row r="175" spans="1:164" s="94" customFormat="1" x14ac:dyDescent="0.2">
      <c r="A175" s="150"/>
      <c r="B175" s="151"/>
      <c r="BN175" s="9"/>
      <c r="BO175" s="95"/>
      <c r="BP175" s="95"/>
      <c r="BQ175" s="152"/>
      <c r="BR175" s="95"/>
      <c r="BS175" s="95"/>
      <c r="BT175" s="95"/>
      <c r="BU175" s="96"/>
      <c r="BV175" s="95"/>
      <c r="BW175" s="95"/>
      <c r="BX175" s="95"/>
      <c r="BY175" s="95"/>
      <c r="BZ175" s="95"/>
      <c r="CA175" s="95"/>
      <c r="CB175" s="95"/>
      <c r="CC175" s="97"/>
      <c r="CD175" s="96"/>
      <c r="CE175" s="95"/>
      <c r="CF175" s="95"/>
      <c r="CG175" s="95"/>
      <c r="CH175" s="95"/>
      <c r="CI175" s="95"/>
      <c r="CJ175" s="95"/>
      <c r="CK175" s="95"/>
      <c r="CL175" s="95"/>
      <c r="CM175" s="95"/>
      <c r="CN175" s="95"/>
      <c r="CO175" s="95"/>
      <c r="CP175" s="95"/>
      <c r="CQ175" s="95"/>
      <c r="CR175" s="95"/>
      <c r="CS175" s="95"/>
      <c r="CT175" s="95"/>
      <c r="CU175" s="95"/>
      <c r="CV175" s="95"/>
      <c r="CW175" s="95"/>
      <c r="CX175" s="95"/>
      <c r="CY175" s="95"/>
      <c r="CZ175" s="95"/>
      <c r="DA175" s="95"/>
      <c r="DB175" s="95"/>
      <c r="DC175" s="95"/>
      <c r="DD175" s="95"/>
      <c r="DE175" s="95"/>
      <c r="DF175" s="95"/>
      <c r="DG175" s="95"/>
      <c r="DH175" s="95"/>
      <c r="DI175" s="95"/>
      <c r="DJ175" s="95"/>
      <c r="DK175" s="95"/>
      <c r="DL175" s="95"/>
      <c r="DM175" s="95"/>
      <c r="DN175" s="95"/>
      <c r="DO175" s="95"/>
      <c r="DP175" s="95"/>
      <c r="DQ175" s="95"/>
      <c r="DR175" s="95"/>
      <c r="DS175" s="95"/>
      <c r="DT175" s="95"/>
      <c r="DU175" s="95"/>
      <c r="DV175" s="95"/>
      <c r="DW175" s="95"/>
      <c r="DX175" s="95"/>
      <c r="DY175" s="95"/>
      <c r="DZ175" s="95"/>
      <c r="EA175" s="95"/>
      <c r="EB175" s="95"/>
      <c r="EC175" s="95"/>
      <c r="ED175" s="95"/>
      <c r="EE175" s="95"/>
      <c r="EF175" s="95"/>
      <c r="EG175" s="95"/>
      <c r="EH175" s="95"/>
      <c r="EI175" s="95"/>
      <c r="EJ175" s="95"/>
      <c r="EK175" s="95"/>
      <c r="EL175" s="95"/>
      <c r="EM175" s="95"/>
      <c r="EN175" s="95"/>
      <c r="EO175" s="95"/>
      <c r="EP175" s="95"/>
      <c r="EQ175" s="95"/>
      <c r="ER175" s="95"/>
      <c r="ES175" s="95"/>
      <c r="ET175" s="95"/>
      <c r="EU175" s="95"/>
      <c r="EV175" s="95"/>
      <c r="EW175" s="95"/>
      <c r="EX175" s="95"/>
      <c r="EY175" s="95"/>
      <c r="EZ175" s="95"/>
      <c r="FA175" s="95"/>
      <c r="FB175" s="95"/>
      <c r="FC175" s="95"/>
      <c r="FD175" s="95"/>
      <c r="FE175" s="95"/>
      <c r="FF175" s="95"/>
      <c r="FG175" s="95"/>
      <c r="FH175" s="95"/>
    </row>
    <row r="176" spans="1:164" s="94" customFormat="1" x14ac:dyDescent="0.2">
      <c r="A176" s="150"/>
      <c r="B176" s="151"/>
      <c r="BN176" s="9"/>
      <c r="BO176" s="95"/>
      <c r="BP176" s="95"/>
      <c r="BQ176" s="152"/>
      <c r="BR176" s="95"/>
      <c r="BS176" s="95"/>
      <c r="BT176" s="95"/>
      <c r="BU176" s="96"/>
      <c r="BV176" s="95"/>
      <c r="BW176" s="95"/>
      <c r="BX176" s="95"/>
      <c r="BY176" s="95"/>
      <c r="BZ176" s="95"/>
      <c r="CA176" s="95"/>
      <c r="CB176" s="95"/>
      <c r="CC176" s="97"/>
      <c r="CD176" s="96"/>
      <c r="CE176" s="95"/>
      <c r="CF176" s="95"/>
      <c r="CG176" s="95"/>
      <c r="CH176" s="95"/>
      <c r="CI176" s="95"/>
      <c r="CJ176" s="95"/>
      <c r="CK176" s="95"/>
      <c r="CL176" s="95"/>
      <c r="CM176" s="95"/>
      <c r="CN176" s="95"/>
      <c r="CO176" s="95"/>
      <c r="CP176" s="95"/>
      <c r="CQ176" s="95"/>
      <c r="CR176" s="95"/>
      <c r="CS176" s="95"/>
      <c r="CT176" s="95"/>
      <c r="CU176" s="95"/>
      <c r="CV176" s="95"/>
      <c r="CW176" s="95"/>
      <c r="CX176" s="95"/>
      <c r="CY176" s="95"/>
      <c r="CZ176" s="95"/>
      <c r="DA176" s="95"/>
      <c r="DB176" s="95"/>
      <c r="DC176" s="95"/>
      <c r="DD176" s="95"/>
      <c r="DE176" s="95"/>
      <c r="DF176" s="95"/>
      <c r="DG176" s="95"/>
      <c r="DH176" s="95"/>
      <c r="DI176" s="95"/>
      <c r="DJ176" s="95"/>
      <c r="DK176" s="95"/>
      <c r="DL176" s="95"/>
      <c r="DM176" s="95"/>
      <c r="DN176" s="95"/>
      <c r="DO176" s="95"/>
      <c r="DP176" s="95"/>
      <c r="DQ176" s="95"/>
      <c r="DR176" s="95"/>
      <c r="DS176" s="95"/>
      <c r="DT176" s="95"/>
      <c r="DU176" s="95"/>
      <c r="DV176" s="95"/>
      <c r="DW176" s="95"/>
      <c r="DX176" s="95"/>
      <c r="DY176" s="95"/>
      <c r="DZ176" s="95"/>
      <c r="EA176" s="95"/>
      <c r="EB176" s="95"/>
      <c r="EC176" s="95"/>
      <c r="ED176" s="95"/>
      <c r="EE176" s="95"/>
      <c r="EF176" s="95"/>
      <c r="EG176" s="95"/>
      <c r="EH176" s="95"/>
      <c r="EI176" s="95"/>
      <c r="EJ176" s="95"/>
      <c r="EK176" s="95"/>
      <c r="EL176" s="95"/>
      <c r="EM176" s="95"/>
      <c r="EN176" s="95"/>
      <c r="EO176" s="95"/>
      <c r="EP176" s="95"/>
      <c r="EQ176" s="95"/>
      <c r="ER176" s="95"/>
      <c r="ES176" s="95"/>
      <c r="ET176" s="95"/>
      <c r="EU176" s="95"/>
      <c r="EV176" s="95"/>
      <c r="EW176" s="95"/>
      <c r="EX176" s="95"/>
      <c r="EY176" s="95"/>
      <c r="EZ176" s="95"/>
      <c r="FA176" s="95"/>
      <c r="FB176" s="95"/>
      <c r="FC176" s="95"/>
      <c r="FD176" s="95"/>
      <c r="FE176" s="95"/>
      <c r="FF176" s="95"/>
      <c r="FG176" s="95"/>
      <c r="FH176" s="95"/>
    </row>
    <row r="177" spans="1:164" s="94" customFormat="1" x14ac:dyDescent="0.2">
      <c r="A177" s="150"/>
      <c r="B177" s="151"/>
      <c r="BN177" s="9"/>
      <c r="BO177" s="95"/>
      <c r="BP177" s="95"/>
      <c r="BQ177" s="152"/>
      <c r="BR177" s="95"/>
      <c r="BS177" s="95"/>
      <c r="BT177" s="95"/>
      <c r="BU177" s="96"/>
      <c r="BV177" s="95"/>
      <c r="BW177" s="95"/>
      <c r="BX177" s="95"/>
      <c r="BY177" s="95"/>
      <c r="BZ177" s="95"/>
      <c r="CA177" s="95"/>
      <c r="CB177" s="95"/>
      <c r="CC177" s="97"/>
      <c r="CD177" s="96"/>
      <c r="CE177" s="95"/>
      <c r="CF177" s="95"/>
      <c r="CG177" s="95"/>
      <c r="CH177" s="95"/>
      <c r="CI177" s="95"/>
      <c r="CJ177" s="95"/>
      <c r="CK177" s="95"/>
      <c r="CL177" s="95"/>
      <c r="CM177" s="95"/>
      <c r="CN177" s="95"/>
      <c r="CO177" s="95"/>
      <c r="CP177" s="95"/>
      <c r="CQ177" s="95"/>
      <c r="CR177" s="95"/>
      <c r="CS177" s="95"/>
      <c r="CT177" s="95"/>
      <c r="CU177" s="95"/>
      <c r="CV177" s="95"/>
      <c r="CW177" s="95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95"/>
      <c r="DL177" s="95"/>
      <c r="DM177" s="95"/>
      <c r="DN177" s="95"/>
      <c r="DO177" s="95"/>
      <c r="DP177" s="95"/>
      <c r="DQ177" s="95"/>
      <c r="DR177" s="95"/>
      <c r="DS177" s="95"/>
      <c r="DT177" s="95"/>
      <c r="DU177" s="95"/>
      <c r="DV177" s="95"/>
      <c r="DW177" s="95"/>
      <c r="DX177" s="95"/>
      <c r="DY177" s="95"/>
      <c r="DZ177" s="95"/>
      <c r="EA177" s="95"/>
      <c r="EB177" s="95"/>
      <c r="EC177" s="95"/>
      <c r="ED177" s="95"/>
      <c r="EE177" s="95"/>
      <c r="EF177" s="95"/>
      <c r="EG177" s="95"/>
      <c r="EH177" s="95"/>
      <c r="EI177" s="95"/>
      <c r="EJ177" s="95"/>
      <c r="EK177" s="95"/>
      <c r="EL177" s="95"/>
      <c r="EM177" s="95"/>
      <c r="EN177" s="95"/>
      <c r="EO177" s="95"/>
      <c r="EP177" s="95"/>
      <c r="EQ177" s="95"/>
      <c r="ER177" s="95"/>
      <c r="ES177" s="95"/>
      <c r="ET177" s="95"/>
      <c r="EU177" s="95"/>
      <c r="EV177" s="95"/>
      <c r="EW177" s="95"/>
      <c r="EX177" s="95"/>
      <c r="EY177" s="95"/>
      <c r="EZ177" s="95"/>
      <c r="FA177" s="95"/>
      <c r="FB177" s="95"/>
      <c r="FC177" s="95"/>
      <c r="FD177" s="95"/>
      <c r="FE177" s="95"/>
      <c r="FF177" s="95"/>
      <c r="FG177" s="95"/>
      <c r="FH177" s="95"/>
    </row>
    <row r="178" spans="1:164" s="94" customFormat="1" x14ac:dyDescent="0.2">
      <c r="A178" s="150"/>
      <c r="B178" s="151"/>
      <c r="BN178" s="9"/>
      <c r="BO178" s="95"/>
      <c r="BP178" s="95"/>
      <c r="BQ178" s="95"/>
      <c r="BR178" s="95"/>
      <c r="BS178" s="95"/>
      <c r="BT178" s="95"/>
      <c r="BU178" s="96"/>
      <c r="BV178" s="95"/>
      <c r="BW178" s="95"/>
      <c r="BX178" s="95"/>
      <c r="BY178" s="95"/>
      <c r="BZ178" s="95"/>
      <c r="CA178" s="95"/>
      <c r="CB178" s="95"/>
      <c r="CC178" s="97"/>
      <c r="CD178" s="96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95"/>
      <c r="EY178" s="95"/>
      <c r="EZ178" s="95"/>
      <c r="FA178" s="95"/>
      <c r="FB178" s="95"/>
      <c r="FC178" s="95"/>
      <c r="FD178" s="95"/>
      <c r="FE178" s="95"/>
      <c r="FF178" s="95"/>
      <c r="FG178" s="95"/>
      <c r="FH178" s="95"/>
    </row>
    <row r="179" spans="1:164" s="94" customFormat="1" x14ac:dyDescent="0.2">
      <c r="A179" s="150"/>
      <c r="B179" s="151"/>
      <c r="BN179" s="9"/>
      <c r="BO179" s="95"/>
      <c r="BP179" s="95"/>
      <c r="BQ179" s="95"/>
      <c r="BR179" s="95"/>
      <c r="BS179" s="95"/>
      <c r="BT179" s="95"/>
      <c r="BU179" s="96"/>
      <c r="BV179" s="95"/>
      <c r="BW179" s="95"/>
      <c r="BX179" s="95"/>
      <c r="BY179" s="95"/>
      <c r="BZ179" s="95"/>
      <c r="CA179" s="95"/>
      <c r="CB179" s="95"/>
      <c r="CC179" s="97"/>
      <c r="CD179" s="96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95"/>
      <c r="EY179" s="95"/>
      <c r="EZ179" s="95"/>
      <c r="FA179" s="95"/>
      <c r="FB179" s="95"/>
      <c r="FC179" s="95"/>
      <c r="FD179" s="95"/>
      <c r="FE179" s="95"/>
      <c r="FF179" s="95"/>
      <c r="FG179" s="95"/>
      <c r="FH179" s="95"/>
    </row>
    <row r="180" spans="1:164" s="94" customFormat="1" x14ac:dyDescent="0.2">
      <c r="A180" s="150"/>
      <c r="B180" s="151"/>
      <c r="BN180" s="9"/>
      <c r="BO180" s="95"/>
      <c r="BP180" s="95"/>
      <c r="BQ180" s="95"/>
      <c r="BR180" s="95"/>
      <c r="BS180" s="95"/>
      <c r="BT180" s="95"/>
      <c r="BU180" s="96"/>
      <c r="BV180" s="95"/>
      <c r="BW180" s="95"/>
      <c r="BX180" s="95"/>
      <c r="BY180" s="95"/>
      <c r="BZ180" s="95"/>
      <c r="CA180" s="95"/>
      <c r="CB180" s="95"/>
      <c r="CC180" s="97"/>
      <c r="CD180" s="96"/>
      <c r="CE180" s="95"/>
      <c r="CF180" s="95"/>
      <c r="CG180" s="95"/>
      <c r="CH180" s="95"/>
      <c r="CI180" s="95"/>
      <c r="CJ180" s="95"/>
      <c r="CK180" s="95"/>
      <c r="CL180" s="95"/>
      <c r="CM180" s="95"/>
      <c r="CN180" s="95"/>
      <c r="CO180" s="95"/>
      <c r="CP180" s="95"/>
      <c r="CQ180" s="95"/>
      <c r="CR180" s="95"/>
      <c r="CS180" s="95"/>
      <c r="CT180" s="95"/>
      <c r="CU180" s="95"/>
      <c r="CV180" s="95"/>
      <c r="CW180" s="95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95"/>
      <c r="DY180" s="95"/>
      <c r="DZ180" s="95"/>
      <c r="EA180" s="95"/>
      <c r="EB180" s="95"/>
      <c r="EC180" s="95"/>
      <c r="ED180" s="95"/>
      <c r="EE180" s="95"/>
      <c r="EF180" s="95"/>
      <c r="EG180" s="95"/>
      <c r="EH180" s="95"/>
      <c r="EI180" s="95"/>
      <c r="EJ180" s="95"/>
      <c r="EK180" s="95"/>
      <c r="EL180" s="95"/>
      <c r="EM180" s="95"/>
      <c r="EN180" s="95"/>
      <c r="EO180" s="95"/>
      <c r="EP180" s="95"/>
      <c r="EQ180" s="95"/>
      <c r="ER180" s="95"/>
      <c r="ES180" s="95"/>
      <c r="ET180" s="95"/>
      <c r="EU180" s="95"/>
      <c r="EV180" s="95"/>
      <c r="EW180" s="95"/>
      <c r="EX180" s="95"/>
      <c r="EY180" s="95"/>
      <c r="EZ180" s="95"/>
      <c r="FA180" s="95"/>
      <c r="FB180" s="95"/>
      <c r="FC180" s="95"/>
      <c r="FD180" s="95"/>
      <c r="FE180" s="95"/>
      <c r="FF180" s="95"/>
      <c r="FG180" s="95"/>
      <c r="FH180" s="95"/>
    </row>
    <row r="181" spans="1:164" s="94" customFormat="1" x14ac:dyDescent="0.2">
      <c r="A181" s="150"/>
      <c r="B181" s="151"/>
      <c r="BN181" s="9"/>
      <c r="BO181" s="95"/>
      <c r="BP181" s="95"/>
      <c r="BQ181" s="95"/>
      <c r="BR181" s="95"/>
      <c r="BS181" s="95"/>
      <c r="BT181" s="95"/>
      <c r="BU181" s="96"/>
      <c r="BV181" s="95"/>
      <c r="BW181" s="95"/>
      <c r="BX181" s="95"/>
      <c r="BY181" s="95"/>
      <c r="BZ181" s="95"/>
      <c r="CA181" s="95"/>
      <c r="CB181" s="95"/>
      <c r="CC181" s="97"/>
      <c r="CD181" s="96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/>
      <c r="CP181" s="95"/>
      <c r="CQ181" s="95"/>
      <c r="CR181" s="95"/>
      <c r="CS181" s="95"/>
      <c r="CT181" s="95"/>
      <c r="CU181" s="95"/>
      <c r="CV181" s="95"/>
      <c r="CW181" s="95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95"/>
      <c r="DY181" s="95"/>
      <c r="DZ181" s="95"/>
      <c r="EA181" s="95"/>
      <c r="EB181" s="95"/>
      <c r="EC181" s="95"/>
      <c r="ED181" s="95"/>
      <c r="EE181" s="95"/>
      <c r="EF181" s="95"/>
      <c r="EG181" s="95"/>
      <c r="EH181" s="95"/>
      <c r="EI181" s="95"/>
      <c r="EJ181" s="95"/>
      <c r="EK181" s="95"/>
      <c r="EL181" s="95"/>
      <c r="EM181" s="95"/>
      <c r="EN181" s="95"/>
      <c r="EO181" s="95"/>
      <c r="EP181" s="95"/>
      <c r="EQ181" s="95"/>
      <c r="ER181" s="95"/>
      <c r="ES181" s="95"/>
      <c r="ET181" s="95"/>
      <c r="EU181" s="95"/>
      <c r="EV181" s="95"/>
      <c r="EW181" s="95"/>
      <c r="EX181" s="95"/>
      <c r="EY181" s="95"/>
      <c r="EZ181" s="95"/>
      <c r="FA181" s="95"/>
      <c r="FB181" s="95"/>
      <c r="FC181" s="95"/>
      <c r="FD181" s="95"/>
      <c r="FE181" s="95"/>
      <c r="FF181" s="95"/>
      <c r="FG181" s="95"/>
      <c r="FH181" s="95"/>
    </row>
    <row r="182" spans="1:164" s="94" customFormat="1" x14ac:dyDescent="0.2">
      <c r="A182" s="150"/>
      <c r="B182" s="151"/>
      <c r="BN182" s="9"/>
      <c r="BO182" s="95"/>
      <c r="BP182" s="95"/>
      <c r="BQ182" s="152"/>
      <c r="BR182" s="95"/>
      <c r="BS182" s="95"/>
      <c r="BT182" s="95"/>
      <c r="BU182" s="95"/>
      <c r="BV182" s="95"/>
      <c r="BW182" s="95"/>
      <c r="BX182" s="95"/>
      <c r="BY182" s="95"/>
      <c r="BZ182" s="95"/>
      <c r="CA182" s="95"/>
      <c r="CB182" s="95"/>
      <c r="CC182" s="95"/>
      <c r="CD182" s="95"/>
      <c r="CE182" s="95"/>
      <c r="CF182" s="95"/>
      <c r="CG182" s="95"/>
      <c r="CH182" s="95"/>
      <c r="CI182" s="95"/>
      <c r="CJ182" s="95"/>
      <c r="CK182" s="95"/>
      <c r="CL182" s="95"/>
      <c r="CM182" s="95"/>
      <c r="CN182" s="95"/>
      <c r="CO182" s="95"/>
      <c r="CP182" s="95"/>
      <c r="CQ182" s="95"/>
      <c r="CR182" s="95"/>
      <c r="CS182" s="95"/>
      <c r="CT182" s="95"/>
      <c r="CU182" s="95"/>
      <c r="CV182" s="95"/>
      <c r="CW182" s="95"/>
      <c r="CX182" s="95"/>
      <c r="CY182" s="95"/>
      <c r="CZ182" s="95"/>
      <c r="DA182" s="95"/>
      <c r="DB182" s="95"/>
      <c r="DC182" s="95"/>
      <c r="DD182" s="95"/>
      <c r="DE182" s="95"/>
      <c r="DF182" s="95"/>
      <c r="DG182" s="95"/>
      <c r="DH182" s="95"/>
      <c r="DI182" s="95"/>
      <c r="DJ182" s="95"/>
      <c r="DK182" s="95"/>
      <c r="DL182" s="95"/>
      <c r="DM182" s="95"/>
      <c r="DN182" s="95"/>
      <c r="DO182" s="95"/>
      <c r="DP182" s="95"/>
      <c r="DQ182" s="95"/>
      <c r="DR182" s="95"/>
      <c r="DS182" s="95"/>
      <c r="DT182" s="95"/>
      <c r="DU182" s="95"/>
      <c r="DV182" s="95"/>
      <c r="DW182" s="95"/>
      <c r="DX182" s="95"/>
      <c r="DY182" s="95"/>
      <c r="DZ182" s="95"/>
      <c r="EA182" s="95"/>
      <c r="EB182" s="95"/>
      <c r="EC182" s="95"/>
      <c r="ED182" s="95"/>
      <c r="EE182" s="95"/>
      <c r="EF182" s="95"/>
      <c r="EG182" s="95"/>
      <c r="EH182" s="95"/>
      <c r="EI182" s="95"/>
      <c r="EJ182" s="95"/>
      <c r="EK182" s="95"/>
      <c r="EL182" s="95"/>
      <c r="EM182" s="95"/>
      <c r="EN182" s="95"/>
      <c r="EO182" s="95"/>
      <c r="EP182" s="95"/>
      <c r="EQ182" s="95"/>
      <c r="ER182" s="95"/>
      <c r="ES182" s="95"/>
      <c r="ET182" s="95"/>
      <c r="EU182" s="95"/>
      <c r="EV182" s="95"/>
      <c r="EW182" s="95"/>
      <c r="EX182" s="95"/>
      <c r="EY182" s="95"/>
      <c r="EZ182" s="95"/>
      <c r="FA182" s="95"/>
      <c r="FB182" s="95"/>
      <c r="FC182" s="95"/>
      <c r="FD182" s="95"/>
      <c r="FE182" s="95"/>
      <c r="FF182" s="95"/>
      <c r="FG182" s="95"/>
      <c r="FH182" s="95"/>
    </row>
    <row r="183" spans="1:164" s="94" customFormat="1" x14ac:dyDescent="0.2">
      <c r="A183" s="150"/>
      <c r="B183" s="151"/>
      <c r="BN183" s="9"/>
      <c r="BO183" s="95"/>
      <c r="BP183" s="95"/>
      <c r="BQ183" s="152"/>
      <c r="BR183" s="95"/>
      <c r="BS183" s="95"/>
      <c r="BT183" s="95"/>
      <c r="BU183" s="95"/>
      <c r="BV183" s="95"/>
      <c r="BW183" s="95"/>
      <c r="BX183" s="95"/>
      <c r="BY183" s="95"/>
      <c r="BZ183" s="95"/>
      <c r="CA183" s="95"/>
      <c r="CB183" s="95"/>
      <c r="CC183" s="95"/>
      <c r="CD183" s="95"/>
      <c r="CE183" s="95"/>
      <c r="CF183" s="95"/>
      <c r="CG183" s="95"/>
      <c r="CH183" s="95"/>
      <c r="CI183" s="95"/>
      <c r="CJ183" s="95"/>
      <c r="CK183" s="95"/>
      <c r="CL183" s="95"/>
      <c r="CM183" s="95"/>
      <c r="CN183" s="95"/>
      <c r="CO183" s="95"/>
      <c r="CP183" s="95"/>
      <c r="CQ183" s="95"/>
      <c r="CR183" s="95"/>
      <c r="CS183" s="95"/>
      <c r="CT183" s="95"/>
      <c r="CU183" s="95"/>
      <c r="CV183" s="95"/>
      <c r="CW183" s="95"/>
      <c r="CX183" s="95"/>
      <c r="CY183" s="95"/>
      <c r="CZ183" s="95"/>
      <c r="DA183" s="95"/>
      <c r="DB183" s="95"/>
      <c r="DC183" s="95"/>
      <c r="DD183" s="95"/>
      <c r="DE183" s="95"/>
      <c r="DF183" s="95"/>
      <c r="DG183" s="95"/>
      <c r="DH183" s="95"/>
      <c r="DI183" s="95"/>
      <c r="DJ183" s="95"/>
      <c r="DK183" s="95"/>
      <c r="DL183" s="95"/>
      <c r="DM183" s="95"/>
      <c r="DN183" s="95"/>
      <c r="DO183" s="95"/>
      <c r="DP183" s="95"/>
      <c r="DQ183" s="95"/>
      <c r="DR183" s="95"/>
      <c r="DS183" s="95"/>
      <c r="DT183" s="95"/>
      <c r="DU183" s="95"/>
      <c r="DV183" s="95"/>
      <c r="DW183" s="95"/>
      <c r="DX183" s="95"/>
      <c r="DY183" s="95"/>
      <c r="DZ183" s="95"/>
      <c r="EA183" s="95"/>
      <c r="EB183" s="95"/>
      <c r="EC183" s="95"/>
      <c r="ED183" s="95"/>
      <c r="EE183" s="95"/>
      <c r="EF183" s="95"/>
      <c r="EG183" s="95"/>
      <c r="EH183" s="95"/>
      <c r="EI183" s="95"/>
      <c r="EJ183" s="95"/>
      <c r="EK183" s="95"/>
      <c r="EL183" s="95"/>
      <c r="EM183" s="95"/>
      <c r="EN183" s="95"/>
      <c r="EO183" s="95"/>
      <c r="EP183" s="95"/>
      <c r="EQ183" s="95"/>
      <c r="ER183" s="95"/>
      <c r="ES183" s="95"/>
      <c r="ET183" s="95"/>
      <c r="EU183" s="95"/>
      <c r="EV183" s="95"/>
      <c r="EW183" s="95"/>
      <c r="EX183" s="95"/>
      <c r="EY183" s="95"/>
      <c r="EZ183" s="95"/>
      <c r="FA183" s="95"/>
      <c r="FB183" s="95"/>
      <c r="FC183" s="95"/>
      <c r="FD183" s="95"/>
      <c r="FE183" s="95"/>
      <c r="FF183" s="95"/>
      <c r="FG183" s="95"/>
      <c r="FH183" s="95"/>
    </row>
    <row r="184" spans="1:164" s="94" customFormat="1" x14ac:dyDescent="0.2">
      <c r="A184" s="150"/>
      <c r="B184" s="151"/>
      <c r="BN184" s="9"/>
      <c r="BO184" s="95"/>
      <c r="BP184" s="95"/>
      <c r="BQ184" s="152"/>
      <c r="BR184" s="95"/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5"/>
      <c r="CD184" s="95"/>
      <c r="CE184" s="95"/>
      <c r="CF184" s="95"/>
      <c r="CG184" s="95"/>
      <c r="CH184" s="95"/>
      <c r="CI184" s="95"/>
      <c r="CJ184" s="95"/>
      <c r="CK184" s="95"/>
      <c r="CL184" s="95"/>
      <c r="CM184" s="95"/>
      <c r="CN184" s="95"/>
      <c r="CO184" s="95"/>
      <c r="CP184" s="95"/>
      <c r="CQ184" s="95"/>
      <c r="CR184" s="95"/>
      <c r="CS184" s="95"/>
      <c r="CT184" s="95"/>
      <c r="CU184" s="95"/>
      <c r="CV184" s="95"/>
      <c r="CW184" s="95"/>
      <c r="CX184" s="95"/>
      <c r="CY184" s="95"/>
      <c r="CZ184" s="95"/>
      <c r="DA184" s="95"/>
      <c r="DB184" s="95"/>
      <c r="DC184" s="95"/>
      <c r="DD184" s="95"/>
      <c r="DE184" s="95"/>
      <c r="DF184" s="95"/>
      <c r="DG184" s="95"/>
      <c r="DH184" s="95"/>
      <c r="DI184" s="95"/>
      <c r="DJ184" s="95"/>
      <c r="DK184" s="95"/>
      <c r="DL184" s="95"/>
      <c r="DM184" s="95"/>
      <c r="DN184" s="95"/>
      <c r="DO184" s="95"/>
      <c r="DP184" s="95"/>
      <c r="DQ184" s="95"/>
      <c r="DR184" s="95"/>
      <c r="DS184" s="95"/>
      <c r="DT184" s="95"/>
      <c r="DU184" s="95"/>
      <c r="DV184" s="95"/>
      <c r="DW184" s="95"/>
      <c r="DX184" s="95"/>
      <c r="DY184" s="95"/>
      <c r="DZ184" s="95"/>
      <c r="EA184" s="95"/>
      <c r="EB184" s="95"/>
      <c r="EC184" s="95"/>
      <c r="ED184" s="95"/>
      <c r="EE184" s="95"/>
      <c r="EF184" s="95"/>
      <c r="EG184" s="95"/>
      <c r="EH184" s="95"/>
      <c r="EI184" s="95"/>
      <c r="EJ184" s="95"/>
      <c r="EK184" s="95"/>
      <c r="EL184" s="95"/>
      <c r="EM184" s="95"/>
      <c r="EN184" s="95"/>
      <c r="EO184" s="95"/>
      <c r="EP184" s="95"/>
      <c r="EQ184" s="95"/>
      <c r="ER184" s="95"/>
      <c r="ES184" s="95"/>
      <c r="ET184" s="95"/>
      <c r="EU184" s="95"/>
      <c r="EV184" s="95"/>
      <c r="EW184" s="95"/>
      <c r="EX184" s="95"/>
      <c r="EY184" s="95"/>
      <c r="EZ184" s="95"/>
      <c r="FA184" s="95"/>
      <c r="FB184" s="95"/>
      <c r="FC184" s="95"/>
      <c r="FD184" s="95"/>
      <c r="FE184" s="95"/>
      <c r="FF184" s="95"/>
      <c r="FG184" s="95"/>
      <c r="FH184" s="95"/>
    </row>
    <row r="185" spans="1:164" s="94" customFormat="1" x14ac:dyDescent="0.2">
      <c r="A185" s="150"/>
      <c r="B185" s="151"/>
      <c r="BN185" s="9"/>
      <c r="BO185" s="95"/>
      <c r="BP185" s="95"/>
      <c r="BQ185" s="152"/>
      <c r="BR185" s="95"/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5"/>
      <c r="CD185" s="95"/>
      <c r="CE185" s="95"/>
      <c r="CF185" s="95"/>
      <c r="CG185" s="95"/>
      <c r="CH185" s="95"/>
      <c r="CI185" s="95"/>
      <c r="CJ185" s="95"/>
      <c r="CK185" s="95"/>
      <c r="CL185" s="95"/>
      <c r="CM185" s="95"/>
      <c r="CN185" s="95"/>
      <c r="CO185" s="95"/>
      <c r="CP185" s="95"/>
      <c r="CQ185" s="95"/>
      <c r="CR185" s="95"/>
      <c r="CS185" s="95"/>
      <c r="CT185" s="95"/>
      <c r="CU185" s="95"/>
      <c r="CV185" s="95"/>
      <c r="CW185" s="95"/>
      <c r="CX185" s="95"/>
      <c r="CY185" s="95"/>
      <c r="CZ185" s="95"/>
      <c r="DA185" s="95"/>
      <c r="DB185" s="95"/>
      <c r="DC185" s="95"/>
      <c r="DD185" s="95"/>
      <c r="DE185" s="95"/>
      <c r="DF185" s="95"/>
      <c r="DG185" s="95"/>
      <c r="DH185" s="95"/>
      <c r="DI185" s="95"/>
      <c r="DJ185" s="95"/>
      <c r="DK185" s="95"/>
      <c r="DL185" s="95"/>
      <c r="DM185" s="95"/>
      <c r="DN185" s="95"/>
      <c r="DO185" s="95"/>
      <c r="DP185" s="95"/>
      <c r="DQ185" s="95"/>
      <c r="DR185" s="95"/>
      <c r="DS185" s="95"/>
      <c r="DT185" s="95"/>
      <c r="DU185" s="95"/>
      <c r="DV185" s="95"/>
      <c r="DW185" s="95"/>
      <c r="DX185" s="95"/>
      <c r="DY185" s="95"/>
      <c r="DZ185" s="95"/>
      <c r="EA185" s="95"/>
      <c r="EB185" s="95"/>
      <c r="EC185" s="95"/>
      <c r="ED185" s="95"/>
      <c r="EE185" s="95"/>
      <c r="EF185" s="95"/>
      <c r="EG185" s="95"/>
      <c r="EH185" s="95"/>
      <c r="EI185" s="95"/>
      <c r="EJ185" s="95"/>
      <c r="EK185" s="95"/>
      <c r="EL185" s="95"/>
      <c r="EM185" s="95"/>
      <c r="EN185" s="95"/>
      <c r="EO185" s="95"/>
      <c r="EP185" s="95"/>
      <c r="EQ185" s="95"/>
      <c r="ER185" s="95"/>
      <c r="ES185" s="95"/>
      <c r="ET185" s="95"/>
      <c r="EU185" s="95"/>
      <c r="EV185" s="95"/>
      <c r="EW185" s="95"/>
      <c r="EX185" s="95"/>
      <c r="EY185" s="95"/>
      <c r="EZ185" s="95"/>
      <c r="FA185" s="95"/>
      <c r="FB185" s="95"/>
      <c r="FC185" s="95"/>
      <c r="FD185" s="95"/>
      <c r="FE185" s="95"/>
      <c r="FF185" s="95"/>
      <c r="FG185" s="95"/>
      <c r="FH185" s="95"/>
    </row>
    <row r="186" spans="1:164" s="94" customFormat="1" x14ac:dyDescent="0.2">
      <c r="A186" s="150"/>
      <c r="B186" s="151"/>
      <c r="BN186" s="9"/>
      <c r="BO186" s="95"/>
      <c r="BP186" s="95"/>
      <c r="BQ186" s="152"/>
      <c r="BR186" s="95"/>
      <c r="BS186" s="95"/>
      <c r="BT186" s="95"/>
      <c r="BU186" s="95"/>
      <c r="BV186" s="95"/>
      <c r="BW186" s="95"/>
      <c r="BX186" s="95"/>
      <c r="BY186" s="95"/>
      <c r="BZ186" s="95"/>
      <c r="CA186" s="95"/>
      <c r="CB186" s="95"/>
      <c r="CC186" s="95"/>
      <c r="CD186" s="95"/>
      <c r="CE186" s="95"/>
      <c r="CF186" s="95"/>
      <c r="CG186" s="95"/>
      <c r="CH186" s="95"/>
      <c r="CI186" s="95"/>
      <c r="CJ186" s="95"/>
      <c r="CK186" s="95"/>
      <c r="CL186" s="95"/>
      <c r="CM186" s="95"/>
      <c r="CN186" s="95"/>
      <c r="CO186" s="95"/>
      <c r="CP186" s="95"/>
      <c r="CQ186" s="95"/>
      <c r="CR186" s="95"/>
      <c r="CS186" s="95"/>
      <c r="CT186" s="95"/>
      <c r="CU186" s="95"/>
      <c r="CV186" s="95"/>
      <c r="CW186" s="95"/>
      <c r="CX186" s="95"/>
      <c r="CY186" s="95"/>
      <c r="CZ186" s="95"/>
      <c r="DA186" s="95"/>
      <c r="DB186" s="95"/>
      <c r="DC186" s="95"/>
      <c r="DD186" s="95"/>
      <c r="DE186" s="95"/>
      <c r="DF186" s="95"/>
      <c r="DG186" s="95"/>
      <c r="DH186" s="95"/>
      <c r="DI186" s="95"/>
      <c r="DJ186" s="95"/>
      <c r="DK186" s="95"/>
      <c r="DL186" s="95"/>
      <c r="DM186" s="95"/>
      <c r="DN186" s="95"/>
      <c r="DO186" s="95"/>
      <c r="DP186" s="95"/>
      <c r="DQ186" s="95"/>
      <c r="DR186" s="95"/>
      <c r="DS186" s="95"/>
      <c r="DT186" s="95"/>
      <c r="DU186" s="95"/>
      <c r="DV186" s="95"/>
      <c r="DW186" s="95"/>
      <c r="DX186" s="95"/>
      <c r="DY186" s="95"/>
      <c r="DZ186" s="95"/>
      <c r="EA186" s="95"/>
      <c r="EB186" s="95"/>
      <c r="EC186" s="95"/>
      <c r="ED186" s="95"/>
      <c r="EE186" s="95"/>
      <c r="EF186" s="95"/>
      <c r="EG186" s="95"/>
      <c r="EH186" s="95"/>
      <c r="EI186" s="95"/>
      <c r="EJ186" s="95"/>
      <c r="EK186" s="95"/>
      <c r="EL186" s="95"/>
      <c r="EM186" s="95"/>
      <c r="EN186" s="95"/>
      <c r="EO186" s="95"/>
      <c r="EP186" s="95"/>
      <c r="EQ186" s="95"/>
      <c r="ER186" s="95"/>
      <c r="ES186" s="95"/>
      <c r="ET186" s="95"/>
      <c r="EU186" s="95"/>
      <c r="EV186" s="95"/>
      <c r="EW186" s="95"/>
      <c r="EX186" s="95"/>
      <c r="EY186" s="95"/>
      <c r="EZ186" s="95"/>
      <c r="FA186" s="95"/>
      <c r="FB186" s="95"/>
      <c r="FC186" s="95"/>
      <c r="FD186" s="95"/>
      <c r="FE186" s="95"/>
      <c r="FF186" s="95"/>
      <c r="FG186" s="95"/>
      <c r="FH186" s="95"/>
    </row>
    <row r="187" spans="1:164" s="94" customFormat="1" x14ac:dyDescent="0.2">
      <c r="A187" s="150"/>
      <c r="B187" s="151"/>
      <c r="BN187" s="9"/>
      <c r="BO187" s="95"/>
      <c r="BP187" s="95"/>
      <c r="BQ187" s="152"/>
      <c r="BR187" s="95"/>
      <c r="BS187" s="95"/>
      <c r="BT187" s="95"/>
      <c r="BU187" s="95"/>
      <c r="BV187" s="95"/>
      <c r="BW187" s="95"/>
      <c r="BX187" s="95"/>
      <c r="BY187" s="95"/>
      <c r="BZ187" s="95"/>
      <c r="CA187" s="95"/>
      <c r="CB187" s="95"/>
      <c r="CC187" s="95"/>
      <c r="CD187" s="95"/>
      <c r="CE187" s="95"/>
      <c r="CF187" s="95"/>
      <c r="CG187" s="95"/>
      <c r="CH187" s="95"/>
      <c r="CI187" s="95"/>
      <c r="CJ187" s="95"/>
      <c r="CK187" s="95"/>
      <c r="CL187" s="95"/>
      <c r="CM187" s="95"/>
      <c r="CN187" s="95"/>
      <c r="CO187" s="95"/>
      <c r="CP187" s="95"/>
      <c r="CQ187" s="95"/>
      <c r="CR187" s="95"/>
      <c r="CS187" s="95"/>
      <c r="CT187" s="95"/>
      <c r="CU187" s="95"/>
      <c r="CV187" s="95"/>
      <c r="CW187" s="95"/>
      <c r="CX187" s="95"/>
      <c r="CY187" s="95"/>
      <c r="CZ187" s="95"/>
      <c r="DA187" s="95"/>
      <c r="DB187" s="95"/>
      <c r="DC187" s="95"/>
      <c r="DD187" s="95"/>
      <c r="DE187" s="95"/>
      <c r="DF187" s="95"/>
      <c r="DG187" s="95"/>
      <c r="DH187" s="95"/>
      <c r="DI187" s="95"/>
      <c r="DJ187" s="95"/>
      <c r="DK187" s="95"/>
      <c r="DL187" s="95"/>
      <c r="DM187" s="95"/>
      <c r="DN187" s="95"/>
      <c r="DO187" s="95"/>
      <c r="DP187" s="95"/>
      <c r="DQ187" s="95"/>
      <c r="DR187" s="95"/>
      <c r="DS187" s="95"/>
      <c r="DT187" s="95"/>
      <c r="DU187" s="95"/>
      <c r="DV187" s="95"/>
      <c r="DW187" s="95"/>
      <c r="DX187" s="95"/>
      <c r="DY187" s="95"/>
      <c r="DZ187" s="95"/>
      <c r="EA187" s="95"/>
      <c r="EB187" s="95"/>
      <c r="EC187" s="95"/>
      <c r="ED187" s="95"/>
      <c r="EE187" s="95"/>
      <c r="EF187" s="95"/>
      <c r="EG187" s="95"/>
      <c r="EH187" s="95"/>
      <c r="EI187" s="95"/>
      <c r="EJ187" s="95"/>
      <c r="EK187" s="95"/>
      <c r="EL187" s="95"/>
      <c r="EM187" s="95"/>
      <c r="EN187" s="95"/>
      <c r="EO187" s="95"/>
      <c r="EP187" s="95"/>
      <c r="EQ187" s="95"/>
      <c r="ER187" s="95"/>
      <c r="ES187" s="95"/>
      <c r="ET187" s="95"/>
      <c r="EU187" s="95"/>
      <c r="EV187" s="95"/>
      <c r="EW187" s="95"/>
      <c r="EX187" s="95"/>
      <c r="EY187" s="95"/>
      <c r="EZ187" s="95"/>
      <c r="FA187" s="95"/>
      <c r="FB187" s="95"/>
      <c r="FC187" s="95"/>
      <c r="FD187" s="95"/>
      <c r="FE187" s="95"/>
      <c r="FF187" s="95"/>
      <c r="FG187" s="95"/>
      <c r="FH187" s="95"/>
    </row>
    <row r="188" spans="1:164" s="94" customFormat="1" x14ac:dyDescent="0.2">
      <c r="A188" s="150"/>
      <c r="B188" s="151"/>
      <c r="BN188" s="9"/>
      <c r="BO188" s="95"/>
      <c r="BP188" s="95"/>
      <c r="BQ188" s="152"/>
      <c r="BR188" s="95"/>
      <c r="BS188" s="95"/>
      <c r="BT188" s="95"/>
      <c r="BU188" s="95"/>
      <c r="BV188" s="95"/>
      <c r="BW188" s="95"/>
      <c r="BX188" s="95"/>
      <c r="BY188" s="95"/>
      <c r="BZ188" s="95"/>
      <c r="CA188" s="95"/>
      <c r="CB188" s="95"/>
      <c r="CC188" s="95"/>
      <c r="CD188" s="95"/>
      <c r="CE188" s="95"/>
      <c r="CF188" s="95"/>
      <c r="CG188" s="95"/>
      <c r="CH188" s="95"/>
      <c r="CI188" s="95"/>
      <c r="CJ188" s="95"/>
      <c r="CK188" s="95"/>
      <c r="CL188" s="95"/>
      <c r="CM188" s="95"/>
      <c r="CN188" s="95"/>
      <c r="CO188" s="95"/>
      <c r="CP188" s="95"/>
      <c r="CQ188" s="95"/>
      <c r="CR188" s="95"/>
      <c r="CS188" s="95"/>
      <c r="CT188" s="95"/>
      <c r="CU188" s="95"/>
      <c r="CV188" s="95"/>
      <c r="CW188" s="95"/>
      <c r="CX188" s="95"/>
      <c r="CY188" s="95"/>
      <c r="CZ188" s="95"/>
      <c r="DA188" s="95"/>
      <c r="DB188" s="95"/>
      <c r="DC188" s="95"/>
      <c r="DD188" s="95"/>
      <c r="DE188" s="95"/>
      <c r="DF188" s="95"/>
      <c r="DG188" s="95"/>
      <c r="DH188" s="95"/>
      <c r="DI188" s="95"/>
      <c r="DJ188" s="95"/>
      <c r="DK188" s="95"/>
      <c r="DL188" s="95"/>
      <c r="DM188" s="95"/>
      <c r="DN188" s="95"/>
      <c r="DO188" s="95"/>
      <c r="DP188" s="95"/>
      <c r="DQ188" s="95"/>
      <c r="DR188" s="95"/>
      <c r="DS188" s="95"/>
      <c r="DT188" s="95"/>
      <c r="DU188" s="95"/>
      <c r="DV188" s="95"/>
      <c r="DW188" s="95"/>
      <c r="DX188" s="95"/>
      <c r="DY188" s="95"/>
      <c r="DZ188" s="95"/>
      <c r="EA188" s="95"/>
      <c r="EB188" s="95"/>
      <c r="EC188" s="95"/>
      <c r="ED188" s="95"/>
      <c r="EE188" s="95"/>
      <c r="EF188" s="95"/>
      <c r="EG188" s="95"/>
      <c r="EH188" s="95"/>
      <c r="EI188" s="95"/>
      <c r="EJ188" s="95"/>
      <c r="EK188" s="95"/>
      <c r="EL188" s="95"/>
      <c r="EM188" s="95"/>
      <c r="EN188" s="95"/>
      <c r="EO188" s="95"/>
      <c r="EP188" s="95"/>
      <c r="EQ188" s="95"/>
      <c r="ER188" s="95"/>
      <c r="ES188" s="95"/>
      <c r="ET188" s="95"/>
      <c r="EU188" s="95"/>
      <c r="EV188" s="95"/>
      <c r="EW188" s="95"/>
      <c r="EX188" s="95"/>
      <c r="EY188" s="95"/>
      <c r="EZ188" s="95"/>
      <c r="FA188" s="95"/>
      <c r="FB188" s="95"/>
      <c r="FC188" s="95"/>
      <c r="FD188" s="95"/>
      <c r="FE188" s="95"/>
      <c r="FF188" s="95"/>
      <c r="FG188" s="95"/>
      <c r="FH188" s="95"/>
    </row>
    <row r="189" spans="1:164" s="94" customFormat="1" x14ac:dyDescent="0.2">
      <c r="A189" s="150"/>
      <c r="B189" s="151"/>
      <c r="BN189" s="9"/>
      <c r="BO189" s="95"/>
      <c r="BP189" s="95"/>
      <c r="BQ189" s="152"/>
      <c r="BR189" s="95"/>
      <c r="BS189" s="95"/>
      <c r="BT189" s="95"/>
      <c r="BU189" s="95"/>
      <c r="BV189" s="95"/>
      <c r="BW189" s="95"/>
      <c r="BX189" s="95"/>
      <c r="BY189" s="95"/>
      <c r="BZ189" s="95"/>
      <c r="CA189" s="95"/>
      <c r="CB189" s="95"/>
      <c r="CC189" s="95"/>
      <c r="CD189" s="95"/>
      <c r="CE189" s="95"/>
      <c r="CF189" s="95"/>
      <c r="CG189" s="95"/>
      <c r="CH189" s="95"/>
      <c r="CI189" s="95"/>
      <c r="CJ189" s="95"/>
      <c r="CK189" s="95"/>
      <c r="CL189" s="95"/>
      <c r="CM189" s="95"/>
      <c r="CN189" s="95"/>
      <c r="CO189" s="95"/>
      <c r="CP189" s="95"/>
      <c r="CQ189" s="95"/>
      <c r="CR189" s="95"/>
      <c r="CS189" s="95"/>
      <c r="CT189" s="95"/>
      <c r="CU189" s="95"/>
      <c r="CV189" s="95"/>
      <c r="CW189" s="95"/>
      <c r="CX189" s="95"/>
      <c r="CY189" s="95"/>
      <c r="CZ189" s="95"/>
      <c r="DA189" s="95"/>
      <c r="DB189" s="95"/>
      <c r="DC189" s="95"/>
      <c r="DD189" s="95"/>
      <c r="DE189" s="95"/>
      <c r="DF189" s="95"/>
      <c r="DG189" s="95"/>
      <c r="DH189" s="95"/>
      <c r="DI189" s="95"/>
      <c r="DJ189" s="95"/>
      <c r="DK189" s="95"/>
      <c r="DL189" s="95"/>
      <c r="DM189" s="95"/>
      <c r="DN189" s="95"/>
      <c r="DO189" s="95"/>
      <c r="DP189" s="95"/>
      <c r="DQ189" s="95"/>
      <c r="DR189" s="95"/>
      <c r="DS189" s="95"/>
      <c r="DT189" s="95"/>
      <c r="DU189" s="95"/>
      <c r="DV189" s="95"/>
      <c r="DW189" s="95"/>
      <c r="DX189" s="95"/>
      <c r="DY189" s="95"/>
      <c r="DZ189" s="95"/>
      <c r="EA189" s="95"/>
      <c r="EB189" s="95"/>
      <c r="EC189" s="95"/>
      <c r="ED189" s="95"/>
      <c r="EE189" s="95"/>
      <c r="EF189" s="95"/>
      <c r="EG189" s="95"/>
      <c r="EH189" s="95"/>
      <c r="EI189" s="95"/>
      <c r="EJ189" s="95"/>
      <c r="EK189" s="95"/>
      <c r="EL189" s="95"/>
      <c r="EM189" s="95"/>
      <c r="EN189" s="95"/>
      <c r="EO189" s="95"/>
      <c r="EP189" s="95"/>
      <c r="EQ189" s="95"/>
      <c r="ER189" s="95"/>
      <c r="ES189" s="95"/>
      <c r="ET189" s="95"/>
      <c r="EU189" s="95"/>
      <c r="EV189" s="95"/>
      <c r="EW189" s="95"/>
      <c r="EX189" s="95"/>
      <c r="EY189" s="95"/>
      <c r="EZ189" s="95"/>
      <c r="FA189" s="95"/>
      <c r="FB189" s="95"/>
      <c r="FC189" s="95"/>
      <c r="FD189" s="95"/>
      <c r="FE189" s="95"/>
      <c r="FF189" s="95"/>
      <c r="FG189" s="95"/>
      <c r="FH189" s="95"/>
    </row>
    <row r="190" spans="1:164" s="94" customFormat="1" x14ac:dyDescent="0.2">
      <c r="A190" s="150"/>
      <c r="B190" s="151"/>
      <c r="BN190" s="9"/>
      <c r="BO190" s="95"/>
      <c r="BP190" s="95"/>
      <c r="BQ190" s="152"/>
      <c r="BR190" s="95"/>
      <c r="BS190" s="95"/>
      <c r="BT190" s="95"/>
      <c r="BU190" s="95"/>
      <c r="BV190" s="95"/>
      <c r="BW190" s="95"/>
      <c r="BX190" s="95"/>
      <c r="BY190" s="95"/>
      <c r="BZ190" s="95"/>
      <c r="CA190" s="95"/>
      <c r="CB190" s="95"/>
      <c r="CC190" s="95"/>
      <c r="CD190" s="95"/>
      <c r="CE190" s="95"/>
      <c r="CF190" s="95"/>
      <c r="CG190" s="95"/>
      <c r="CH190" s="95"/>
      <c r="CI190" s="95"/>
      <c r="CJ190" s="95"/>
      <c r="CK190" s="95"/>
      <c r="CL190" s="95"/>
      <c r="CM190" s="95"/>
      <c r="CN190" s="95"/>
      <c r="CO190" s="95"/>
      <c r="CP190" s="95"/>
      <c r="CQ190" s="95"/>
      <c r="CR190" s="95"/>
      <c r="CS190" s="95"/>
      <c r="CT190" s="95"/>
      <c r="CU190" s="95"/>
      <c r="CV190" s="95"/>
      <c r="CW190" s="95"/>
      <c r="CX190" s="95"/>
      <c r="CY190" s="95"/>
      <c r="CZ190" s="95"/>
      <c r="DA190" s="95"/>
      <c r="DB190" s="95"/>
      <c r="DC190" s="95"/>
      <c r="DD190" s="95"/>
      <c r="DE190" s="95"/>
      <c r="DF190" s="95"/>
      <c r="DG190" s="95"/>
      <c r="DH190" s="95"/>
      <c r="DI190" s="95"/>
      <c r="DJ190" s="95"/>
      <c r="DK190" s="95"/>
      <c r="DL190" s="95"/>
      <c r="DM190" s="95"/>
      <c r="DN190" s="95"/>
      <c r="DO190" s="95"/>
      <c r="DP190" s="95"/>
      <c r="DQ190" s="95"/>
      <c r="DR190" s="95"/>
      <c r="DS190" s="95"/>
      <c r="DT190" s="95"/>
      <c r="DU190" s="95"/>
      <c r="DV190" s="95"/>
      <c r="DW190" s="95"/>
      <c r="DX190" s="95"/>
      <c r="DY190" s="95"/>
      <c r="DZ190" s="95"/>
      <c r="EA190" s="95"/>
      <c r="EB190" s="95"/>
      <c r="EC190" s="95"/>
      <c r="ED190" s="95"/>
      <c r="EE190" s="95"/>
      <c r="EF190" s="95"/>
      <c r="EG190" s="95"/>
      <c r="EH190" s="95"/>
      <c r="EI190" s="95"/>
      <c r="EJ190" s="95"/>
      <c r="EK190" s="95"/>
      <c r="EL190" s="95"/>
      <c r="EM190" s="95"/>
      <c r="EN190" s="95"/>
      <c r="EO190" s="95"/>
      <c r="EP190" s="95"/>
      <c r="EQ190" s="95"/>
      <c r="ER190" s="95"/>
      <c r="ES190" s="95"/>
      <c r="ET190" s="95"/>
      <c r="EU190" s="95"/>
      <c r="EV190" s="95"/>
      <c r="EW190" s="95"/>
      <c r="EX190" s="95"/>
      <c r="EY190" s="95"/>
      <c r="EZ190" s="95"/>
      <c r="FA190" s="95"/>
      <c r="FB190" s="95"/>
      <c r="FC190" s="95"/>
      <c r="FD190" s="95"/>
      <c r="FE190" s="95"/>
      <c r="FF190" s="95"/>
      <c r="FG190" s="95"/>
      <c r="FH190" s="95"/>
    </row>
    <row r="191" spans="1:164" s="94" customFormat="1" x14ac:dyDescent="0.2">
      <c r="A191" s="150"/>
      <c r="B191" s="151"/>
      <c r="BN191" s="9"/>
      <c r="BO191" s="95"/>
      <c r="BP191" s="95"/>
      <c r="BQ191" s="152"/>
      <c r="BR191" s="95"/>
      <c r="BS191" s="95"/>
      <c r="BT191" s="95"/>
      <c r="BU191" s="95"/>
      <c r="BV191" s="95"/>
      <c r="BW191" s="95"/>
      <c r="BX191" s="95"/>
      <c r="BY191" s="95"/>
      <c r="BZ191" s="95"/>
      <c r="CA191" s="95"/>
      <c r="CB191" s="95"/>
      <c r="CC191" s="95"/>
      <c r="CD191" s="95"/>
      <c r="CE191" s="95"/>
      <c r="CF191" s="95"/>
      <c r="CG191" s="95"/>
      <c r="CH191" s="95"/>
      <c r="CI191" s="95"/>
      <c r="CJ191" s="95"/>
      <c r="CK191" s="95"/>
      <c r="CL191" s="95"/>
      <c r="CM191" s="95"/>
      <c r="CN191" s="95"/>
      <c r="CO191" s="95"/>
      <c r="CP191" s="95"/>
      <c r="CQ191" s="95"/>
      <c r="CR191" s="95"/>
      <c r="CS191" s="95"/>
      <c r="CT191" s="95"/>
      <c r="CU191" s="95"/>
      <c r="CV191" s="95"/>
      <c r="CW191" s="95"/>
      <c r="CX191" s="95"/>
      <c r="CY191" s="95"/>
      <c r="CZ191" s="95"/>
      <c r="DA191" s="95"/>
      <c r="DB191" s="95"/>
      <c r="DC191" s="95"/>
      <c r="DD191" s="95"/>
      <c r="DE191" s="95"/>
      <c r="DF191" s="95"/>
      <c r="DG191" s="95"/>
      <c r="DH191" s="95"/>
      <c r="DI191" s="95"/>
      <c r="DJ191" s="95"/>
      <c r="DK191" s="95"/>
      <c r="DL191" s="95"/>
      <c r="DM191" s="95"/>
      <c r="DN191" s="95"/>
      <c r="DO191" s="95"/>
      <c r="DP191" s="95"/>
      <c r="DQ191" s="95"/>
      <c r="DR191" s="95"/>
      <c r="DS191" s="95"/>
      <c r="DT191" s="95"/>
      <c r="DU191" s="95"/>
      <c r="DV191" s="95"/>
      <c r="DW191" s="95"/>
      <c r="DX191" s="95"/>
      <c r="DY191" s="95"/>
      <c r="DZ191" s="95"/>
      <c r="EA191" s="95"/>
      <c r="EB191" s="95"/>
      <c r="EC191" s="95"/>
      <c r="ED191" s="95"/>
      <c r="EE191" s="95"/>
      <c r="EF191" s="95"/>
      <c r="EG191" s="95"/>
      <c r="EH191" s="95"/>
      <c r="EI191" s="95"/>
      <c r="EJ191" s="95"/>
      <c r="EK191" s="95"/>
      <c r="EL191" s="95"/>
      <c r="EM191" s="95"/>
      <c r="EN191" s="95"/>
      <c r="EO191" s="95"/>
      <c r="EP191" s="95"/>
      <c r="EQ191" s="95"/>
      <c r="ER191" s="95"/>
      <c r="ES191" s="95"/>
      <c r="ET191" s="95"/>
      <c r="EU191" s="95"/>
      <c r="EV191" s="95"/>
      <c r="EW191" s="95"/>
      <c r="EX191" s="95"/>
      <c r="EY191" s="95"/>
      <c r="EZ191" s="95"/>
      <c r="FA191" s="95"/>
      <c r="FB191" s="95"/>
      <c r="FC191" s="95"/>
      <c r="FD191" s="95"/>
      <c r="FE191" s="95"/>
      <c r="FF191" s="95"/>
      <c r="FG191" s="95"/>
      <c r="FH191" s="95"/>
    </row>
    <row r="192" spans="1:164" s="94" customFormat="1" x14ac:dyDescent="0.2">
      <c r="A192" s="150"/>
      <c r="B192" s="151"/>
      <c r="BN192" s="9"/>
      <c r="BO192" s="95"/>
      <c r="BP192" s="95"/>
      <c r="BQ192" s="152"/>
      <c r="BR192" s="95"/>
      <c r="BS192" s="95"/>
      <c r="BT192" s="95"/>
      <c r="BU192" s="95"/>
      <c r="BV192" s="95"/>
      <c r="BW192" s="95"/>
      <c r="BX192" s="95"/>
      <c r="BY192" s="95"/>
      <c r="BZ192" s="95"/>
      <c r="CA192" s="95"/>
      <c r="CB192" s="95"/>
      <c r="CC192" s="95"/>
      <c r="CD192" s="95"/>
      <c r="CE192" s="95"/>
      <c r="CF192" s="95"/>
      <c r="CG192" s="95"/>
      <c r="CH192" s="95"/>
      <c r="CI192" s="95"/>
      <c r="CJ192" s="95"/>
      <c r="CK192" s="95"/>
      <c r="CL192" s="95"/>
      <c r="CM192" s="95"/>
      <c r="CN192" s="95"/>
      <c r="CO192" s="95"/>
      <c r="CP192" s="95"/>
      <c r="CQ192" s="95"/>
      <c r="CR192" s="95"/>
      <c r="CS192" s="95"/>
      <c r="CT192" s="95"/>
      <c r="CU192" s="95"/>
      <c r="CV192" s="95"/>
      <c r="CW192" s="95"/>
      <c r="CX192" s="95"/>
      <c r="CY192" s="95"/>
      <c r="CZ192" s="95"/>
      <c r="DA192" s="95"/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5"/>
      <c r="DS192" s="95"/>
      <c r="DT192" s="95"/>
      <c r="DU192" s="95"/>
      <c r="DV192" s="95"/>
      <c r="DW192" s="95"/>
      <c r="DX192" s="95"/>
      <c r="DY192" s="95"/>
      <c r="DZ192" s="95"/>
      <c r="EA192" s="95"/>
      <c r="EB192" s="95"/>
      <c r="EC192" s="95"/>
      <c r="ED192" s="95"/>
      <c r="EE192" s="95"/>
      <c r="EF192" s="95"/>
      <c r="EG192" s="95"/>
      <c r="EH192" s="95"/>
      <c r="EI192" s="95"/>
      <c r="EJ192" s="95"/>
      <c r="EK192" s="95"/>
      <c r="EL192" s="95"/>
      <c r="EM192" s="95"/>
      <c r="EN192" s="95"/>
      <c r="EO192" s="95"/>
      <c r="EP192" s="95"/>
      <c r="EQ192" s="95"/>
      <c r="ER192" s="95"/>
      <c r="ES192" s="95"/>
      <c r="ET192" s="95"/>
      <c r="EU192" s="95"/>
      <c r="EV192" s="95"/>
      <c r="EW192" s="95"/>
      <c r="EX192" s="95"/>
      <c r="EY192" s="95"/>
      <c r="EZ192" s="95"/>
      <c r="FA192" s="95"/>
      <c r="FB192" s="95"/>
      <c r="FC192" s="95"/>
      <c r="FD192" s="95"/>
      <c r="FE192" s="95"/>
      <c r="FF192" s="95"/>
      <c r="FG192" s="95"/>
      <c r="FH192" s="95"/>
    </row>
    <row r="193" spans="1:164" s="94" customFormat="1" x14ac:dyDescent="0.2">
      <c r="A193" s="150"/>
      <c r="B193" s="151"/>
      <c r="BN193" s="9"/>
      <c r="BO193" s="95"/>
      <c r="BP193" s="95"/>
      <c r="BQ193" s="152"/>
      <c r="BR193" s="95"/>
      <c r="BS193" s="95"/>
      <c r="BT193" s="95"/>
      <c r="BU193" s="95"/>
      <c r="BV193" s="95"/>
      <c r="BW193" s="95"/>
      <c r="BX193" s="95"/>
      <c r="BY193" s="95"/>
      <c r="BZ193" s="95"/>
      <c r="CA193" s="95"/>
      <c r="CB193" s="95"/>
      <c r="CC193" s="95"/>
      <c r="CD193" s="95"/>
      <c r="CE193" s="95"/>
      <c r="CF193" s="95"/>
      <c r="CG193" s="95"/>
      <c r="CH193" s="95"/>
      <c r="CI193" s="95"/>
      <c r="CJ193" s="95"/>
      <c r="CK193" s="95"/>
      <c r="CL193" s="95"/>
      <c r="CM193" s="95"/>
      <c r="CN193" s="95"/>
      <c r="CO193" s="95"/>
      <c r="CP193" s="95"/>
      <c r="CQ193" s="95"/>
      <c r="CR193" s="95"/>
      <c r="CS193" s="95"/>
      <c r="CT193" s="95"/>
      <c r="CU193" s="95"/>
      <c r="CV193" s="95"/>
      <c r="CW193" s="95"/>
      <c r="CX193" s="95"/>
      <c r="CY193" s="95"/>
      <c r="CZ193" s="95"/>
      <c r="DA193" s="95"/>
      <c r="DB193" s="95"/>
      <c r="DC193" s="95"/>
      <c r="DD193" s="95"/>
      <c r="DE193" s="95"/>
      <c r="DF193" s="95"/>
      <c r="DG193" s="95"/>
      <c r="DH193" s="95"/>
      <c r="DI193" s="95"/>
      <c r="DJ193" s="95"/>
      <c r="DK193" s="95"/>
      <c r="DL193" s="95"/>
      <c r="DM193" s="95"/>
      <c r="DN193" s="95"/>
      <c r="DO193" s="95"/>
      <c r="DP193" s="95"/>
      <c r="DQ193" s="95"/>
      <c r="DR193" s="95"/>
      <c r="DS193" s="95"/>
      <c r="DT193" s="95"/>
      <c r="DU193" s="95"/>
      <c r="DV193" s="95"/>
      <c r="DW193" s="95"/>
      <c r="DX193" s="95"/>
      <c r="DY193" s="95"/>
      <c r="DZ193" s="95"/>
      <c r="EA193" s="95"/>
      <c r="EB193" s="95"/>
      <c r="EC193" s="95"/>
      <c r="ED193" s="95"/>
      <c r="EE193" s="95"/>
      <c r="EF193" s="95"/>
      <c r="EG193" s="95"/>
      <c r="EH193" s="95"/>
      <c r="EI193" s="95"/>
      <c r="EJ193" s="95"/>
      <c r="EK193" s="95"/>
      <c r="EL193" s="95"/>
      <c r="EM193" s="95"/>
      <c r="EN193" s="95"/>
      <c r="EO193" s="95"/>
      <c r="EP193" s="95"/>
      <c r="EQ193" s="95"/>
      <c r="ER193" s="95"/>
      <c r="ES193" s="95"/>
      <c r="ET193" s="95"/>
      <c r="EU193" s="95"/>
      <c r="EV193" s="95"/>
      <c r="EW193" s="95"/>
      <c r="EX193" s="95"/>
      <c r="EY193" s="95"/>
      <c r="EZ193" s="95"/>
      <c r="FA193" s="95"/>
      <c r="FB193" s="95"/>
      <c r="FC193" s="95"/>
      <c r="FD193" s="95"/>
      <c r="FE193" s="95"/>
      <c r="FF193" s="95"/>
      <c r="FG193" s="95"/>
      <c r="FH193" s="95"/>
    </row>
    <row r="194" spans="1:164" s="94" customFormat="1" x14ac:dyDescent="0.2">
      <c r="A194" s="150"/>
      <c r="B194" s="151"/>
      <c r="BN194" s="9"/>
      <c r="BO194" s="95"/>
      <c r="BP194" s="95"/>
      <c r="BQ194" s="152"/>
      <c r="BR194" s="95"/>
      <c r="BS194" s="95"/>
      <c r="BT194" s="95"/>
      <c r="BU194" s="95"/>
      <c r="BV194" s="95"/>
      <c r="BW194" s="95"/>
      <c r="BX194" s="95"/>
      <c r="BY194" s="95"/>
      <c r="BZ194" s="95"/>
      <c r="CA194" s="95"/>
      <c r="CB194" s="95"/>
      <c r="CC194" s="95"/>
      <c r="CD194" s="95"/>
      <c r="CE194" s="95"/>
      <c r="CF194" s="95"/>
      <c r="CG194" s="95"/>
      <c r="CH194" s="95"/>
      <c r="CI194" s="95"/>
      <c r="CJ194" s="95"/>
      <c r="CK194" s="95"/>
      <c r="CL194" s="95"/>
      <c r="CM194" s="95"/>
      <c r="CN194" s="95"/>
      <c r="CO194" s="95"/>
      <c r="CP194" s="95"/>
      <c r="CQ194" s="95"/>
      <c r="CR194" s="95"/>
      <c r="CS194" s="95"/>
      <c r="CT194" s="95"/>
      <c r="CU194" s="95"/>
      <c r="CV194" s="95"/>
      <c r="CW194" s="95"/>
      <c r="CX194" s="95"/>
      <c r="CY194" s="95"/>
      <c r="CZ194" s="95"/>
      <c r="DA194" s="95"/>
      <c r="DB194" s="95"/>
      <c r="DC194" s="95"/>
      <c r="DD194" s="95"/>
      <c r="DE194" s="95"/>
      <c r="DF194" s="95"/>
      <c r="DG194" s="95"/>
      <c r="DH194" s="95"/>
      <c r="DI194" s="95"/>
      <c r="DJ194" s="95"/>
      <c r="DK194" s="95"/>
      <c r="DL194" s="95"/>
      <c r="DM194" s="95"/>
      <c r="DN194" s="95"/>
      <c r="DO194" s="95"/>
      <c r="DP194" s="95"/>
      <c r="DQ194" s="95"/>
      <c r="DR194" s="95"/>
      <c r="DS194" s="95"/>
      <c r="DT194" s="95"/>
      <c r="DU194" s="95"/>
      <c r="DV194" s="95"/>
      <c r="DW194" s="95"/>
      <c r="DX194" s="95"/>
      <c r="DY194" s="95"/>
      <c r="DZ194" s="95"/>
      <c r="EA194" s="95"/>
      <c r="EB194" s="95"/>
      <c r="EC194" s="95"/>
      <c r="ED194" s="95"/>
      <c r="EE194" s="95"/>
      <c r="EF194" s="95"/>
      <c r="EG194" s="95"/>
      <c r="EH194" s="95"/>
      <c r="EI194" s="95"/>
      <c r="EJ194" s="95"/>
      <c r="EK194" s="95"/>
      <c r="EL194" s="95"/>
      <c r="EM194" s="95"/>
      <c r="EN194" s="95"/>
      <c r="EO194" s="95"/>
      <c r="EP194" s="95"/>
      <c r="EQ194" s="95"/>
      <c r="ER194" s="95"/>
      <c r="ES194" s="95"/>
      <c r="ET194" s="95"/>
      <c r="EU194" s="95"/>
      <c r="EV194" s="95"/>
      <c r="EW194" s="95"/>
      <c r="EX194" s="95"/>
      <c r="EY194" s="95"/>
      <c r="EZ194" s="95"/>
      <c r="FA194" s="95"/>
      <c r="FB194" s="95"/>
      <c r="FC194" s="95"/>
      <c r="FD194" s="95"/>
      <c r="FE194" s="95"/>
      <c r="FF194" s="95"/>
      <c r="FG194" s="95"/>
      <c r="FH194" s="95"/>
    </row>
    <row r="195" spans="1:164" s="94" customFormat="1" x14ac:dyDescent="0.2">
      <c r="A195" s="150"/>
      <c r="B195" s="151"/>
      <c r="BN195" s="9"/>
      <c r="BO195" s="95"/>
      <c r="BP195" s="95"/>
      <c r="BQ195" s="152"/>
      <c r="BR195" s="95"/>
      <c r="BS195" s="95"/>
      <c r="BT195" s="95"/>
      <c r="BU195" s="95"/>
      <c r="BV195" s="95"/>
      <c r="BW195" s="95"/>
      <c r="BX195" s="95"/>
      <c r="BY195" s="95"/>
      <c r="BZ195" s="95"/>
      <c r="CA195" s="95"/>
      <c r="CB195" s="95"/>
      <c r="CC195" s="95"/>
      <c r="CD195" s="95"/>
      <c r="CE195" s="95"/>
      <c r="CF195" s="95"/>
      <c r="CG195" s="95"/>
      <c r="CH195" s="95"/>
      <c r="CI195" s="95"/>
      <c r="CJ195" s="95"/>
      <c r="CK195" s="95"/>
      <c r="CL195" s="95"/>
      <c r="CM195" s="95"/>
      <c r="CN195" s="95"/>
      <c r="CO195" s="95"/>
      <c r="CP195" s="95"/>
      <c r="CQ195" s="95"/>
      <c r="CR195" s="95"/>
      <c r="CS195" s="95"/>
      <c r="CT195" s="95"/>
      <c r="CU195" s="95"/>
      <c r="CV195" s="95"/>
      <c r="CW195" s="95"/>
      <c r="CX195" s="95"/>
      <c r="CY195" s="95"/>
      <c r="CZ195" s="95"/>
      <c r="DA195" s="95"/>
      <c r="DB195" s="95"/>
      <c r="DC195" s="95"/>
      <c r="DD195" s="95"/>
      <c r="DE195" s="95"/>
      <c r="DF195" s="95"/>
      <c r="DG195" s="95"/>
      <c r="DH195" s="95"/>
      <c r="DI195" s="95"/>
      <c r="DJ195" s="95"/>
      <c r="DK195" s="95"/>
      <c r="DL195" s="95"/>
      <c r="DM195" s="95"/>
      <c r="DN195" s="95"/>
      <c r="DO195" s="95"/>
      <c r="DP195" s="95"/>
      <c r="DQ195" s="95"/>
      <c r="DR195" s="95"/>
      <c r="DS195" s="95"/>
      <c r="DT195" s="95"/>
      <c r="DU195" s="95"/>
      <c r="DV195" s="95"/>
      <c r="DW195" s="95"/>
      <c r="DX195" s="95"/>
      <c r="DY195" s="95"/>
      <c r="DZ195" s="95"/>
      <c r="EA195" s="95"/>
      <c r="EB195" s="95"/>
      <c r="EC195" s="95"/>
      <c r="ED195" s="95"/>
      <c r="EE195" s="95"/>
      <c r="EF195" s="95"/>
      <c r="EG195" s="95"/>
      <c r="EH195" s="95"/>
      <c r="EI195" s="95"/>
      <c r="EJ195" s="95"/>
      <c r="EK195" s="95"/>
      <c r="EL195" s="95"/>
      <c r="EM195" s="95"/>
      <c r="EN195" s="95"/>
      <c r="EO195" s="95"/>
      <c r="EP195" s="95"/>
      <c r="EQ195" s="95"/>
      <c r="ER195" s="95"/>
      <c r="ES195" s="95"/>
      <c r="ET195" s="95"/>
      <c r="EU195" s="95"/>
      <c r="EV195" s="95"/>
      <c r="EW195" s="95"/>
      <c r="EX195" s="95"/>
      <c r="EY195" s="95"/>
      <c r="EZ195" s="95"/>
      <c r="FA195" s="95"/>
      <c r="FB195" s="95"/>
      <c r="FC195" s="95"/>
      <c r="FD195" s="95"/>
      <c r="FE195" s="95"/>
      <c r="FF195" s="95"/>
      <c r="FG195" s="95"/>
      <c r="FH195" s="95"/>
    </row>
    <row r="196" spans="1:164" s="94" customFormat="1" x14ac:dyDescent="0.2">
      <c r="A196" s="150"/>
      <c r="B196" s="151"/>
      <c r="BN196" s="9"/>
      <c r="BO196" s="95"/>
      <c r="BP196" s="95"/>
      <c r="BQ196" s="152"/>
      <c r="BR196" s="95"/>
      <c r="BS196" s="95"/>
      <c r="BT196" s="95"/>
      <c r="BU196" s="95"/>
      <c r="BV196" s="95"/>
      <c r="BW196" s="95"/>
      <c r="BX196" s="95"/>
      <c r="BY196" s="95"/>
      <c r="BZ196" s="95"/>
      <c r="CA196" s="95"/>
      <c r="CB196" s="95"/>
      <c r="CC196" s="95"/>
      <c r="CD196" s="95"/>
      <c r="CE196" s="95"/>
      <c r="CF196" s="95"/>
      <c r="CG196" s="95"/>
      <c r="CH196" s="95"/>
      <c r="CI196" s="95"/>
      <c r="CJ196" s="95"/>
      <c r="CK196" s="95"/>
      <c r="CL196" s="95"/>
      <c r="CM196" s="95"/>
      <c r="CN196" s="95"/>
      <c r="CO196" s="95"/>
      <c r="CP196" s="95"/>
      <c r="CQ196" s="95"/>
      <c r="CR196" s="95"/>
      <c r="CS196" s="95"/>
      <c r="CT196" s="95"/>
      <c r="CU196" s="95"/>
      <c r="CV196" s="95"/>
      <c r="CW196" s="95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95"/>
      <c r="DY196" s="95"/>
      <c r="DZ196" s="95"/>
      <c r="EA196" s="95"/>
      <c r="EB196" s="95"/>
      <c r="EC196" s="95"/>
      <c r="ED196" s="95"/>
      <c r="EE196" s="95"/>
      <c r="EF196" s="95"/>
      <c r="EG196" s="95"/>
      <c r="EH196" s="95"/>
      <c r="EI196" s="95"/>
      <c r="EJ196" s="95"/>
      <c r="EK196" s="95"/>
      <c r="EL196" s="95"/>
      <c r="EM196" s="95"/>
      <c r="EN196" s="95"/>
      <c r="EO196" s="95"/>
      <c r="EP196" s="95"/>
      <c r="EQ196" s="95"/>
      <c r="ER196" s="95"/>
      <c r="ES196" s="95"/>
      <c r="ET196" s="95"/>
      <c r="EU196" s="95"/>
      <c r="EV196" s="95"/>
      <c r="EW196" s="95"/>
      <c r="EX196" s="95"/>
      <c r="EY196" s="95"/>
      <c r="EZ196" s="95"/>
      <c r="FA196" s="95"/>
      <c r="FB196" s="95"/>
      <c r="FC196" s="95"/>
      <c r="FD196" s="95"/>
      <c r="FE196" s="95"/>
      <c r="FF196" s="95"/>
      <c r="FG196" s="95"/>
      <c r="FH196" s="95"/>
    </row>
    <row r="197" spans="1:164" s="94" customFormat="1" x14ac:dyDescent="0.2">
      <c r="A197" s="150"/>
      <c r="B197" s="151"/>
      <c r="BN197" s="9"/>
      <c r="BO197" s="95"/>
      <c r="BP197" s="95"/>
      <c r="BQ197" s="152"/>
      <c r="BR197" s="95"/>
      <c r="BS197" s="95"/>
      <c r="BT197" s="95"/>
      <c r="BU197" s="95"/>
      <c r="BV197" s="95"/>
      <c r="BW197" s="95"/>
      <c r="BX197" s="95"/>
      <c r="BY197" s="95"/>
      <c r="BZ197" s="95"/>
      <c r="CA197" s="95"/>
      <c r="CB197" s="95"/>
      <c r="CC197" s="95"/>
      <c r="CD197" s="95"/>
      <c r="CE197" s="95"/>
      <c r="CF197" s="95"/>
      <c r="CG197" s="95"/>
      <c r="CH197" s="95"/>
      <c r="CI197" s="95"/>
      <c r="CJ197" s="95"/>
      <c r="CK197" s="95"/>
      <c r="CL197" s="95"/>
      <c r="CM197" s="95"/>
      <c r="CN197" s="95"/>
      <c r="CO197" s="95"/>
      <c r="CP197" s="95"/>
      <c r="CQ197" s="95"/>
      <c r="CR197" s="95"/>
      <c r="CS197" s="95"/>
      <c r="CT197" s="95"/>
      <c r="CU197" s="95"/>
      <c r="CV197" s="95"/>
      <c r="CW197" s="95"/>
      <c r="CX197" s="95"/>
      <c r="CY197" s="95"/>
      <c r="CZ197" s="95"/>
      <c r="DA197" s="95"/>
      <c r="DB197" s="95"/>
      <c r="DC197" s="95"/>
      <c r="DD197" s="95"/>
      <c r="DE197" s="95"/>
      <c r="DF197" s="95"/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  <c r="FH197" s="95"/>
    </row>
    <row r="198" spans="1:164" s="94" customFormat="1" x14ac:dyDescent="0.2">
      <c r="A198" s="150"/>
      <c r="B198" s="151"/>
      <c r="BN198" s="9"/>
      <c r="BO198" s="95"/>
      <c r="BP198" s="95"/>
      <c r="BQ198" s="152"/>
      <c r="BR198" s="95"/>
      <c r="BS198" s="95"/>
      <c r="BT198" s="95"/>
      <c r="BU198" s="95"/>
      <c r="BV198" s="95"/>
      <c r="BW198" s="95"/>
      <c r="BX198" s="95"/>
      <c r="BY198" s="95"/>
      <c r="BZ198" s="95"/>
      <c r="CA198" s="95"/>
      <c r="CB198" s="95"/>
      <c r="CC198" s="95"/>
      <c r="CD198" s="95"/>
      <c r="CE198" s="95"/>
      <c r="CF198" s="95"/>
      <c r="CG198" s="95"/>
      <c r="CH198" s="95"/>
      <c r="CI198" s="95"/>
      <c r="CJ198" s="95"/>
      <c r="CK198" s="95"/>
      <c r="CL198" s="95"/>
      <c r="CM198" s="95"/>
      <c r="CN198" s="95"/>
      <c r="CO198" s="95"/>
      <c r="CP198" s="95"/>
      <c r="CQ198" s="95"/>
      <c r="CR198" s="95"/>
      <c r="CS198" s="95"/>
      <c r="CT198" s="95"/>
      <c r="CU198" s="95"/>
      <c r="CV198" s="95"/>
      <c r="CW198" s="95"/>
      <c r="CX198" s="95"/>
      <c r="CY198" s="95"/>
      <c r="CZ198" s="95"/>
      <c r="DA198" s="95"/>
      <c r="DB198" s="95"/>
      <c r="DC198" s="95"/>
      <c r="DD198" s="95"/>
      <c r="DE198" s="95"/>
      <c r="DF198" s="95"/>
      <c r="DG198" s="95"/>
      <c r="DH198" s="95"/>
      <c r="DI198" s="95"/>
      <c r="DJ198" s="95"/>
      <c r="DK198" s="95"/>
      <c r="DL198" s="95"/>
      <c r="DM198" s="95"/>
      <c r="DN198" s="95"/>
      <c r="DO198" s="95"/>
      <c r="DP198" s="95"/>
      <c r="DQ198" s="95"/>
      <c r="DR198" s="95"/>
      <c r="DS198" s="95"/>
      <c r="DT198" s="95"/>
      <c r="DU198" s="95"/>
      <c r="DV198" s="95"/>
      <c r="DW198" s="95"/>
      <c r="DX198" s="95"/>
      <c r="DY198" s="95"/>
      <c r="DZ198" s="95"/>
      <c r="EA198" s="95"/>
      <c r="EB198" s="95"/>
      <c r="EC198" s="95"/>
      <c r="ED198" s="95"/>
      <c r="EE198" s="95"/>
      <c r="EF198" s="95"/>
      <c r="EG198" s="95"/>
      <c r="EH198" s="95"/>
      <c r="EI198" s="95"/>
      <c r="EJ198" s="95"/>
      <c r="EK198" s="95"/>
      <c r="EL198" s="95"/>
      <c r="EM198" s="95"/>
      <c r="EN198" s="95"/>
      <c r="EO198" s="95"/>
      <c r="EP198" s="95"/>
      <c r="EQ198" s="95"/>
      <c r="ER198" s="95"/>
      <c r="ES198" s="95"/>
      <c r="ET198" s="95"/>
      <c r="EU198" s="95"/>
      <c r="EV198" s="95"/>
      <c r="EW198" s="95"/>
      <c r="EX198" s="95"/>
      <c r="EY198" s="95"/>
      <c r="EZ198" s="95"/>
      <c r="FA198" s="95"/>
      <c r="FB198" s="95"/>
      <c r="FC198" s="95"/>
      <c r="FD198" s="95"/>
      <c r="FE198" s="95"/>
      <c r="FF198" s="95"/>
      <c r="FG198" s="95"/>
      <c r="FH198" s="95"/>
    </row>
    <row r="199" spans="1:164" s="94" customFormat="1" x14ac:dyDescent="0.2">
      <c r="A199" s="150"/>
      <c r="B199" s="151"/>
      <c r="BN199" s="9"/>
      <c r="BO199" s="95"/>
      <c r="BP199" s="95"/>
      <c r="BQ199" s="152"/>
      <c r="BR199" s="95"/>
      <c r="BS199" s="95"/>
      <c r="BT199" s="95"/>
      <c r="BU199" s="95"/>
      <c r="BV199" s="95"/>
      <c r="BW199" s="95"/>
      <c r="BX199" s="95"/>
      <c r="BY199" s="95"/>
      <c r="BZ199" s="95"/>
      <c r="CA199" s="95"/>
      <c r="CB199" s="95"/>
      <c r="CC199" s="95"/>
      <c r="CD199" s="95"/>
      <c r="CE199" s="95"/>
      <c r="CF199" s="95"/>
      <c r="CG199" s="95"/>
      <c r="CH199" s="95"/>
      <c r="CI199" s="95"/>
      <c r="CJ199" s="95"/>
      <c r="CK199" s="95"/>
      <c r="CL199" s="95"/>
      <c r="CM199" s="95"/>
      <c r="CN199" s="95"/>
      <c r="CO199" s="95"/>
      <c r="CP199" s="95"/>
      <c r="CQ199" s="95"/>
      <c r="CR199" s="95"/>
      <c r="CS199" s="95"/>
      <c r="CT199" s="95"/>
      <c r="CU199" s="95"/>
      <c r="CV199" s="95"/>
      <c r="CW199" s="95"/>
      <c r="CX199" s="95"/>
      <c r="CY199" s="95"/>
      <c r="CZ199" s="95"/>
      <c r="DA199" s="95"/>
      <c r="DB199" s="95"/>
      <c r="DC199" s="95"/>
      <c r="DD199" s="95"/>
      <c r="DE199" s="95"/>
      <c r="DF199" s="95"/>
      <c r="DG199" s="95"/>
      <c r="DH199" s="95"/>
      <c r="DI199" s="95"/>
      <c r="DJ199" s="95"/>
      <c r="DK199" s="95"/>
      <c r="DL199" s="95"/>
      <c r="DM199" s="95"/>
      <c r="DN199" s="95"/>
      <c r="DO199" s="95"/>
      <c r="DP199" s="95"/>
      <c r="DQ199" s="95"/>
      <c r="DR199" s="95"/>
      <c r="DS199" s="95"/>
      <c r="DT199" s="95"/>
      <c r="DU199" s="95"/>
      <c r="DV199" s="95"/>
      <c r="DW199" s="95"/>
      <c r="DX199" s="95"/>
      <c r="DY199" s="95"/>
      <c r="DZ199" s="95"/>
      <c r="EA199" s="95"/>
      <c r="EB199" s="95"/>
      <c r="EC199" s="95"/>
      <c r="ED199" s="95"/>
      <c r="EE199" s="95"/>
      <c r="EF199" s="95"/>
      <c r="EG199" s="95"/>
      <c r="EH199" s="95"/>
      <c r="EI199" s="95"/>
      <c r="EJ199" s="95"/>
      <c r="EK199" s="95"/>
      <c r="EL199" s="95"/>
      <c r="EM199" s="95"/>
      <c r="EN199" s="95"/>
      <c r="EO199" s="95"/>
      <c r="EP199" s="95"/>
      <c r="EQ199" s="95"/>
      <c r="ER199" s="95"/>
      <c r="ES199" s="95"/>
      <c r="ET199" s="95"/>
      <c r="EU199" s="95"/>
      <c r="EV199" s="95"/>
      <c r="EW199" s="95"/>
      <c r="EX199" s="95"/>
      <c r="EY199" s="95"/>
      <c r="EZ199" s="95"/>
      <c r="FA199" s="95"/>
      <c r="FB199" s="95"/>
      <c r="FC199" s="95"/>
      <c r="FD199" s="95"/>
      <c r="FE199" s="95"/>
      <c r="FF199" s="95"/>
      <c r="FG199" s="95"/>
      <c r="FH199" s="95"/>
    </row>
    <row r="200" spans="1:164" s="94" customFormat="1" x14ac:dyDescent="0.2">
      <c r="A200" s="150"/>
      <c r="B200" s="151"/>
      <c r="BN200" s="9"/>
      <c r="BO200" s="95"/>
      <c r="BP200" s="95"/>
      <c r="BQ200" s="152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  <c r="CO200" s="95"/>
      <c r="CP200" s="95"/>
      <c r="CQ200" s="95"/>
      <c r="CR200" s="95"/>
      <c r="CS200" s="95"/>
      <c r="CT200" s="95"/>
      <c r="CU200" s="95"/>
      <c r="CV200" s="95"/>
      <c r="CW200" s="95"/>
      <c r="CX200" s="95"/>
      <c r="CY200" s="95"/>
      <c r="CZ200" s="95"/>
      <c r="DA200" s="95"/>
      <c r="DB200" s="95"/>
      <c r="DC200" s="95"/>
      <c r="DD200" s="95"/>
      <c r="DE200" s="95"/>
      <c r="DF200" s="95"/>
      <c r="DG200" s="95"/>
      <c r="DH200" s="95"/>
      <c r="DI200" s="95"/>
      <c r="DJ200" s="95"/>
      <c r="DK200" s="95"/>
      <c r="DL200" s="95"/>
      <c r="DM200" s="95"/>
      <c r="DN200" s="95"/>
      <c r="DO200" s="95"/>
      <c r="DP200" s="95"/>
      <c r="DQ200" s="95"/>
      <c r="DR200" s="95"/>
      <c r="DS200" s="95"/>
      <c r="DT200" s="95"/>
      <c r="DU200" s="95"/>
      <c r="DV200" s="95"/>
      <c r="DW200" s="95"/>
      <c r="DX200" s="95"/>
      <c r="DY200" s="95"/>
      <c r="DZ200" s="95"/>
      <c r="EA200" s="95"/>
      <c r="EB200" s="95"/>
      <c r="EC200" s="95"/>
      <c r="ED200" s="95"/>
      <c r="EE200" s="95"/>
      <c r="EF200" s="95"/>
      <c r="EG200" s="95"/>
      <c r="EH200" s="95"/>
      <c r="EI200" s="95"/>
      <c r="EJ200" s="95"/>
      <c r="EK200" s="95"/>
      <c r="EL200" s="95"/>
      <c r="EM200" s="95"/>
      <c r="EN200" s="95"/>
      <c r="EO200" s="95"/>
      <c r="EP200" s="95"/>
      <c r="EQ200" s="95"/>
      <c r="ER200" s="95"/>
      <c r="ES200" s="95"/>
      <c r="ET200" s="95"/>
      <c r="EU200" s="95"/>
      <c r="EV200" s="95"/>
      <c r="EW200" s="95"/>
      <c r="EX200" s="95"/>
      <c r="EY200" s="95"/>
      <c r="EZ200" s="95"/>
      <c r="FA200" s="95"/>
      <c r="FB200" s="95"/>
      <c r="FC200" s="95"/>
      <c r="FD200" s="95"/>
      <c r="FE200" s="95"/>
      <c r="FF200" s="95"/>
      <c r="FG200" s="95"/>
      <c r="FH200" s="95"/>
    </row>
    <row r="201" spans="1:164" s="94" customFormat="1" x14ac:dyDescent="0.2">
      <c r="A201" s="150"/>
      <c r="B201" s="151"/>
      <c r="BN201" s="9"/>
      <c r="BO201" s="95"/>
      <c r="BP201" s="95"/>
      <c r="BQ201" s="152"/>
      <c r="BR201" s="95"/>
      <c r="BS201" s="95"/>
      <c r="BT201" s="95"/>
      <c r="BU201" s="95"/>
      <c r="BV201" s="95"/>
      <c r="BW201" s="95"/>
      <c r="BX201" s="95"/>
      <c r="BY201" s="95"/>
      <c r="BZ201" s="95"/>
      <c r="CA201" s="95"/>
      <c r="CB201" s="95"/>
      <c r="CC201" s="95"/>
      <c r="CD201" s="95"/>
      <c r="CE201" s="95"/>
      <c r="CF201" s="95"/>
      <c r="CG201" s="95"/>
      <c r="CH201" s="95"/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5"/>
      <c r="CX201" s="95"/>
      <c r="CY201" s="95"/>
      <c r="CZ201" s="95"/>
      <c r="DA201" s="95"/>
      <c r="DB201" s="95"/>
      <c r="DC201" s="95"/>
      <c r="DD201" s="95"/>
      <c r="DE201" s="95"/>
      <c r="DF201" s="95"/>
      <c r="DG201" s="95"/>
      <c r="DH201" s="95"/>
      <c r="DI201" s="95"/>
      <c r="DJ201" s="95"/>
      <c r="DK201" s="95"/>
      <c r="DL201" s="95"/>
      <c r="DM201" s="95"/>
      <c r="DN201" s="95"/>
      <c r="DO201" s="95"/>
      <c r="DP201" s="95"/>
      <c r="DQ201" s="95"/>
      <c r="DR201" s="95"/>
      <c r="DS201" s="95"/>
      <c r="DT201" s="95"/>
      <c r="DU201" s="95"/>
      <c r="DV201" s="95"/>
      <c r="DW201" s="95"/>
      <c r="DX201" s="95"/>
      <c r="DY201" s="95"/>
      <c r="DZ201" s="95"/>
      <c r="EA201" s="95"/>
      <c r="EB201" s="95"/>
      <c r="EC201" s="95"/>
      <c r="ED201" s="95"/>
      <c r="EE201" s="95"/>
      <c r="EF201" s="95"/>
      <c r="EG201" s="95"/>
      <c r="EH201" s="95"/>
      <c r="EI201" s="95"/>
      <c r="EJ201" s="95"/>
      <c r="EK201" s="95"/>
      <c r="EL201" s="95"/>
      <c r="EM201" s="95"/>
      <c r="EN201" s="95"/>
      <c r="EO201" s="95"/>
      <c r="EP201" s="95"/>
      <c r="EQ201" s="95"/>
      <c r="ER201" s="95"/>
      <c r="ES201" s="95"/>
      <c r="ET201" s="95"/>
      <c r="EU201" s="95"/>
      <c r="EV201" s="95"/>
      <c r="EW201" s="95"/>
      <c r="EX201" s="95"/>
      <c r="EY201" s="95"/>
      <c r="EZ201" s="95"/>
      <c r="FA201" s="95"/>
      <c r="FB201" s="95"/>
      <c r="FC201" s="95"/>
      <c r="FD201" s="95"/>
      <c r="FE201" s="95"/>
      <c r="FF201" s="95"/>
      <c r="FG201" s="95"/>
      <c r="FH201" s="95"/>
    </row>
    <row r="202" spans="1:164" s="94" customFormat="1" x14ac:dyDescent="0.2">
      <c r="A202" s="150"/>
      <c r="B202" s="151"/>
      <c r="BN202" s="9"/>
      <c r="BO202" s="95"/>
      <c r="BP202" s="95"/>
      <c r="BQ202" s="152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  <c r="DA202" s="95"/>
      <c r="DB202" s="95"/>
      <c r="DC202" s="95"/>
      <c r="DD202" s="95"/>
      <c r="DE202" s="95"/>
      <c r="DF202" s="95"/>
      <c r="DG202" s="95"/>
      <c r="DH202" s="95"/>
      <c r="DI202" s="95"/>
      <c r="DJ202" s="95"/>
      <c r="DK202" s="95"/>
      <c r="DL202" s="95"/>
      <c r="DM202" s="95"/>
      <c r="DN202" s="95"/>
      <c r="DO202" s="95"/>
      <c r="DP202" s="95"/>
      <c r="DQ202" s="95"/>
      <c r="DR202" s="95"/>
      <c r="DS202" s="95"/>
      <c r="DT202" s="95"/>
      <c r="DU202" s="95"/>
      <c r="DV202" s="95"/>
      <c r="DW202" s="95"/>
      <c r="DX202" s="95"/>
      <c r="DY202" s="95"/>
      <c r="DZ202" s="95"/>
      <c r="EA202" s="95"/>
      <c r="EB202" s="95"/>
      <c r="EC202" s="95"/>
      <c r="ED202" s="95"/>
      <c r="EE202" s="95"/>
      <c r="EF202" s="95"/>
      <c r="EG202" s="95"/>
      <c r="EH202" s="95"/>
      <c r="EI202" s="95"/>
      <c r="EJ202" s="95"/>
      <c r="EK202" s="95"/>
      <c r="EL202" s="95"/>
      <c r="EM202" s="95"/>
      <c r="EN202" s="95"/>
      <c r="EO202" s="95"/>
      <c r="EP202" s="95"/>
      <c r="EQ202" s="95"/>
      <c r="ER202" s="95"/>
      <c r="ES202" s="95"/>
      <c r="ET202" s="95"/>
      <c r="EU202" s="95"/>
      <c r="EV202" s="95"/>
      <c r="EW202" s="95"/>
      <c r="EX202" s="95"/>
      <c r="EY202" s="95"/>
      <c r="EZ202" s="95"/>
      <c r="FA202" s="95"/>
      <c r="FB202" s="95"/>
      <c r="FC202" s="95"/>
      <c r="FD202" s="95"/>
      <c r="FE202" s="95"/>
      <c r="FF202" s="95"/>
      <c r="FG202" s="95"/>
      <c r="FH202" s="95"/>
    </row>
    <row r="203" spans="1:164" s="94" customFormat="1" x14ac:dyDescent="0.2">
      <c r="A203" s="150"/>
      <c r="B203" s="151"/>
      <c r="BN203" s="9"/>
      <c r="BO203" s="95"/>
      <c r="BP203" s="95"/>
      <c r="BQ203" s="95"/>
      <c r="BR203" s="95"/>
      <c r="BS203" s="95"/>
      <c r="BT203" s="95"/>
      <c r="BU203" s="96"/>
      <c r="BV203" s="95"/>
      <c r="BW203" s="95"/>
      <c r="BX203" s="95"/>
      <c r="BY203" s="95"/>
      <c r="BZ203" s="95"/>
      <c r="CA203" s="95"/>
      <c r="CB203" s="95"/>
      <c r="CC203" s="97"/>
      <c r="CD203" s="96"/>
      <c r="CE203" s="95"/>
      <c r="CF203" s="95"/>
      <c r="CG203" s="95"/>
      <c r="CH203" s="95"/>
      <c r="CI203" s="95"/>
      <c r="CJ203" s="95"/>
      <c r="CK203" s="95"/>
      <c r="CL203" s="95"/>
      <c r="CM203" s="95"/>
      <c r="CN203" s="95"/>
      <c r="CO203" s="95"/>
      <c r="CP203" s="95"/>
      <c r="CQ203" s="95"/>
      <c r="CR203" s="95"/>
      <c r="CS203" s="95"/>
      <c r="CT203" s="95"/>
      <c r="CU203" s="95"/>
      <c r="CV203" s="95"/>
      <c r="CW203" s="95"/>
      <c r="CX203" s="95"/>
      <c r="CY203" s="95"/>
      <c r="CZ203" s="95"/>
      <c r="DA203" s="95"/>
      <c r="DB203" s="95"/>
      <c r="DC203" s="95"/>
      <c r="DD203" s="95"/>
      <c r="DE203" s="95"/>
      <c r="DF203" s="95"/>
      <c r="DG203" s="95"/>
      <c r="DH203" s="95"/>
      <c r="DI203" s="95"/>
      <c r="DJ203" s="95"/>
      <c r="DK203" s="95"/>
      <c r="DL203" s="95"/>
      <c r="DM203" s="95"/>
      <c r="DN203" s="95"/>
      <c r="DO203" s="95"/>
      <c r="DP203" s="95"/>
      <c r="DQ203" s="95"/>
      <c r="DR203" s="95"/>
      <c r="DS203" s="95"/>
      <c r="DT203" s="95"/>
      <c r="DU203" s="95"/>
      <c r="DV203" s="95"/>
      <c r="DW203" s="95"/>
      <c r="DX203" s="95"/>
      <c r="DY203" s="95"/>
      <c r="DZ203" s="95"/>
      <c r="EA203" s="95"/>
      <c r="EB203" s="95"/>
      <c r="EC203" s="95"/>
      <c r="ED203" s="95"/>
      <c r="EE203" s="95"/>
      <c r="EF203" s="95"/>
      <c r="EG203" s="95"/>
      <c r="EH203" s="95"/>
      <c r="EI203" s="95"/>
      <c r="EJ203" s="95"/>
      <c r="EK203" s="95"/>
      <c r="EL203" s="95"/>
      <c r="EM203" s="95"/>
      <c r="EN203" s="95"/>
      <c r="EO203" s="95"/>
      <c r="EP203" s="95"/>
      <c r="EQ203" s="95"/>
      <c r="ER203" s="95"/>
      <c r="ES203" s="95"/>
      <c r="ET203" s="95"/>
      <c r="EU203" s="95"/>
      <c r="EV203" s="95"/>
      <c r="EW203" s="95"/>
      <c r="EX203" s="95"/>
      <c r="EY203" s="95"/>
      <c r="EZ203" s="95"/>
      <c r="FA203" s="95"/>
      <c r="FB203" s="95"/>
      <c r="FC203" s="95"/>
      <c r="FD203" s="95"/>
      <c r="FE203" s="95"/>
      <c r="FF203" s="95"/>
      <c r="FG203" s="95"/>
      <c r="FH203" s="95"/>
    </row>
    <row r="204" spans="1:164" s="94" customFormat="1" x14ac:dyDescent="0.2">
      <c r="A204" s="150"/>
      <c r="B204" s="151"/>
      <c r="BN204" s="9"/>
      <c r="BO204" s="95"/>
      <c r="BP204" s="95"/>
      <c r="BQ204" s="95"/>
      <c r="BR204" s="95"/>
      <c r="BS204" s="95"/>
      <c r="BT204" s="95"/>
      <c r="BU204" s="96"/>
      <c r="BV204" s="95"/>
      <c r="BW204" s="95"/>
      <c r="BX204" s="95"/>
      <c r="BY204" s="95"/>
      <c r="BZ204" s="95"/>
      <c r="CA204" s="95"/>
      <c r="CB204" s="95"/>
      <c r="CC204" s="97"/>
      <c r="CD204" s="96"/>
      <c r="CE204" s="95"/>
      <c r="CF204" s="95"/>
      <c r="CG204" s="95"/>
      <c r="CH204" s="95"/>
      <c r="CI204" s="95"/>
      <c r="CJ204" s="95"/>
      <c r="CK204" s="95"/>
      <c r="CL204" s="95"/>
      <c r="CM204" s="95"/>
      <c r="CN204" s="95"/>
      <c r="CO204" s="95"/>
      <c r="CP204" s="95"/>
      <c r="CQ204" s="95"/>
      <c r="CR204" s="95"/>
      <c r="CS204" s="95"/>
      <c r="CT204" s="95"/>
      <c r="CU204" s="95"/>
      <c r="CV204" s="95"/>
      <c r="CW204" s="95"/>
      <c r="CX204" s="95"/>
      <c r="CY204" s="95"/>
      <c r="CZ204" s="95"/>
      <c r="DA204" s="95"/>
      <c r="DB204" s="95"/>
      <c r="DC204" s="95"/>
      <c r="DD204" s="95"/>
      <c r="DE204" s="95"/>
      <c r="DF204" s="95"/>
      <c r="DG204" s="95"/>
      <c r="DH204" s="95"/>
      <c r="DI204" s="95"/>
      <c r="DJ204" s="95"/>
      <c r="DK204" s="95"/>
      <c r="DL204" s="95"/>
      <c r="DM204" s="95"/>
      <c r="DN204" s="95"/>
      <c r="DO204" s="95"/>
      <c r="DP204" s="95"/>
      <c r="DQ204" s="95"/>
      <c r="DR204" s="95"/>
      <c r="DS204" s="95"/>
      <c r="DT204" s="95"/>
      <c r="DU204" s="95"/>
      <c r="DV204" s="95"/>
      <c r="DW204" s="95"/>
      <c r="DX204" s="95"/>
      <c r="DY204" s="95"/>
      <c r="DZ204" s="95"/>
      <c r="EA204" s="95"/>
      <c r="EB204" s="95"/>
      <c r="EC204" s="95"/>
      <c r="ED204" s="95"/>
      <c r="EE204" s="95"/>
      <c r="EF204" s="95"/>
      <c r="EG204" s="95"/>
      <c r="EH204" s="95"/>
      <c r="EI204" s="95"/>
      <c r="EJ204" s="95"/>
      <c r="EK204" s="95"/>
      <c r="EL204" s="95"/>
      <c r="EM204" s="95"/>
      <c r="EN204" s="95"/>
      <c r="EO204" s="95"/>
      <c r="EP204" s="95"/>
      <c r="EQ204" s="95"/>
      <c r="ER204" s="95"/>
      <c r="ES204" s="95"/>
      <c r="ET204" s="95"/>
      <c r="EU204" s="95"/>
      <c r="EV204" s="95"/>
      <c r="EW204" s="95"/>
      <c r="EX204" s="95"/>
      <c r="EY204" s="95"/>
      <c r="EZ204" s="95"/>
      <c r="FA204" s="95"/>
      <c r="FB204" s="95"/>
      <c r="FC204" s="95"/>
      <c r="FD204" s="95"/>
      <c r="FE204" s="95"/>
      <c r="FF204" s="95"/>
      <c r="FG204" s="95"/>
      <c r="FH204" s="95"/>
    </row>
    <row r="205" spans="1:164" s="94" customFormat="1" x14ac:dyDescent="0.2">
      <c r="A205" s="150"/>
      <c r="B205" s="151"/>
      <c r="BN205" s="9"/>
      <c r="BO205" s="95"/>
      <c r="BP205" s="95"/>
      <c r="BQ205" s="95"/>
      <c r="BR205" s="95"/>
      <c r="BS205" s="95"/>
      <c r="BT205" s="95"/>
      <c r="BU205" s="96"/>
      <c r="BV205" s="95"/>
      <c r="BW205" s="95"/>
      <c r="BX205" s="95"/>
      <c r="BY205" s="95"/>
      <c r="BZ205" s="95"/>
      <c r="CA205" s="95"/>
      <c r="CB205" s="95"/>
      <c r="CC205" s="97"/>
      <c r="CD205" s="96"/>
      <c r="CE205" s="95"/>
      <c r="CF205" s="95"/>
      <c r="CG205" s="95"/>
      <c r="CH205" s="95"/>
      <c r="CI205" s="95"/>
      <c r="CJ205" s="95"/>
      <c r="CK205" s="95"/>
      <c r="CL205" s="95"/>
      <c r="CM205" s="95"/>
      <c r="CN205" s="95"/>
      <c r="CO205" s="95"/>
      <c r="CP205" s="95"/>
      <c r="CQ205" s="95"/>
      <c r="CR205" s="95"/>
      <c r="CS205" s="95"/>
      <c r="CT205" s="95"/>
      <c r="CU205" s="95"/>
      <c r="CV205" s="95"/>
      <c r="CW205" s="95"/>
      <c r="CX205" s="95"/>
      <c r="CY205" s="95"/>
      <c r="CZ205" s="95"/>
      <c r="DA205" s="95"/>
      <c r="DB205" s="95"/>
      <c r="DC205" s="95"/>
      <c r="DD205" s="95"/>
      <c r="DE205" s="95"/>
      <c r="DF205" s="95"/>
      <c r="DG205" s="95"/>
      <c r="DH205" s="95"/>
      <c r="DI205" s="95"/>
      <c r="DJ205" s="95"/>
      <c r="DK205" s="95"/>
      <c r="DL205" s="95"/>
      <c r="DM205" s="95"/>
      <c r="DN205" s="95"/>
      <c r="DO205" s="95"/>
      <c r="DP205" s="95"/>
      <c r="DQ205" s="95"/>
      <c r="DR205" s="95"/>
      <c r="DS205" s="95"/>
      <c r="DT205" s="95"/>
      <c r="DU205" s="95"/>
      <c r="DV205" s="95"/>
      <c r="DW205" s="95"/>
      <c r="DX205" s="95"/>
      <c r="DY205" s="95"/>
      <c r="DZ205" s="95"/>
      <c r="EA205" s="95"/>
      <c r="EB205" s="95"/>
      <c r="EC205" s="95"/>
      <c r="ED205" s="95"/>
      <c r="EE205" s="95"/>
      <c r="EF205" s="95"/>
      <c r="EG205" s="95"/>
      <c r="EH205" s="95"/>
      <c r="EI205" s="95"/>
      <c r="EJ205" s="95"/>
      <c r="EK205" s="95"/>
      <c r="EL205" s="95"/>
      <c r="EM205" s="95"/>
      <c r="EN205" s="95"/>
      <c r="EO205" s="95"/>
      <c r="EP205" s="95"/>
      <c r="EQ205" s="95"/>
      <c r="ER205" s="95"/>
      <c r="ES205" s="95"/>
      <c r="ET205" s="95"/>
      <c r="EU205" s="95"/>
      <c r="EV205" s="95"/>
      <c r="EW205" s="95"/>
      <c r="EX205" s="95"/>
      <c r="EY205" s="95"/>
      <c r="EZ205" s="95"/>
      <c r="FA205" s="95"/>
      <c r="FB205" s="95"/>
      <c r="FC205" s="95"/>
      <c r="FD205" s="95"/>
      <c r="FE205" s="95"/>
      <c r="FF205" s="95"/>
      <c r="FG205" s="95"/>
      <c r="FH205" s="95"/>
    </row>
    <row r="206" spans="1:164" s="94" customFormat="1" x14ac:dyDescent="0.2">
      <c r="A206" s="150"/>
      <c r="B206" s="151"/>
      <c r="BN206" s="9"/>
      <c r="BO206" s="95"/>
      <c r="BP206" s="95"/>
      <c r="BQ206" s="95"/>
      <c r="BR206" s="95"/>
      <c r="BS206" s="95"/>
      <c r="BT206" s="95"/>
      <c r="BU206" s="96"/>
      <c r="BV206" s="95"/>
      <c r="BW206" s="95"/>
      <c r="BX206" s="95"/>
      <c r="BY206" s="95"/>
      <c r="BZ206" s="95"/>
      <c r="CA206" s="95"/>
      <c r="CB206" s="95"/>
      <c r="CC206" s="97"/>
      <c r="CD206" s="96"/>
      <c r="CE206" s="95"/>
      <c r="CF206" s="95"/>
      <c r="CG206" s="95"/>
      <c r="CH206" s="95"/>
      <c r="CI206" s="95"/>
      <c r="CJ206" s="95"/>
      <c r="CK206" s="95"/>
      <c r="CL206" s="95"/>
      <c r="CM206" s="95"/>
      <c r="CN206" s="95"/>
      <c r="CO206" s="95"/>
      <c r="CP206" s="95"/>
      <c r="CQ206" s="95"/>
      <c r="CR206" s="95"/>
      <c r="CS206" s="95"/>
      <c r="CT206" s="95"/>
      <c r="CU206" s="95"/>
      <c r="CV206" s="95"/>
      <c r="CW206" s="95"/>
      <c r="CX206" s="95"/>
      <c r="CY206" s="95"/>
      <c r="CZ206" s="95"/>
      <c r="DA206" s="95"/>
      <c r="DB206" s="95"/>
      <c r="DC206" s="95"/>
      <c r="DD206" s="95"/>
      <c r="DE206" s="95"/>
      <c r="DF206" s="95"/>
      <c r="DG206" s="95"/>
      <c r="DH206" s="95"/>
      <c r="DI206" s="95"/>
      <c r="DJ206" s="95"/>
      <c r="DK206" s="95"/>
      <c r="DL206" s="95"/>
      <c r="DM206" s="95"/>
      <c r="DN206" s="95"/>
      <c r="DO206" s="95"/>
      <c r="DP206" s="95"/>
      <c r="DQ206" s="95"/>
      <c r="DR206" s="95"/>
      <c r="DS206" s="95"/>
      <c r="DT206" s="95"/>
      <c r="DU206" s="95"/>
      <c r="DV206" s="95"/>
      <c r="DW206" s="95"/>
      <c r="DX206" s="95"/>
      <c r="DY206" s="95"/>
      <c r="DZ206" s="95"/>
      <c r="EA206" s="95"/>
      <c r="EB206" s="95"/>
      <c r="EC206" s="95"/>
      <c r="ED206" s="95"/>
      <c r="EE206" s="95"/>
      <c r="EF206" s="95"/>
      <c r="EG206" s="95"/>
      <c r="EH206" s="95"/>
      <c r="EI206" s="95"/>
      <c r="EJ206" s="95"/>
      <c r="EK206" s="95"/>
      <c r="EL206" s="95"/>
      <c r="EM206" s="95"/>
      <c r="EN206" s="95"/>
      <c r="EO206" s="95"/>
      <c r="EP206" s="95"/>
      <c r="EQ206" s="95"/>
      <c r="ER206" s="95"/>
      <c r="ES206" s="95"/>
      <c r="ET206" s="95"/>
      <c r="EU206" s="95"/>
      <c r="EV206" s="95"/>
      <c r="EW206" s="95"/>
      <c r="EX206" s="95"/>
      <c r="EY206" s="95"/>
      <c r="EZ206" s="95"/>
      <c r="FA206" s="95"/>
      <c r="FB206" s="95"/>
      <c r="FC206" s="95"/>
      <c r="FD206" s="95"/>
      <c r="FE206" s="95"/>
      <c r="FF206" s="95"/>
      <c r="FG206" s="95"/>
      <c r="FH206" s="95"/>
    </row>
    <row r="207" spans="1:164" s="94" customFormat="1" x14ac:dyDescent="0.2">
      <c r="A207" s="150"/>
      <c r="B207" s="151"/>
      <c r="BN207" s="9"/>
      <c r="BO207" s="95"/>
      <c r="BP207" s="95"/>
      <c r="BQ207" s="95"/>
      <c r="BR207" s="95"/>
      <c r="BS207" s="95"/>
      <c r="BT207" s="95"/>
      <c r="BU207" s="96"/>
      <c r="BV207" s="95"/>
      <c r="BW207" s="95"/>
      <c r="BX207" s="95"/>
      <c r="BY207" s="95"/>
      <c r="BZ207" s="95"/>
      <c r="CA207" s="95"/>
      <c r="CB207" s="95"/>
      <c r="CC207" s="97"/>
      <c r="CD207" s="96"/>
      <c r="CE207" s="95"/>
      <c r="CF207" s="95"/>
      <c r="CG207" s="95"/>
      <c r="CH207" s="95"/>
      <c r="CI207" s="95"/>
      <c r="CJ207" s="95"/>
      <c r="CK207" s="95"/>
      <c r="CL207" s="95"/>
      <c r="CM207" s="95"/>
      <c r="CN207" s="95"/>
      <c r="CO207" s="95"/>
      <c r="CP207" s="95"/>
      <c r="CQ207" s="95"/>
      <c r="CR207" s="95"/>
      <c r="CS207" s="95"/>
      <c r="CT207" s="95"/>
      <c r="CU207" s="95"/>
      <c r="CV207" s="95"/>
      <c r="CW207" s="95"/>
      <c r="CX207" s="95"/>
      <c r="CY207" s="95"/>
      <c r="CZ207" s="95"/>
      <c r="DA207" s="95"/>
      <c r="DB207" s="95"/>
      <c r="DC207" s="95"/>
      <c r="DD207" s="95"/>
      <c r="DE207" s="95"/>
      <c r="DF207" s="95"/>
      <c r="DG207" s="95"/>
      <c r="DH207" s="95"/>
      <c r="DI207" s="95"/>
      <c r="DJ207" s="95"/>
      <c r="DK207" s="95"/>
      <c r="DL207" s="95"/>
      <c r="DM207" s="95"/>
      <c r="DN207" s="95"/>
      <c r="DO207" s="95"/>
      <c r="DP207" s="95"/>
      <c r="DQ207" s="95"/>
      <c r="DR207" s="95"/>
      <c r="DS207" s="95"/>
      <c r="DT207" s="95"/>
      <c r="DU207" s="95"/>
      <c r="DV207" s="95"/>
      <c r="DW207" s="95"/>
      <c r="DX207" s="95"/>
      <c r="DY207" s="95"/>
      <c r="DZ207" s="95"/>
      <c r="EA207" s="95"/>
      <c r="EB207" s="95"/>
      <c r="EC207" s="95"/>
      <c r="ED207" s="95"/>
      <c r="EE207" s="95"/>
      <c r="EF207" s="95"/>
      <c r="EG207" s="95"/>
      <c r="EH207" s="95"/>
      <c r="EI207" s="95"/>
      <c r="EJ207" s="95"/>
      <c r="EK207" s="95"/>
      <c r="EL207" s="95"/>
      <c r="EM207" s="95"/>
      <c r="EN207" s="95"/>
      <c r="EO207" s="95"/>
      <c r="EP207" s="95"/>
      <c r="EQ207" s="95"/>
      <c r="ER207" s="95"/>
      <c r="ES207" s="95"/>
      <c r="ET207" s="95"/>
      <c r="EU207" s="95"/>
      <c r="EV207" s="95"/>
      <c r="EW207" s="95"/>
      <c r="EX207" s="95"/>
      <c r="EY207" s="95"/>
      <c r="EZ207" s="95"/>
      <c r="FA207" s="95"/>
      <c r="FB207" s="95"/>
      <c r="FC207" s="95"/>
      <c r="FD207" s="95"/>
      <c r="FE207" s="95"/>
      <c r="FF207" s="95"/>
      <c r="FG207" s="95"/>
      <c r="FH207" s="95"/>
    </row>
    <row r="208" spans="1:164" s="94" customFormat="1" x14ac:dyDescent="0.2">
      <c r="A208" s="150"/>
      <c r="B208" s="151"/>
      <c r="BN208" s="9"/>
      <c r="BO208" s="95"/>
      <c r="BP208" s="95"/>
      <c r="BQ208" s="95"/>
      <c r="BR208" s="95"/>
      <c r="BS208" s="95"/>
      <c r="BT208" s="95"/>
      <c r="BU208" s="96"/>
      <c r="BV208" s="95"/>
      <c r="BW208" s="95"/>
      <c r="BX208" s="95"/>
      <c r="BY208" s="95"/>
      <c r="BZ208" s="95"/>
      <c r="CA208" s="95"/>
      <c r="CB208" s="95"/>
      <c r="CC208" s="97"/>
      <c r="CD208" s="96"/>
      <c r="CE208" s="95"/>
      <c r="CF208" s="95"/>
      <c r="CG208" s="95"/>
      <c r="CH208" s="95"/>
      <c r="CI208" s="95"/>
      <c r="CJ208" s="95"/>
      <c r="CK208" s="95"/>
      <c r="CL208" s="95"/>
      <c r="CM208" s="95"/>
      <c r="CN208" s="95"/>
      <c r="CO208" s="95"/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95"/>
      <c r="DM208" s="95"/>
      <c r="DN208" s="95"/>
      <c r="DO208" s="95"/>
      <c r="DP208" s="95"/>
      <c r="DQ208" s="95"/>
      <c r="DR208" s="95"/>
      <c r="DS208" s="95"/>
      <c r="DT208" s="95"/>
      <c r="DU208" s="95"/>
      <c r="DV208" s="95"/>
      <c r="DW208" s="95"/>
      <c r="DX208" s="95"/>
      <c r="DY208" s="95"/>
      <c r="DZ208" s="95"/>
      <c r="EA208" s="95"/>
      <c r="EB208" s="95"/>
      <c r="EC208" s="95"/>
      <c r="ED208" s="95"/>
      <c r="EE208" s="95"/>
      <c r="EF208" s="95"/>
      <c r="EG208" s="95"/>
      <c r="EH208" s="95"/>
      <c r="EI208" s="95"/>
      <c r="EJ208" s="95"/>
      <c r="EK208" s="95"/>
      <c r="EL208" s="95"/>
      <c r="EM208" s="95"/>
      <c r="EN208" s="95"/>
      <c r="EO208" s="95"/>
      <c r="EP208" s="95"/>
      <c r="EQ208" s="95"/>
      <c r="ER208" s="95"/>
      <c r="ES208" s="95"/>
      <c r="ET208" s="95"/>
      <c r="EU208" s="95"/>
      <c r="EV208" s="95"/>
      <c r="EW208" s="95"/>
      <c r="EX208" s="95"/>
      <c r="EY208" s="95"/>
      <c r="EZ208" s="95"/>
      <c r="FA208" s="95"/>
      <c r="FB208" s="95"/>
      <c r="FC208" s="95"/>
      <c r="FD208" s="95"/>
      <c r="FE208" s="95"/>
      <c r="FF208" s="95"/>
      <c r="FG208" s="95"/>
      <c r="FH208" s="95"/>
    </row>
    <row r="209" spans="1:164" s="94" customFormat="1" x14ac:dyDescent="0.2">
      <c r="A209" s="150"/>
      <c r="B209" s="151"/>
      <c r="BN209" s="9"/>
      <c r="BO209" s="95"/>
      <c r="BP209" s="95"/>
      <c r="BQ209" s="95"/>
      <c r="BR209" s="95"/>
      <c r="BS209" s="95"/>
      <c r="BT209" s="95"/>
      <c r="BU209" s="96"/>
      <c r="BV209" s="95"/>
      <c r="BW209" s="95"/>
      <c r="BX209" s="95"/>
      <c r="BY209" s="95"/>
      <c r="BZ209" s="95"/>
      <c r="CA209" s="95"/>
      <c r="CB209" s="95"/>
      <c r="CC209" s="97"/>
      <c r="CD209" s="96"/>
      <c r="CE209" s="95"/>
      <c r="CF209" s="95"/>
      <c r="CG209" s="95"/>
      <c r="CH209" s="95"/>
      <c r="CI209" s="95"/>
      <c r="CJ209" s="95"/>
      <c r="CK209" s="95"/>
      <c r="CL209" s="95"/>
      <c r="CM209" s="95"/>
      <c r="CN209" s="95"/>
      <c r="CO209" s="95"/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95"/>
      <c r="DM209" s="95"/>
      <c r="DN209" s="95"/>
      <c r="DO209" s="95"/>
      <c r="DP209" s="95"/>
      <c r="DQ209" s="95"/>
      <c r="DR209" s="95"/>
      <c r="DS209" s="95"/>
      <c r="DT209" s="95"/>
      <c r="DU209" s="95"/>
      <c r="DV209" s="95"/>
      <c r="DW209" s="95"/>
      <c r="DX209" s="95"/>
      <c r="DY209" s="95"/>
      <c r="DZ209" s="95"/>
      <c r="EA209" s="95"/>
      <c r="EB209" s="95"/>
      <c r="EC209" s="95"/>
      <c r="ED209" s="95"/>
      <c r="EE209" s="95"/>
      <c r="EF209" s="95"/>
      <c r="EG209" s="95"/>
      <c r="EH209" s="95"/>
      <c r="EI209" s="95"/>
      <c r="EJ209" s="95"/>
      <c r="EK209" s="95"/>
      <c r="EL209" s="95"/>
      <c r="EM209" s="95"/>
      <c r="EN209" s="95"/>
      <c r="EO209" s="95"/>
      <c r="EP209" s="95"/>
      <c r="EQ209" s="95"/>
      <c r="ER209" s="95"/>
      <c r="ES209" s="95"/>
      <c r="ET209" s="95"/>
      <c r="EU209" s="95"/>
      <c r="EV209" s="95"/>
      <c r="EW209" s="95"/>
      <c r="EX209" s="95"/>
      <c r="EY209" s="95"/>
      <c r="EZ209" s="95"/>
      <c r="FA209" s="95"/>
      <c r="FB209" s="95"/>
      <c r="FC209" s="95"/>
      <c r="FD209" s="95"/>
      <c r="FE209" s="95"/>
      <c r="FF209" s="95"/>
      <c r="FG209" s="95"/>
      <c r="FH209" s="95"/>
    </row>
    <row r="210" spans="1:164" s="94" customFormat="1" x14ac:dyDescent="0.2">
      <c r="A210" s="150"/>
      <c r="B210" s="151"/>
      <c r="BN210" s="9"/>
      <c r="BO210" s="95"/>
      <c r="BP210" s="95"/>
      <c r="BQ210" s="95"/>
      <c r="BR210" s="95"/>
      <c r="BS210" s="95"/>
      <c r="BT210" s="95"/>
      <c r="BU210" s="96"/>
      <c r="BV210" s="95"/>
      <c r="BW210" s="95"/>
      <c r="BX210" s="95"/>
      <c r="BY210" s="95"/>
      <c r="BZ210" s="95"/>
      <c r="CA210" s="95"/>
      <c r="CB210" s="95"/>
      <c r="CC210" s="97"/>
      <c r="CD210" s="96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</row>
    <row r="211" spans="1:164" s="94" customFormat="1" x14ac:dyDescent="0.2">
      <c r="A211" s="150"/>
      <c r="B211" s="151"/>
      <c r="BN211" s="9"/>
      <c r="BO211" s="95"/>
      <c r="BP211" s="95"/>
      <c r="BQ211" s="95"/>
      <c r="BR211" s="95"/>
      <c r="BS211" s="95"/>
      <c r="BT211" s="95"/>
      <c r="BU211" s="96"/>
      <c r="BV211" s="95"/>
      <c r="BW211" s="95"/>
      <c r="BX211" s="95"/>
      <c r="BY211" s="95"/>
      <c r="BZ211" s="95"/>
      <c r="CA211" s="95"/>
      <c r="CB211" s="95"/>
      <c r="CC211" s="97"/>
      <c r="CD211" s="96"/>
      <c r="CE211" s="95"/>
      <c r="CF211" s="95"/>
      <c r="CG211" s="95"/>
      <c r="CH211" s="95"/>
      <c r="CI211" s="95"/>
      <c r="CJ211" s="95"/>
      <c r="CK211" s="95"/>
      <c r="CL211" s="95"/>
      <c r="CM211" s="95"/>
      <c r="CN211" s="95"/>
      <c r="CO211" s="95"/>
      <c r="CP211" s="95"/>
      <c r="CQ211" s="95"/>
      <c r="CR211" s="95"/>
      <c r="CS211" s="95"/>
      <c r="CT211" s="95"/>
      <c r="CU211" s="95"/>
      <c r="CV211" s="95"/>
      <c r="CW211" s="95"/>
      <c r="CX211" s="95"/>
      <c r="CY211" s="95"/>
      <c r="CZ211" s="95"/>
      <c r="DA211" s="95"/>
      <c r="DB211" s="95"/>
      <c r="DC211" s="95"/>
      <c r="DD211" s="95"/>
      <c r="DE211" s="95"/>
      <c r="DF211" s="95"/>
      <c r="DG211" s="95"/>
      <c r="DH211" s="95"/>
      <c r="DI211" s="95"/>
      <c r="DJ211" s="95"/>
      <c r="DK211" s="95"/>
      <c r="DL211" s="95"/>
      <c r="DM211" s="95"/>
      <c r="DN211" s="95"/>
      <c r="DO211" s="95"/>
      <c r="DP211" s="95"/>
      <c r="DQ211" s="95"/>
      <c r="DR211" s="95"/>
      <c r="DS211" s="95"/>
      <c r="DT211" s="95"/>
      <c r="DU211" s="95"/>
      <c r="DV211" s="95"/>
      <c r="DW211" s="95"/>
      <c r="DX211" s="95"/>
      <c r="DY211" s="95"/>
      <c r="DZ211" s="95"/>
      <c r="EA211" s="95"/>
      <c r="EB211" s="95"/>
      <c r="EC211" s="95"/>
      <c r="ED211" s="95"/>
      <c r="EE211" s="95"/>
      <c r="EF211" s="95"/>
      <c r="EG211" s="95"/>
      <c r="EH211" s="95"/>
      <c r="EI211" s="95"/>
      <c r="EJ211" s="95"/>
      <c r="EK211" s="95"/>
      <c r="EL211" s="95"/>
      <c r="EM211" s="95"/>
      <c r="EN211" s="95"/>
      <c r="EO211" s="95"/>
      <c r="EP211" s="95"/>
      <c r="EQ211" s="95"/>
      <c r="ER211" s="95"/>
      <c r="ES211" s="95"/>
      <c r="ET211" s="95"/>
      <c r="EU211" s="95"/>
      <c r="EV211" s="95"/>
      <c r="EW211" s="95"/>
      <c r="EX211" s="95"/>
      <c r="EY211" s="95"/>
      <c r="EZ211" s="95"/>
      <c r="FA211" s="95"/>
      <c r="FB211" s="95"/>
      <c r="FC211" s="95"/>
      <c r="FD211" s="95"/>
      <c r="FE211" s="95"/>
      <c r="FF211" s="95"/>
      <c r="FG211" s="95"/>
      <c r="FH211" s="95"/>
    </row>
    <row r="212" spans="1:164" s="94" customFormat="1" x14ac:dyDescent="0.2">
      <c r="A212" s="150"/>
      <c r="B212" s="151"/>
      <c r="BN212" s="9"/>
      <c r="BO212" s="95"/>
      <c r="BP212" s="95"/>
      <c r="BQ212" s="95"/>
      <c r="BR212" s="95"/>
      <c r="BS212" s="95"/>
      <c r="BT212" s="95"/>
      <c r="BU212" s="96"/>
      <c r="BV212" s="95"/>
      <c r="BW212" s="95"/>
      <c r="BX212" s="95"/>
      <c r="BY212" s="95"/>
      <c r="BZ212" s="95"/>
      <c r="CA212" s="95"/>
      <c r="CB212" s="95"/>
      <c r="CC212" s="97"/>
      <c r="CD212" s="96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95"/>
      <c r="CS212" s="95"/>
      <c r="CT212" s="95"/>
      <c r="CU212" s="95"/>
      <c r="CV212" s="95"/>
      <c r="CW212" s="95"/>
      <c r="CX212" s="95"/>
      <c r="CY212" s="95"/>
      <c r="CZ212" s="95"/>
      <c r="DA212" s="95"/>
      <c r="DB212" s="95"/>
      <c r="DC212" s="95"/>
      <c r="DD212" s="95"/>
      <c r="DE212" s="95"/>
      <c r="DF212" s="95"/>
      <c r="DG212" s="95"/>
      <c r="DH212" s="95"/>
      <c r="DI212" s="95"/>
      <c r="DJ212" s="95"/>
      <c r="DK212" s="95"/>
      <c r="DL212" s="95"/>
      <c r="DM212" s="95"/>
      <c r="DN212" s="95"/>
      <c r="DO212" s="95"/>
      <c r="DP212" s="95"/>
      <c r="DQ212" s="95"/>
      <c r="DR212" s="95"/>
      <c r="DS212" s="95"/>
      <c r="DT212" s="95"/>
      <c r="DU212" s="95"/>
      <c r="DV212" s="95"/>
      <c r="DW212" s="95"/>
      <c r="DX212" s="95"/>
      <c r="DY212" s="95"/>
      <c r="DZ212" s="95"/>
      <c r="EA212" s="95"/>
      <c r="EB212" s="95"/>
      <c r="EC212" s="95"/>
      <c r="ED212" s="95"/>
      <c r="EE212" s="95"/>
      <c r="EF212" s="95"/>
      <c r="EG212" s="95"/>
      <c r="EH212" s="95"/>
      <c r="EI212" s="95"/>
      <c r="EJ212" s="95"/>
      <c r="EK212" s="95"/>
      <c r="EL212" s="95"/>
      <c r="EM212" s="95"/>
      <c r="EN212" s="95"/>
      <c r="EO212" s="95"/>
      <c r="EP212" s="95"/>
      <c r="EQ212" s="95"/>
      <c r="ER212" s="95"/>
      <c r="ES212" s="95"/>
      <c r="ET212" s="95"/>
      <c r="EU212" s="95"/>
      <c r="EV212" s="95"/>
      <c r="EW212" s="95"/>
      <c r="EX212" s="95"/>
      <c r="EY212" s="95"/>
      <c r="EZ212" s="95"/>
      <c r="FA212" s="95"/>
      <c r="FB212" s="95"/>
      <c r="FC212" s="95"/>
      <c r="FD212" s="95"/>
      <c r="FE212" s="95"/>
      <c r="FF212" s="95"/>
      <c r="FG212" s="95"/>
      <c r="FH212" s="95"/>
    </row>
    <row r="213" spans="1:164" s="94" customFormat="1" x14ac:dyDescent="0.2">
      <c r="A213" s="150"/>
      <c r="B213" s="151"/>
      <c r="BN213" s="9"/>
      <c r="BO213" s="95"/>
      <c r="BP213" s="95"/>
      <c r="BQ213" s="95"/>
      <c r="BR213" s="95"/>
      <c r="BS213" s="95"/>
      <c r="BT213" s="95"/>
      <c r="BU213" s="96"/>
      <c r="BV213" s="95"/>
      <c r="BW213" s="95"/>
      <c r="BX213" s="95"/>
      <c r="BY213" s="95"/>
      <c r="BZ213" s="95"/>
      <c r="CA213" s="95"/>
      <c r="CB213" s="95"/>
      <c r="CC213" s="97"/>
      <c r="CD213" s="96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95"/>
      <c r="CS213" s="95"/>
      <c r="CT213" s="95"/>
      <c r="CU213" s="95"/>
      <c r="CV213" s="95"/>
      <c r="CW213" s="95"/>
      <c r="CX213" s="95"/>
      <c r="CY213" s="95"/>
      <c r="CZ213" s="95"/>
      <c r="DA213" s="95"/>
      <c r="DB213" s="95"/>
      <c r="DC213" s="95"/>
      <c r="DD213" s="95"/>
      <c r="DE213" s="95"/>
      <c r="DF213" s="95"/>
      <c r="DG213" s="95"/>
      <c r="DH213" s="95"/>
      <c r="DI213" s="95"/>
      <c r="DJ213" s="95"/>
      <c r="DK213" s="95"/>
      <c r="DL213" s="95"/>
      <c r="DM213" s="95"/>
      <c r="DN213" s="95"/>
      <c r="DO213" s="95"/>
      <c r="DP213" s="95"/>
      <c r="DQ213" s="95"/>
      <c r="DR213" s="95"/>
      <c r="DS213" s="95"/>
      <c r="DT213" s="95"/>
      <c r="DU213" s="95"/>
      <c r="DV213" s="95"/>
      <c r="DW213" s="95"/>
      <c r="DX213" s="95"/>
      <c r="DY213" s="95"/>
      <c r="DZ213" s="95"/>
      <c r="EA213" s="95"/>
      <c r="EB213" s="95"/>
      <c r="EC213" s="95"/>
      <c r="ED213" s="95"/>
      <c r="EE213" s="95"/>
      <c r="EF213" s="95"/>
      <c r="EG213" s="95"/>
      <c r="EH213" s="95"/>
      <c r="EI213" s="95"/>
      <c r="EJ213" s="95"/>
      <c r="EK213" s="95"/>
      <c r="EL213" s="95"/>
      <c r="EM213" s="95"/>
      <c r="EN213" s="95"/>
      <c r="EO213" s="95"/>
      <c r="EP213" s="95"/>
      <c r="EQ213" s="95"/>
      <c r="ER213" s="95"/>
      <c r="ES213" s="95"/>
      <c r="ET213" s="95"/>
      <c r="EU213" s="95"/>
      <c r="EV213" s="95"/>
      <c r="EW213" s="95"/>
      <c r="EX213" s="95"/>
      <c r="EY213" s="95"/>
      <c r="EZ213" s="95"/>
      <c r="FA213" s="95"/>
      <c r="FB213" s="95"/>
      <c r="FC213" s="95"/>
      <c r="FD213" s="95"/>
      <c r="FE213" s="95"/>
      <c r="FF213" s="95"/>
      <c r="FG213" s="95"/>
      <c r="FH213" s="95"/>
    </row>
    <row r="214" spans="1:164" s="94" customFormat="1" x14ac:dyDescent="0.2">
      <c r="A214" s="150"/>
      <c r="B214" s="151"/>
      <c r="BN214" s="9"/>
      <c r="BO214" s="95"/>
      <c r="BP214" s="95"/>
      <c r="BQ214" s="95"/>
      <c r="BR214" s="95"/>
      <c r="BS214" s="95"/>
      <c r="BT214" s="95"/>
      <c r="BU214" s="96"/>
      <c r="BV214" s="95"/>
      <c r="BW214" s="95"/>
      <c r="BX214" s="95"/>
      <c r="BY214" s="95"/>
      <c r="BZ214" s="95"/>
      <c r="CA214" s="95"/>
      <c r="CB214" s="95"/>
      <c r="CC214" s="97"/>
      <c r="CD214" s="96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95"/>
      <c r="CS214" s="95"/>
      <c r="CT214" s="95"/>
      <c r="CU214" s="95"/>
      <c r="CV214" s="95"/>
      <c r="CW214" s="95"/>
      <c r="CX214" s="95"/>
      <c r="CY214" s="95"/>
      <c r="CZ214" s="95"/>
      <c r="DA214" s="95"/>
      <c r="DB214" s="95"/>
      <c r="DC214" s="95"/>
      <c r="DD214" s="95"/>
      <c r="DE214" s="95"/>
      <c r="DF214" s="95"/>
      <c r="DG214" s="95"/>
      <c r="DH214" s="95"/>
      <c r="DI214" s="95"/>
      <c r="DJ214" s="95"/>
      <c r="DK214" s="95"/>
      <c r="DL214" s="95"/>
      <c r="DM214" s="95"/>
      <c r="DN214" s="95"/>
      <c r="DO214" s="95"/>
      <c r="DP214" s="95"/>
      <c r="DQ214" s="95"/>
      <c r="DR214" s="95"/>
      <c r="DS214" s="95"/>
      <c r="DT214" s="95"/>
      <c r="DU214" s="95"/>
      <c r="DV214" s="95"/>
      <c r="DW214" s="95"/>
      <c r="DX214" s="95"/>
      <c r="DY214" s="95"/>
      <c r="DZ214" s="95"/>
      <c r="EA214" s="95"/>
      <c r="EB214" s="95"/>
      <c r="EC214" s="95"/>
      <c r="ED214" s="95"/>
      <c r="EE214" s="95"/>
      <c r="EF214" s="95"/>
      <c r="EG214" s="95"/>
      <c r="EH214" s="95"/>
      <c r="EI214" s="95"/>
      <c r="EJ214" s="95"/>
      <c r="EK214" s="95"/>
      <c r="EL214" s="95"/>
      <c r="EM214" s="95"/>
      <c r="EN214" s="95"/>
      <c r="EO214" s="95"/>
      <c r="EP214" s="95"/>
      <c r="EQ214" s="95"/>
      <c r="ER214" s="95"/>
      <c r="ES214" s="95"/>
      <c r="ET214" s="95"/>
      <c r="EU214" s="95"/>
      <c r="EV214" s="95"/>
      <c r="EW214" s="95"/>
      <c r="EX214" s="95"/>
      <c r="EY214" s="95"/>
      <c r="EZ214" s="95"/>
      <c r="FA214" s="95"/>
      <c r="FB214" s="95"/>
      <c r="FC214" s="95"/>
      <c r="FD214" s="95"/>
      <c r="FE214" s="95"/>
      <c r="FF214" s="95"/>
      <c r="FG214" s="95"/>
      <c r="FH214" s="95"/>
    </row>
    <row r="215" spans="1:164" s="94" customFormat="1" x14ac:dyDescent="0.2">
      <c r="A215" s="150"/>
      <c r="B215" s="151"/>
      <c r="BN215" s="9"/>
      <c r="BO215" s="95"/>
      <c r="BP215" s="95"/>
      <c r="BQ215" s="95"/>
      <c r="BR215" s="95"/>
      <c r="BS215" s="95"/>
      <c r="BT215" s="95"/>
      <c r="BU215" s="96"/>
      <c r="BV215" s="95"/>
      <c r="BW215" s="95"/>
      <c r="BX215" s="95"/>
      <c r="BY215" s="95"/>
      <c r="BZ215" s="95"/>
      <c r="CA215" s="95"/>
      <c r="CB215" s="95"/>
      <c r="CC215" s="97"/>
      <c r="CD215" s="96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95"/>
      <c r="CS215" s="95"/>
      <c r="CT215" s="95"/>
      <c r="CU215" s="95"/>
      <c r="CV215" s="95"/>
      <c r="CW215" s="95"/>
      <c r="CX215" s="95"/>
      <c r="CY215" s="95"/>
      <c r="CZ215" s="95"/>
      <c r="DA215" s="95"/>
      <c r="DB215" s="95"/>
      <c r="DC215" s="95"/>
      <c r="DD215" s="95"/>
      <c r="DE215" s="95"/>
      <c r="DF215" s="95"/>
      <c r="DG215" s="95"/>
      <c r="DH215" s="95"/>
      <c r="DI215" s="95"/>
      <c r="DJ215" s="95"/>
      <c r="DK215" s="95"/>
      <c r="DL215" s="95"/>
      <c r="DM215" s="95"/>
      <c r="DN215" s="95"/>
      <c r="DO215" s="95"/>
      <c r="DP215" s="95"/>
      <c r="DQ215" s="95"/>
      <c r="DR215" s="95"/>
      <c r="DS215" s="95"/>
      <c r="DT215" s="95"/>
      <c r="DU215" s="95"/>
      <c r="DV215" s="95"/>
      <c r="DW215" s="95"/>
      <c r="DX215" s="95"/>
      <c r="DY215" s="95"/>
      <c r="DZ215" s="95"/>
      <c r="EA215" s="95"/>
      <c r="EB215" s="95"/>
      <c r="EC215" s="95"/>
      <c r="ED215" s="95"/>
      <c r="EE215" s="95"/>
      <c r="EF215" s="95"/>
      <c r="EG215" s="95"/>
      <c r="EH215" s="95"/>
      <c r="EI215" s="95"/>
      <c r="EJ215" s="95"/>
      <c r="EK215" s="95"/>
      <c r="EL215" s="95"/>
      <c r="EM215" s="95"/>
      <c r="EN215" s="95"/>
      <c r="EO215" s="95"/>
      <c r="EP215" s="95"/>
      <c r="EQ215" s="95"/>
      <c r="ER215" s="95"/>
      <c r="ES215" s="95"/>
      <c r="ET215" s="95"/>
      <c r="EU215" s="95"/>
      <c r="EV215" s="95"/>
      <c r="EW215" s="95"/>
      <c r="EX215" s="95"/>
      <c r="EY215" s="95"/>
      <c r="EZ215" s="95"/>
      <c r="FA215" s="95"/>
      <c r="FB215" s="95"/>
      <c r="FC215" s="95"/>
      <c r="FD215" s="95"/>
      <c r="FE215" s="95"/>
      <c r="FF215" s="95"/>
      <c r="FG215" s="95"/>
      <c r="FH215" s="95"/>
    </row>
    <row r="216" spans="1:164" s="94" customFormat="1" x14ac:dyDescent="0.2">
      <c r="A216" s="150"/>
      <c r="B216" s="151"/>
      <c r="BN216" s="9"/>
      <c r="BO216" s="95"/>
      <c r="BP216" s="95"/>
      <c r="BQ216" s="95"/>
      <c r="BR216" s="95"/>
      <c r="BS216" s="95"/>
      <c r="BT216" s="95"/>
      <c r="BU216" s="96"/>
      <c r="BV216" s="95"/>
      <c r="BW216" s="95"/>
      <c r="BX216" s="95"/>
      <c r="BY216" s="95"/>
      <c r="BZ216" s="95"/>
      <c r="CA216" s="95"/>
      <c r="CB216" s="95"/>
      <c r="CC216" s="97"/>
      <c r="CD216" s="96"/>
      <c r="CE216" s="95"/>
      <c r="CF216" s="95"/>
      <c r="CG216" s="95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95"/>
      <c r="CS216" s="95"/>
      <c r="CT216" s="95"/>
      <c r="CU216" s="95"/>
      <c r="CV216" s="95"/>
      <c r="CW216" s="95"/>
      <c r="CX216" s="95"/>
      <c r="CY216" s="95"/>
      <c r="CZ216" s="95"/>
      <c r="DA216" s="95"/>
      <c r="DB216" s="95"/>
      <c r="DC216" s="95"/>
      <c r="DD216" s="95"/>
      <c r="DE216" s="95"/>
      <c r="DF216" s="95"/>
      <c r="DG216" s="95"/>
      <c r="DH216" s="95"/>
      <c r="DI216" s="95"/>
      <c r="DJ216" s="95"/>
      <c r="DK216" s="95"/>
      <c r="DL216" s="95"/>
      <c r="DM216" s="95"/>
      <c r="DN216" s="95"/>
      <c r="DO216" s="95"/>
      <c r="DP216" s="95"/>
      <c r="DQ216" s="95"/>
      <c r="DR216" s="95"/>
      <c r="DS216" s="95"/>
      <c r="DT216" s="95"/>
      <c r="DU216" s="95"/>
      <c r="DV216" s="95"/>
      <c r="DW216" s="95"/>
      <c r="DX216" s="95"/>
      <c r="DY216" s="95"/>
      <c r="DZ216" s="95"/>
      <c r="EA216" s="95"/>
      <c r="EB216" s="95"/>
      <c r="EC216" s="95"/>
      <c r="ED216" s="95"/>
      <c r="EE216" s="95"/>
      <c r="EF216" s="95"/>
      <c r="EG216" s="95"/>
      <c r="EH216" s="95"/>
      <c r="EI216" s="95"/>
      <c r="EJ216" s="95"/>
      <c r="EK216" s="95"/>
      <c r="EL216" s="95"/>
      <c r="EM216" s="95"/>
      <c r="EN216" s="95"/>
      <c r="EO216" s="95"/>
      <c r="EP216" s="95"/>
      <c r="EQ216" s="95"/>
      <c r="ER216" s="95"/>
      <c r="ES216" s="95"/>
      <c r="ET216" s="95"/>
      <c r="EU216" s="95"/>
      <c r="EV216" s="95"/>
      <c r="EW216" s="95"/>
      <c r="EX216" s="95"/>
      <c r="EY216" s="95"/>
      <c r="EZ216" s="95"/>
      <c r="FA216" s="95"/>
      <c r="FB216" s="95"/>
      <c r="FC216" s="95"/>
      <c r="FD216" s="95"/>
      <c r="FE216" s="95"/>
      <c r="FF216" s="95"/>
      <c r="FG216" s="95"/>
      <c r="FH216" s="95"/>
    </row>
    <row r="217" spans="1:164" s="94" customFormat="1" x14ac:dyDescent="0.2">
      <c r="A217" s="150"/>
      <c r="B217" s="151"/>
      <c r="BN217" s="9"/>
      <c r="BO217" s="95"/>
      <c r="BP217" s="95"/>
      <c r="BQ217" s="95"/>
      <c r="BR217" s="95"/>
      <c r="BS217" s="95"/>
      <c r="BT217" s="95"/>
      <c r="BU217" s="96"/>
      <c r="BV217" s="95"/>
      <c r="BW217" s="95"/>
      <c r="BX217" s="95"/>
      <c r="BY217" s="95"/>
      <c r="BZ217" s="95"/>
      <c r="CA217" s="95"/>
      <c r="CB217" s="95"/>
      <c r="CC217" s="97"/>
      <c r="CD217" s="96"/>
      <c r="CE217" s="95"/>
      <c r="CF217" s="95"/>
      <c r="CG217" s="95"/>
      <c r="CH217" s="95"/>
      <c r="CI217" s="95"/>
      <c r="CJ217" s="95"/>
      <c r="CK217" s="95"/>
      <c r="CL217" s="95"/>
      <c r="CM217" s="95"/>
      <c r="CN217" s="95"/>
      <c r="CO217" s="95"/>
      <c r="CP217" s="95"/>
      <c r="CQ217" s="95"/>
      <c r="CR217" s="95"/>
      <c r="CS217" s="95"/>
      <c r="CT217" s="95"/>
      <c r="CU217" s="95"/>
      <c r="CV217" s="95"/>
      <c r="CW217" s="95"/>
      <c r="CX217" s="95"/>
      <c r="CY217" s="95"/>
      <c r="CZ217" s="95"/>
      <c r="DA217" s="95"/>
      <c r="DB217" s="95"/>
      <c r="DC217" s="95"/>
      <c r="DD217" s="95"/>
      <c r="DE217" s="95"/>
      <c r="DF217" s="95"/>
      <c r="DG217" s="95"/>
      <c r="DH217" s="95"/>
      <c r="DI217" s="95"/>
      <c r="DJ217" s="95"/>
      <c r="DK217" s="95"/>
      <c r="DL217" s="95"/>
      <c r="DM217" s="95"/>
      <c r="DN217" s="95"/>
      <c r="DO217" s="95"/>
      <c r="DP217" s="95"/>
      <c r="DQ217" s="95"/>
      <c r="DR217" s="95"/>
      <c r="DS217" s="95"/>
      <c r="DT217" s="95"/>
      <c r="DU217" s="95"/>
      <c r="DV217" s="95"/>
      <c r="DW217" s="95"/>
      <c r="DX217" s="95"/>
      <c r="DY217" s="95"/>
      <c r="DZ217" s="95"/>
      <c r="EA217" s="95"/>
      <c r="EB217" s="95"/>
      <c r="EC217" s="95"/>
      <c r="ED217" s="95"/>
      <c r="EE217" s="95"/>
      <c r="EF217" s="95"/>
      <c r="EG217" s="95"/>
      <c r="EH217" s="95"/>
      <c r="EI217" s="95"/>
      <c r="EJ217" s="95"/>
      <c r="EK217" s="95"/>
      <c r="EL217" s="95"/>
      <c r="EM217" s="95"/>
      <c r="EN217" s="95"/>
      <c r="EO217" s="95"/>
      <c r="EP217" s="95"/>
      <c r="EQ217" s="95"/>
      <c r="ER217" s="95"/>
      <c r="ES217" s="95"/>
      <c r="ET217" s="95"/>
      <c r="EU217" s="95"/>
      <c r="EV217" s="95"/>
      <c r="EW217" s="95"/>
      <c r="EX217" s="95"/>
      <c r="EY217" s="95"/>
      <c r="EZ217" s="95"/>
      <c r="FA217" s="95"/>
      <c r="FB217" s="95"/>
      <c r="FC217" s="95"/>
      <c r="FD217" s="95"/>
      <c r="FE217" s="95"/>
      <c r="FF217" s="95"/>
      <c r="FG217" s="95"/>
      <c r="FH217" s="95"/>
    </row>
    <row r="218" spans="1:164" s="94" customFormat="1" x14ac:dyDescent="0.2">
      <c r="A218" s="150"/>
      <c r="B218" s="151"/>
      <c r="BN218" s="9"/>
      <c r="BO218" s="95"/>
      <c r="BP218" s="95"/>
      <c r="BQ218" s="95"/>
      <c r="BR218" s="95"/>
      <c r="BS218" s="95"/>
      <c r="BT218" s="95"/>
      <c r="BU218" s="96"/>
      <c r="BV218" s="95"/>
      <c r="BW218" s="95"/>
      <c r="BX218" s="95"/>
      <c r="BY218" s="95"/>
      <c r="BZ218" s="95"/>
      <c r="CA218" s="95"/>
      <c r="CB218" s="95"/>
      <c r="CC218" s="97"/>
      <c r="CD218" s="96"/>
      <c r="CE218" s="95"/>
      <c r="CF218" s="95"/>
      <c r="CG218" s="95"/>
      <c r="CH218" s="95"/>
      <c r="CI218" s="95"/>
      <c r="CJ218" s="95"/>
      <c r="CK218" s="95"/>
      <c r="CL218" s="95"/>
      <c r="CM218" s="95"/>
      <c r="CN218" s="95"/>
      <c r="CO218" s="95"/>
      <c r="CP218" s="95"/>
      <c r="CQ218" s="95"/>
      <c r="CR218" s="95"/>
      <c r="CS218" s="95"/>
      <c r="CT218" s="95"/>
      <c r="CU218" s="95"/>
      <c r="CV218" s="95"/>
      <c r="CW218" s="95"/>
      <c r="CX218" s="95"/>
      <c r="CY218" s="95"/>
      <c r="CZ218" s="95"/>
      <c r="DA218" s="95"/>
      <c r="DB218" s="95"/>
      <c r="DC218" s="95"/>
      <c r="DD218" s="95"/>
      <c r="DE218" s="95"/>
      <c r="DF218" s="95"/>
      <c r="DG218" s="95"/>
      <c r="DH218" s="95"/>
      <c r="DI218" s="95"/>
      <c r="DJ218" s="95"/>
      <c r="DK218" s="95"/>
      <c r="DL218" s="95"/>
      <c r="DM218" s="95"/>
      <c r="DN218" s="95"/>
      <c r="DO218" s="95"/>
      <c r="DP218" s="95"/>
      <c r="DQ218" s="95"/>
      <c r="DR218" s="95"/>
      <c r="DS218" s="95"/>
      <c r="DT218" s="95"/>
      <c r="DU218" s="95"/>
      <c r="DV218" s="95"/>
      <c r="DW218" s="95"/>
      <c r="DX218" s="95"/>
      <c r="DY218" s="95"/>
      <c r="DZ218" s="95"/>
      <c r="EA218" s="95"/>
      <c r="EB218" s="95"/>
      <c r="EC218" s="95"/>
      <c r="ED218" s="95"/>
      <c r="EE218" s="95"/>
      <c r="EF218" s="95"/>
      <c r="EG218" s="95"/>
      <c r="EH218" s="95"/>
      <c r="EI218" s="95"/>
      <c r="EJ218" s="95"/>
      <c r="EK218" s="95"/>
      <c r="EL218" s="95"/>
      <c r="EM218" s="95"/>
      <c r="EN218" s="95"/>
      <c r="EO218" s="95"/>
      <c r="EP218" s="95"/>
      <c r="EQ218" s="95"/>
      <c r="ER218" s="95"/>
      <c r="ES218" s="95"/>
      <c r="ET218" s="95"/>
      <c r="EU218" s="95"/>
      <c r="EV218" s="95"/>
      <c r="EW218" s="95"/>
      <c r="EX218" s="95"/>
      <c r="EY218" s="95"/>
      <c r="EZ218" s="95"/>
      <c r="FA218" s="95"/>
      <c r="FB218" s="95"/>
      <c r="FC218" s="95"/>
      <c r="FD218" s="95"/>
      <c r="FE218" s="95"/>
      <c r="FF218" s="95"/>
      <c r="FG218" s="95"/>
      <c r="FH218" s="95"/>
    </row>
    <row r="219" spans="1:164" s="94" customFormat="1" x14ac:dyDescent="0.2">
      <c r="A219" s="150"/>
      <c r="B219" s="151"/>
      <c r="BN219" s="9"/>
      <c r="BO219" s="95"/>
      <c r="BP219" s="95"/>
      <c r="BQ219" s="95"/>
      <c r="BR219" s="95"/>
      <c r="BS219" s="95"/>
      <c r="BT219" s="95"/>
      <c r="BU219" s="96"/>
      <c r="BV219" s="95"/>
      <c r="BW219" s="95"/>
      <c r="BX219" s="95"/>
      <c r="BY219" s="95"/>
      <c r="BZ219" s="95"/>
      <c r="CA219" s="95"/>
      <c r="CB219" s="95"/>
      <c r="CC219" s="97"/>
      <c r="CD219" s="96"/>
      <c r="CE219" s="95"/>
      <c r="CF219" s="95"/>
      <c r="CG219" s="95"/>
      <c r="CH219" s="95"/>
      <c r="CI219" s="95"/>
      <c r="CJ219" s="95"/>
      <c r="CK219" s="95"/>
      <c r="CL219" s="95"/>
      <c r="CM219" s="95"/>
      <c r="CN219" s="95"/>
      <c r="CO219" s="95"/>
      <c r="CP219" s="95"/>
      <c r="CQ219" s="95"/>
      <c r="CR219" s="95"/>
      <c r="CS219" s="95"/>
      <c r="CT219" s="95"/>
      <c r="CU219" s="95"/>
      <c r="CV219" s="95"/>
      <c r="CW219" s="95"/>
      <c r="CX219" s="95"/>
      <c r="CY219" s="95"/>
      <c r="CZ219" s="95"/>
      <c r="DA219" s="95"/>
      <c r="DB219" s="95"/>
      <c r="DC219" s="95"/>
      <c r="DD219" s="95"/>
      <c r="DE219" s="95"/>
      <c r="DF219" s="95"/>
      <c r="DG219" s="95"/>
      <c r="DH219" s="95"/>
      <c r="DI219" s="95"/>
      <c r="DJ219" s="95"/>
      <c r="DK219" s="95"/>
      <c r="DL219" s="95"/>
      <c r="DM219" s="95"/>
      <c r="DN219" s="95"/>
      <c r="DO219" s="95"/>
      <c r="DP219" s="95"/>
      <c r="DQ219" s="95"/>
      <c r="DR219" s="95"/>
      <c r="DS219" s="95"/>
      <c r="DT219" s="95"/>
      <c r="DU219" s="95"/>
      <c r="DV219" s="95"/>
      <c r="DW219" s="95"/>
      <c r="DX219" s="95"/>
      <c r="DY219" s="95"/>
      <c r="DZ219" s="95"/>
      <c r="EA219" s="95"/>
      <c r="EB219" s="95"/>
      <c r="EC219" s="95"/>
      <c r="ED219" s="95"/>
      <c r="EE219" s="95"/>
      <c r="EF219" s="95"/>
      <c r="EG219" s="95"/>
      <c r="EH219" s="95"/>
      <c r="EI219" s="95"/>
      <c r="EJ219" s="95"/>
      <c r="EK219" s="95"/>
      <c r="EL219" s="95"/>
      <c r="EM219" s="95"/>
      <c r="EN219" s="95"/>
      <c r="EO219" s="95"/>
      <c r="EP219" s="95"/>
      <c r="EQ219" s="95"/>
      <c r="ER219" s="95"/>
      <c r="ES219" s="95"/>
      <c r="ET219" s="95"/>
      <c r="EU219" s="95"/>
      <c r="EV219" s="95"/>
      <c r="EW219" s="95"/>
      <c r="EX219" s="95"/>
      <c r="EY219" s="95"/>
      <c r="EZ219" s="95"/>
      <c r="FA219" s="95"/>
      <c r="FB219" s="95"/>
      <c r="FC219" s="95"/>
      <c r="FD219" s="95"/>
      <c r="FE219" s="95"/>
      <c r="FF219" s="95"/>
      <c r="FG219" s="95"/>
      <c r="FH219" s="95"/>
    </row>
    <row r="220" spans="1:164" s="94" customFormat="1" x14ac:dyDescent="0.2">
      <c r="A220" s="150"/>
      <c r="B220" s="151"/>
      <c r="BN220" s="9"/>
      <c r="BO220" s="95"/>
      <c r="BP220" s="95"/>
      <c r="BQ220" s="95"/>
      <c r="BR220" s="95"/>
      <c r="BS220" s="95"/>
      <c r="BT220" s="95"/>
      <c r="BU220" s="96"/>
      <c r="BV220" s="95"/>
      <c r="BW220" s="95"/>
      <c r="BX220" s="95"/>
      <c r="BY220" s="95"/>
      <c r="BZ220" s="95"/>
      <c r="CA220" s="95"/>
      <c r="CB220" s="95"/>
      <c r="CC220" s="97"/>
      <c r="CD220" s="96"/>
      <c r="CE220" s="95"/>
      <c r="CF220" s="95"/>
      <c r="CG220" s="95"/>
      <c r="CH220" s="95"/>
      <c r="CI220" s="95"/>
      <c r="CJ220" s="95"/>
      <c r="CK220" s="95"/>
      <c r="CL220" s="95"/>
      <c r="CM220" s="95"/>
      <c r="CN220" s="95"/>
      <c r="CO220" s="95"/>
      <c r="CP220" s="95"/>
      <c r="CQ220" s="95"/>
      <c r="CR220" s="95"/>
      <c r="CS220" s="95"/>
      <c r="CT220" s="95"/>
      <c r="CU220" s="95"/>
      <c r="CV220" s="95"/>
      <c r="CW220" s="95"/>
      <c r="CX220" s="95"/>
      <c r="CY220" s="95"/>
      <c r="CZ220" s="95"/>
      <c r="DA220" s="95"/>
      <c r="DB220" s="95"/>
      <c r="DC220" s="95"/>
      <c r="DD220" s="95"/>
      <c r="DE220" s="95"/>
      <c r="DF220" s="95"/>
      <c r="DG220" s="95"/>
      <c r="DH220" s="95"/>
      <c r="DI220" s="95"/>
      <c r="DJ220" s="95"/>
      <c r="DK220" s="95"/>
      <c r="DL220" s="95"/>
      <c r="DM220" s="95"/>
      <c r="DN220" s="95"/>
      <c r="DO220" s="95"/>
      <c r="DP220" s="95"/>
      <c r="DQ220" s="95"/>
      <c r="DR220" s="95"/>
      <c r="DS220" s="95"/>
      <c r="DT220" s="95"/>
      <c r="DU220" s="95"/>
      <c r="DV220" s="95"/>
      <c r="DW220" s="95"/>
      <c r="DX220" s="95"/>
      <c r="DY220" s="95"/>
      <c r="DZ220" s="95"/>
      <c r="EA220" s="95"/>
      <c r="EB220" s="95"/>
      <c r="EC220" s="95"/>
      <c r="ED220" s="95"/>
      <c r="EE220" s="95"/>
      <c r="EF220" s="95"/>
      <c r="EG220" s="95"/>
      <c r="EH220" s="95"/>
      <c r="EI220" s="95"/>
      <c r="EJ220" s="95"/>
      <c r="EK220" s="95"/>
      <c r="EL220" s="95"/>
      <c r="EM220" s="95"/>
      <c r="EN220" s="95"/>
      <c r="EO220" s="95"/>
      <c r="EP220" s="95"/>
      <c r="EQ220" s="95"/>
      <c r="ER220" s="95"/>
      <c r="ES220" s="95"/>
      <c r="ET220" s="95"/>
      <c r="EU220" s="95"/>
      <c r="EV220" s="95"/>
      <c r="EW220" s="95"/>
      <c r="EX220" s="95"/>
      <c r="EY220" s="95"/>
      <c r="EZ220" s="95"/>
      <c r="FA220" s="95"/>
      <c r="FB220" s="95"/>
      <c r="FC220" s="95"/>
      <c r="FD220" s="95"/>
      <c r="FE220" s="95"/>
      <c r="FF220" s="95"/>
      <c r="FG220" s="95"/>
      <c r="FH220" s="95"/>
    </row>
    <row r="221" spans="1:164" s="94" customFormat="1" x14ac:dyDescent="0.2">
      <c r="A221" s="150"/>
      <c r="B221" s="151"/>
      <c r="BN221" s="9"/>
      <c r="BO221" s="95"/>
      <c r="BP221" s="95"/>
      <c r="BQ221" s="95"/>
      <c r="BR221" s="95"/>
      <c r="BS221" s="95"/>
      <c r="BT221" s="95"/>
      <c r="BU221" s="96"/>
      <c r="BV221" s="95"/>
      <c r="BW221" s="95"/>
      <c r="BX221" s="95"/>
      <c r="BY221" s="95"/>
      <c r="BZ221" s="95"/>
      <c r="CA221" s="95"/>
      <c r="CB221" s="95"/>
      <c r="CC221" s="97"/>
      <c r="CD221" s="96"/>
      <c r="CE221" s="95"/>
      <c r="CF221" s="95"/>
      <c r="CG221" s="95"/>
      <c r="CH221" s="95"/>
      <c r="CI221" s="95"/>
      <c r="CJ221" s="95"/>
      <c r="CK221" s="95"/>
      <c r="CL221" s="95"/>
      <c r="CM221" s="95"/>
      <c r="CN221" s="95"/>
      <c r="CO221" s="95"/>
      <c r="CP221" s="95"/>
      <c r="CQ221" s="95"/>
      <c r="CR221" s="95"/>
      <c r="CS221" s="95"/>
      <c r="CT221" s="95"/>
      <c r="CU221" s="95"/>
      <c r="CV221" s="95"/>
      <c r="CW221" s="95"/>
      <c r="CX221" s="95"/>
      <c r="CY221" s="95"/>
      <c r="CZ221" s="95"/>
      <c r="DA221" s="95"/>
      <c r="DB221" s="95"/>
      <c r="DC221" s="95"/>
      <c r="DD221" s="95"/>
      <c r="DE221" s="95"/>
      <c r="DF221" s="95"/>
      <c r="DG221" s="95"/>
      <c r="DH221" s="95"/>
      <c r="DI221" s="95"/>
      <c r="DJ221" s="95"/>
      <c r="DK221" s="95"/>
      <c r="DL221" s="95"/>
      <c r="DM221" s="95"/>
      <c r="DN221" s="95"/>
      <c r="DO221" s="95"/>
      <c r="DP221" s="95"/>
      <c r="DQ221" s="95"/>
      <c r="DR221" s="95"/>
      <c r="DS221" s="95"/>
      <c r="DT221" s="95"/>
      <c r="DU221" s="95"/>
      <c r="DV221" s="95"/>
      <c r="DW221" s="95"/>
      <c r="DX221" s="95"/>
      <c r="DY221" s="95"/>
      <c r="DZ221" s="95"/>
      <c r="EA221" s="95"/>
      <c r="EB221" s="95"/>
      <c r="EC221" s="95"/>
      <c r="ED221" s="95"/>
      <c r="EE221" s="95"/>
      <c r="EF221" s="95"/>
      <c r="EG221" s="95"/>
      <c r="EH221" s="95"/>
      <c r="EI221" s="95"/>
      <c r="EJ221" s="95"/>
      <c r="EK221" s="95"/>
      <c r="EL221" s="95"/>
      <c r="EM221" s="95"/>
      <c r="EN221" s="95"/>
      <c r="EO221" s="95"/>
      <c r="EP221" s="95"/>
      <c r="EQ221" s="95"/>
      <c r="ER221" s="95"/>
      <c r="ES221" s="95"/>
      <c r="ET221" s="95"/>
      <c r="EU221" s="95"/>
      <c r="EV221" s="95"/>
      <c r="EW221" s="95"/>
      <c r="EX221" s="95"/>
      <c r="EY221" s="95"/>
      <c r="EZ221" s="95"/>
      <c r="FA221" s="95"/>
      <c r="FB221" s="95"/>
      <c r="FC221" s="95"/>
      <c r="FD221" s="95"/>
      <c r="FE221" s="95"/>
      <c r="FF221" s="95"/>
      <c r="FG221" s="95"/>
      <c r="FH221" s="95"/>
    </row>
    <row r="222" spans="1:164" s="94" customFormat="1" x14ac:dyDescent="0.2">
      <c r="A222" s="150"/>
      <c r="B222" s="151"/>
      <c r="BN222" s="9"/>
      <c r="BO222" s="95"/>
      <c r="BP222" s="95"/>
      <c r="BQ222" s="95"/>
      <c r="BR222" s="95"/>
      <c r="BS222" s="95"/>
      <c r="BT222" s="95"/>
      <c r="BU222" s="96"/>
      <c r="BV222" s="95"/>
      <c r="BW222" s="95"/>
      <c r="BX222" s="95"/>
      <c r="BY222" s="95"/>
      <c r="BZ222" s="95"/>
      <c r="CA222" s="95"/>
      <c r="CB222" s="95"/>
      <c r="CC222" s="97"/>
      <c r="CD222" s="96"/>
      <c r="CE222" s="95"/>
      <c r="CF222" s="95"/>
      <c r="CG222" s="95"/>
      <c r="CH222" s="95"/>
      <c r="CI222" s="95"/>
      <c r="CJ222" s="95"/>
      <c r="CK222" s="95"/>
      <c r="CL222" s="95"/>
      <c r="CM222" s="95"/>
      <c r="CN222" s="95"/>
      <c r="CO222" s="95"/>
      <c r="CP222" s="95"/>
      <c r="CQ222" s="95"/>
      <c r="CR222" s="95"/>
      <c r="CS222" s="95"/>
      <c r="CT222" s="95"/>
      <c r="CU222" s="95"/>
      <c r="CV222" s="95"/>
      <c r="CW222" s="95"/>
      <c r="CX222" s="95"/>
      <c r="CY222" s="95"/>
      <c r="CZ222" s="95"/>
      <c r="DA222" s="95"/>
      <c r="DB222" s="95"/>
      <c r="DC222" s="95"/>
      <c r="DD222" s="95"/>
      <c r="DE222" s="95"/>
      <c r="DF222" s="95"/>
      <c r="DG222" s="95"/>
      <c r="DH222" s="95"/>
      <c r="DI222" s="95"/>
      <c r="DJ222" s="95"/>
      <c r="DK222" s="95"/>
      <c r="DL222" s="95"/>
      <c r="DM222" s="95"/>
      <c r="DN222" s="95"/>
      <c r="DO222" s="95"/>
      <c r="DP222" s="95"/>
      <c r="DQ222" s="95"/>
      <c r="DR222" s="95"/>
      <c r="DS222" s="95"/>
      <c r="DT222" s="95"/>
      <c r="DU222" s="95"/>
      <c r="DV222" s="95"/>
      <c r="DW222" s="95"/>
      <c r="DX222" s="95"/>
      <c r="DY222" s="95"/>
      <c r="DZ222" s="95"/>
      <c r="EA222" s="95"/>
      <c r="EB222" s="95"/>
      <c r="EC222" s="95"/>
      <c r="ED222" s="95"/>
      <c r="EE222" s="95"/>
      <c r="EF222" s="95"/>
      <c r="EG222" s="95"/>
      <c r="EH222" s="95"/>
      <c r="EI222" s="95"/>
      <c r="EJ222" s="95"/>
      <c r="EK222" s="95"/>
      <c r="EL222" s="95"/>
      <c r="EM222" s="95"/>
      <c r="EN222" s="95"/>
      <c r="EO222" s="95"/>
      <c r="EP222" s="95"/>
      <c r="EQ222" s="95"/>
      <c r="ER222" s="95"/>
      <c r="ES222" s="95"/>
      <c r="ET222" s="95"/>
      <c r="EU222" s="95"/>
      <c r="EV222" s="95"/>
      <c r="EW222" s="95"/>
      <c r="EX222" s="95"/>
      <c r="EY222" s="95"/>
      <c r="EZ222" s="95"/>
      <c r="FA222" s="95"/>
      <c r="FB222" s="95"/>
      <c r="FC222" s="95"/>
      <c r="FD222" s="95"/>
      <c r="FE222" s="95"/>
      <c r="FF222" s="95"/>
      <c r="FG222" s="95"/>
      <c r="FH222" s="95"/>
    </row>
    <row r="223" spans="1:164" s="94" customFormat="1" x14ac:dyDescent="0.2">
      <c r="A223" s="150"/>
      <c r="B223" s="151"/>
      <c r="BN223" s="9"/>
      <c r="BO223" s="95"/>
      <c r="BP223" s="95"/>
      <c r="BQ223" s="95"/>
      <c r="BR223" s="95"/>
      <c r="BS223" s="95"/>
      <c r="BT223" s="95"/>
      <c r="BU223" s="96"/>
      <c r="BV223" s="95"/>
      <c r="BW223" s="95"/>
      <c r="BX223" s="95"/>
      <c r="BY223" s="95"/>
      <c r="BZ223" s="95"/>
      <c r="CA223" s="95"/>
      <c r="CB223" s="95"/>
      <c r="CC223" s="97"/>
      <c r="CD223" s="96"/>
      <c r="CE223" s="95"/>
      <c r="CF223" s="95"/>
      <c r="CG223" s="95"/>
      <c r="CH223" s="95"/>
      <c r="CI223" s="95"/>
      <c r="CJ223" s="95"/>
      <c r="CK223" s="95"/>
      <c r="CL223" s="95"/>
      <c r="CM223" s="95"/>
      <c r="CN223" s="95"/>
      <c r="CO223" s="95"/>
      <c r="CP223" s="95"/>
      <c r="CQ223" s="95"/>
      <c r="CR223" s="95"/>
      <c r="CS223" s="95"/>
      <c r="CT223" s="95"/>
      <c r="CU223" s="95"/>
      <c r="CV223" s="95"/>
      <c r="CW223" s="95"/>
      <c r="CX223" s="95"/>
      <c r="CY223" s="95"/>
      <c r="CZ223" s="95"/>
      <c r="DA223" s="95"/>
      <c r="DB223" s="95"/>
      <c r="DC223" s="95"/>
      <c r="DD223" s="95"/>
      <c r="DE223" s="95"/>
      <c r="DF223" s="95"/>
      <c r="DG223" s="95"/>
      <c r="DH223" s="95"/>
      <c r="DI223" s="95"/>
      <c r="DJ223" s="95"/>
      <c r="DK223" s="95"/>
      <c r="DL223" s="95"/>
      <c r="DM223" s="95"/>
      <c r="DN223" s="95"/>
      <c r="DO223" s="95"/>
      <c r="DP223" s="95"/>
      <c r="DQ223" s="95"/>
      <c r="DR223" s="95"/>
      <c r="DS223" s="95"/>
      <c r="DT223" s="95"/>
      <c r="DU223" s="95"/>
      <c r="DV223" s="95"/>
      <c r="DW223" s="95"/>
      <c r="DX223" s="95"/>
      <c r="DY223" s="95"/>
      <c r="DZ223" s="95"/>
      <c r="EA223" s="95"/>
      <c r="EB223" s="95"/>
      <c r="EC223" s="95"/>
      <c r="ED223" s="95"/>
      <c r="EE223" s="95"/>
      <c r="EF223" s="95"/>
      <c r="EG223" s="95"/>
      <c r="EH223" s="95"/>
      <c r="EI223" s="95"/>
      <c r="EJ223" s="95"/>
      <c r="EK223" s="95"/>
      <c r="EL223" s="95"/>
      <c r="EM223" s="95"/>
      <c r="EN223" s="95"/>
      <c r="EO223" s="95"/>
      <c r="EP223" s="95"/>
      <c r="EQ223" s="95"/>
      <c r="ER223" s="95"/>
      <c r="ES223" s="95"/>
      <c r="ET223" s="95"/>
      <c r="EU223" s="95"/>
      <c r="EV223" s="95"/>
      <c r="EW223" s="95"/>
      <c r="EX223" s="95"/>
      <c r="EY223" s="95"/>
      <c r="EZ223" s="95"/>
      <c r="FA223" s="95"/>
      <c r="FB223" s="95"/>
      <c r="FC223" s="95"/>
      <c r="FD223" s="95"/>
      <c r="FE223" s="95"/>
      <c r="FF223" s="95"/>
      <c r="FG223" s="95"/>
      <c r="FH223" s="95"/>
    </row>
    <row r="224" spans="1:164" s="94" customFormat="1" x14ac:dyDescent="0.2">
      <c r="A224" s="150"/>
      <c r="B224" s="151"/>
      <c r="BN224" s="9"/>
      <c r="BO224" s="95"/>
      <c r="BP224" s="95"/>
      <c r="BQ224" s="95"/>
      <c r="BR224" s="95"/>
      <c r="BS224" s="95"/>
      <c r="BT224" s="95"/>
      <c r="BU224" s="96"/>
      <c r="BV224" s="95"/>
      <c r="BW224" s="95"/>
      <c r="BX224" s="95"/>
      <c r="BY224" s="95"/>
      <c r="BZ224" s="95"/>
      <c r="CA224" s="95"/>
      <c r="CB224" s="95"/>
      <c r="CC224" s="97"/>
      <c r="CD224" s="96"/>
      <c r="CE224" s="95"/>
      <c r="CF224" s="95"/>
      <c r="CG224" s="95"/>
      <c r="CH224" s="95"/>
      <c r="CI224" s="95"/>
      <c r="CJ224" s="95"/>
      <c r="CK224" s="95"/>
      <c r="CL224" s="95"/>
      <c r="CM224" s="95"/>
      <c r="CN224" s="95"/>
      <c r="CO224" s="95"/>
      <c r="CP224" s="95"/>
      <c r="CQ224" s="95"/>
      <c r="CR224" s="95"/>
      <c r="CS224" s="95"/>
      <c r="CT224" s="95"/>
      <c r="CU224" s="95"/>
      <c r="CV224" s="95"/>
      <c r="CW224" s="95"/>
      <c r="CX224" s="95"/>
      <c r="CY224" s="95"/>
      <c r="CZ224" s="95"/>
      <c r="DA224" s="95"/>
      <c r="DB224" s="95"/>
      <c r="DC224" s="95"/>
      <c r="DD224" s="95"/>
      <c r="DE224" s="95"/>
      <c r="DF224" s="95"/>
      <c r="DG224" s="95"/>
      <c r="DH224" s="95"/>
      <c r="DI224" s="95"/>
      <c r="DJ224" s="95"/>
      <c r="DK224" s="95"/>
      <c r="DL224" s="95"/>
      <c r="DM224" s="95"/>
      <c r="DN224" s="95"/>
      <c r="DO224" s="95"/>
      <c r="DP224" s="95"/>
      <c r="DQ224" s="95"/>
      <c r="DR224" s="95"/>
      <c r="DS224" s="95"/>
      <c r="DT224" s="95"/>
      <c r="DU224" s="95"/>
      <c r="DV224" s="95"/>
      <c r="DW224" s="95"/>
      <c r="DX224" s="95"/>
      <c r="DY224" s="95"/>
      <c r="DZ224" s="95"/>
      <c r="EA224" s="95"/>
      <c r="EB224" s="95"/>
      <c r="EC224" s="95"/>
      <c r="ED224" s="95"/>
      <c r="EE224" s="95"/>
      <c r="EF224" s="95"/>
      <c r="EG224" s="95"/>
      <c r="EH224" s="95"/>
      <c r="EI224" s="95"/>
      <c r="EJ224" s="95"/>
      <c r="EK224" s="95"/>
      <c r="EL224" s="95"/>
      <c r="EM224" s="95"/>
      <c r="EN224" s="95"/>
      <c r="EO224" s="95"/>
      <c r="EP224" s="95"/>
      <c r="EQ224" s="95"/>
      <c r="ER224" s="95"/>
      <c r="ES224" s="95"/>
      <c r="ET224" s="95"/>
      <c r="EU224" s="95"/>
      <c r="EV224" s="95"/>
      <c r="EW224" s="95"/>
      <c r="EX224" s="95"/>
      <c r="EY224" s="95"/>
      <c r="EZ224" s="95"/>
      <c r="FA224" s="95"/>
      <c r="FB224" s="95"/>
      <c r="FC224" s="95"/>
      <c r="FD224" s="95"/>
      <c r="FE224" s="95"/>
      <c r="FF224" s="95"/>
      <c r="FG224" s="95"/>
      <c r="FH224" s="95"/>
    </row>
    <row r="225" spans="1:164" s="94" customFormat="1" x14ac:dyDescent="0.2">
      <c r="A225" s="150"/>
      <c r="B225" s="151"/>
      <c r="BN225" s="9"/>
      <c r="BO225" s="95"/>
      <c r="BP225" s="95"/>
      <c r="BQ225" s="95"/>
      <c r="BR225" s="95"/>
      <c r="BS225" s="95"/>
      <c r="BT225" s="95"/>
      <c r="BU225" s="96"/>
      <c r="BV225" s="95"/>
      <c r="BW225" s="95"/>
      <c r="BX225" s="95"/>
      <c r="BY225" s="95"/>
      <c r="BZ225" s="95"/>
      <c r="CA225" s="95"/>
      <c r="CB225" s="95"/>
      <c r="CC225" s="97"/>
      <c r="CD225" s="96"/>
      <c r="CE225" s="95"/>
      <c r="CF225" s="95"/>
      <c r="CG225" s="95"/>
      <c r="CH225" s="95"/>
      <c r="CI225" s="95"/>
      <c r="CJ225" s="95"/>
      <c r="CK225" s="95"/>
      <c r="CL225" s="95"/>
      <c r="CM225" s="95"/>
      <c r="CN225" s="95"/>
      <c r="CO225" s="95"/>
      <c r="CP225" s="95"/>
      <c r="CQ225" s="95"/>
      <c r="CR225" s="95"/>
      <c r="CS225" s="95"/>
      <c r="CT225" s="95"/>
      <c r="CU225" s="95"/>
      <c r="CV225" s="95"/>
      <c r="CW225" s="95"/>
      <c r="CX225" s="95"/>
      <c r="CY225" s="95"/>
      <c r="CZ225" s="95"/>
      <c r="DA225" s="95"/>
      <c r="DB225" s="95"/>
      <c r="DC225" s="95"/>
      <c r="DD225" s="95"/>
      <c r="DE225" s="95"/>
      <c r="DF225" s="95"/>
      <c r="DG225" s="95"/>
      <c r="DH225" s="95"/>
      <c r="DI225" s="95"/>
      <c r="DJ225" s="95"/>
      <c r="DK225" s="95"/>
      <c r="DL225" s="95"/>
      <c r="DM225" s="95"/>
      <c r="DN225" s="95"/>
      <c r="DO225" s="95"/>
      <c r="DP225" s="95"/>
      <c r="DQ225" s="95"/>
      <c r="DR225" s="95"/>
      <c r="DS225" s="95"/>
      <c r="DT225" s="95"/>
      <c r="DU225" s="95"/>
      <c r="DV225" s="95"/>
      <c r="DW225" s="95"/>
      <c r="DX225" s="95"/>
      <c r="DY225" s="95"/>
      <c r="DZ225" s="95"/>
      <c r="EA225" s="95"/>
      <c r="EB225" s="95"/>
      <c r="EC225" s="95"/>
      <c r="ED225" s="95"/>
      <c r="EE225" s="95"/>
      <c r="EF225" s="95"/>
      <c r="EG225" s="95"/>
      <c r="EH225" s="95"/>
      <c r="EI225" s="95"/>
      <c r="EJ225" s="95"/>
      <c r="EK225" s="95"/>
      <c r="EL225" s="95"/>
      <c r="EM225" s="95"/>
      <c r="EN225" s="95"/>
      <c r="EO225" s="95"/>
      <c r="EP225" s="95"/>
      <c r="EQ225" s="95"/>
      <c r="ER225" s="95"/>
      <c r="ES225" s="95"/>
      <c r="ET225" s="95"/>
      <c r="EU225" s="95"/>
      <c r="EV225" s="95"/>
      <c r="EW225" s="95"/>
      <c r="EX225" s="95"/>
      <c r="EY225" s="95"/>
      <c r="EZ225" s="95"/>
      <c r="FA225" s="95"/>
      <c r="FB225" s="95"/>
      <c r="FC225" s="95"/>
      <c r="FD225" s="95"/>
      <c r="FE225" s="95"/>
      <c r="FF225" s="95"/>
      <c r="FG225" s="95"/>
      <c r="FH225" s="95"/>
    </row>
    <row r="226" spans="1:164" s="94" customFormat="1" x14ac:dyDescent="0.2">
      <c r="A226" s="150"/>
      <c r="B226" s="151"/>
      <c r="BN226" s="9"/>
      <c r="BO226" s="95"/>
      <c r="BP226" s="95"/>
      <c r="BQ226" s="95"/>
      <c r="BR226" s="95"/>
      <c r="BS226" s="95"/>
      <c r="BT226" s="95"/>
      <c r="BU226" s="96"/>
      <c r="BV226" s="95"/>
      <c r="BW226" s="95"/>
      <c r="BX226" s="95"/>
      <c r="BY226" s="95"/>
      <c r="BZ226" s="95"/>
      <c r="CA226" s="95"/>
      <c r="CB226" s="95"/>
      <c r="CC226" s="97"/>
      <c r="CD226" s="96"/>
      <c r="CE226" s="95"/>
      <c r="CF226" s="95"/>
      <c r="CG226" s="95"/>
      <c r="CH226" s="95"/>
      <c r="CI226" s="95"/>
      <c r="CJ226" s="95"/>
      <c r="CK226" s="95"/>
      <c r="CL226" s="95"/>
      <c r="CM226" s="95"/>
      <c r="CN226" s="95"/>
      <c r="CO226" s="95"/>
      <c r="CP226" s="95"/>
      <c r="CQ226" s="95"/>
      <c r="CR226" s="95"/>
      <c r="CS226" s="95"/>
      <c r="CT226" s="95"/>
      <c r="CU226" s="95"/>
      <c r="CV226" s="95"/>
      <c r="CW226" s="95"/>
      <c r="CX226" s="95"/>
      <c r="CY226" s="95"/>
      <c r="CZ226" s="95"/>
      <c r="DA226" s="95"/>
      <c r="DB226" s="95"/>
      <c r="DC226" s="95"/>
      <c r="DD226" s="95"/>
      <c r="DE226" s="95"/>
      <c r="DF226" s="95"/>
      <c r="DG226" s="95"/>
      <c r="DH226" s="95"/>
      <c r="DI226" s="95"/>
      <c r="DJ226" s="95"/>
      <c r="DK226" s="95"/>
      <c r="DL226" s="95"/>
      <c r="DM226" s="95"/>
      <c r="DN226" s="95"/>
      <c r="DO226" s="95"/>
      <c r="DP226" s="95"/>
      <c r="DQ226" s="95"/>
      <c r="DR226" s="95"/>
      <c r="DS226" s="95"/>
      <c r="DT226" s="95"/>
      <c r="DU226" s="95"/>
      <c r="DV226" s="95"/>
      <c r="DW226" s="95"/>
      <c r="DX226" s="95"/>
      <c r="DY226" s="95"/>
      <c r="DZ226" s="95"/>
      <c r="EA226" s="95"/>
      <c r="EB226" s="95"/>
      <c r="EC226" s="95"/>
      <c r="ED226" s="95"/>
      <c r="EE226" s="95"/>
      <c r="EF226" s="95"/>
      <c r="EG226" s="95"/>
      <c r="EH226" s="95"/>
      <c r="EI226" s="95"/>
      <c r="EJ226" s="95"/>
      <c r="EK226" s="95"/>
      <c r="EL226" s="95"/>
      <c r="EM226" s="95"/>
      <c r="EN226" s="95"/>
      <c r="EO226" s="95"/>
      <c r="EP226" s="95"/>
      <c r="EQ226" s="95"/>
      <c r="ER226" s="95"/>
      <c r="ES226" s="95"/>
      <c r="ET226" s="95"/>
      <c r="EU226" s="95"/>
      <c r="EV226" s="95"/>
      <c r="EW226" s="95"/>
      <c r="EX226" s="95"/>
      <c r="EY226" s="95"/>
      <c r="EZ226" s="95"/>
      <c r="FA226" s="95"/>
      <c r="FB226" s="95"/>
      <c r="FC226" s="95"/>
      <c r="FD226" s="95"/>
      <c r="FE226" s="95"/>
      <c r="FF226" s="95"/>
      <c r="FG226" s="95"/>
      <c r="FH226" s="95"/>
    </row>
    <row r="227" spans="1:164" s="94" customFormat="1" x14ac:dyDescent="0.2">
      <c r="A227" s="150"/>
      <c r="B227" s="151"/>
      <c r="BN227" s="9"/>
      <c r="BO227" s="95"/>
      <c r="BP227" s="95"/>
      <c r="BQ227" s="95"/>
      <c r="BR227" s="95"/>
      <c r="BS227" s="95"/>
      <c r="BT227" s="95"/>
      <c r="BU227" s="96"/>
      <c r="BV227" s="95"/>
      <c r="BW227" s="95"/>
      <c r="BX227" s="95"/>
      <c r="BY227" s="95"/>
      <c r="BZ227" s="95"/>
      <c r="CA227" s="95"/>
      <c r="CB227" s="95"/>
      <c r="CC227" s="97"/>
      <c r="CD227" s="96"/>
      <c r="CE227" s="95"/>
      <c r="CF227" s="95"/>
      <c r="CG227" s="95"/>
      <c r="CH227" s="95"/>
      <c r="CI227" s="95"/>
      <c r="CJ227" s="95"/>
      <c r="CK227" s="95"/>
      <c r="CL227" s="95"/>
      <c r="CM227" s="95"/>
      <c r="CN227" s="95"/>
      <c r="CO227" s="95"/>
      <c r="CP227" s="95"/>
      <c r="CQ227" s="95"/>
      <c r="CR227" s="95"/>
      <c r="CS227" s="95"/>
      <c r="CT227" s="95"/>
      <c r="CU227" s="95"/>
      <c r="CV227" s="95"/>
      <c r="CW227" s="95"/>
      <c r="CX227" s="95"/>
      <c r="CY227" s="95"/>
      <c r="CZ227" s="95"/>
      <c r="DA227" s="95"/>
      <c r="DB227" s="95"/>
      <c r="DC227" s="95"/>
      <c r="DD227" s="95"/>
      <c r="DE227" s="95"/>
      <c r="DF227" s="95"/>
      <c r="DG227" s="95"/>
      <c r="DH227" s="95"/>
      <c r="DI227" s="95"/>
      <c r="DJ227" s="95"/>
      <c r="DK227" s="95"/>
      <c r="DL227" s="95"/>
      <c r="DM227" s="95"/>
      <c r="DN227" s="95"/>
      <c r="DO227" s="95"/>
      <c r="DP227" s="95"/>
      <c r="DQ227" s="95"/>
      <c r="DR227" s="95"/>
      <c r="DS227" s="95"/>
      <c r="DT227" s="95"/>
      <c r="DU227" s="95"/>
      <c r="DV227" s="95"/>
      <c r="DW227" s="95"/>
      <c r="DX227" s="95"/>
      <c r="DY227" s="95"/>
      <c r="DZ227" s="95"/>
      <c r="EA227" s="95"/>
      <c r="EB227" s="95"/>
      <c r="EC227" s="95"/>
      <c r="ED227" s="95"/>
      <c r="EE227" s="95"/>
      <c r="EF227" s="95"/>
      <c r="EG227" s="95"/>
      <c r="EH227" s="95"/>
      <c r="EI227" s="95"/>
      <c r="EJ227" s="95"/>
      <c r="EK227" s="95"/>
      <c r="EL227" s="95"/>
      <c r="EM227" s="95"/>
      <c r="EN227" s="95"/>
      <c r="EO227" s="95"/>
      <c r="EP227" s="95"/>
      <c r="EQ227" s="95"/>
      <c r="ER227" s="95"/>
      <c r="ES227" s="95"/>
      <c r="ET227" s="95"/>
      <c r="EU227" s="95"/>
      <c r="EV227" s="95"/>
      <c r="EW227" s="95"/>
      <c r="EX227" s="95"/>
      <c r="EY227" s="95"/>
      <c r="EZ227" s="95"/>
      <c r="FA227" s="95"/>
      <c r="FB227" s="95"/>
      <c r="FC227" s="95"/>
      <c r="FD227" s="95"/>
      <c r="FE227" s="95"/>
      <c r="FF227" s="95"/>
      <c r="FG227" s="95"/>
      <c r="FH227" s="95"/>
    </row>
    <row r="228" spans="1:164" s="94" customFormat="1" x14ac:dyDescent="0.2">
      <c r="A228" s="150"/>
      <c r="B228" s="151"/>
      <c r="BN228" s="9"/>
      <c r="BO228" s="95"/>
      <c r="BP228" s="95"/>
      <c r="BQ228" s="95"/>
      <c r="BR228" s="95"/>
      <c r="BS228" s="95"/>
      <c r="BT228" s="95"/>
      <c r="BU228" s="96"/>
      <c r="BV228" s="95"/>
      <c r="BW228" s="95"/>
      <c r="BX228" s="95"/>
      <c r="BY228" s="95"/>
      <c r="BZ228" s="95"/>
      <c r="CA228" s="95"/>
      <c r="CB228" s="95"/>
      <c r="CC228" s="97"/>
      <c r="CD228" s="96"/>
      <c r="CE228" s="95"/>
      <c r="CF228" s="95"/>
      <c r="CG228" s="95"/>
      <c r="CH228" s="95"/>
      <c r="CI228" s="95"/>
      <c r="CJ228" s="95"/>
      <c r="CK228" s="95"/>
      <c r="CL228" s="95"/>
      <c r="CM228" s="95"/>
      <c r="CN228" s="95"/>
      <c r="CO228" s="95"/>
      <c r="CP228" s="95"/>
      <c r="CQ228" s="95"/>
      <c r="CR228" s="95"/>
      <c r="CS228" s="95"/>
      <c r="CT228" s="95"/>
      <c r="CU228" s="95"/>
      <c r="CV228" s="95"/>
      <c r="CW228" s="95"/>
      <c r="CX228" s="95"/>
      <c r="CY228" s="95"/>
      <c r="CZ228" s="95"/>
      <c r="DA228" s="95"/>
      <c r="DB228" s="95"/>
      <c r="DC228" s="95"/>
      <c r="DD228" s="95"/>
      <c r="DE228" s="95"/>
      <c r="DF228" s="95"/>
      <c r="DG228" s="95"/>
      <c r="DH228" s="95"/>
      <c r="DI228" s="95"/>
      <c r="DJ228" s="95"/>
      <c r="DK228" s="95"/>
      <c r="DL228" s="95"/>
      <c r="DM228" s="95"/>
      <c r="DN228" s="95"/>
      <c r="DO228" s="95"/>
      <c r="DP228" s="95"/>
      <c r="DQ228" s="95"/>
      <c r="DR228" s="95"/>
      <c r="DS228" s="95"/>
      <c r="DT228" s="95"/>
      <c r="DU228" s="95"/>
      <c r="DV228" s="95"/>
      <c r="DW228" s="95"/>
      <c r="DX228" s="95"/>
      <c r="DY228" s="95"/>
      <c r="DZ228" s="95"/>
      <c r="EA228" s="95"/>
      <c r="EB228" s="95"/>
      <c r="EC228" s="95"/>
      <c r="ED228" s="95"/>
      <c r="EE228" s="95"/>
      <c r="EF228" s="95"/>
      <c r="EG228" s="95"/>
      <c r="EH228" s="95"/>
      <c r="EI228" s="95"/>
      <c r="EJ228" s="95"/>
      <c r="EK228" s="95"/>
      <c r="EL228" s="95"/>
      <c r="EM228" s="95"/>
      <c r="EN228" s="95"/>
      <c r="EO228" s="95"/>
      <c r="EP228" s="95"/>
      <c r="EQ228" s="95"/>
      <c r="ER228" s="95"/>
      <c r="ES228" s="95"/>
      <c r="ET228" s="95"/>
      <c r="EU228" s="95"/>
      <c r="EV228" s="95"/>
      <c r="EW228" s="95"/>
      <c r="EX228" s="95"/>
      <c r="EY228" s="95"/>
      <c r="EZ228" s="95"/>
      <c r="FA228" s="95"/>
      <c r="FB228" s="95"/>
      <c r="FC228" s="95"/>
      <c r="FD228" s="95"/>
      <c r="FE228" s="95"/>
      <c r="FF228" s="95"/>
      <c r="FG228" s="95"/>
      <c r="FH228" s="95"/>
    </row>
    <row r="229" spans="1:164" s="94" customFormat="1" x14ac:dyDescent="0.2">
      <c r="A229" s="150"/>
      <c r="B229" s="151"/>
      <c r="BN229" s="9"/>
      <c r="BO229" s="95"/>
      <c r="BP229" s="95"/>
      <c r="BQ229" s="95"/>
      <c r="BR229" s="95"/>
      <c r="BS229" s="95"/>
      <c r="BT229" s="95"/>
      <c r="BU229" s="96"/>
      <c r="BV229" s="95"/>
      <c r="BW229" s="95"/>
      <c r="BX229" s="95"/>
      <c r="BY229" s="95"/>
      <c r="BZ229" s="95"/>
      <c r="CA229" s="95"/>
      <c r="CB229" s="95"/>
      <c r="CC229" s="97"/>
      <c r="CD229" s="96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5"/>
      <c r="EZ229" s="95"/>
      <c r="FA229" s="95"/>
      <c r="FB229" s="95"/>
      <c r="FC229" s="95"/>
      <c r="FD229" s="95"/>
      <c r="FE229" s="95"/>
      <c r="FF229" s="95"/>
      <c r="FG229" s="95"/>
      <c r="FH229" s="95"/>
    </row>
    <row r="230" spans="1:164" s="94" customFormat="1" x14ac:dyDescent="0.2">
      <c r="A230" s="150"/>
      <c r="B230" s="151"/>
      <c r="BN230" s="9"/>
      <c r="BO230" s="95"/>
      <c r="BP230" s="95"/>
      <c r="BQ230" s="95"/>
      <c r="BR230" s="95"/>
      <c r="BS230" s="95"/>
      <c r="BT230" s="95"/>
      <c r="BU230" s="96"/>
      <c r="BV230" s="95"/>
      <c r="BW230" s="95"/>
      <c r="BX230" s="95"/>
      <c r="BY230" s="95"/>
      <c r="BZ230" s="95"/>
      <c r="CA230" s="95"/>
      <c r="CB230" s="95"/>
      <c r="CC230" s="97"/>
      <c r="CD230" s="96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5"/>
      <c r="EZ230" s="95"/>
      <c r="FA230" s="95"/>
      <c r="FB230" s="95"/>
      <c r="FC230" s="95"/>
      <c r="FD230" s="95"/>
      <c r="FE230" s="95"/>
      <c r="FF230" s="95"/>
      <c r="FG230" s="95"/>
      <c r="FH230" s="95"/>
    </row>
    <row r="231" spans="1:164" s="94" customFormat="1" x14ac:dyDescent="0.2">
      <c r="A231" s="150"/>
      <c r="B231" s="151"/>
      <c r="BN231" s="9"/>
      <c r="BO231" s="95"/>
      <c r="BP231" s="95"/>
      <c r="BQ231" s="95"/>
      <c r="BR231" s="95"/>
      <c r="BS231" s="95"/>
      <c r="BT231" s="95"/>
      <c r="BU231" s="96"/>
      <c r="BV231" s="95"/>
      <c r="BW231" s="95"/>
      <c r="BX231" s="95"/>
      <c r="BY231" s="95"/>
      <c r="BZ231" s="95"/>
      <c r="CA231" s="95"/>
      <c r="CB231" s="95"/>
      <c r="CC231" s="97"/>
      <c r="CD231" s="96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5"/>
      <c r="EZ231" s="95"/>
      <c r="FA231" s="95"/>
      <c r="FB231" s="95"/>
      <c r="FC231" s="95"/>
      <c r="FD231" s="95"/>
      <c r="FE231" s="95"/>
      <c r="FF231" s="95"/>
      <c r="FG231" s="95"/>
      <c r="FH231" s="95"/>
    </row>
    <row r="232" spans="1:164" s="94" customFormat="1" x14ac:dyDescent="0.2">
      <c r="A232" s="150"/>
      <c r="B232" s="151"/>
      <c r="BN232" s="9"/>
      <c r="BO232" s="95"/>
      <c r="BP232" s="95"/>
      <c r="BQ232" s="95"/>
      <c r="BR232" s="95"/>
      <c r="BS232" s="95"/>
      <c r="BT232" s="95"/>
      <c r="BU232" s="96"/>
      <c r="BV232" s="95"/>
      <c r="BW232" s="95"/>
      <c r="BX232" s="95"/>
      <c r="BY232" s="95"/>
      <c r="BZ232" s="95"/>
      <c r="CA232" s="95"/>
      <c r="CB232" s="95"/>
      <c r="CC232" s="97"/>
      <c r="CD232" s="96"/>
      <c r="CE232" s="95"/>
      <c r="CF232" s="95"/>
      <c r="CG232" s="95"/>
      <c r="CH232" s="95"/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5"/>
      <c r="CV232" s="95"/>
      <c r="CW232" s="95"/>
      <c r="CX232" s="95"/>
      <c r="CY232" s="95"/>
      <c r="CZ232" s="95"/>
      <c r="DA232" s="95"/>
      <c r="DB232" s="95"/>
      <c r="DC232" s="95"/>
      <c r="DD232" s="95"/>
      <c r="DE232" s="95"/>
      <c r="DF232" s="95"/>
      <c r="DG232" s="95"/>
      <c r="DH232" s="95"/>
      <c r="DI232" s="95"/>
      <c r="DJ232" s="95"/>
      <c r="DK232" s="95"/>
      <c r="DL232" s="95"/>
      <c r="DM232" s="95"/>
      <c r="DN232" s="95"/>
      <c r="DO232" s="95"/>
      <c r="DP232" s="95"/>
      <c r="DQ232" s="95"/>
      <c r="DR232" s="95"/>
      <c r="DS232" s="95"/>
      <c r="DT232" s="95"/>
      <c r="DU232" s="95"/>
      <c r="DV232" s="95"/>
      <c r="DW232" s="95"/>
      <c r="DX232" s="95"/>
      <c r="DY232" s="95"/>
      <c r="DZ232" s="95"/>
      <c r="EA232" s="95"/>
      <c r="EB232" s="95"/>
      <c r="EC232" s="95"/>
      <c r="ED232" s="95"/>
      <c r="EE232" s="95"/>
      <c r="EF232" s="95"/>
      <c r="EG232" s="95"/>
      <c r="EH232" s="95"/>
      <c r="EI232" s="95"/>
      <c r="EJ232" s="95"/>
      <c r="EK232" s="95"/>
      <c r="EL232" s="95"/>
      <c r="EM232" s="95"/>
      <c r="EN232" s="95"/>
      <c r="EO232" s="95"/>
      <c r="EP232" s="95"/>
      <c r="EQ232" s="95"/>
      <c r="ER232" s="95"/>
      <c r="ES232" s="95"/>
      <c r="ET232" s="95"/>
      <c r="EU232" s="95"/>
      <c r="EV232" s="95"/>
      <c r="EW232" s="95"/>
      <c r="EX232" s="95"/>
      <c r="EY232" s="95"/>
      <c r="EZ232" s="95"/>
      <c r="FA232" s="95"/>
      <c r="FB232" s="95"/>
      <c r="FC232" s="95"/>
      <c r="FD232" s="95"/>
      <c r="FE232" s="95"/>
      <c r="FF232" s="95"/>
      <c r="FG232" s="95"/>
      <c r="FH232" s="95"/>
    </row>
    <row r="233" spans="1:164" s="94" customFormat="1" x14ac:dyDescent="0.2">
      <c r="A233" s="150"/>
      <c r="B233" s="151"/>
      <c r="BN233" s="9"/>
      <c r="BO233" s="95"/>
      <c r="BP233" s="95"/>
      <c r="BQ233" s="95"/>
      <c r="BR233" s="95"/>
      <c r="BS233" s="95"/>
      <c r="BT233" s="95"/>
      <c r="BU233" s="96"/>
      <c r="BV233" s="95"/>
      <c r="BW233" s="95"/>
      <c r="BX233" s="95"/>
      <c r="BY233" s="95"/>
      <c r="BZ233" s="95"/>
      <c r="CA233" s="95"/>
      <c r="CB233" s="95"/>
      <c r="CC233" s="97"/>
      <c r="CD233" s="96"/>
      <c r="CE233" s="95"/>
      <c r="CF233" s="95"/>
      <c r="CG233" s="95"/>
      <c r="CH233" s="95"/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5"/>
      <c r="CV233" s="95"/>
      <c r="CW233" s="95"/>
      <c r="CX233" s="95"/>
      <c r="CY233" s="95"/>
      <c r="CZ233" s="95"/>
      <c r="DA233" s="95"/>
      <c r="DB233" s="95"/>
      <c r="DC233" s="95"/>
      <c r="DD233" s="95"/>
      <c r="DE233" s="95"/>
      <c r="DF233" s="95"/>
      <c r="DG233" s="95"/>
      <c r="DH233" s="95"/>
      <c r="DI233" s="95"/>
      <c r="DJ233" s="95"/>
      <c r="DK233" s="95"/>
      <c r="DL233" s="95"/>
      <c r="DM233" s="95"/>
      <c r="DN233" s="95"/>
      <c r="DO233" s="95"/>
      <c r="DP233" s="95"/>
      <c r="DQ233" s="95"/>
      <c r="DR233" s="95"/>
      <c r="DS233" s="95"/>
      <c r="DT233" s="95"/>
      <c r="DU233" s="95"/>
      <c r="DV233" s="95"/>
      <c r="DW233" s="95"/>
      <c r="DX233" s="95"/>
      <c r="DY233" s="95"/>
      <c r="DZ233" s="95"/>
      <c r="EA233" s="95"/>
      <c r="EB233" s="95"/>
      <c r="EC233" s="95"/>
      <c r="ED233" s="95"/>
      <c r="EE233" s="95"/>
      <c r="EF233" s="95"/>
      <c r="EG233" s="95"/>
      <c r="EH233" s="95"/>
      <c r="EI233" s="95"/>
      <c r="EJ233" s="95"/>
      <c r="EK233" s="95"/>
      <c r="EL233" s="95"/>
      <c r="EM233" s="95"/>
      <c r="EN233" s="95"/>
      <c r="EO233" s="95"/>
      <c r="EP233" s="95"/>
      <c r="EQ233" s="95"/>
      <c r="ER233" s="95"/>
      <c r="ES233" s="95"/>
      <c r="ET233" s="95"/>
      <c r="EU233" s="95"/>
      <c r="EV233" s="95"/>
      <c r="EW233" s="95"/>
      <c r="EX233" s="95"/>
      <c r="EY233" s="95"/>
      <c r="EZ233" s="95"/>
      <c r="FA233" s="95"/>
      <c r="FB233" s="95"/>
      <c r="FC233" s="95"/>
      <c r="FD233" s="95"/>
      <c r="FE233" s="95"/>
      <c r="FF233" s="95"/>
      <c r="FG233" s="95"/>
      <c r="FH233" s="95"/>
    </row>
    <row r="234" spans="1:164" s="94" customFormat="1" x14ac:dyDescent="0.2">
      <c r="A234" s="150"/>
      <c r="B234" s="151"/>
      <c r="BN234" s="9"/>
      <c r="BO234" s="95"/>
      <c r="BP234" s="95"/>
      <c r="BQ234" s="95"/>
      <c r="BR234" s="95"/>
      <c r="BS234" s="95"/>
      <c r="BT234" s="95"/>
      <c r="BU234" s="96"/>
      <c r="BV234" s="95"/>
      <c r="BW234" s="95"/>
      <c r="BX234" s="95"/>
      <c r="BY234" s="95"/>
      <c r="BZ234" s="95"/>
      <c r="CA234" s="95"/>
      <c r="CB234" s="95"/>
      <c r="CC234" s="97"/>
      <c r="CD234" s="96"/>
      <c r="CE234" s="95"/>
      <c r="CF234" s="95"/>
      <c r="CG234" s="95"/>
      <c r="CH234" s="95"/>
      <c r="CI234" s="95"/>
      <c r="CJ234" s="95"/>
      <c r="CK234" s="95"/>
      <c r="CL234" s="95"/>
      <c r="CM234" s="95"/>
      <c r="CN234" s="95"/>
      <c r="CO234" s="95"/>
      <c r="CP234" s="95"/>
      <c r="CQ234" s="95"/>
      <c r="CR234" s="95"/>
      <c r="CS234" s="95"/>
      <c r="CT234" s="95"/>
      <c r="CU234" s="95"/>
      <c r="CV234" s="95"/>
      <c r="CW234" s="95"/>
      <c r="CX234" s="95"/>
      <c r="CY234" s="95"/>
      <c r="CZ234" s="95"/>
      <c r="DA234" s="95"/>
      <c r="DB234" s="95"/>
      <c r="DC234" s="95"/>
      <c r="DD234" s="95"/>
      <c r="DE234" s="95"/>
      <c r="DF234" s="95"/>
      <c r="DG234" s="95"/>
      <c r="DH234" s="95"/>
      <c r="DI234" s="95"/>
      <c r="DJ234" s="95"/>
      <c r="DK234" s="95"/>
      <c r="DL234" s="95"/>
      <c r="DM234" s="95"/>
      <c r="DN234" s="95"/>
      <c r="DO234" s="95"/>
      <c r="DP234" s="95"/>
      <c r="DQ234" s="95"/>
      <c r="DR234" s="95"/>
      <c r="DS234" s="95"/>
      <c r="DT234" s="95"/>
      <c r="DU234" s="95"/>
      <c r="DV234" s="95"/>
      <c r="DW234" s="95"/>
      <c r="DX234" s="95"/>
      <c r="DY234" s="95"/>
      <c r="DZ234" s="95"/>
      <c r="EA234" s="95"/>
      <c r="EB234" s="95"/>
      <c r="EC234" s="95"/>
      <c r="ED234" s="95"/>
      <c r="EE234" s="95"/>
      <c r="EF234" s="95"/>
      <c r="EG234" s="95"/>
      <c r="EH234" s="95"/>
      <c r="EI234" s="95"/>
      <c r="EJ234" s="95"/>
      <c r="EK234" s="95"/>
      <c r="EL234" s="95"/>
      <c r="EM234" s="95"/>
      <c r="EN234" s="95"/>
      <c r="EO234" s="95"/>
      <c r="EP234" s="95"/>
      <c r="EQ234" s="95"/>
      <c r="ER234" s="95"/>
      <c r="ES234" s="95"/>
      <c r="ET234" s="95"/>
      <c r="EU234" s="95"/>
      <c r="EV234" s="95"/>
      <c r="EW234" s="95"/>
      <c r="EX234" s="95"/>
      <c r="EY234" s="95"/>
      <c r="EZ234" s="95"/>
      <c r="FA234" s="95"/>
      <c r="FB234" s="95"/>
      <c r="FC234" s="95"/>
      <c r="FD234" s="95"/>
      <c r="FE234" s="95"/>
      <c r="FF234" s="95"/>
      <c r="FG234" s="95"/>
      <c r="FH234" s="95"/>
    </row>
    <row r="235" spans="1:164" s="94" customFormat="1" x14ac:dyDescent="0.2">
      <c r="A235" s="150"/>
      <c r="B235" s="151"/>
      <c r="BN235" s="9"/>
      <c r="BO235" s="95"/>
      <c r="BP235" s="95"/>
      <c r="BQ235" s="95"/>
      <c r="BR235" s="95"/>
      <c r="BS235" s="95"/>
      <c r="BT235" s="95"/>
      <c r="BU235" s="96"/>
      <c r="BV235" s="95"/>
      <c r="BW235" s="95"/>
      <c r="BX235" s="95"/>
      <c r="BY235" s="95"/>
      <c r="BZ235" s="95"/>
      <c r="CA235" s="95"/>
      <c r="CB235" s="95"/>
      <c r="CC235" s="97"/>
      <c r="CD235" s="96"/>
      <c r="CE235" s="95"/>
      <c r="CF235" s="95"/>
      <c r="CG235" s="95"/>
      <c r="CH235" s="95"/>
      <c r="CI235" s="95"/>
      <c r="CJ235" s="95"/>
      <c r="CK235" s="95"/>
      <c r="CL235" s="95"/>
      <c r="CM235" s="95"/>
      <c r="CN235" s="95"/>
      <c r="CO235" s="95"/>
      <c r="CP235" s="95"/>
      <c r="CQ235" s="95"/>
      <c r="CR235" s="95"/>
      <c r="CS235" s="95"/>
      <c r="CT235" s="95"/>
      <c r="CU235" s="95"/>
      <c r="CV235" s="95"/>
      <c r="CW235" s="95"/>
      <c r="CX235" s="95"/>
      <c r="CY235" s="95"/>
      <c r="CZ235" s="95"/>
      <c r="DA235" s="95"/>
      <c r="DB235" s="95"/>
      <c r="DC235" s="95"/>
      <c r="DD235" s="95"/>
      <c r="DE235" s="95"/>
      <c r="DF235" s="95"/>
      <c r="DG235" s="95"/>
      <c r="DH235" s="95"/>
      <c r="DI235" s="95"/>
      <c r="DJ235" s="95"/>
      <c r="DK235" s="95"/>
      <c r="DL235" s="95"/>
      <c r="DM235" s="95"/>
      <c r="DN235" s="95"/>
      <c r="DO235" s="95"/>
      <c r="DP235" s="95"/>
      <c r="DQ235" s="95"/>
      <c r="DR235" s="95"/>
      <c r="DS235" s="95"/>
      <c r="DT235" s="95"/>
      <c r="DU235" s="95"/>
      <c r="DV235" s="95"/>
      <c r="DW235" s="95"/>
      <c r="DX235" s="95"/>
      <c r="DY235" s="95"/>
      <c r="DZ235" s="95"/>
      <c r="EA235" s="95"/>
      <c r="EB235" s="95"/>
      <c r="EC235" s="95"/>
      <c r="ED235" s="95"/>
      <c r="EE235" s="95"/>
      <c r="EF235" s="95"/>
      <c r="EG235" s="95"/>
      <c r="EH235" s="95"/>
      <c r="EI235" s="95"/>
      <c r="EJ235" s="95"/>
      <c r="EK235" s="95"/>
      <c r="EL235" s="95"/>
      <c r="EM235" s="95"/>
      <c r="EN235" s="95"/>
      <c r="EO235" s="95"/>
      <c r="EP235" s="95"/>
      <c r="EQ235" s="95"/>
      <c r="ER235" s="95"/>
      <c r="ES235" s="95"/>
      <c r="ET235" s="95"/>
      <c r="EU235" s="95"/>
      <c r="EV235" s="95"/>
      <c r="EW235" s="95"/>
      <c r="EX235" s="95"/>
      <c r="EY235" s="95"/>
      <c r="EZ235" s="95"/>
      <c r="FA235" s="95"/>
      <c r="FB235" s="95"/>
      <c r="FC235" s="95"/>
      <c r="FD235" s="95"/>
      <c r="FE235" s="95"/>
      <c r="FF235" s="95"/>
      <c r="FG235" s="95"/>
      <c r="FH235" s="95"/>
    </row>
    <row r="236" spans="1:164" s="94" customFormat="1" x14ac:dyDescent="0.2">
      <c r="A236" s="150"/>
      <c r="B236" s="151"/>
      <c r="BN236" s="9"/>
      <c r="BO236" s="95"/>
      <c r="BP236" s="95"/>
      <c r="BQ236" s="95"/>
      <c r="BR236" s="95"/>
      <c r="BS236" s="95"/>
      <c r="BT236" s="95"/>
      <c r="BU236" s="96"/>
      <c r="BV236" s="95"/>
      <c r="BW236" s="95"/>
      <c r="BX236" s="95"/>
      <c r="BY236" s="95"/>
      <c r="BZ236" s="95"/>
      <c r="CA236" s="95"/>
      <c r="CB236" s="95"/>
      <c r="CC236" s="97"/>
      <c r="CD236" s="96"/>
      <c r="CE236" s="95"/>
      <c r="CF236" s="95"/>
      <c r="CG236" s="95"/>
      <c r="CH236" s="95"/>
      <c r="CI236" s="95"/>
      <c r="CJ236" s="95"/>
      <c r="CK236" s="95"/>
      <c r="CL236" s="95"/>
      <c r="CM236" s="95"/>
      <c r="CN236" s="95"/>
      <c r="CO236" s="95"/>
      <c r="CP236" s="95"/>
      <c r="CQ236" s="95"/>
      <c r="CR236" s="95"/>
      <c r="CS236" s="95"/>
      <c r="CT236" s="95"/>
      <c r="CU236" s="95"/>
      <c r="CV236" s="95"/>
      <c r="CW236" s="95"/>
      <c r="CX236" s="95"/>
      <c r="CY236" s="95"/>
      <c r="CZ236" s="95"/>
      <c r="DA236" s="95"/>
      <c r="DB236" s="95"/>
      <c r="DC236" s="95"/>
      <c r="DD236" s="95"/>
      <c r="DE236" s="95"/>
      <c r="DF236" s="95"/>
      <c r="DG236" s="95"/>
      <c r="DH236" s="95"/>
      <c r="DI236" s="95"/>
      <c r="DJ236" s="95"/>
      <c r="DK236" s="95"/>
      <c r="DL236" s="95"/>
      <c r="DM236" s="95"/>
      <c r="DN236" s="95"/>
      <c r="DO236" s="95"/>
      <c r="DP236" s="95"/>
      <c r="DQ236" s="95"/>
      <c r="DR236" s="95"/>
      <c r="DS236" s="95"/>
      <c r="DT236" s="95"/>
      <c r="DU236" s="95"/>
      <c r="DV236" s="95"/>
      <c r="DW236" s="95"/>
      <c r="DX236" s="95"/>
      <c r="DY236" s="95"/>
      <c r="DZ236" s="95"/>
      <c r="EA236" s="95"/>
      <c r="EB236" s="95"/>
      <c r="EC236" s="95"/>
      <c r="ED236" s="95"/>
      <c r="EE236" s="95"/>
      <c r="EF236" s="95"/>
      <c r="EG236" s="95"/>
      <c r="EH236" s="95"/>
      <c r="EI236" s="95"/>
      <c r="EJ236" s="95"/>
      <c r="EK236" s="95"/>
      <c r="EL236" s="95"/>
      <c r="EM236" s="95"/>
      <c r="EN236" s="95"/>
      <c r="EO236" s="95"/>
      <c r="EP236" s="95"/>
      <c r="EQ236" s="95"/>
      <c r="ER236" s="95"/>
      <c r="ES236" s="95"/>
      <c r="ET236" s="95"/>
      <c r="EU236" s="95"/>
      <c r="EV236" s="95"/>
      <c r="EW236" s="95"/>
      <c r="EX236" s="95"/>
      <c r="EY236" s="95"/>
      <c r="EZ236" s="95"/>
      <c r="FA236" s="95"/>
      <c r="FB236" s="95"/>
      <c r="FC236" s="95"/>
      <c r="FD236" s="95"/>
      <c r="FE236" s="95"/>
      <c r="FF236" s="95"/>
      <c r="FG236" s="95"/>
      <c r="FH236" s="95"/>
    </row>
    <row r="237" spans="1:164" s="94" customFormat="1" x14ac:dyDescent="0.2">
      <c r="A237" s="150"/>
      <c r="B237" s="151"/>
      <c r="BN237" s="9"/>
      <c r="BO237" s="95"/>
      <c r="BP237" s="95"/>
      <c r="BQ237" s="95"/>
      <c r="BR237" s="95"/>
      <c r="BS237" s="95"/>
      <c r="BT237" s="95"/>
      <c r="BU237" s="96"/>
      <c r="BV237" s="95"/>
      <c r="BW237" s="95"/>
      <c r="BX237" s="95"/>
      <c r="BY237" s="95"/>
      <c r="BZ237" s="95"/>
      <c r="CA237" s="95"/>
      <c r="CB237" s="95"/>
      <c r="CC237" s="97"/>
      <c r="CD237" s="96"/>
      <c r="CE237" s="95"/>
      <c r="CF237" s="95"/>
      <c r="CG237" s="95"/>
      <c r="CH237" s="95"/>
      <c r="CI237" s="95"/>
      <c r="CJ237" s="95"/>
      <c r="CK237" s="95"/>
      <c r="CL237" s="95"/>
      <c r="CM237" s="95"/>
      <c r="CN237" s="95"/>
      <c r="CO237" s="95"/>
      <c r="CP237" s="95"/>
      <c r="CQ237" s="95"/>
      <c r="CR237" s="95"/>
      <c r="CS237" s="95"/>
      <c r="CT237" s="95"/>
      <c r="CU237" s="95"/>
      <c r="CV237" s="95"/>
      <c r="CW237" s="95"/>
      <c r="CX237" s="95"/>
      <c r="CY237" s="95"/>
      <c r="CZ237" s="95"/>
      <c r="DA237" s="95"/>
      <c r="DB237" s="95"/>
      <c r="DC237" s="95"/>
      <c r="DD237" s="95"/>
      <c r="DE237" s="95"/>
      <c r="DF237" s="95"/>
      <c r="DG237" s="95"/>
      <c r="DH237" s="95"/>
      <c r="DI237" s="95"/>
      <c r="DJ237" s="95"/>
      <c r="DK237" s="95"/>
      <c r="DL237" s="95"/>
      <c r="DM237" s="95"/>
      <c r="DN237" s="95"/>
      <c r="DO237" s="95"/>
      <c r="DP237" s="95"/>
      <c r="DQ237" s="95"/>
      <c r="DR237" s="95"/>
      <c r="DS237" s="95"/>
      <c r="DT237" s="95"/>
      <c r="DU237" s="95"/>
      <c r="DV237" s="95"/>
      <c r="DW237" s="95"/>
      <c r="DX237" s="95"/>
      <c r="DY237" s="95"/>
      <c r="DZ237" s="95"/>
      <c r="EA237" s="95"/>
      <c r="EB237" s="95"/>
      <c r="EC237" s="95"/>
      <c r="ED237" s="95"/>
      <c r="EE237" s="95"/>
      <c r="EF237" s="95"/>
      <c r="EG237" s="95"/>
      <c r="EH237" s="95"/>
      <c r="EI237" s="95"/>
      <c r="EJ237" s="95"/>
      <c r="EK237" s="95"/>
      <c r="EL237" s="95"/>
      <c r="EM237" s="95"/>
      <c r="EN237" s="95"/>
      <c r="EO237" s="95"/>
      <c r="EP237" s="95"/>
      <c r="EQ237" s="95"/>
      <c r="ER237" s="95"/>
      <c r="ES237" s="95"/>
      <c r="ET237" s="95"/>
      <c r="EU237" s="95"/>
      <c r="EV237" s="95"/>
      <c r="EW237" s="95"/>
      <c r="EX237" s="95"/>
      <c r="EY237" s="95"/>
      <c r="EZ237" s="95"/>
      <c r="FA237" s="95"/>
      <c r="FB237" s="95"/>
      <c r="FC237" s="95"/>
      <c r="FD237" s="95"/>
      <c r="FE237" s="95"/>
      <c r="FF237" s="95"/>
      <c r="FG237" s="95"/>
      <c r="FH237" s="95"/>
    </row>
    <row r="238" spans="1:164" s="94" customFormat="1" x14ac:dyDescent="0.2">
      <c r="A238" s="150"/>
      <c r="B238" s="151"/>
      <c r="BN238" s="9"/>
      <c r="BO238" s="95"/>
      <c r="BP238" s="95"/>
      <c r="BQ238" s="95"/>
      <c r="BR238" s="95"/>
      <c r="BS238" s="95"/>
      <c r="BT238" s="95"/>
      <c r="BU238" s="96"/>
      <c r="BV238" s="95"/>
      <c r="BW238" s="95"/>
      <c r="BX238" s="95"/>
      <c r="BY238" s="95"/>
      <c r="BZ238" s="95"/>
      <c r="CA238" s="95"/>
      <c r="CB238" s="95"/>
      <c r="CC238" s="97"/>
      <c r="CD238" s="96"/>
      <c r="CE238" s="95"/>
      <c r="CF238" s="95"/>
      <c r="CG238" s="95"/>
      <c r="CH238" s="95"/>
      <c r="CI238" s="95"/>
      <c r="CJ238" s="95"/>
      <c r="CK238" s="95"/>
      <c r="CL238" s="95"/>
      <c r="CM238" s="95"/>
      <c r="CN238" s="95"/>
      <c r="CO238" s="95"/>
      <c r="CP238" s="95"/>
      <c r="CQ238" s="95"/>
      <c r="CR238" s="95"/>
      <c r="CS238" s="95"/>
      <c r="CT238" s="95"/>
      <c r="CU238" s="95"/>
      <c r="CV238" s="95"/>
      <c r="CW238" s="95"/>
      <c r="CX238" s="95"/>
      <c r="CY238" s="95"/>
      <c r="CZ238" s="95"/>
      <c r="DA238" s="95"/>
      <c r="DB238" s="95"/>
      <c r="DC238" s="95"/>
      <c r="DD238" s="95"/>
      <c r="DE238" s="95"/>
      <c r="DF238" s="95"/>
      <c r="DG238" s="95"/>
      <c r="DH238" s="95"/>
      <c r="DI238" s="95"/>
      <c r="DJ238" s="95"/>
      <c r="DK238" s="95"/>
      <c r="DL238" s="95"/>
      <c r="DM238" s="95"/>
      <c r="DN238" s="95"/>
      <c r="DO238" s="95"/>
      <c r="DP238" s="95"/>
      <c r="DQ238" s="95"/>
      <c r="DR238" s="95"/>
      <c r="DS238" s="95"/>
      <c r="DT238" s="95"/>
      <c r="DU238" s="95"/>
      <c r="DV238" s="95"/>
      <c r="DW238" s="95"/>
      <c r="DX238" s="95"/>
      <c r="DY238" s="95"/>
      <c r="DZ238" s="95"/>
      <c r="EA238" s="95"/>
      <c r="EB238" s="95"/>
      <c r="EC238" s="95"/>
      <c r="ED238" s="95"/>
      <c r="EE238" s="95"/>
      <c r="EF238" s="95"/>
      <c r="EG238" s="95"/>
      <c r="EH238" s="95"/>
      <c r="EI238" s="95"/>
      <c r="EJ238" s="95"/>
      <c r="EK238" s="95"/>
      <c r="EL238" s="95"/>
      <c r="EM238" s="95"/>
      <c r="EN238" s="95"/>
      <c r="EO238" s="95"/>
      <c r="EP238" s="95"/>
      <c r="EQ238" s="95"/>
      <c r="ER238" s="95"/>
      <c r="ES238" s="95"/>
      <c r="ET238" s="95"/>
      <c r="EU238" s="95"/>
      <c r="EV238" s="95"/>
      <c r="EW238" s="95"/>
      <c r="EX238" s="95"/>
      <c r="EY238" s="95"/>
      <c r="EZ238" s="95"/>
      <c r="FA238" s="95"/>
      <c r="FB238" s="95"/>
      <c r="FC238" s="95"/>
      <c r="FD238" s="95"/>
      <c r="FE238" s="95"/>
      <c r="FF238" s="95"/>
      <c r="FG238" s="95"/>
      <c r="FH238" s="95"/>
    </row>
    <row r="239" spans="1:164" s="94" customFormat="1" x14ac:dyDescent="0.2">
      <c r="A239" s="150"/>
      <c r="B239" s="151"/>
      <c r="BN239" s="9"/>
      <c r="BO239" s="95"/>
      <c r="BP239" s="95"/>
      <c r="BQ239" s="95"/>
      <c r="BR239" s="95"/>
      <c r="BS239" s="95"/>
      <c r="BT239" s="95"/>
      <c r="BU239" s="96"/>
      <c r="BV239" s="95"/>
      <c r="BW239" s="95"/>
      <c r="BX239" s="95"/>
      <c r="BY239" s="95"/>
      <c r="BZ239" s="95"/>
      <c r="CA239" s="95"/>
      <c r="CB239" s="95"/>
      <c r="CC239" s="97"/>
      <c r="CD239" s="96"/>
      <c r="CE239" s="95"/>
      <c r="CF239" s="95"/>
      <c r="CG239" s="95"/>
      <c r="CH239" s="95"/>
      <c r="CI239" s="95"/>
      <c r="CJ239" s="95"/>
      <c r="CK239" s="95"/>
      <c r="CL239" s="95"/>
      <c r="CM239" s="95"/>
      <c r="CN239" s="95"/>
      <c r="CO239" s="95"/>
      <c r="CP239" s="95"/>
      <c r="CQ239" s="95"/>
      <c r="CR239" s="95"/>
      <c r="CS239" s="95"/>
      <c r="CT239" s="95"/>
      <c r="CU239" s="95"/>
      <c r="CV239" s="95"/>
      <c r="CW239" s="95"/>
      <c r="CX239" s="95"/>
      <c r="CY239" s="95"/>
      <c r="CZ239" s="95"/>
      <c r="DA239" s="95"/>
      <c r="DB239" s="95"/>
      <c r="DC239" s="95"/>
      <c r="DD239" s="95"/>
      <c r="DE239" s="95"/>
      <c r="DF239" s="95"/>
      <c r="DG239" s="95"/>
      <c r="DH239" s="95"/>
      <c r="DI239" s="95"/>
      <c r="DJ239" s="95"/>
      <c r="DK239" s="95"/>
      <c r="DL239" s="95"/>
      <c r="DM239" s="95"/>
      <c r="DN239" s="95"/>
      <c r="DO239" s="95"/>
      <c r="DP239" s="95"/>
      <c r="DQ239" s="95"/>
      <c r="DR239" s="95"/>
      <c r="DS239" s="95"/>
      <c r="DT239" s="95"/>
      <c r="DU239" s="95"/>
      <c r="DV239" s="95"/>
      <c r="DW239" s="95"/>
      <c r="DX239" s="95"/>
      <c r="DY239" s="95"/>
      <c r="DZ239" s="95"/>
      <c r="EA239" s="95"/>
      <c r="EB239" s="95"/>
      <c r="EC239" s="95"/>
      <c r="ED239" s="95"/>
      <c r="EE239" s="95"/>
      <c r="EF239" s="95"/>
      <c r="EG239" s="95"/>
      <c r="EH239" s="95"/>
      <c r="EI239" s="95"/>
      <c r="EJ239" s="95"/>
      <c r="EK239" s="95"/>
      <c r="EL239" s="95"/>
      <c r="EM239" s="95"/>
      <c r="EN239" s="95"/>
      <c r="EO239" s="95"/>
      <c r="EP239" s="95"/>
      <c r="EQ239" s="95"/>
      <c r="ER239" s="95"/>
      <c r="ES239" s="95"/>
      <c r="ET239" s="95"/>
      <c r="EU239" s="95"/>
      <c r="EV239" s="95"/>
      <c r="EW239" s="95"/>
      <c r="EX239" s="95"/>
      <c r="EY239" s="95"/>
      <c r="EZ239" s="95"/>
      <c r="FA239" s="95"/>
      <c r="FB239" s="95"/>
      <c r="FC239" s="95"/>
      <c r="FD239" s="95"/>
      <c r="FE239" s="95"/>
      <c r="FF239" s="95"/>
      <c r="FG239" s="95"/>
      <c r="FH239" s="95"/>
    </row>
    <row r="240" spans="1:164" s="94" customFormat="1" x14ac:dyDescent="0.2">
      <c r="A240" s="150"/>
      <c r="B240" s="151"/>
      <c r="BN240" s="9"/>
      <c r="BO240" s="95"/>
      <c r="BP240" s="95"/>
      <c r="BQ240" s="95"/>
      <c r="BR240" s="95"/>
      <c r="BS240" s="95"/>
      <c r="BT240" s="95"/>
      <c r="BU240" s="96"/>
      <c r="BV240" s="95"/>
      <c r="BW240" s="95"/>
      <c r="BX240" s="95"/>
      <c r="BY240" s="95"/>
      <c r="BZ240" s="95"/>
      <c r="CA240" s="95"/>
      <c r="CB240" s="95"/>
      <c r="CC240" s="97"/>
      <c r="CD240" s="96"/>
      <c r="CE240" s="95"/>
      <c r="CF240" s="95"/>
      <c r="CG240" s="95"/>
      <c r="CH240" s="95"/>
      <c r="CI240" s="95"/>
      <c r="CJ240" s="95"/>
      <c r="CK240" s="95"/>
      <c r="CL240" s="95"/>
      <c r="CM240" s="95"/>
      <c r="CN240" s="95"/>
      <c r="CO240" s="95"/>
      <c r="CP240" s="95"/>
      <c r="CQ240" s="95"/>
      <c r="CR240" s="95"/>
      <c r="CS240" s="95"/>
      <c r="CT240" s="95"/>
      <c r="CU240" s="95"/>
      <c r="CV240" s="95"/>
      <c r="CW240" s="95"/>
      <c r="CX240" s="95"/>
      <c r="CY240" s="95"/>
      <c r="CZ240" s="95"/>
      <c r="DA240" s="95"/>
      <c r="DB240" s="95"/>
      <c r="DC240" s="95"/>
      <c r="DD240" s="95"/>
      <c r="DE240" s="95"/>
      <c r="DF240" s="95"/>
      <c r="DG240" s="95"/>
      <c r="DH240" s="95"/>
      <c r="DI240" s="95"/>
      <c r="DJ240" s="95"/>
      <c r="DK240" s="95"/>
      <c r="DL240" s="95"/>
      <c r="DM240" s="95"/>
      <c r="DN240" s="95"/>
      <c r="DO240" s="95"/>
      <c r="DP240" s="95"/>
      <c r="DQ240" s="95"/>
      <c r="DR240" s="95"/>
      <c r="DS240" s="95"/>
      <c r="DT240" s="95"/>
      <c r="DU240" s="95"/>
      <c r="DV240" s="95"/>
      <c r="DW240" s="95"/>
      <c r="DX240" s="95"/>
      <c r="DY240" s="95"/>
      <c r="DZ240" s="95"/>
      <c r="EA240" s="95"/>
      <c r="EB240" s="95"/>
      <c r="EC240" s="95"/>
      <c r="ED240" s="95"/>
      <c r="EE240" s="95"/>
      <c r="EF240" s="95"/>
      <c r="EG240" s="95"/>
      <c r="EH240" s="95"/>
      <c r="EI240" s="95"/>
      <c r="EJ240" s="95"/>
      <c r="EK240" s="95"/>
      <c r="EL240" s="95"/>
      <c r="EM240" s="95"/>
      <c r="EN240" s="95"/>
      <c r="EO240" s="95"/>
      <c r="EP240" s="95"/>
      <c r="EQ240" s="95"/>
      <c r="ER240" s="95"/>
      <c r="ES240" s="95"/>
      <c r="ET240" s="95"/>
      <c r="EU240" s="95"/>
      <c r="EV240" s="95"/>
      <c r="EW240" s="95"/>
      <c r="EX240" s="95"/>
      <c r="EY240" s="95"/>
      <c r="EZ240" s="95"/>
      <c r="FA240" s="95"/>
      <c r="FB240" s="95"/>
      <c r="FC240" s="95"/>
      <c r="FD240" s="95"/>
      <c r="FE240" s="95"/>
      <c r="FF240" s="95"/>
      <c r="FG240" s="95"/>
      <c r="FH240" s="95"/>
    </row>
    <row r="241" spans="1:164" s="94" customFormat="1" x14ac:dyDescent="0.2">
      <c r="A241" s="150"/>
      <c r="B241" s="151"/>
      <c r="BN241" s="9"/>
      <c r="BO241" s="95"/>
      <c r="BP241" s="95"/>
      <c r="BQ241" s="95"/>
      <c r="BR241" s="95"/>
      <c r="BS241" s="95"/>
      <c r="BT241" s="95"/>
      <c r="BU241" s="96"/>
      <c r="BV241" s="95"/>
      <c r="BW241" s="95"/>
      <c r="BX241" s="95"/>
      <c r="BY241" s="95"/>
      <c r="BZ241" s="95"/>
      <c r="CA241" s="95"/>
      <c r="CB241" s="95"/>
      <c r="CC241" s="97"/>
      <c r="CD241" s="96"/>
      <c r="CE241" s="95"/>
      <c r="CF241" s="95"/>
      <c r="CG241" s="95"/>
      <c r="CH241" s="95"/>
      <c r="CI241" s="95"/>
      <c r="CJ241" s="95"/>
      <c r="CK241" s="95"/>
      <c r="CL241" s="95"/>
      <c r="CM241" s="95"/>
      <c r="CN241" s="95"/>
      <c r="CO241" s="95"/>
      <c r="CP241" s="95"/>
      <c r="CQ241" s="95"/>
      <c r="CR241" s="95"/>
      <c r="CS241" s="95"/>
      <c r="CT241" s="95"/>
      <c r="CU241" s="95"/>
      <c r="CV241" s="95"/>
      <c r="CW241" s="95"/>
      <c r="CX241" s="95"/>
      <c r="CY241" s="95"/>
      <c r="CZ241" s="95"/>
      <c r="DA241" s="95"/>
      <c r="DB241" s="95"/>
      <c r="DC241" s="95"/>
      <c r="DD241" s="95"/>
      <c r="DE241" s="95"/>
      <c r="DF241" s="95"/>
      <c r="DG241" s="95"/>
      <c r="DH241" s="95"/>
      <c r="DI241" s="95"/>
      <c r="DJ241" s="95"/>
      <c r="DK241" s="95"/>
      <c r="DL241" s="95"/>
      <c r="DM241" s="95"/>
      <c r="DN241" s="95"/>
      <c r="DO241" s="95"/>
      <c r="DP241" s="95"/>
      <c r="DQ241" s="95"/>
      <c r="DR241" s="95"/>
      <c r="DS241" s="95"/>
      <c r="DT241" s="95"/>
      <c r="DU241" s="95"/>
      <c r="DV241" s="95"/>
      <c r="DW241" s="95"/>
      <c r="DX241" s="95"/>
      <c r="DY241" s="95"/>
      <c r="DZ241" s="95"/>
      <c r="EA241" s="95"/>
      <c r="EB241" s="95"/>
      <c r="EC241" s="95"/>
      <c r="ED241" s="95"/>
      <c r="EE241" s="95"/>
      <c r="EF241" s="95"/>
      <c r="EG241" s="95"/>
      <c r="EH241" s="95"/>
      <c r="EI241" s="95"/>
      <c r="EJ241" s="95"/>
      <c r="EK241" s="95"/>
      <c r="EL241" s="95"/>
      <c r="EM241" s="95"/>
      <c r="EN241" s="95"/>
      <c r="EO241" s="95"/>
      <c r="EP241" s="95"/>
      <c r="EQ241" s="95"/>
      <c r="ER241" s="95"/>
      <c r="ES241" s="95"/>
      <c r="ET241" s="95"/>
      <c r="EU241" s="95"/>
      <c r="EV241" s="95"/>
      <c r="EW241" s="95"/>
      <c r="EX241" s="95"/>
      <c r="EY241" s="95"/>
      <c r="EZ241" s="95"/>
      <c r="FA241" s="95"/>
      <c r="FB241" s="95"/>
      <c r="FC241" s="95"/>
      <c r="FD241" s="95"/>
      <c r="FE241" s="95"/>
      <c r="FF241" s="95"/>
      <c r="FG241" s="95"/>
      <c r="FH241" s="95"/>
    </row>
    <row r="242" spans="1:164" s="94" customFormat="1" x14ac:dyDescent="0.2">
      <c r="A242" s="150"/>
      <c r="B242" s="151"/>
      <c r="BN242" s="9"/>
      <c r="BO242" s="95"/>
      <c r="BP242" s="95"/>
      <c r="BQ242" s="95"/>
      <c r="BR242" s="95"/>
      <c r="BS242" s="95"/>
      <c r="BT242" s="95"/>
      <c r="BU242" s="96"/>
      <c r="BV242" s="95"/>
      <c r="BW242" s="95"/>
      <c r="BX242" s="95"/>
      <c r="BY242" s="95"/>
      <c r="BZ242" s="95"/>
      <c r="CA242" s="95"/>
      <c r="CB242" s="95"/>
      <c r="CC242" s="97"/>
      <c r="CD242" s="96"/>
      <c r="CE242" s="95"/>
      <c r="CF242" s="95"/>
      <c r="CG242" s="95"/>
      <c r="CH242" s="95"/>
      <c r="CI242" s="95"/>
      <c r="CJ242" s="95"/>
      <c r="CK242" s="95"/>
      <c r="CL242" s="95"/>
      <c r="CM242" s="95"/>
      <c r="CN242" s="95"/>
      <c r="CO242" s="95"/>
      <c r="CP242" s="95"/>
      <c r="CQ242" s="95"/>
      <c r="CR242" s="95"/>
      <c r="CS242" s="95"/>
      <c r="CT242" s="95"/>
      <c r="CU242" s="95"/>
      <c r="CV242" s="95"/>
      <c r="CW242" s="95"/>
      <c r="CX242" s="95"/>
      <c r="CY242" s="95"/>
      <c r="CZ242" s="95"/>
      <c r="DA242" s="95"/>
      <c r="DB242" s="95"/>
      <c r="DC242" s="95"/>
      <c r="DD242" s="95"/>
      <c r="DE242" s="95"/>
      <c r="DF242" s="95"/>
      <c r="DG242" s="95"/>
      <c r="DH242" s="95"/>
      <c r="DI242" s="95"/>
      <c r="DJ242" s="95"/>
      <c r="DK242" s="95"/>
      <c r="DL242" s="95"/>
      <c r="DM242" s="95"/>
      <c r="DN242" s="95"/>
      <c r="DO242" s="95"/>
      <c r="DP242" s="95"/>
      <c r="DQ242" s="95"/>
      <c r="DR242" s="95"/>
      <c r="DS242" s="95"/>
      <c r="DT242" s="95"/>
      <c r="DU242" s="95"/>
      <c r="DV242" s="95"/>
      <c r="DW242" s="95"/>
      <c r="DX242" s="95"/>
      <c r="DY242" s="95"/>
      <c r="DZ242" s="95"/>
      <c r="EA242" s="95"/>
      <c r="EB242" s="95"/>
      <c r="EC242" s="95"/>
      <c r="ED242" s="95"/>
      <c r="EE242" s="95"/>
      <c r="EF242" s="95"/>
      <c r="EG242" s="95"/>
      <c r="EH242" s="95"/>
      <c r="EI242" s="95"/>
      <c r="EJ242" s="95"/>
      <c r="EK242" s="95"/>
      <c r="EL242" s="95"/>
      <c r="EM242" s="95"/>
      <c r="EN242" s="95"/>
      <c r="EO242" s="95"/>
      <c r="EP242" s="95"/>
      <c r="EQ242" s="95"/>
      <c r="ER242" s="95"/>
      <c r="ES242" s="95"/>
      <c r="ET242" s="95"/>
      <c r="EU242" s="95"/>
      <c r="EV242" s="95"/>
      <c r="EW242" s="95"/>
      <c r="EX242" s="95"/>
      <c r="EY242" s="95"/>
      <c r="EZ242" s="95"/>
      <c r="FA242" s="95"/>
      <c r="FB242" s="95"/>
      <c r="FC242" s="95"/>
      <c r="FD242" s="95"/>
      <c r="FE242" s="95"/>
      <c r="FF242" s="95"/>
      <c r="FG242" s="95"/>
      <c r="FH242" s="95"/>
    </row>
    <row r="243" spans="1:164" s="94" customFormat="1" x14ac:dyDescent="0.2">
      <c r="A243" s="150"/>
      <c r="B243" s="151"/>
      <c r="BN243" s="9"/>
      <c r="BO243" s="95"/>
      <c r="BP243" s="95"/>
      <c r="BQ243" s="95"/>
      <c r="BR243" s="95"/>
      <c r="BS243" s="95"/>
      <c r="BT243" s="95"/>
      <c r="BU243" s="96"/>
      <c r="BV243" s="95"/>
      <c r="BW243" s="95"/>
      <c r="BX243" s="95"/>
      <c r="BY243" s="95"/>
      <c r="BZ243" s="95"/>
      <c r="CA243" s="95"/>
      <c r="CB243" s="95"/>
      <c r="CC243" s="97"/>
      <c r="CD243" s="96"/>
      <c r="CE243" s="95"/>
      <c r="CF243" s="95"/>
      <c r="CG243" s="95"/>
      <c r="CH243" s="95"/>
      <c r="CI243" s="95"/>
      <c r="CJ243" s="95"/>
      <c r="CK243" s="95"/>
      <c r="CL243" s="95"/>
      <c r="CM243" s="95"/>
      <c r="CN243" s="95"/>
      <c r="CO243" s="95"/>
      <c r="CP243" s="95"/>
      <c r="CQ243" s="95"/>
      <c r="CR243" s="95"/>
      <c r="CS243" s="95"/>
      <c r="CT243" s="95"/>
      <c r="CU243" s="95"/>
      <c r="CV243" s="95"/>
      <c r="CW243" s="95"/>
      <c r="CX243" s="95"/>
      <c r="CY243" s="95"/>
      <c r="CZ243" s="95"/>
      <c r="DA243" s="95"/>
      <c r="DB243" s="95"/>
      <c r="DC243" s="95"/>
      <c r="DD243" s="95"/>
      <c r="DE243" s="95"/>
      <c r="DF243" s="95"/>
      <c r="DG243" s="95"/>
      <c r="DH243" s="95"/>
      <c r="DI243" s="95"/>
      <c r="DJ243" s="95"/>
      <c r="DK243" s="95"/>
      <c r="DL243" s="95"/>
      <c r="DM243" s="95"/>
      <c r="DN243" s="95"/>
      <c r="DO243" s="95"/>
      <c r="DP243" s="95"/>
      <c r="DQ243" s="95"/>
      <c r="DR243" s="95"/>
      <c r="DS243" s="95"/>
      <c r="DT243" s="95"/>
      <c r="DU243" s="95"/>
      <c r="DV243" s="95"/>
      <c r="DW243" s="95"/>
      <c r="DX243" s="95"/>
      <c r="DY243" s="95"/>
      <c r="DZ243" s="95"/>
      <c r="EA243" s="95"/>
      <c r="EB243" s="95"/>
      <c r="EC243" s="95"/>
      <c r="ED243" s="95"/>
      <c r="EE243" s="95"/>
      <c r="EF243" s="95"/>
      <c r="EG243" s="95"/>
      <c r="EH243" s="95"/>
      <c r="EI243" s="95"/>
      <c r="EJ243" s="95"/>
      <c r="EK243" s="95"/>
      <c r="EL243" s="95"/>
      <c r="EM243" s="95"/>
      <c r="EN243" s="95"/>
      <c r="EO243" s="95"/>
      <c r="EP243" s="95"/>
      <c r="EQ243" s="95"/>
      <c r="ER243" s="95"/>
      <c r="ES243" s="95"/>
      <c r="ET243" s="95"/>
      <c r="EU243" s="95"/>
      <c r="EV243" s="95"/>
      <c r="EW243" s="95"/>
      <c r="EX243" s="95"/>
      <c r="EY243" s="95"/>
      <c r="EZ243" s="95"/>
      <c r="FA243" s="95"/>
      <c r="FB243" s="95"/>
      <c r="FC243" s="95"/>
      <c r="FD243" s="95"/>
      <c r="FE243" s="95"/>
      <c r="FF243" s="95"/>
      <c r="FG243" s="95"/>
      <c r="FH243" s="95"/>
    </row>
    <row r="244" spans="1:164" s="94" customFormat="1" x14ac:dyDescent="0.2">
      <c r="A244" s="150"/>
      <c r="B244" s="151"/>
      <c r="BN244" s="9"/>
      <c r="BO244" s="95"/>
      <c r="BP244" s="95"/>
      <c r="BQ244" s="95"/>
      <c r="BR244" s="95"/>
      <c r="BS244" s="95"/>
      <c r="BT244" s="95"/>
      <c r="BU244" s="96"/>
      <c r="BV244" s="95"/>
      <c r="BW244" s="95"/>
      <c r="BX244" s="95"/>
      <c r="BY244" s="95"/>
      <c r="BZ244" s="95"/>
      <c r="CA244" s="95"/>
      <c r="CB244" s="95"/>
      <c r="CC244" s="97"/>
      <c r="CD244" s="96"/>
      <c r="CE244" s="95"/>
      <c r="CF244" s="95"/>
      <c r="CG244" s="95"/>
      <c r="CH244" s="95"/>
      <c r="CI244" s="95"/>
      <c r="CJ244" s="95"/>
      <c r="CK244" s="95"/>
      <c r="CL244" s="95"/>
      <c r="CM244" s="95"/>
      <c r="CN244" s="95"/>
      <c r="CO244" s="95"/>
      <c r="CP244" s="95"/>
      <c r="CQ244" s="95"/>
      <c r="CR244" s="95"/>
      <c r="CS244" s="95"/>
      <c r="CT244" s="95"/>
      <c r="CU244" s="95"/>
      <c r="CV244" s="95"/>
      <c r="CW244" s="95"/>
      <c r="CX244" s="95"/>
      <c r="CY244" s="95"/>
      <c r="CZ244" s="95"/>
      <c r="DA244" s="95"/>
      <c r="DB244" s="95"/>
      <c r="DC244" s="95"/>
      <c r="DD244" s="95"/>
      <c r="DE244" s="95"/>
      <c r="DF244" s="95"/>
      <c r="DG244" s="95"/>
      <c r="DH244" s="95"/>
      <c r="DI244" s="95"/>
      <c r="DJ244" s="95"/>
      <c r="DK244" s="95"/>
      <c r="DL244" s="95"/>
      <c r="DM244" s="95"/>
      <c r="DN244" s="95"/>
      <c r="DO244" s="95"/>
      <c r="DP244" s="95"/>
      <c r="DQ244" s="95"/>
      <c r="DR244" s="95"/>
      <c r="DS244" s="95"/>
      <c r="DT244" s="95"/>
      <c r="DU244" s="95"/>
      <c r="DV244" s="95"/>
      <c r="DW244" s="95"/>
      <c r="DX244" s="95"/>
      <c r="DY244" s="95"/>
      <c r="DZ244" s="95"/>
      <c r="EA244" s="95"/>
      <c r="EB244" s="95"/>
      <c r="EC244" s="95"/>
      <c r="ED244" s="95"/>
      <c r="EE244" s="95"/>
      <c r="EF244" s="95"/>
      <c r="EG244" s="95"/>
      <c r="EH244" s="95"/>
      <c r="EI244" s="95"/>
      <c r="EJ244" s="95"/>
      <c r="EK244" s="95"/>
      <c r="EL244" s="95"/>
      <c r="EM244" s="95"/>
      <c r="EN244" s="95"/>
      <c r="EO244" s="95"/>
      <c r="EP244" s="95"/>
      <c r="EQ244" s="95"/>
      <c r="ER244" s="95"/>
      <c r="ES244" s="95"/>
      <c r="ET244" s="95"/>
      <c r="EU244" s="95"/>
      <c r="EV244" s="95"/>
      <c r="EW244" s="95"/>
      <c r="EX244" s="95"/>
      <c r="EY244" s="95"/>
      <c r="EZ244" s="95"/>
      <c r="FA244" s="95"/>
      <c r="FB244" s="95"/>
      <c r="FC244" s="95"/>
      <c r="FD244" s="95"/>
      <c r="FE244" s="95"/>
      <c r="FF244" s="95"/>
      <c r="FG244" s="95"/>
      <c r="FH244" s="95"/>
    </row>
    <row r="245" spans="1:164" s="94" customFormat="1" x14ac:dyDescent="0.2">
      <c r="A245" s="150"/>
      <c r="B245" s="151"/>
      <c r="BN245" s="9"/>
      <c r="BO245" s="95"/>
      <c r="BP245" s="95"/>
      <c r="BQ245" s="95"/>
      <c r="BR245" s="95"/>
      <c r="BS245" s="95"/>
      <c r="BT245" s="95"/>
      <c r="BU245" s="96"/>
      <c r="BV245" s="95"/>
      <c r="BW245" s="95"/>
      <c r="BX245" s="95"/>
      <c r="BY245" s="95"/>
      <c r="BZ245" s="95"/>
      <c r="CA245" s="95"/>
      <c r="CB245" s="95"/>
      <c r="CC245" s="97"/>
      <c r="CD245" s="96"/>
      <c r="CE245" s="95"/>
      <c r="CF245" s="95"/>
      <c r="CG245" s="95"/>
      <c r="CH245" s="95"/>
      <c r="CI245" s="95"/>
      <c r="CJ245" s="95"/>
      <c r="CK245" s="95"/>
      <c r="CL245" s="95"/>
      <c r="CM245" s="95"/>
      <c r="CN245" s="95"/>
      <c r="CO245" s="95"/>
      <c r="CP245" s="95"/>
      <c r="CQ245" s="95"/>
      <c r="CR245" s="95"/>
      <c r="CS245" s="95"/>
      <c r="CT245" s="95"/>
      <c r="CU245" s="95"/>
      <c r="CV245" s="95"/>
      <c r="CW245" s="95"/>
      <c r="CX245" s="95"/>
      <c r="CY245" s="95"/>
      <c r="CZ245" s="95"/>
      <c r="DA245" s="95"/>
      <c r="DB245" s="95"/>
      <c r="DC245" s="95"/>
      <c r="DD245" s="95"/>
      <c r="DE245" s="95"/>
      <c r="DF245" s="95"/>
      <c r="DG245" s="95"/>
      <c r="DH245" s="95"/>
      <c r="DI245" s="95"/>
      <c r="DJ245" s="95"/>
      <c r="DK245" s="95"/>
      <c r="DL245" s="95"/>
      <c r="DM245" s="95"/>
      <c r="DN245" s="95"/>
      <c r="DO245" s="95"/>
      <c r="DP245" s="95"/>
      <c r="DQ245" s="95"/>
      <c r="DR245" s="95"/>
      <c r="DS245" s="95"/>
      <c r="DT245" s="95"/>
      <c r="DU245" s="95"/>
      <c r="DV245" s="95"/>
      <c r="DW245" s="95"/>
      <c r="DX245" s="95"/>
      <c r="DY245" s="95"/>
      <c r="DZ245" s="95"/>
      <c r="EA245" s="95"/>
      <c r="EB245" s="95"/>
      <c r="EC245" s="95"/>
      <c r="ED245" s="95"/>
      <c r="EE245" s="95"/>
      <c r="EF245" s="95"/>
      <c r="EG245" s="95"/>
      <c r="EH245" s="95"/>
      <c r="EI245" s="95"/>
      <c r="EJ245" s="95"/>
      <c r="EK245" s="95"/>
      <c r="EL245" s="95"/>
      <c r="EM245" s="95"/>
      <c r="EN245" s="95"/>
      <c r="EO245" s="95"/>
      <c r="EP245" s="95"/>
      <c r="EQ245" s="95"/>
      <c r="ER245" s="95"/>
      <c r="ES245" s="95"/>
      <c r="ET245" s="95"/>
      <c r="EU245" s="95"/>
      <c r="EV245" s="95"/>
      <c r="EW245" s="95"/>
      <c r="EX245" s="95"/>
      <c r="EY245" s="95"/>
      <c r="EZ245" s="95"/>
      <c r="FA245" s="95"/>
      <c r="FB245" s="95"/>
      <c r="FC245" s="95"/>
      <c r="FD245" s="95"/>
      <c r="FE245" s="95"/>
      <c r="FF245" s="95"/>
      <c r="FG245" s="95"/>
      <c r="FH245" s="95"/>
    </row>
    <row r="246" spans="1:164" s="94" customFormat="1" x14ac:dyDescent="0.2">
      <c r="A246" s="150"/>
      <c r="B246" s="151"/>
      <c r="BN246" s="9"/>
      <c r="BO246" s="95"/>
      <c r="BP246" s="95"/>
      <c r="BQ246" s="95"/>
      <c r="BR246" s="95"/>
      <c r="BS246" s="95"/>
      <c r="BT246" s="95"/>
      <c r="BU246" s="96"/>
      <c r="BV246" s="95"/>
      <c r="BW246" s="95"/>
      <c r="BX246" s="95"/>
      <c r="BY246" s="95"/>
      <c r="BZ246" s="95"/>
      <c r="CA246" s="95"/>
      <c r="CB246" s="95"/>
      <c r="CC246" s="97"/>
      <c r="CD246" s="96"/>
      <c r="CE246" s="95"/>
      <c r="CF246" s="95"/>
      <c r="CG246" s="95"/>
      <c r="CH246" s="95"/>
      <c r="CI246" s="95"/>
      <c r="CJ246" s="95"/>
      <c r="CK246" s="95"/>
      <c r="CL246" s="95"/>
      <c r="CM246" s="95"/>
      <c r="CN246" s="95"/>
      <c r="CO246" s="95"/>
      <c r="CP246" s="95"/>
      <c r="CQ246" s="95"/>
      <c r="CR246" s="95"/>
      <c r="CS246" s="95"/>
      <c r="CT246" s="95"/>
      <c r="CU246" s="95"/>
      <c r="CV246" s="95"/>
      <c r="CW246" s="95"/>
      <c r="CX246" s="95"/>
      <c r="CY246" s="95"/>
      <c r="CZ246" s="95"/>
      <c r="DA246" s="95"/>
      <c r="DB246" s="95"/>
      <c r="DC246" s="95"/>
      <c r="DD246" s="95"/>
      <c r="DE246" s="95"/>
      <c r="DF246" s="95"/>
      <c r="DG246" s="95"/>
      <c r="DH246" s="95"/>
      <c r="DI246" s="95"/>
      <c r="DJ246" s="95"/>
      <c r="DK246" s="95"/>
      <c r="DL246" s="95"/>
      <c r="DM246" s="95"/>
      <c r="DN246" s="95"/>
      <c r="DO246" s="95"/>
      <c r="DP246" s="95"/>
      <c r="DQ246" s="95"/>
      <c r="DR246" s="95"/>
      <c r="DS246" s="95"/>
      <c r="DT246" s="95"/>
      <c r="DU246" s="95"/>
      <c r="DV246" s="95"/>
      <c r="DW246" s="95"/>
      <c r="DX246" s="95"/>
      <c r="DY246" s="95"/>
      <c r="DZ246" s="95"/>
      <c r="EA246" s="95"/>
      <c r="EB246" s="95"/>
      <c r="EC246" s="95"/>
      <c r="ED246" s="95"/>
      <c r="EE246" s="95"/>
      <c r="EF246" s="95"/>
      <c r="EG246" s="95"/>
      <c r="EH246" s="95"/>
      <c r="EI246" s="95"/>
      <c r="EJ246" s="95"/>
      <c r="EK246" s="95"/>
      <c r="EL246" s="95"/>
      <c r="EM246" s="95"/>
      <c r="EN246" s="95"/>
      <c r="EO246" s="95"/>
      <c r="EP246" s="95"/>
      <c r="EQ246" s="95"/>
      <c r="ER246" s="95"/>
      <c r="ES246" s="95"/>
      <c r="ET246" s="95"/>
      <c r="EU246" s="95"/>
      <c r="EV246" s="95"/>
      <c r="EW246" s="95"/>
      <c r="EX246" s="95"/>
      <c r="EY246" s="95"/>
      <c r="EZ246" s="95"/>
      <c r="FA246" s="95"/>
      <c r="FB246" s="95"/>
      <c r="FC246" s="95"/>
      <c r="FD246" s="95"/>
      <c r="FE246" s="95"/>
      <c r="FF246" s="95"/>
      <c r="FG246" s="95"/>
      <c r="FH246" s="95"/>
    </row>
    <row r="247" spans="1:164" s="94" customFormat="1" x14ac:dyDescent="0.2">
      <c r="A247" s="150"/>
      <c r="B247" s="151"/>
      <c r="BN247" s="9"/>
      <c r="BO247" s="95"/>
      <c r="BP247" s="95"/>
      <c r="BQ247" s="95"/>
      <c r="BR247" s="95"/>
      <c r="BS247" s="95"/>
      <c r="BT247" s="95"/>
      <c r="BU247" s="96"/>
      <c r="BV247" s="95"/>
      <c r="BW247" s="95"/>
      <c r="BX247" s="95"/>
      <c r="BY247" s="95"/>
      <c r="BZ247" s="95"/>
      <c r="CA247" s="95"/>
      <c r="CB247" s="95"/>
      <c r="CC247" s="97"/>
      <c r="CD247" s="96"/>
      <c r="CE247" s="95"/>
      <c r="CF247" s="95"/>
      <c r="CG247" s="95"/>
      <c r="CH247" s="95"/>
      <c r="CI247" s="95"/>
      <c r="CJ247" s="95"/>
      <c r="CK247" s="95"/>
      <c r="CL247" s="95"/>
      <c r="CM247" s="95"/>
      <c r="CN247" s="95"/>
      <c r="CO247" s="95"/>
      <c r="CP247" s="95"/>
      <c r="CQ247" s="95"/>
      <c r="CR247" s="95"/>
      <c r="CS247" s="95"/>
      <c r="CT247" s="95"/>
      <c r="CU247" s="95"/>
      <c r="CV247" s="95"/>
      <c r="CW247" s="95"/>
      <c r="CX247" s="95"/>
      <c r="CY247" s="95"/>
      <c r="CZ247" s="95"/>
      <c r="DA247" s="95"/>
      <c r="DB247" s="95"/>
      <c r="DC247" s="95"/>
      <c r="DD247" s="95"/>
      <c r="DE247" s="95"/>
      <c r="DF247" s="95"/>
      <c r="DG247" s="95"/>
      <c r="DH247" s="95"/>
      <c r="DI247" s="95"/>
      <c r="DJ247" s="95"/>
      <c r="DK247" s="95"/>
      <c r="DL247" s="95"/>
      <c r="DM247" s="95"/>
      <c r="DN247" s="95"/>
      <c r="DO247" s="95"/>
      <c r="DP247" s="95"/>
      <c r="DQ247" s="95"/>
      <c r="DR247" s="95"/>
      <c r="DS247" s="95"/>
      <c r="DT247" s="95"/>
      <c r="DU247" s="95"/>
      <c r="DV247" s="95"/>
      <c r="DW247" s="95"/>
      <c r="DX247" s="95"/>
      <c r="DY247" s="95"/>
      <c r="DZ247" s="95"/>
      <c r="EA247" s="95"/>
      <c r="EB247" s="95"/>
      <c r="EC247" s="95"/>
      <c r="ED247" s="95"/>
      <c r="EE247" s="95"/>
      <c r="EF247" s="95"/>
      <c r="EG247" s="95"/>
      <c r="EH247" s="95"/>
      <c r="EI247" s="95"/>
      <c r="EJ247" s="95"/>
      <c r="EK247" s="95"/>
      <c r="EL247" s="95"/>
      <c r="EM247" s="95"/>
      <c r="EN247" s="95"/>
      <c r="EO247" s="95"/>
      <c r="EP247" s="95"/>
      <c r="EQ247" s="95"/>
      <c r="ER247" s="95"/>
      <c r="ES247" s="95"/>
      <c r="ET247" s="95"/>
      <c r="EU247" s="95"/>
      <c r="EV247" s="95"/>
      <c r="EW247" s="95"/>
      <c r="EX247" s="95"/>
      <c r="EY247" s="95"/>
      <c r="EZ247" s="95"/>
      <c r="FA247" s="95"/>
      <c r="FB247" s="95"/>
      <c r="FC247" s="95"/>
      <c r="FD247" s="95"/>
      <c r="FE247" s="95"/>
      <c r="FF247" s="95"/>
      <c r="FG247" s="95"/>
      <c r="FH247" s="95"/>
    </row>
    <row r="248" spans="1:164" s="94" customFormat="1" x14ac:dyDescent="0.2">
      <c r="A248" s="150"/>
      <c r="B248" s="151"/>
      <c r="BN248" s="9"/>
      <c r="BO248" s="95"/>
      <c r="BP248" s="95"/>
      <c r="BQ248" s="95"/>
      <c r="BR248" s="95"/>
      <c r="BS248" s="95"/>
      <c r="BT248" s="95"/>
      <c r="BU248" s="96"/>
      <c r="BV248" s="95"/>
      <c r="BW248" s="95"/>
      <c r="BX248" s="95"/>
      <c r="BY248" s="95"/>
      <c r="BZ248" s="95"/>
      <c r="CA248" s="95"/>
      <c r="CB248" s="95"/>
      <c r="CC248" s="97"/>
      <c r="CD248" s="96"/>
      <c r="CE248" s="95"/>
      <c r="CF248" s="95"/>
      <c r="CG248" s="95"/>
      <c r="CH248" s="95"/>
      <c r="CI248" s="95"/>
      <c r="CJ248" s="95"/>
      <c r="CK248" s="95"/>
      <c r="CL248" s="95"/>
      <c r="CM248" s="95"/>
      <c r="CN248" s="95"/>
      <c r="CO248" s="95"/>
      <c r="CP248" s="95"/>
      <c r="CQ248" s="95"/>
      <c r="CR248" s="95"/>
      <c r="CS248" s="95"/>
      <c r="CT248" s="95"/>
      <c r="CU248" s="95"/>
      <c r="CV248" s="95"/>
      <c r="CW248" s="95"/>
      <c r="CX248" s="95"/>
      <c r="CY248" s="95"/>
      <c r="CZ248" s="95"/>
      <c r="DA248" s="95"/>
      <c r="DB248" s="95"/>
      <c r="DC248" s="95"/>
      <c r="DD248" s="95"/>
      <c r="DE248" s="95"/>
      <c r="DF248" s="95"/>
      <c r="DG248" s="95"/>
      <c r="DH248" s="95"/>
      <c r="DI248" s="95"/>
      <c r="DJ248" s="95"/>
      <c r="DK248" s="95"/>
      <c r="DL248" s="95"/>
      <c r="DM248" s="95"/>
      <c r="DN248" s="95"/>
      <c r="DO248" s="95"/>
      <c r="DP248" s="95"/>
      <c r="DQ248" s="95"/>
      <c r="DR248" s="95"/>
      <c r="DS248" s="95"/>
      <c r="DT248" s="95"/>
      <c r="DU248" s="95"/>
      <c r="DV248" s="95"/>
      <c r="DW248" s="95"/>
      <c r="DX248" s="95"/>
      <c r="DY248" s="95"/>
      <c r="DZ248" s="95"/>
      <c r="EA248" s="95"/>
      <c r="EB248" s="95"/>
      <c r="EC248" s="95"/>
      <c r="ED248" s="95"/>
      <c r="EE248" s="95"/>
      <c r="EF248" s="95"/>
      <c r="EG248" s="95"/>
      <c r="EH248" s="95"/>
      <c r="EI248" s="95"/>
      <c r="EJ248" s="95"/>
      <c r="EK248" s="95"/>
      <c r="EL248" s="95"/>
      <c r="EM248" s="95"/>
      <c r="EN248" s="95"/>
      <c r="EO248" s="95"/>
      <c r="EP248" s="95"/>
      <c r="EQ248" s="95"/>
      <c r="ER248" s="95"/>
      <c r="ES248" s="95"/>
      <c r="ET248" s="95"/>
      <c r="EU248" s="95"/>
      <c r="EV248" s="95"/>
      <c r="EW248" s="95"/>
      <c r="EX248" s="95"/>
      <c r="EY248" s="95"/>
      <c r="EZ248" s="95"/>
      <c r="FA248" s="95"/>
      <c r="FB248" s="95"/>
      <c r="FC248" s="95"/>
      <c r="FD248" s="95"/>
      <c r="FE248" s="95"/>
      <c r="FF248" s="95"/>
      <c r="FG248" s="95"/>
      <c r="FH248" s="95"/>
    </row>
    <row r="249" spans="1:164" s="94" customFormat="1" x14ac:dyDescent="0.2">
      <c r="A249" s="150"/>
      <c r="B249" s="151"/>
      <c r="BN249" s="9"/>
      <c r="BO249" s="95"/>
      <c r="BP249" s="95"/>
      <c r="BQ249" s="95"/>
      <c r="BR249" s="95"/>
      <c r="BS249" s="95"/>
      <c r="BT249" s="95"/>
      <c r="BU249" s="96"/>
      <c r="BV249" s="95"/>
      <c r="BW249" s="95"/>
      <c r="BX249" s="95"/>
      <c r="BY249" s="95"/>
      <c r="BZ249" s="95"/>
      <c r="CA249" s="95"/>
      <c r="CB249" s="95"/>
      <c r="CC249" s="97"/>
      <c r="CD249" s="96"/>
      <c r="CE249" s="95"/>
      <c r="CF249" s="95"/>
      <c r="CG249" s="95"/>
      <c r="CH249" s="95"/>
      <c r="CI249" s="95"/>
      <c r="CJ249" s="95"/>
      <c r="CK249" s="95"/>
      <c r="CL249" s="95"/>
      <c r="CM249" s="95"/>
      <c r="CN249" s="95"/>
      <c r="CO249" s="95"/>
      <c r="CP249" s="95"/>
      <c r="CQ249" s="95"/>
      <c r="CR249" s="95"/>
      <c r="CS249" s="95"/>
      <c r="CT249" s="95"/>
      <c r="CU249" s="95"/>
      <c r="CV249" s="95"/>
      <c r="CW249" s="95"/>
      <c r="CX249" s="95"/>
      <c r="CY249" s="95"/>
      <c r="CZ249" s="95"/>
      <c r="DA249" s="95"/>
      <c r="DB249" s="95"/>
      <c r="DC249" s="95"/>
      <c r="DD249" s="95"/>
      <c r="DE249" s="95"/>
      <c r="DF249" s="95"/>
      <c r="DG249" s="95"/>
      <c r="DH249" s="95"/>
      <c r="DI249" s="95"/>
      <c r="DJ249" s="95"/>
      <c r="DK249" s="95"/>
      <c r="DL249" s="95"/>
      <c r="DM249" s="95"/>
      <c r="DN249" s="95"/>
      <c r="DO249" s="95"/>
      <c r="DP249" s="95"/>
      <c r="DQ249" s="95"/>
      <c r="DR249" s="95"/>
      <c r="DS249" s="95"/>
      <c r="DT249" s="95"/>
      <c r="DU249" s="95"/>
      <c r="DV249" s="95"/>
      <c r="DW249" s="95"/>
      <c r="DX249" s="95"/>
      <c r="DY249" s="95"/>
      <c r="DZ249" s="95"/>
      <c r="EA249" s="95"/>
      <c r="EB249" s="95"/>
      <c r="EC249" s="95"/>
      <c r="ED249" s="95"/>
      <c r="EE249" s="95"/>
      <c r="EF249" s="95"/>
      <c r="EG249" s="95"/>
      <c r="EH249" s="95"/>
      <c r="EI249" s="95"/>
      <c r="EJ249" s="95"/>
      <c r="EK249" s="95"/>
      <c r="EL249" s="95"/>
      <c r="EM249" s="95"/>
      <c r="EN249" s="95"/>
      <c r="EO249" s="95"/>
      <c r="EP249" s="95"/>
      <c r="EQ249" s="95"/>
      <c r="ER249" s="95"/>
      <c r="ES249" s="95"/>
      <c r="ET249" s="95"/>
      <c r="EU249" s="95"/>
      <c r="EV249" s="95"/>
      <c r="EW249" s="95"/>
      <c r="EX249" s="95"/>
      <c r="EY249" s="95"/>
      <c r="EZ249" s="95"/>
      <c r="FA249" s="95"/>
      <c r="FB249" s="95"/>
      <c r="FC249" s="95"/>
      <c r="FD249" s="95"/>
      <c r="FE249" s="95"/>
      <c r="FF249" s="95"/>
      <c r="FG249" s="95"/>
      <c r="FH249" s="95"/>
    </row>
    <row r="250" spans="1:164" s="94" customFormat="1" x14ac:dyDescent="0.2">
      <c r="A250" s="150"/>
      <c r="B250" s="151"/>
      <c r="BN250" s="9"/>
      <c r="BO250" s="95"/>
      <c r="BP250" s="95"/>
      <c r="BQ250" s="95"/>
      <c r="BR250" s="95"/>
      <c r="BS250" s="95"/>
      <c r="BT250" s="95"/>
      <c r="BU250" s="96"/>
      <c r="BV250" s="95"/>
      <c r="BW250" s="95"/>
      <c r="BX250" s="95"/>
      <c r="BY250" s="95"/>
      <c r="BZ250" s="95"/>
      <c r="CA250" s="95"/>
      <c r="CB250" s="95"/>
      <c r="CC250" s="97"/>
      <c r="CD250" s="96"/>
      <c r="CE250" s="95"/>
      <c r="CF250" s="95"/>
      <c r="CG250" s="95"/>
      <c r="CH250" s="95"/>
      <c r="CI250" s="95"/>
      <c r="CJ250" s="95"/>
      <c r="CK250" s="95"/>
      <c r="CL250" s="95"/>
      <c r="CM250" s="95"/>
      <c r="CN250" s="95"/>
      <c r="CO250" s="95"/>
      <c r="CP250" s="95"/>
      <c r="CQ250" s="95"/>
      <c r="CR250" s="95"/>
      <c r="CS250" s="95"/>
      <c r="CT250" s="95"/>
      <c r="CU250" s="95"/>
      <c r="CV250" s="95"/>
      <c r="CW250" s="95"/>
      <c r="CX250" s="95"/>
      <c r="CY250" s="95"/>
      <c r="CZ250" s="95"/>
      <c r="DA250" s="95"/>
      <c r="DB250" s="95"/>
      <c r="DC250" s="95"/>
      <c r="DD250" s="95"/>
      <c r="DE250" s="95"/>
      <c r="DF250" s="95"/>
      <c r="DG250" s="95"/>
      <c r="DH250" s="95"/>
      <c r="DI250" s="95"/>
      <c r="DJ250" s="95"/>
      <c r="DK250" s="95"/>
      <c r="DL250" s="95"/>
      <c r="DM250" s="95"/>
      <c r="DN250" s="95"/>
      <c r="DO250" s="95"/>
      <c r="DP250" s="95"/>
      <c r="DQ250" s="95"/>
      <c r="DR250" s="95"/>
      <c r="DS250" s="95"/>
      <c r="DT250" s="95"/>
      <c r="DU250" s="95"/>
      <c r="DV250" s="95"/>
      <c r="DW250" s="95"/>
      <c r="DX250" s="95"/>
      <c r="DY250" s="95"/>
      <c r="DZ250" s="95"/>
      <c r="EA250" s="95"/>
      <c r="EB250" s="95"/>
      <c r="EC250" s="95"/>
      <c r="ED250" s="95"/>
      <c r="EE250" s="95"/>
      <c r="EF250" s="95"/>
      <c r="EG250" s="95"/>
      <c r="EH250" s="95"/>
      <c r="EI250" s="95"/>
      <c r="EJ250" s="95"/>
      <c r="EK250" s="95"/>
      <c r="EL250" s="95"/>
      <c r="EM250" s="95"/>
      <c r="EN250" s="95"/>
      <c r="EO250" s="95"/>
      <c r="EP250" s="95"/>
      <c r="EQ250" s="95"/>
      <c r="ER250" s="95"/>
      <c r="ES250" s="95"/>
      <c r="ET250" s="95"/>
      <c r="EU250" s="95"/>
      <c r="EV250" s="95"/>
      <c r="EW250" s="95"/>
      <c r="EX250" s="95"/>
      <c r="EY250" s="95"/>
      <c r="EZ250" s="95"/>
      <c r="FA250" s="95"/>
      <c r="FB250" s="95"/>
      <c r="FC250" s="95"/>
      <c r="FD250" s="95"/>
      <c r="FE250" s="95"/>
      <c r="FF250" s="95"/>
      <c r="FG250" s="95"/>
      <c r="FH250" s="95"/>
    </row>
    <row r="251" spans="1:164" s="94" customFormat="1" x14ac:dyDescent="0.2">
      <c r="A251" s="150"/>
      <c r="B251" s="151"/>
      <c r="BN251" s="9"/>
      <c r="BO251" s="95"/>
      <c r="BP251" s="95"/>
      <c r="BQ251" s="95"/>
      <c r="BR251" s="95"/>
      <c r="BS251" s="95"/>
      <c r="BT251" s="95"/>
      <c r="BU251" s="96"/>
      <c r="BV251" s="95"/>
      <c r="BW251" s="95"/>
      <c r="BX251" s="95"/>
      <c r="BY251" s="95"/>
      <c r="BZ251" s="95"/>
      <c r="CA251" s="95"/>
      <c r="CB251" s="95"/>
      <c r="CC251" s="97"/>
      <c r="CD251" s="96"/>
      <c r="CE251" s="95"/>
      <c r="CF251" s="95"/>
      <c r="CG251" s="95"/>
      <c r="CH251" s="95"/>
      <c r="CI251" s="95"/>
      <c r="CJ251" s="95"/>
      <c r="CK251" s="95"/>
      <c r="CL251" s="95"/>
      <c r="CM251" s="95"/>
      <c r="CN251" s="95"/>
      <c r="CO251" s="95"/>
      <c r="CP251" s="95"/>
      <c r="CQ251" s="95"/>
      <c r="CR251" s="95"/>
      <c r="CS251" s="95"/>
      <c r="CT251" s="95"/>
      <c r="CU251" s="95"/>
      <c r="CV251" s="95"/>
      <c r="CW251" s="95"/>
      <c r="CX251" s="95"/>
      <c r="CY251" s="95"/>
      <c r="CZ251" s="95"/>
      <c r="DA251" s="95"/>
      <c r="DB251" s="95"/>
      <c r="DC251" s="95"/>
      <c r="DD251" s="95"/>
      <c r="DE251" s="95"/>
      <c r="DF251" s="95"/>
      <c r="DG251" s="95"/>
      <c r="DH251" s="95"/>
      <c r="DI251" s="95"/>
      <c r="DJ251" s="95"/>
      <c r="DK251" s="95"/>
      <c r="DL251" s="95"/>
      <c r="DM251" s="95"/>
      <c r="DN251" s="95"/>
      <c r="DO251" s="95"/>
      <c r="DP251" s="95"/>
      <c r="DQ251" s="95"/>
      <c r="DR251" s="95"/>
      <c r="DS251" s="95"/>
      <c r="DT251" s="95"/>
      <c r="DU251" s="95"/>
      <c r="DV251" s="95"/>
      <c r="DW251" s="95"/>
      <c r="DX251" s="95"/>
      <c r="DY251" s="95"/>
      <c r="DZ251" s="95"/>
      <c r="EA251" s="95"/>
      <c r="EB251" s="95"/>
      <c r="EC251" s="95"/>
      <c r="ED251" s="95"/>
      <c r="EE251" s="95"/>
      <c r="EF251" s="95"/>
      <c r="EG251" s="95"/>
      <c r="EH251" s="95"/>
      <c r="EI251" s="95"/>
      <c r="EJ251" s="95"/>
      <c r="EK251" s="95"/>
      <c r="EL251" s="95"/>
      <c r="EM251" s="95"/>
      <c r="EN251" s="95"/>
      <c r="EO251" s="95"/>
      <c r="EP251" s="95"/>
      <c r="EQ251" s="95"/>
      <c r="ER251" s="95"/>
      <c r="ES251" s="95"/>
      <c r="ET251" s="95"/>
      <c r="EU251" s="95"/>
      <c r="EV251" s="95"/>
      <c r="EW251" s="95"/>
      <c r="EX251" s="95"/>
      <c r="EY251" s="95"/>
      <c r="EZ251" s="95"/>
      <c r="FA251" s="95"/>
      <c r="FB251" s="95"/>
      <c r="FC251" s="95"/>
      <c r="FD251" s="95"/>
      <c r="FE251" s="95"/>
      <c r="FF251" s="95"/>
      <c r="FG251" s="95"/>
      <c r="FH251" s="95"/>
    </row>
    <row r="252" spans="1:164" s="94" customFormat="1" x14ac:dyDescent="0.2">
      <c r="A252" s="150"/>
      <c r="B252" s="151"/>
      <c r="BN252" s="9"/>
      <c r="BO252" s="95"/>
      <c r="BP252" s="95"/>
      <c r="BQ252" s="95"/>
      <c r="BR252" s="95"/>
      <c r="BS252" s="95"/>
      <c r="BT252" s="95"/>
      <c r="BU252" s="96"/>
      <c r="BV252" s="95"/>
      <c r="BW252" s="95"/>
      <c r="BX252" s="95"/>
      <c r="BY252" s="95"/>
      <c r="BZ252" s="95"/>
      <c r="CA252" s="95"/>
      <c r="CB252" s="95"/>
      <c r="CC252" s="97"/>
      <c r="CD252" s="96"/>
      <c r="CE252" s="95"/>
      <c r="CF252" s="95"/>
      <c r="CG252" s="95"/>
      <c r="CH252" s="95"/>
      <c r="CI252" s="95"/>
      <c r="CJ252" s="95"/>
      <c r="CK252" s="95"/>
      <c r="CL252" s="95"/>
      <c r="CM252" s="95"/>
      <c r="CN252" s="95"/>
      <c r="CO252" s="95"/>
      <c r="CP252" s="95"/>
      <c r="CQ252" s="95"/>
      <c r="CR252" s="95"/>
      <c r="CS252" s="95"/>
      <c r="CT252" s="95"/>
      <c r="CU252" s="95"/>
      <c r="CV252" s="95"/>
      <c r="CW252" s="95"/>
      <c r="CX252" s="95"/>
      <c r="CY252" s="95"/>
      <c r="CZ252" s="95"/>
      <c r="DA252" s="95"/>
      <c r="DB252" s="95"/>
      <c r="DC252" s="95"/>
      <c r="DD252" s="95"/>
      <c r="DE252" s="95"/>
      <c r="DF252" s="95"/>
      <c r="DG252" s="95"/>
      <c r="DH252" s="95"/>
      <c r="DI252" s="95"/>
      <c r="DJ252" s="95"/>
      <c r="DK252" s="95"/>
      <c r="DL252" s="95"/>
      <c r="DM252" s="95"/>
      <c r="DN252" s="95"/>
      <c r="DO252" s="95"/>
      <c r="DP252" s="95"/>
      <c r="DQ252" s="95"/>
      <c r="DR252" s="95"/>
      <c r="DS252" s="95"/>
      <c r="DT252" s="95"/>
      <c r="DU252" s="95"/>
      <c r="DV252" s="95"/>
      <c r="DW252" s="95"/>
      <c r="DX252" s="95"/>
      <c r="DY252" s="95"/>
      <c r="DZ252" s="95"/>
      <c r="EA252" s="95"/>
      <c r="EB252" s="95"/>
      <c r="EC252" s="95"/>
      <c r="ED252" s="95"/>
      <c r="EE252" s="95"/>
      <c r="EF252" s="95"/>
      <c r="EG252" s="95"/>
      <c r="EH252" s="95"/>
      <c r="EI252" s="95"/>
      <c r="EJ252" s="95"/>
      <c r="EK252" s="95"/>
      <c r="EL252" s="95"/>
      <c r="EM252" s="95"/>
      <c r="EN252" s="95"/>
      <c r="EO252" s="95"/>
      <c r="EP252" s="95"/>
      <c r="EQ252" s="95"/>
      <c r="ER252" s="95"/>
      <c r="ES252" s="95"/>
      <c r="ET252" s="95"/>
      <c r="EU252" s="95"/>
      <c r="EV252" s="95"/>
      <c r="EW252" s="95"/>
      <c r="EX252" s="95"/>
      <c r="EY252" s="95"/>
      <c r="EZ252" s="95"/>
      <c r="FA252" s="95"/>
      <c r="FB252" s="95"/>
      <c r="FC252" s="95"/>
      <c r="FD252" s="95"/>
      <c r="FE252" s="95"/>
      <c r="FF252" s="95"/>
      <c r="FG252" s="95"/>
      <c r="FH252" s="95"/>
    </row>
    <row r="253" spans="1:164" s="94" customFormat="1" x14ac:dyDescent="0.2">
      <c r="A253" s="150"/>
      <c r="B253" s="151"/>
      <c r="BN253" s="9"/>
      <c r="BO253" s="95"/>
      <c r="BP253" s="95"/>
      <c r="BQ253" s="95"/>
      <c r="BR253" s="95"/>
      <c r="BS253" s="95"/>
      <c r="BT253" s="95"/>
      <c r="BU253" s="96"/>
      <c r="BV253" s="95"/>
      <c r="BW253" s="95"/>
      <c r="BX253" s="95"/>
      <c r="BY253" s="95"/>
      <c r="BZ253" s="95"/>
      <c r="CA253" s="95"/>
      <c r="CB253" s="95"/>
      <c r="CC253" s="97"/>
      <c r="CD253" s="96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  <c r="FH253" s="95"/>
    </row>
    <row r="254" spans="1:164" s="94" customFormat="1" x14ac:dyDescent="0.2">
      <c r="A254" s="150"/>
      <c r="B254" s="151"/>
      <c r="BN254" s="9"/>
      <c r="BO254" s="95"/>
      <c r="BP254" s="95"/>
      <c r="BQ254" s="95"/>
      <c r="BR254" s="95"/>
      <c r="BS254" s="95"/>
      <c r="BT254" s="95"/>
      <c r="BU254" s="96"/>
      <c r="BV254" s="95"/>
      <c r="BW254" s="95"/>
      <c r="BX254" s="95"/>
      <c r="BY254" s="95"/>
      <c r="BZ254" s="95"/>
      <c r="CA254" s="95"/>
      <c r="CB254" s="95"/>
      <c r="CC254" s="97"/>
      <c r="CD254" s="96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  <c r="DT254" s="95"/>
      <c r="DU254" s="95"/>
      <c r="DV254" s="95"/>
      <c r="DW254" s="95"/>
      <c r="DX254" s="95"/>
      <c r="DY254" s="95"/>
      <c r="DZ254" s="95"/>
      <c r="EA254" s="95"/>
      <c r="EB254" s="95"/>
      <c r="EC254" s="95"/>
      <c r="ED254" s="95"/>
      <c r="EE254" s="95"/>
      <c r="EF254" s="95"/>
      <c r="EG254" s="95"/>
      <c r="EH254" s="95"/>
      <c r="EI254" s="95"/>
      <c r="EJ254" s="95"/>
      <c r="EK254" s="95"/>
      <c r="EL254" s="95"/>
      <c r="EM254" s="95"/>
      <c r="EN254" s="95"/>
      <c r="EO254" s="95"/>
      <c r="EP254" s="95"/>
      <c r="EQ254" s="95"/>
      <c r="ER254" s="95"/>
      <c r="ES254" s="95"/>
      <c r="ET254" s="95"/>
      <c r="EU254" s="95"/>
      <c r="EV254" s="95"/>
      <c r="EW254" s="95"/>
      <c r="EX254" s="95"/>
      <c r="EY254" s="95"/>
      <c r="EZ254" s="95"/>
      <c r="FA254" s="95"/>
      <c r="FB254" s="95"/>
      <c r="FC254" s="95"/>
      <c r="FD254" s="95"/>
      <c r="FE254" s="95"/>
      <c r="FF254" s="95"/>
      <c r="FG254" s="95"/>
      <c r="FH254" s="95"/>
    </row>
    <row r="255" spans="1:164" s="94" customFormat="1" x14ac:dyDescent="0.2">
      <c r="A255" s="150"/>
      <c r="B255" s="151"/>
      <c r="BN255" s="9"/>
      <c r="BO255" s="95"/>
      <c r="BP255" s="95"/>
      <c r="BQ255" s="95"/>
      <c r="BR255" s="95"/>
      <c r="BS255" s="95"/>
      <c r="BT255" s="95"/>
      <c r="BU255" s="96"/>
      <c r="BV255" s="95"/>
      <c r="BW255" s="95"/>
      <c r="BX255" s="95"/>
      <c r="BY255" s="95"/>
      <c r="BZ255" s="95"/>
      <c r="CA255" s="95"/>
      <c r="CB255" s="95"/>
      <c r="CC255" s="97"/>
      <c r="CD255" s="96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  <c r="DT255" s="95"/>
      <c r="DU255" s="95"/>
      <c r="DV255" s="95"/>
      <c r="DW255" s="95"/>
      <c r="DX255" s="95"/>
      <c r="DY255" s="95"/>
      <c r="DZ255" s="95"/>
      <c r="EA255" s="95"/>
      <c r="EB255" s="95"/>
      <c r="EC255" s="95"/>
      <c r="ED255" s="95"/>
      <c r="EE255" s="95"/>
      <c r="EF255" s="95"/>
      <c r="EG255" s="95"/>
      <c r="EH255" s="95"/>
      <c r="EI255" s="95"/>
      <c r="EJ255" s="95"/>
      <c r="EK255" s="95"/>
      <c r="EL255" s="95"/>
      <c r="EM255" s="95"/>
      <c r="EN255" s="95"/>
      <c r="EO255" s="95"/>
      <c r="EP255" s="95"/>
      <c r="EQ255" s="95"/>
      <c r="ER255" s="95"/>
      <c r="ES255" s="95"/>
      <c r="ET255" s="95"/>
      <c r="EU255" s="95"/>
      <c r="EV255" s="95"/>
      <c r="EW255" s="95"/>
      <c r="EX255" s="95"/>
      <c r="EY255" s="95"/>
      <c r="EZ255" s="95"/>
      <c r="FA255" s="95"/>
      <c r="FB255" s="95"/>
      <c r="FC255" s="95"/>
      <c r="FD255" s="95"/>
      <c r="FE255" s="95"/>
      <c r="FF255" s="95"/>
      <c r="FG255" s="95"/>
      <c r="FH255" s="95"/>
    </row>
    <row r="256" spans="1:164" s="94" customFormat="1" x14ac:dyDescent="0.2">
      <c r="A256" s="150"/>
      <c r="B256" s="151"/>
      <c r="BN256" s="9"/>
      <c r="BO256" s="95"/>
      <c r="BP256" s="95"/>
      <c r="BQ256" s="95"/>
      <c r="BR256" s="95"/>
      <c r="BS256" s="95"/>
      <c r="BT256" s="95"/>
      <c r="BU256" s="96"/>
      <c r="BV256" s="95"/>
      <c r="BW256" s="95"/>
      <c r="BX256" s="95"/>
      <c r="BY256" s="95"/>
      <c r="BZ256" s="95"/>
      <c r="CA256" s="95"/>
      <c r="CB256" s="95"/>
      <c r="CC256" s="97"/>
      <c r="CD256" s="96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  <c r="DT256" s="95"/>
      <c r="DU256" s="95"/>
      <c r="DV256" s="95"/>
      <c r="DW256" s="95"/>
      <c r="DX256" s="95"/>
      <c r="DY256" s="95"/>
      <c r="DZ256" s="95"/>
      <c r="EA256" s="95"/>
      <c r="EB256" s="95"/>
      <c r="EC256" s="95"/>
      <c r="ED256" s="95"/>
      <c r="EE256" s="95"/>
      <c r="EF256" s="95"/>
      <c r="EG256" s="95"/>
      <c r="EH256" s="95"/>
      <c r="EI256" s="95"/>
      <c r="EJ256" s="95"/>
      <c r="EK256" s="95"/>
      <c r="EL256" s="95"/>
      <c r="EM256" s="95"/>
      <c r="EN256" s="95"/>
      <c r="EO256" s="95"/>
      <c r="EP256" s="95"/>
      <c r="EQ256" s="95"/>
      <c r="ER256" s="95"/>
      <c r="ES256" s="95"/>
      <c r="ET256" s="95"/>
      <c r="EU256" s="95"/>
      <c r="EV256" s="95"/>
      <c r="EW256" s="95"/>
      <c r="EX256" s="95"/>
      <c r="EY256" s="95"/>
      <c r="EZ256" s="95"/>
      <c r="FA256" s="95"/>
      <c r="FB256" s="95"/>
      <c r="FC256" s="95"/>
      <c r="FD256" s="95"/>
      <c r="FE256" s="95"/>
      <c r="FF256" s="95"/>
      <c r="FG256" s="95"/>
      <c r="FH256" s="95"/>
    </row>
    <row r="257" spans="1:164" s="94" customFormat="1" x14ac:dyDescent="0.2">
      <c r="A257" s="150"/>
      <c r="B257" s="151"/>
      <c r="BN257" s="9"/>
      <c r="BO257" s="95"/>
      <c r="BP257" s="95"/>
      <c r="BQ257" s="95"/>
      <c r="BR257" s="95"/>
      <c r="BS257" s="95"/>
      <c r="BT257" s="95"/>
      <c r="BU257" s="96"/>
      <c r="BV257" s="95"/>
      <c r="BW257" s="95"/>
      <c r="BX257" s="95"/>
      <c r="BY257" s="95"/>
      <c r="BZ257" s="95"/>
      <c r="CA257" s="95"/>
      <c r="CB257" s="95"/>
      <c r="CC257" s="97"/>
      <c r="CD257" s="96"/>
      <c r="CE257" s="95"/>
      <c r="CF257" s="95"/>
      <c r="CG257" s="95"/>
      <c r="CH257" s="95"/>
      <c r="CI257" s="95"/>
      <c r="CJ257" s="95"/>
      <c r="CK257" s="95"/>
      <c r="CL257" s="95"/>
      <c r="CM257" s="95"/>
      <c r="CN257" s="95"/>
      <c r="CO257" s="95"/>
      <c r="CP257" s="95"/>
      <c r="CQ257" s="95"/>
      <c r="CR257" s="95"/>
      <c r="CS257" s="95"/>
      <c r="CT257" s="95"/>
      <c r="CU257" s="95"/>
      <c r="CV257" s="95"/>
      <c r="CW257" s="95"/>
      <c r="CX257" s="95"/>
      <c r="CY257" s="95"/>
      <c r="CZ257" s="95"/>
      <c r="DA257" s="95"/>
      <c r="DB257" s="95"/>
      <c r="DC257" s="95"/>
      <c r="DD257" s="95"/>
      <c r="DE257" s="95"/>
      <c r="DF257" s="95"/>
      <c r="DG257" s="95"/>
      <c r="DH257" s="95"/>
      <c r="DI257" s="95"/>
      <c r="DJ257" s="95"/>
      <c r="DK257" s="95"/>
      <c r="DL257" s="95"/>
      <c r="DM257" s="95"/>
      <c r="DN257" s="95"/>
      <c r="DO257" s="95"/>
      <c r="DP257" s="95"/>
      <c r="DQ257" s="95"/>
      <c r="DR257" s="95"/>
      <c r="DS257" s="95"/>
      <c r="DT257" s="95"/>
      <c r="DU257" s="95"/>
      <c r="DV257" s="95"/>
      <c r="DW257" s="95"/>
      <c r="DX257" s="95"/>
      <c r="DY257" s="95"/>
      <c r="DZ257" s="95"/>
      <c r="EA257" s="95"/>
      <c r="EB257" s="95"/>
      <c r="EC257" s="95"/>
      <c r="ED257" s="95"/>
      <c r="EE257" s="95"/>
      <c r="EF257" s="95"/>
      <c r="EG257" s="95"/>
      <c r="EH257" s="95"/>
      <c r="EI257" s="95"/>
      <c r="EJ257" s="95"/>
      <c r="EK257" s="95"/>
      <c r="EL257" s="95"/>
      <c r="EM257" s="95"/>
      <c r="EN257" s="95"/>
      <c r="EO257" s="95"/>
      <c r="EP257" s="95"/>
      <c r="EQ257" s="95"/>
      <c r="ER257" s="95"/>
      <c r="ES257" s="95"/>
      <c r="ET257" s="95"/>
      <c r="EU257" s="95"/>
      <c r="EV257" s="95"/>
      <c r="EW257" s="95"/>
      <c r="EX257" s="95"/>
      <c r="EY257" s="95"/>
      <c r="EZ257" s="95"/>
      <c r="FA257" s="95"/>
      <c r="FB257" s="95"/>
      <c r="FC257" s="95"/>
      <c r="FD257" s="95"/>
      <c r="FE257" s="95"/>
      <c r="FF257" s="95"/>
      <c r="FG257" s="95"/>
      <c r="FH257" s="95"/>
    </row>
    <row r="258" spans="1:164" s="94" customFormat="1" x14ac:dyDescent="0.2">
      <c r="A258" s="150"/>
      <c r="B258" s="151"/>
      <c r="BN258" s="9"/>
      <c r="BO258" s="95"/>
      <c r="BP258" s="95"/>
      <c r="BQ258" s="95"/>
      <c r="BR258" s="95"/>
      <c r="BS258" s="95"/>
      <c r="BT258" s="95"/>
      <c r="BU258" s="96"/>
      <c r="BV258" s="95"/>
      <c r="BW258" s="95"/>
      <c r="BX258" s="95"/>
      <c r="BY258" s="95"/>
      <c r="BZ258" s="95"/>
      <c r="CA258" s="95"/>
      <c r="CB258" s="95"/>
      <c r="CC258" s="97"/>
      <c r="CD258" s="96"/>
      <c r="CE258" s="95"/>
      <c r="CF258" s="95"/>
      <c r="CG258" s="95"/>
      <c r="CH258" s="95"/>
      <c r="CI258" s="95"/>
      <c r="CJ258" s="95"/>
      <c r="CK258" s="95"/>
      <c r="CL258" s="95"/>
      <c r="CM258" s="95"/>
      <c r="CN258" s="95"/>
      <c r="CO258" s="95"/>
      <c r="CP258" s="95"/>
      <c r="CQ258" s="95"/>
      <c r="CR258" s="95"/>
      <c r="CS258" s="95"/>
      <c r="CT258" s="95"/>
      <c r="CU258" s="95"/>
      <c r="CV258" s="95"/>
      <c r="CW258" s="95"/>
      <c r="CX258" s="95"/>
      <c r="CY258" s="95"/>
      <c r="CZ258" s="95"/>
      <c r="DA258" s="95"/>
      <c r="DB258" s="95"/>
      <c r="DC258" s="95"/>
      <c r="DD258" s="95"/>
      <c r="DE258" s="95"/>
      <c r="DF258" s="95"/>
      <c r="DG258" s="95"/>
      <c r="DH258" s="95"/>
      <c r="DI258" s="95"/>
      <c r="DJ258" s="95"/>
      <c r="DK258" s="95"/>
      <c r="DL258" s="95"/>
      <c r="DM258" s="95"/>
      <c r="DN258" s="95"/>
      <c r="DO258" s="95"/>
      <c r="DP258" s="95"/>
      <c r="DQ258" s="95"/>
      <c r="DR258" s="95"/>
      <c r="DS258" s="95"/>
      <c r="DT258" s="95"/>
      <c r="DU258" s="95"/>
      <c r="DV258" s="95"/>
      <c r="DW258" s="95"/>
      <c r="DX258" s="95"/>
      <c r="DY258" s="95"/>
      <c r="DZ258" s="95"/>
      <c r="EA258" s="95"/>
      <c r="EB258" s="95"/>
      <c r="EC258" s="95"/>
      <c r="ED258" s="95"/>
      <c r="EE258" s="95"/>
      <c r="EF258" s="95"/>
      <c r="EG258" s="95"/>
      <c r="EH258" s="95"/>
      <c r="EI258" s="95"/>
      <c r="EJ258" s="95"/>
      <c r="EK258" s="95"/>
      <c r="EL258" s="95"/>
      <c r="EM258" s="95"/>
      <c r="EN258" s="95"/>
      <c r="EO258" s="95"/>
      <c r="EP258" s="95"/>
      <c r="EQ258" s="95"/>
      <c r="ER258" s="95"/>
      <c r="ES258" s="95"/>
      <c r="ET258" s="95"/>
      <c r="EU258" s="95"/>
      <c r="EV258" s="95"/>
      <c r="EW258" s="95"/>
      <c r="EX258" s="95"/>
      <c r="EY258" s="95"/>
      <c r="EZ258" s="95"/>
      <c r="FA258" s="95"/>
      <c r="FB258" s="95"/>
      <c r="FC258" s="95"/>
      <c r="FD258" s="95"/>
      <c r="FE258" s="95"/>
      <c r="FF258" s="95"/>
      <c r="FG258" s="95"/>
      <c r="FH258" s="95"/>
    </row>
    <row r="259" spans="1:164" s="94" customFormat="1" x14ac:dyDescent="0.2">
      <c r="A259" s="150"/>
      <c r="B259" s="151"/>
      <c r="BN259" s="9"/>
      <c r="BO259" s="95"/>
      <c r="BP259" s="95"/>
      <c r="BQ259" s="95"/>
      <c r="BR259" s="95"/>
      <c r="BS259" s="95"/>
      <c r="BT259" s="95"/>
      <c r="BU259" s="96"/>
      <c r="BV259" s="95"/>
      <c r="BW259" s="95"/>
      <c r="BX259" s="95"/>
      <c r="BY259" s="95"/>
      <c r="BZ259" s="95"/>
      <c r="CA259" s="95"/>
      <c r="CB259" s="95"/>
      <c r="CC259" s="97"/>
      <c r="CD259" s="96"/>
      <c r="CE259" s="95"/>
      <c r="CF259" s="95"/>
      <c r="CG259" s="95"/>
      <c r="CH259" s="95"/>
      <c r="CI259" s="95"/>
      <c r="CJ259" s="95"/>
      <c r="CK259" s="95"/>
      <c r="CL259" s="95"/>
      <c r="CM259" s="95"/>
      <c r="CN259" s="95"/>
      <c r="CO259" s="95"/>
      <c r="CP259" s="95"/>
      <c r="CQ259" s="95"/>
      <c r="CR259" s="95"/>
      <c r="CS259" s="95"/>
      <c r="CT259" s="95"/>
      <c r="CU259" s="95"/>
      <c r="CV259" s="95"/>
      <c r="CW259" s="95"/>
      <c r="CX259" s="95"/>
      <c r="CY259" s="95"/>
      <c r="CZ259" s="95"/>
      <c r="DA259" s="95"/>
      <c r="DB259" s="95"/>
      <c r="DC259" s="95"/>
      <c r="DD259" s="95"/>
      <c r="DE259" s="95"/>
      <c r="DF259" s="95"/>
      <c r="DG259" s="95"/>
      <c r="DH259" s="95"/>
      <c r="DI259" s="95"/>
      <c r="DJ259" s="95"/>
      <c r="DK259" s="95"/>
      <c r="DL259" s="95"/>
      <c r="DM259" s="95"/>
      <c r="DN259" s="95"/>
      <c r="DO259" s="95"/>
      <c r="DP259" s="95"/>
      <c r="DQ259" s="95"/>
      <c r="DR259" s="95"/>
      <c r="DS259" s="95"/>
      <c r="DT259" s="95"/>
      <c r="DU259" s="95"/>
      <c r="DV259" s="95"/>
      <c r="DW259" s="95"/>
      <c r="DX259" s="95"/>
      <c r="DY259" s="95"/>
      <c r="DZ259" s="95"/>
      <c r="EA259" s="95"/>
      <c r="EB259" s="95"/>
      <c r="EC259" s="95"/>
      <c r="ED259" s="95"/>
      <c r="EE259" s="95"/>
      <c r="EF259" s="95"/>
      <c r="EG259" s="95"/>
      <c r="EH259" s="95"/>
      <c r="EI259" s="95"/>
      <c r="EJ259" s="95"/>
      <c r="EK259" s="95"/>
      <c r="EL259" s="95"/>
      <c r="EM259" s="95"/>
      <c r="EN259" s="95"/>
      <c r="EO259" s="95"/>
      <c r="EP259" s="95"/>
      <c r="EQ259" s="95"/>
      <c r="ER259" s="95"/>
      <c r="ES259" s="95"/>
      <c r="ET259" s="95"/>
      <c r="EU259" s="95"/>
      <c r="EV259" s="95"/>
      <c r="EW259" s="95"/>
      <c r="EX259" s="95"/>
      <c r="EY259" s="95"/>
      <c r="EZ259" s="95"/>
      <c r="FA259" s="95"/>
      <c r="FB259" s="95"/>
      <c r="FC259" s="95"/>
      <c r="FD259" s="95"/>
      <c r="FE259" s="95"/>
      <c r="FF259" s="95"/>
      <c r="FG259" s="95"/>
      <c r="FH259" s="95"/>
    </row>
    <row r="260" spans="1:164" s="94" customFormat="1" x14ac:dyDescent="0.2">
      <c r="A260" s="150"/>
      <c r="B260" s="151"/>
      <c r="BN260" s="9"/>
      <c r="BO260" s="95"/>
      <c r="BP260" s="95"/>
      <c r="BQ260" s="95"/>
      <c r="BR260" s="95"/>
      <c r="BS260" s="95"/>
      <c r="BT260" s="95"/>
      <c r="BU260" s="96"/>
      <c r="BV260" s="95"/>
      <c r="BW260" s="95"/>
      <c r="BX260" s="95"/>
      <c r="BY260" s="95"/>
      <c r="BZ260" s="95"/>
      <c r="CA260" s="95"/>
      <c r="CB260" s="95"/>
      <c r="CC260" s="97"/>
      <c r="CD260" s="96"/>
      <c r="CE260" s="95"/>
      <c r="CF260" s="95"/>
      <c r="CG260" s="95"/>
      <c r="CH260" s="95"/>
      <c r="CI260" s="95"/>
      <c r="CJ260" s="95"/>
      <c r="CK260" s="95"/>
      <c r="CL260" s="95"/>
      <c r="CM260" s="95"/>
      <c r="CN260" s="95"/>
      <c r="CO260" s="95"/>
      <c r="CP260" s="95"/>
      <c r="CQ260" s="95"/>
      <c r="CR260" s="95"/>
      <c r="CS260" s="95"/>
      <c r="CT260" s="95"/>
      <c r="CU260" s="95"/>
      <c r="CV260" s="95"/>
      <c r="CW260" s="95"/>
      <c r="CX260" s="95"/>
      <c r="CY260" s="95"/>
      <c r="CZ260" s="95"/>
      <c r="DA260" s="95"/>
      <c r="DB260" s="95"/>
      <c r="DC260" s="95"/>
      <c r="DD260" s="95"/>
      <c r="DE260" s="95"/>
      <c r="DF260" s="95"/>
      <c r="DG260" s="95"/>
      <c r="DH260" s="95"/>
      <c r="DI260" s="95"/>
      <c r="DJ260" s="95"/>
      <c r="DK260" s="95"/>
      <c r="DL260" s="95"/>
      <c r="DM260" s="95"/>
      <c r="DN260" s="95"/>
      <c r="DO260" s="95"/>
      <c r="DP260" s="95"/>
      <c r="DQ260" s="95"/>
      <c r="DR260" s="95"/>
      <c r="DS260" s="95"/>
      <c r="DT260" s="95"/>
      <c r="DU260" s="95"/>
      <c r="DV260" s="95"/>
      <c r="DW260" s="95"/>
      <c r="DX260" s="95"/>
      <c r="DY260" s="95"/>
      <c r="DZ260" s="95"/>
      <c r="EA260" s="95"/>
      <c r="EB260" s="95"/>
      <c r="EC260" s="95"/>
      <c r="ED260" s="95"/>
      <c r="EE260" s="95"/>
      <c r="EF260" s="95"/>
      <c r="EG260" s="95"/>
      <c r="EH260" s="95"/>
      <c r="EI260" s="95"/>
      <c r="EJ260" s="95"/>
      <c r="EK260" s="95"/>
      <c r="EL260" s="95"/>
      <c r="EM260" s="95"/>
      <c r="EN260" s="95"/>
      <c r="EO260" s="95"/>
      <c r="EP260" s="95"/>
      <c r="EQ260" s="95"/>
      <c r="ER260" s="95"/>
      <c r="ES260" s="95"/>
      <c r="ET260" s="95"/>
      <c r="EU260" s="95"/>
      <c r="EV260" s="95"/>
      <c r="EW260" s="95"/>
      <c r="EX260" s="95"/>
      <c r="EY260" s="95"/>
      <c r="EZ260" s="95"/>
      <c r="FA260" s="95"/>
      <c r="FB260" s="95"/>
      <c r="FC260" s="95"/>
      <c r="FD260" s="95"/>
      <c r="FE260" s="95"/>
      <c r="FF260" s="95"/>
      <c r="FG260" s="95"/>
      <c r="FH260" s="95"/>
    </row>
    <row r="261" spans="1:164" s="94" customFormat="1" x14ac:dyDescent="0.2">
      <c r="A261" s="150"/>
      <c r="B261" s="151"/>
      <c r="BN261" s="9"/>
      <c r="BO261" s="95"/>
      <c r="BP261" s="95"/>
      <c r="BQ261" s="95"/>
      <c r="BR261" s="95"/>
      <c r="BS261" s="95"/>
      <c r="BT261" s="95"/>
      <c r="BU261" s="96"/>
      <c r="BV261" s="95"/>
      <c r="BW261" s="95"/>
      <c r="BX261" s="95"/>
      <c r="BY261" s="95"/>
      <c r="BZ261" s="95"/>
      <c r="CA261" s="95"/>
      <c r="CB261" s="95"/>
      <c r="CC261" s="97"/>
      <c r="CD261" s="96"/>
      <c r="CE261" s="95"/>
      <c r="CF261" s="95"/>
      <c r="CG261" s="95"/>
      <c r="CH261" s="95"/>
      <c r="CI261" s="95"/>
      <c r="CJ261" s="95"/>
      <c r="CK261" s="95"/>
      <c r="CL261" s="95"/>
      <c r="CM261" s="95"/>
      <c r="CN261" s="95"/>
      <c r="CO261" s="95"/>
      <c r="CP261" s="95"/>
      <c r="CQ261" s="95"/>
      <c r="CR261" s="95"/>
      <c r="CS261" s="95"/>
      <c r="CT261" s="95"/>
      <c r="CU261" s="95"/>
      <c r="CV261" s="95"/>
      <c r="CW261" s="95"/>
      <c r="CX261" s="95"/>
      <c r="CY261" s="95"/>
      <c r="CZ261" s="95"/>
      <c r="DA261" s="95"/>
      <c r="DB261" s="95"/>
      <c r="DC261" s="95"/>
      <c r="DD261" s="95"/>
      <c r="DE261" s="95"/>
      <c r="DF261" s="95"/>
      <c r="DG261" s="95"/>
      <c r="DH261" s="95"/>
      <c r="DI261" s="95"/>
      <c r="DJ261" s="95"/>
      <c r="DK261" s="95"/>
      <c r="DL261" s="95"/>
      <c r="DM261" s="95"/>
      <c r="DN261" s="95"/>
      <c r="DO261" s="95"/>
      <c r="DP261" s="95"/>
      <c r="DQ261" s="95"/>
      <c r="DR261" s="95"/>
      <c r="DS261" s="95"/>
      <c r="DT261" s="95"/>
      <c r="DU261" s="95"/>
      <c r="DV261" s="95"/>
      <c r="DW261" s="95"/>
      <c r="DX261" s="95"/>
      <c r="DY261" s="95"/>
      <c r="DZ261" s="95"/>
      <c r="EA261" s="95"/>
      <c r="EB261" s="95"/>
      <c r="EC261" s="95"/>
      <c r="ED261" s="95"/>
      <c r="EE261" s="95"/>
      <c r="EF261" s="95"/>
      <c r="EG261" s="95"/>
      <c r="EH261" s="95"/>
      <c r="EI261" s="95"/>
      <c r="EJ261" s="95"/>
      <c r="EK261" s="95"/>
      <c r="EL261" s="95"/>
      <c r="EM261" s="95"/>
      <c r="EN261" s="95"/>
      <c r="EO261" s="95"/>
      <c r="EP261" s="95"/>
      <c r="EQ261" s="95"/>
      <c r="ER261" s="95"/>
      <c r="ES261" s="95"/>
      <c r="ET261" s="95"/>
      <c r="EU261" s="95"/>
      <c r="EV261" s="95"/>
      <c r="EW261" s="95"/>
      <c r="EX261" s="95"/>
      <c r="EY261" s="95"/>
      <c r="EZ261" s="95"/>
      <c r="FA261" s="95"/>
      <c r="FB261" s="95"/>
      <c r="FC261" s="95"/>
      <c r="FD261" s="95"/>
      <c r="FE261" s="95"/>
      <c r="FF261" s="95"/>
      <c r="FG261" s="95"/>
      <c r="FH261" s="95"/>
    </row>
    <row r="262" spans="1:164" s="94" customFormat="1" x14ac:dyDescent="0.2">
      <c r="A262" s="150"/>
      <c r="B262" s="151"/>
      <c r="BN262" s="9"/>
      <c r="BO262" s="95"/>
      <c r="BP262" s="95"/>
      <c r="BQ262" s="95"/>
      <c r="BR262" s="95"/>
      <c r="BS262" s="95"/>
      <c r="BT262" s="95"/>
      <c r="BU262" s="96"/>
      <c r="BV262" s="95"/>
      <c r="BW262" s="95"/>
      <c r="BX262" s="95"/>
      <c r="BY262" s="95"/>
      <c r="BZ262" s="95"/>
      <c r="CA262" s="95"/>
      <c r="CB262" s="95"/>
      <c r="CC262" s="97"/>
      <c r="CD262" s="96"/>
      <c r="CE262" s="95"/>
      <c r="CF262" s="95"/>
      <c r="CG262" s="95"/>
      <c r="CH262" s="95"/>
      <c r="CI262" s="95"/>
      <c r="CJ262" s="95"/>
      <c r="CK262" s="95"/>
      <c r="CL262" s="95"/>
      <c r="CM262" s="95"/>
      <c r="CN262" s="95"/>
      <c r="CO262" s="95"/>
      <c r="CP262" s="95"/>
      <c r="CQ262" s="95"/>
      <c r="CR262" s="95"/>
      <c r="CS262" s="95"/>
      <c r="CT262" s="95"/>
      <c r="CU262" s="95"/>
      <c r="CV262" s="95"/>
      <c r="CW262" s="95"/>
      <c r="CX262" s="95"/>
      <c r="CY262" s="95"/>
      <c r="CZ262" s="95"/>
      <c r="DA262" s="95"/>
      <c r="DB262" s="95"/>
      <c r="DC262" s="95"/>
      <c r="DD262" s="95"/>
      <c r="DE262" s="95"/>
      <c r="DF262" s="95"/>
      <c r="DG262" s="95"/>
      <c r="DH262" s="95"/>
      <c r="DI262" s="95"/>
      <c r="DJ262" s="95"/>
      <c r="DK262" s="95"/>
      <c r="DL262" s="95"/>
      <c r="DM262" s="95"/>
      <c r="DN262" s="95"/>
      <c r="DO262" s="95"/>
      <c r="DP262" s="95"/>
      <c r="DQ262" s="95"/>
      <c r="DR262" s="95"/>
      <c r="DS262" s="95"/>
      <c r="DT262" s="95"/>
      <c r="DU262" s="95"/>
      <c r="DV262" s="95"/>
      <c r="DW262" s="95"/>
      <c r="DX262" s="95"/>
      <c r="DY262" s="95"/>
      <c r="DZ262" s="95"/>
      <c r="EA262" s="95"/>
      <c r="EB262" s="95"/>
      <c r="EC262" s="95"/>
      <c r="ED262" s="95"/>
      <c r="EE262" s="95"/>
      <c r="EF262" s="95"/>
      <c r="EG262" s="95"/>
      <c r="EH262" s="95"/>
      <c r="EI262" s="95"/>
      <c r="EJ262" s="95"/>
      <c r="EK262" s="95"/>
      <c r="EL262" s="95"/>
      <c r="EM262" s="95"/>
      <c r="EN262" s="95"/>
      <c r="EO262" s="95"/>
      <c r="EP262" s="95"/>
      <c r="EQ262" s="95"/>
      <c r="ER262" s="95"/>
      <c r="ES262" s="95"/>
      <c r="ET262" s="95"/>
      <c r="EU262" s="95"/>
      <c r="EV262" s="95"/>
      <c r="EW262" s="95"/>
      <c r="EX262" s="95"/>
      <c r="EY262" s="95"/>
      <c r="EZ262" s="95"/>
      <c r="FA262" s="95"/>
      <c r="FB262" s="95"/>
      <c r="FC262" s="95"/>
      <c r="FD262" s="95"/>
      <c r="FE262" s="95"/>
      <c r="FF262" s="95"/>
      <c r="FG262" s="95"/>
      <c r="FH262" s="95"/>
    </row>
    <row r="263" spans="1:164" s="94" customFormat="1" x14ac:dyDescent="0.2">
      <c r="A263" s="150"/>
      <c r="B263" s="151"/>
      <c r="BN263" s="9"/>
      <c r="BO263" s="95"/>
      <c r="BP263" s="95"/>
      <c r="BQ263" s="95"/>
      <c r="BR263" s="95"/>
      <c r="BS263" s="95"/>
      <c r="BT263" s="95"/>
      <c r="BU263" s="96"/>
      <c r="BV263" s="95"/>
      <c r="BW263" s="95"/>
      <c r="BX263" s="95"/>
      <c r="BY263" s="95"/>
      <c r="BZ263" s="95"/>
      <c r="CA263" s="95"/>
      <c r="CB263" s="95"/>
      <c r="CC263" s="97"/>
      <c r="CD263" s="96"/>
      <c r="CE263" s="95"/>
      <c r="CF263" s="95"/>
      <c r="CG263" s="95"/>
      <c r="CH263" s="95"/>
      <c r="CI263" s="95"/>
      <c r="CJ263" s="95"/>
      <c r="CK263" s="95"/>
      <c r="CL263" s="95"/>
      <c r="CM263" s="95"/>
      <c r="CN263" s="95"/>
      <c r="CO263" s="95"/>
      <c r="CP263" s="95"/>
      <c r="CQ263" s="95"/>
      <c r="CR263" s="95"/>
      <c r="CS263" s="95"/>
      <c r="CT263" s="95"/>
      <c r="CU263" s="95"/>
      <c r="CV263" s="95"/>
      <c r="CW263" s="95"/>
      <c r="CX263" s="95"/>
      <c r="CY263" s="95"/>
      <c r="CZ263" s="95"/>
      <c r="DA263" s="95"/>
      <c r="DB263" s="95"/>
      <c r="DC263" s="95"/>
      <c r="DD263" s="95"/>
      <c r="DE263" s="95"/>
      <c r="DF263" s="95"/>
      <c r="DG263" s="95"/>
      <c r="DH263" s="95"/>
      <c r="DI263" s="95"/>
      <c r="DJ263" s="95"/>
      <c r="DK263" s="95"/>
      <c r="DL263" s="95"/>
      <c r="DM263" s="95"/>
      <c r="DN263" s="95"/>
      <c r="DO263" s="95"/>
      <c r="DP263" s="95"/>
      <c r="DQ263" s="95"/>
      <c r="DR263" s="95"/>
      <c r="DS263" s="95"/>
      <c r="DT263" s="95"/>
      <c r="DU263" s="95"/>
      <c r="DV263" s="95"/>
      <c r="DW263" s="95"/>
      <c r="DX263" s="95"/>
      <c r="DY263" s="95"/>
      <c r="DZ263" s="95"/>
      <c r="EA263" s="95"/>
      <c r="EB263" s="95"/>
      <c r="EC263" s="95"/>
      <c r="ED263" s="95"/>
      <c r="EE263" s="95"/>
      <c r="EF263" s="95"/>
      <c r="EG263" s="95"/>
      <c r="EH263" s="95"/>
      <c r="EI263" s="95"/>
      <c r="EJ263" s="95"/>
      <c r="EK263" s="95"/>
      <c r="EL263" s="95"/>
      <c r="EM263" s="95"/>
      <c r="EN263" s="95"/>
      <c r="EO263" s="95"/>
      <c r="EP263" s="95"/>
      <c r="EQ263" s="95"/>
      <c r="ER263" s="95"/>
      <c r="ES263" s="95"/>
      <c r="ET263" s="95"/>
      <c r="EU263" s="95"/>
      <c r="EV263" s="95"/>
      <c r="EW263" s="95"/>
      <c r="EX263" s="95"/>
      <c r="EY263" s="95"/>
      <c r="EZ263" s="95"/>
      <c r="FA263" s="95"/>
      <c r="FB263" s="95"/>
      <c r="FC263" s="95"/>
      <c r="FD263" s="95"/>
      <c r="FE263" s="95"/>
      <c r="FF263" s="95"/>
      <c r="FG263" s="95"/>
      <c r="FH263" s="95"/>
    </row>
    <row r="264" spans="1:164" s="94" customFormat="1" x14ac:dyDescent="0.2">
      <c r="A264" s="150"/>
      <c r="B264" s="151"/>
      <c r="BN264" s="9"/>
      <c r="BO264" s="95"/>
      <c r="BP264" s="95"/>
      <c r="BQ264" s="95"/>
      <c r="BR264" s="95"/>
      <c r="BS264" s="95"/>
      <c r="BT264" s="95"/>
      <c r="BU264" s="96"/>
      <c r="BV264" s="95"/>
      <c r="BW264" s="95"/>
      <c r="BX264" s="95"/>
      <c r="BY264" s="95"/>
      <c r="BZ264" s="95"/>
      <c r="CA264" s="95"/>
      <c r="CB264" s="95"/>
      <c r="CC264" s="97"/>
      <c r="CD264" s="96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  <c r="EE264" s="95"/>
      <c r="EF264" s="95"/>
      <c r="EG264" s="95"/>
      <c r="EH264" s="95"/>
      <c r="EI264" s="95"/>
      <c r="EJ264" s="95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  <c r="FA264" s="95"/>
      <c r="FB264" s="95"/>
      <c r="FC264" s="95"/>
      <c r="FD264" s="95"/>
      <c r="FE264" s="95"/>
      <c r="FF264" s="95"/>
      <c r="FG264" s="95"/>
      <c r="FH264" s="95"/>
    </row>
    <row r="265" spans="1:164" s="94" customFormat="1" x14ac:dyDescent="0.2">
      <c r="A265" s="150"/>
      <c r="B265" s="151"/>
      <c r="BN265" s="9"/>
      <c r="BO265" s="95"/>
      <c r="BP265" s="95"/>
      <c r="BQ265" s="95"/>
      <c r="BR265" s="95"/>
      <c r="BS265" s="95"/>
      <c r="BT265" s="95"/>
      <c r="BU265" s="96"/>
      <c r="BV265" s="95"/>
      <c r="BW265" s="95"/>
      <c r="BX265" s="95"/>
      <c r="BY265" s="95"/>
      <c r="BZ265" s="95"/>
      <c r="CA265" s="95"/>
      <c r="CB265" s="95"/>
      <c r="CC265" s="97"/>
      <c r="CD265" s="96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</row>
    <row r="266" spans="1:164" s="94" customFormat="1" x14ac:dyDescent="0.2">
      <c r="A266" s="150"/>
      <c r="B266" s="151"/>
      <c r="BN266" s="9"/>
      <c r="BO266" s="95"/>
      <c r="BP266" s="95"/>
      <c r="BQ266" s="95"/>
      <c r="BR266" s="95"/>
      <c r="BS266" s="95"/>
      <c r="BT266" s="95"/>
      <c r="BU266" s="96"/>
      <c r="BV266" s="95"/>
      <c r="BW266" s="95"/>
      <c r="BX266" s="95"/>
      <c r="BY266" s="95"/>
      <c r="BZ266" s="95"/>
      <c r="CA266" s="95"/>
      <c r="CB266" s="95"/>
      <c r="CC266" s="97"/>
      <c r="CD266" s="96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</row>
    <row r="267" spans="1:164" s="94" customFormat="1" x14ac:dyDescent="0.2">
      <c r="A267" s="150"/>
      <c r="B267" s="151"/>
      <c r="BN267" s="9"/>
      <c r="BO267" s="95"/>
      <c r="BP267" s="95"/>
      <c r="BQ267" s="95"/>
      <c r="BR267" s="95"/>
      <c r="BS267" s="95"/>
      <c r="BT267" s="95"/>
      <c r="BU267" s="96"/>
      <c r="BV267" s="95"/>
      <c r="BW267" s="95"/>
      <c r="BX267" s="95"/>
      <c r="BY267" s="95"/>
      <c r="BZ267" s="95"/>
      <c r="CA267" s="95"/>
      <c r="CB267" s="95"/>
      <c r="CC267" s="97"/>
      <c r="CD267" s="96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  <c r="FA267" s="95"/>
      <c r="FB267" s="95"/>
      <c r="FC267" s="95"/>
      <c r="FD267" s="95"/>
      <c r="FE267" s="95"/>
      <c r="FF267" s="95"/>
      <c r="FG267" s="95"/>
      <c r="FH267" s="95"/>
    </row>
    <row r="268" spans="1:164" s="94" customFormat="1" x14ac:dyDescent="0.2">
      <c r="A268" s="150"/>
      <c r="B268" s="151"/>
      <c r="BN268" s="9"/>
      <c r="BO268" s="95"/>
      <c r="BP268" s="95"/>
      <c r="BQ268" s="95"/>
      <c r="BR268" s="95"/>
      <c r="BS268" s="95"/>
      <c r="BT268" s="95"/>
      <c r="BU268" s="96"/>
      <c r="BV268" s="95"/>
      <c r="BW268" s="95"/>
      <c r="BX268" s="95"/>
      <c r="BY268" s="95"/>
      <c r="BZ268" s="95"/>
      <c r="CA268" s="95"/>
      <c r="CB268" s="95"/>
      <c r="CC268" s="97"/>
      <c r="CD268" s="96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</row>
    <row r="269" spans="1:164" s="94" customFormat="1" x14ac:dyDescent="0.2">
      <c r="A269" s="150"/>
      <c r="B269" s="151"/>
      <c r="BN269" s="9"/>
      <c r="BO269" s="95"/>
      <c r="BP269" s="95"/>
      <c r="BQ269" s="95"/>
      <c r="BR269" s="95"/>
      <c r="BS269" s="95"/>
      <c r="BT269" s="95"/>
      <c r="BU269" s="96"/>
      <c r="BV269" s="95"/>
      <c r="BW269" s="95"/>
      <c r="BX269" s="95"/>
      <c r="BY269" s="95"/>
      <c r="BZ269" s="95"/>
      <c r="CA269" s="95"/>
      <c r="CB269" s="95"/>
      <c r="CC269" s="97"/>
      <c r="CD269" s="96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</row>
    <row r="270" spans="1:164" s="94" customFormat="1" x14ac:dyDescent="0.2">
      <c r="A270" s="150"/>
      <c r="B270" s="151"/>
      <c r="BN270" s="9"/>
      <c r="BO270" s="95"/>
      <c r="BP270" s="95"/>
      <c r="BQ270" s="95"/>
      <c r="BR270" s="95"/>
      <c r="BS270" s="95"/>
      <c r="BT270" s="95"/>
      <c r="BU270" s="96"/>
      <c r="BV270" s="95"/>
      <c r="BW270" s="95"/>
      <c r="BX270" s="95"/>
      <c r="BY270" s="95"/>
      <c r="BZ270" s="95"/>
      <c r="CA270" s="95"/>
      <c r="CB270" s="95"/>
      <c r="CC270" s="97"/>
      <c r="CD270" s="96"/>
      <c r="CE270" s="95"/>
      <c r="CF270" s="95"/>
      <c r="CG270" s="95"/>
      <c r="CH270" s="95"/>
      <c r="CI270" s="95"/>
      <c r="CJ270" s="95"/>
      <c r="CK270" s="95"/>
      <c r="CL270" s="95"/>
      <c r="CM270" s="95"/>
      <c r="CN270" s="95"/>
      <c r="CO270" s="95"/>
      <c r="CP270" s="95"/>
      <c r="CQ270" s="95"/>
      <c r="CR270" s="95"/>
      <c r="CS270" s="95"/>
      <c r="CT270" s="95"/>
      <c r="CU270" s="95"/>
      <c r="CV270" s="95"/>
      <c r="CW270" s="95"/>
      <c r="CX270" s="95"/>
      <c r="CY270" s="95"/>
      <c r="CZ270" s="95"/>
      <c r="DA270" s="95"/>
      <c r="DB270" s="95"/>
      <c r="DC270" s="95"/>
      <c r="DD270" s="95"/>
      <c r="DE270" s="95"/>
      <c r="DF270" s="95"/>
      <c r="DG270" s="95"/>
      <c r="DH270" s="95"/>
      <c r="DI270" s="95"/>
      <c r="DJ270" s="95"/>
      <c r="DK270" s="95"/>
      <c r="DL270" s="95"/>
      <c r="DM270" s="95"/>
      <c r="DN270" s="95"/>
      <c r="DO270" s="95"/>
      <c r="DP270" s="95"/>
      <c r="DQ270" s="95"/>
      <c r="DR270" s="95"/>
      <c r="DS270" s="95"/>
      <c r="DT270" s="95"/>
      <c r="DU270" s="95"/>
      <c r="DV270" s="95"/>
      <c r="DW270" s="95"/>
      <c r="DX270" s="95"/>
      <c r="DY270" s="95"/>
      <c r="DZ270" s="95"/>
      <c r="EA270" s="95"/>
      <c r="EB270" s="95"/>
      <c r="EC270" s="95"/>
      <c r="ED270" s="95"/>
      <c r="EE270" s="95"/>
      <c r="EF270" s="95"/>
      <c r="EG270" s="95"/>
      <c r="EH270" s="95"/>
      <c r="EI270" s="95"/>
      <c r="EJ270" s="95"/>
      <c r="EK270" s="95"/>
      <c r="EL270" s="95"/>
      <c r="EM270" s="95"/>
      <c r="EN270" s="95"/>
      <c r="EO270" s="95"/>
      <c r="EP270" s="95"/>
      <c r="EQ270" s="95"/>
      <c r="ER270" s="95"/>
      <c r="ES270" s="95"/>
      <c r="ET270" s="95"/>
      <c r="EU270" s="95"/>
      <c r="EV270" s="95"/>
      <c r="EW270" s="95"/>
      <c r="EX270" s="95"/>
      <c r="EY270" s="95"/>
      <c r="EZ270" s="95"/>
      <c r="FA270" s="95"/>
      <c r="FB270" s="95"/>
      <c r="FC270" s="95"/>
      <c r="FD270" s="95"/>
      <c r="FE270" s="95"/>
      <c r="FF270" s="95"/>
      <c r="FG270" s="95"/>
      <c r="FH270" s="95"/>
    </row>
    <row r="271" spans="1:164" s="94" customFormat="1" x14ac:dyDescent="0.2">
      <c r="A271" s="150"/>
      <c r="B271" s="151"/>
      <c r="BN271" s="9"/>
      <c r="BO271" s="95"/>
      <c r="BP271" s="95"/>
      <c r="BQ271" s="95"/>
      <c r="BR271" s="95"/>
      <c r="BS271" s="95"/>
      <c r="BT271" s="95"/>
      <c r="BU271" s="96"/>
      <c r="BV271" s="95"/>
      <c r="BW271" s="95"/>
      <c r="BX271" s="95"/>
      <c r="BY271" s="95"/>
      <c r="BZ271" s="95"/>
      <c r="CA271" s="95"/>
      <c r="CB271" s="95"/>
      <c r="CC271" s="97"/>
      <c r="CD271" s="96"/>
      <c r="CE271" s="95"/>
      <c r="CF271" s="95"/>
      <c r="CG271" s="95"/>
      <c r="CH271" s="95"/>
      <c r="CI271" s="95"/>
      <c r="CJ271" s="95"/>
      <c r="CK271" s="95"/>
      <c r="CL271" s="95"/>
      <c r="CM271" s="95"/>
      <c r="CN271" s="95"/>
      <c r="CO271" s="95"/>
      <c r="CP271" s="95"/>
      <c r="CQ271" s="95"/>
      <c r="CR271" s="95"/>
      <c r="CS271" s="95"/>
      <c r="CT271" s="95"/>
      <c r="CU271" s="95"/>
      <c r="CV271" s="95"/>
      <c r="CW271" s="95"/>
      <c r="CX271" s="95"/>
      <c r="CY271" s="95"/>
      <c r="CZ271" s="95"/>
      <c r="DA271" s="95"/>
      <c r="DB271" s="95"/>
      <c r="DC271" s="95"/>
      <c r="DD271" s="95"/>
      <c r="DE271" s="95"/>
      <c r="DF271" s="95"/>
      <c r="DG271" s="95"/>
      <c r="DH271" s="95"/>
      <c r="DI271" s="95"/>
      <c r="DJ271" s="95"/>
      <c r="DK271" s="95"/>
      <c r="DL271" s="95"/>
      <c r="DM271" s="95"/>
      <c r="DN271" s="95"/>
      <c r="DO271" s="95"/>
      <c r="DP271" s="95"/>
      <c r="DQ271" s="95"/>
      <c r="DR271" s="95"/>
      <c r="DS271" s="95"/>
      <c r="DT271" s="95"/>
      <c r="DU271" s="95"/>
      <c r="DV271" s="95"/>
      <c r="DW271" s="95"/>
      <c r="DX271" s="95"/>
      <c r="DY271" s="95"/>
      <c r="DZ271" s="95"/>
      <c r="EA271" s="95"/>
      <c r="EB271" s="95"/>
      <c r="EC271" s="95"/>
      <c r="ED271" s="95"/>
      <c r="EE271" s="95"/>
      <c r="EF271" s="95"/>
      <c r="EG271" s="95"/>
      <c r="EH271" s="95"/>
      <c r="EI271" s="95"/>
      <c r="EJ271" s="95"/>
      <c r="EK271" s="95"/>
      <c r="EL271" s="95"/>
      <c r="EM271" s="95"/>
      <c r="EN271" s="95"/>
      <c r="EO271" s="95"/>
      <c r="EP271" s="95"/>
      <c r="EQ271" s="95"/>
      <c r="ER271" s="95"/>
      <c r="ES271" s="95"/>
      <c r="ET271" s="95"/>
      <c r="EU271" s="95"/>
      <c r="EV271" s="95"/>
      <c r="EW271" s="95"/>
      <c r="EX271" s="95"/>
      <c r="EY271" s="95"/>
      <c r="EZ271" s="95"/>
      <c r="FA271" s="95"/>
      <c r="FB271" s="95"/>
      <c r="FC271" s="95"/>
      <c r="FD271" s="95"/>
      <c r="FE271" s="95"/>
      <c r="FF271" s="95"/>
      <c r="FG271" s="95"/>
      <c r="FH271" s="95"/>
    </row>
    <row r="272" spans="1:164" s="94" customFormat="1" x14ac:dyDescent="0.2">
      <c r="A272" s="150"/>
      <c r="B272" s="151"/>
      <c r="BN272" s="9"/>
      <c r="BO272" s="95"/>
      <c r="BP272" s="95"/>
      <c r="BQ272" s="95"/>
      <c r="BR272" s="95"/>
      <c r="BS272" s="95"/>
      <c r="BT272" s="95"/>
      <c r="BU272" s="96"/>
      <c r="BV272" s="95"/>
      <c r="BW272" s="95"/>
      <c r="BX272" s="95"/>
      <c r="BY272" s="95"/>
      <c r="BZ272" s="95"/>
      <c r="CA272" s="95"/>
      <c r="CB272" s="95"/>
      <c r="CC272" s="97"/>
      <c r="CD272" s="96"/>
      <c r="CE272" s="95"/>
      <c r="CF272" s="95"/>
      <c r="CG272" s="95"/>
      <c r="CH272" s="95"/>
      <c r="CI272" s="95"/>
      <c r="CJ272" s="95"/>
      <c r="CK272" s="95"/>
      <c r="CL272" s="95"/>
      <c r="CM272" s="95"/>
      <c r="CN272" s="95"/>
      <c r="CO272" s="95"/>
      <c r="CP272" s="95"/>
      <c r="CQ272" s="95"/>
      <c r="CR272" s="95"/>
      <c r="CS272" s="95"/>
      <c r="CT272" s="95"/>
      <c r="CU272" s="95"/>
      <c r="CV272" s="95"/>
      <c r="CW272" s="95"/>
      <c r="CX272" s="95"/>
      <c r="CY272" s="95"/>
      <c r="CZ272" s="95"/>
      <c r="DA272" s="95"/>
      <c r="DB272" s="95"/>
      <c r="DC272" s="95"/>
      <c r="DD272" s="95"/>
      <c r="DE272" s="95"/>
      <c r="DF272" s="95"/>
      <c r="DG272" s="95"/>
      <c r="DH272" s="95"/>
      <c r="DI272" s="95"/>
      <c r="DJ272" s="95"/>
      <c r="DK272" s="95"/>
      <c r="DL272" s="95"/>
      <c r="DM272" s="95"/>
      <c r="DN272" s="95"/>
      <c r="DO272" s="95"/>
      <c r="DP272" s="95"/>
      <c r="DQ272" s="95"/>
      <c r="DR272" s="95"/>
      <c r="DS272" s="95"/>
      <c r="DT272" s="95"/>
      <c r="DU272" s="95"/>
      <c r="DV272" s="95"/>
      <c r="DW272" s="95"/>
      <c r="DX272" s="95"/>
      <c r="DY272" s="95"/>
      <c r="DZ272" s="95"/>
      <c r="EA272" s="95"/>
      <c r="EB272" s="95"/>
      <c r="EC272" s="95"/>
      <c r="ED272" s="95"/>
      <c r="EE272" s="95"/>
      <c r="EF272" s="95"/>
      <c r="EG272" s="95"/>
      <c r="EH272" s="95"/>
      <c r="EI272" s="95"/>
      <c r="EJ272" s="95"/>
      <c r="EK272" s="95"/>
      <c r="EL272" s="95"/>
      <c r="EM272" s="95"/>
      <c r="EN272" s="95"/>
      <c r="EO272" s="95"/>
      <c r="EP272" s="95"/>
      <c r="EQ272" s="95"/>
      <c r="ER272" s="95"/>
      <c r="ES272" s="95"/>
      <c r="ET272" s="95"/>
      <c r="EU272" s="95"/>
      <c r="EV272" s="95"/>
      <c r="EW272" s="95"/>
      <c r="EX272" s="95"/>
      <c r="EY272" s="95"/>
      <c r="EZ272" s="95"/>
      <c r="FA272" s="95"/>
      <c r="FB272" s="95"/>
      <c r="FC272" s="95"/>
      <c r="FD272" s="95"/>
      <c r="FE272" s="95"/>
      <c r="FF272" s="95"/>
      <c r="FG272" s="95"/>
      <c r="FH272" s="95"/>
    </row>
    <row r="273" spans="1:164" s="94" customFormat="1" x14ac:dyDescent="0.2">
      <c r="A273" s="150"/>
      <c r="B273" s="151"/>
      <c r="BN273" s="9"/>
      <c r="BO273" s="95"/>
      <c r="BP273" s="95"/>
      <c r="BQ273" s="95"/>
      <c r="BR273" s="95"/>
      <c r="BS273" s="95"/>
      <c r="BT273" s="95"/>
      <c r="BU273" s="96"/>
      <c r="BV273" s="95"/>
      <c r="BW273" s="95"/>
      <c r="BX273" s="95"/>
      <c r="BY273" s="95"/>
      <c r="BZ273" s="95"/>
      <c r="CA273" s="95"/>
      <c r="CB273" s="95"/>
      <c r="CC273" s="97"/>
      <c r="CD273" s="96"/>
      <c r="CE273" s="95"/>
      <c r="CF273" s="95"/>
      <c r="CG273" s="95"/>
      <c r="CH273" s="95"/>
      <c r="CI273" s="95"/>
      <c r="CJ273" s="95"/>
      <c r="CK273" s="95"/>
      <c r="CL273" s="95"/>
      <c r="CM273" s="95"/>
      <c r="CN273" s="95"/>
      <c r="CO273" s="95"/>
      <c r="CP273" s="95"/>
      <c r="CQ273" s="95"/>
      <c r="CR273" s="95"/>
      <c r="CS273" s="95"/>
      <c r="CT273" s="95"/>
      <c r="CU273" s="95"/>
      <c r="CV273" s="95"/>
      <c r="CW273" s="95"/>
      <c r="CX273" s="95"/>
      <c r="CY273" s="95"/>
      <c r="CZ273" s="95"/>
      <c r="DA273" s="95"/>
      <c r="DB273" s="95"/>
      <c r="DC273" s="95"/>
      <c r="DD273" s="95"/>
      <c r="DE273" s="95"/>
      <c r="DF273" s="95"/>
      <c r="DG273" s="95"/>
      <c r="DH273" s="95"/>
      <c r="DI273" s="95"/>
      <c r="DJ273" s="95"/>
      <c r="DK273" s="95"/>
      <c r="DL273" s="95"/>
      <c r="DM273" s="95"/>
      <c r="DN273" s="95"/>
      <c r="DO273" s="95"/>
      <c r="DP273" s="95"/>
      <c r="DQ273" s="95"/>
      <c r="DR273" s="95"/>
      <c r="DS273" s="95"/>
      <c r="DT273" s="95"/>
      <c r="DU273" s="95"/>
      <c r="DV273" s="95"/>
      <c r="DW273" s="95"/>
      <c r="DX273" s="95"/>
      <c r="DY273" s="95"/>
      <c r="DZ273" s="95"/>
      <c r="EA273" s="95"/>
      <c r="EB273" s="95"/>
      <c r="EC273" s="95"/>
      <c r="ED273" s="95"/>
      <c r="EE273" s="95"/>
      <c r="EF273" s="95"/>
      <c r="EG273" s="95"/>
      <c r="EH273" s="95"/>
      <c r="EI273" s="95"/>
      <c r="EJ273" s="95"/>
      <c r="EK273" s="95"/>
      <c r="EL273" s="95"/>
      <c r="EM273" s="95"/>
      <c r="EN273" s="95"/>
      <c r="EO273" s="95"/>
      <c r="EP273" s="95"/>
      <c r="EQ273" s="95"/>
      <c r="ER273" s="95"/>
      <c r="ES273" s="95"/>
      <c r="ET273" s="95"/>
      <c r="EU273" s="95"/>
      <c r="EV273" s="95"/>
      <c r="EW273" s="95"/>
      <c r="EX273" s="95"/>
      <c r="EY273" s="95"/>
      <c r="EZ273" s="95"/>
      <c r="FA273" s="95"/>
      <c r="FB273" s="95"/>
      <c r="FC273" s="95"/>
      <c r="FD273" s="95"/>
      <c r="FE273" s="95"/>
      <c r="FF273" s="95"/>
      <c r="FG273" s="95"/>
      <c r="FH273" s="95"/>
    </row>
    <row r="274" spans="1:164" s="94" customFormat="1" x14ac:dyDescent="0.2">
      <c r="A274" s="150"/>
      <c r="B274" s="151"/>
      <c r="BN274" s="9"/>
      <c r="BO274" s="95"/>
      <c r="BP274" s="95"/>
      <c r="BQ274" s="95"/>
      <c r="BR274" s="95"/>
      <c r="BS274" s="95"/>
      <c r="BT274" s="95"/>
      <c r="BU274" s="96"/>
      <c r="BV274" s="95"/>
      <c r="BW274" s="95"/>
      <c r="BX274" s="95"/>
      <c r="BY274" s="95"/>
      <c r="BZ274" s="95"/>
      <c r="CA274" s="95"/>
      <c r="CB274" s="95"/>
      <c r="CC274" s="97"/>
      <c r="CD274" s="96"/>
      <c r="CE274" s="95"/>
      <c r="CF274" s="95"/>
      <c r="CG274" s="95"/>
      <c r="CH274" s="95"/>
      <c r="CI274" s="95"/>
      <c r="CJ274" s="95"/>
      <c r="CK274" s="95"/>
      <c r="CL274" s="95"/>
      <c r="CM274" s="95"/>
      <c r="CN274" s="95"/>
      <c r="CO274" s="95"/>
      <c r="CP274" s="95"/>
      <c r="CQ274" s="95"/>
      <c r="CR274" s="95"/>
      <c r="CS274" s="95"/>
      <c r="CT274" s="95"/>
      <c r="CU274" s="95"/>
      <c r="CV274" s="95"/>
      <c r="CW274" s="95"/>
      <c r="CX274" s="95"/>
      <c r="CY274" s="95"/>
      <c r="CZ274" s="95"/>
      <c r="DA274" s="95"/>
      <c r="DB274" s="95"/>
      <c r="DC274" s="95"/>
      <c r="DD274" s="95"/>
      <c r="DE274" s="95"/>
      <c r="DF274" s="95"/>
      <c r="DG274" s="95"/>
      <c r="DH274" s="95"/>
      <c r="DI274" s="95"/>
      <c r="DJ274" s="95"/>
      <c r="DK274" s="95"/>
      <c r="DL274" s="95"/>
      <c r="DM274" s="95"/>
      <c r="DN274" s="95"/>
      <c r="DO274" s="95"/>
      <c r="DP274" s="95"/>
      <c r="DQ274" s="95"/>
      <c r="DR274" s="95"/>
      <c r="DS274" s="95"/>
      <c r="DT274" s="95"/>
      <c r="DU274" s="95"/>
      <c r="DV274" s="95"/>
      <c r="DW274" s="95"/>
      <c r="DX274" s="95"/>
      <c r="DY274" s="95"/>
      <c r="DZ274" s="95"/>
      <c r="EA274" s="95"/>
      <c r="EB274" s="95"/>
      <c r="EC274" s="95"/>
      <c r="ED274" s="95"/>
      <c r="EE274" s="95"/>
      <c r="EF274" s="95"/>
      <c r="EG274" s="95"/>
      <c r="EH274" s="95"/>
      <c r="EI274" s="95"/>
      <c r="EJ274" s="95"/>
      <c r="EK274" s="95"/>
      <c r="EL274" s="95"/>
      <c r="EM274" s="95"/>
      <c r="EN274" s="95"/>
      <c r="EO274" s="95"/>
      <c r="EP274" s="95"/>
      <c r="EQ274" s="95"/>
      <c r="ER274" s="95"/>
      <c r="ES274" s="95"/>
      <c r="ET274" s="95"/>
      <c r="EU274" s="95"/>
      <c r="EV274" s="95"/>
      <c r="EW274" s="95"/>
      <c r="EX274" s="95"/>
      <c r="EY274" s="95"/>
      <c r="EZ274" s="95"/>
      <c r="FA274" s="95"/>
      <c r="FB274" s="95"/>
      <c r="FC274" s="95"/>
      <c r="FD274" s="95"/>
      <c r="FE274" s="95"/>
      <c r="FF274" s="95"/>
      <c r="FG274" s="95"/>
      <c r="FH274" s="95"/>
    </row>
    <row r="275" spans="1:164" s="94" customFormat="1" x14ac:dyDescent="0.2">
      <c r="A275" s="150"/>
      <c r="B275" s="151"/>
      <c r="BN275" s="9"/>
      <c r="BO275" s="95"/>
      <c r="BP275" s="95"/>
      <c r="BQ275" s="95"/>
      <c r="BR275" s="95"/>
      <c r="BS275" s="95"/>
      <c r="BT275" s="95"/>
      <c r="BU275" s="96"/>
      <c r="BV275" s="95"/>
      <c r="BW275" s="95"/>
      <c r="BX275" s="95"/>
      <c r="BY275" s="95"/>
      <c r="BZ275" s="95"/>
      <c r="CA275" s="95"/>
      <c r="CB275" s="95"/>
      <c r="CC275" s="97"/>
      <c r="CD275" s="96"/>
      <c r="CE275" s="95"/>
      <c r="CF275" s="95"/>
      <c r="CG275" s="95"/>
      <c r="CH275" s="95"/>
      <c r="CI275" s="95"/>
      <c r="CJ275" s="95"/>
      <c r="CK275" s="95"/>
      <c r="CL275" s="95"/>
      <c r="CM275" s="95"/>
      <c r="CN275" s="95"/>
      <c r="CO275" s="95"/>
      <c r="CP275" s="95"/>
      <c r="CQ275" s="95"/>
      <c r="CR275" s="95"/>
      <c r="CS275" s="95"/>
      <c r="CT275" s="95"/>
      <c r="CU275" s="95"/>
      <c r="CV275" s="95"/>
      <c r="CW275" s="95"/>
      <c r="CX275" s="95"/>
      <c r="CY275" s="95"/>
      <c r="CZ275" s="95"/>
      <c r="DA275" s="95"/>
      <c r="DB275" s="95"/>
      <c r="DC275" s="95"/>
      <c r="DD275" s="95"/>
      <c r="DE275" s="95"/>
      <c r="DF275" s="95"/>
      <c r="DG275" s="95"/>
      <c r="DH275" s="95"/>
      <c r="DI275" s="95"/>
      <c r="DJ275" s="95"/>
      <c r="DK275" s="95"/>
      <c r="DL275" s="95"/>
      <c r="DM275" s="95"/>
      <c r="DN275" s="95"/>
      <c r="DO275" s="95"/>
      <c r="DP275" s="95"/>
      <c r="DQ275" s="95"/>
      <c r="DR275" s="95"/>
      <c r="DS275" s="95"/>
      <c r="DT275" s="95"/>
      <c r="DU275" s="95"/>
      <c r="DV275" s="95"/>
      <c r="DW275" s="95"/>
      <c r="DX275" s="95"/>
      <c r="DY275" s="95"/>
      <c r="DZ275" s="95"/>
      <c r="EA275" s="95"/>
      <c r="EB275" s="95"/>
      <c r="EC275" s="95"/>
      <c r="ED275" s="95"/>
      <c r="EE275" s="95"/>
      <c r="EF275" s="95"/>
      <c r="EG275" s="95"/>
      <c r="EH275" s="95"/>
      <c r="EI275" s="95"/>
      <c r="EJ275" s="95"/>
      <c r="EK275" s="95"/>
      <c r="EL275" s="95"/>
      <c r="EM275" s="95"/>
      <c r="EN275" s="95"/>
      <c r="EO275" s="95"/>
      <c r="EP275" s="95"/>
      <c r="EQ275" s="95"/>
      <c r="ER275" s="95"/>
      <c r="ES275" s="95"/>
      <c r="ET275" s="95"/>
      <c r="EU275" s="95"/>
      <c r="EV275" s="95"/>
      <c r="EW275" s="95"/>
      <c r="EX275" s="95"/>
      <c r="EY275" s="95"/>
      <c r="EZ275" s="95"/>
      <c r="FA275" s="95"/>
      <c r="FB275" s="95"/>
      <c r="FC275" s="95"/>
      <c r="FD275" s="95"/>
      <c r="FE275" s="95"/>
      <c r="FF275" s="95"/>
      <c r="FG275" s="95"/>
      <c r="FH275" s="95"/>
    </row>
    <row r="276" spans="1:164" s="94" customFormat="1" x14ac:dyDescent="0.2">
      <c r="A276" s="150"/>
      <c r="B276" s="151"/>
      <c r="BN276" s="9"/>
      <c r="BO276" s="95"/>
      <c r="BP276" s="95"/>
      <c r="BQ276" s="95"/>
      <c r="BR276" s="95"/>
      <c r="BS276" s="95"/>
      <c r="BT276" s="95"/>
      <c r="BU276" s="96"/>
      <c r="BV276" s="95"/>
      <c r="BW276" s="95"/>
      <c r="BX276" s="95"/>
      <c r="BY276" s="95"/>
      <c r="BZ276" s="95"/>
      <c r="CA276" s="95"/>
      <c r="CB276" s="95"/>
      <c r="CC276" s="97"/>
      <c r="CD276" s="96"/>
      <c r="CE276" s="95"/>
      <c r="CF276" s="95"/>
      <c r="CG276" s="95"/>
      <c r="CH276" s="95"/>
      <c r="CI276" s="95"/>
      <c r="CJ276" s="95"/>
      <c r="CK276" s="95"/>
      <c r="CL276" s="95"/>
      <c r="CM276" s="95"/>
      <c r="CN276" s="95"/>
      <c r="CO276" s="95"/>
      <c r="CP276" s="95"/>
      <c r="CQ276" s="95"/>
      <c r="CR276" s="95"/>
      <c r="CS276" s="95"/>
      <c r="CT276" s="95"/>
      <c r="CU276" s="95"/>
      <c r="CV276" s="95"/>
      <c r="CW276" s="95"/>
      <c r="CX276" s="95"/>
      <c r="CY276" s="95"/>
      <c r="CZ276" s="95"/>
      <c r="DA276" s="95"/>
      <c r="DB276" s="95"/>
      <c r="DC276" s="95"/>
      <c r="DD276" s="95"/>
      <c r="DE276" s="95"/>
      <c r="DF276" s="95"/>
      <c r="DG276" s="95"/>
      <c r="DH276" s="95"/>
      <c r="DI276" s="95"/>
      <c r="DJ276" s="95"/>
      <c r="DK276" s="95"/>
      <c r="DL276" s="95"/>
      <c r="DM276" s="95"/>
      <c r="DN276" s="95"/>
      <c r="DO276" s="95"/>
      <c r="DP276" s="95"/>
      <c r="DQ276" s="95"/>
      <c r="DR276" s="95"/>
      <c r="DS276" s="95"/>
      <c r="DT276" s="95"/>
      <c r="DU276" s="95"/>
      <c r="DV276" s="95"/>
      <c r="DW276" s="95"/>
      <c r="DX276" s="95"/>
      <c r="DY276" s="95"/>
      <c r="DZ276" s="95"/>
      <c r="EA276" s="95"/>
      <c r="EB276" s="95"/>
      <c r="EC276" s="95"/>
      <c r="ED276" s="95"/>
      <c r="EE276" s="95"/>
      <c r="EF276" s="95"/>
      <c r="EG276" s="95"/>
      <c r="EH276" s="95"/>
      <c r="EI276" s="95"/>
      <c r="EJ276" s="95"/>
      <c r="EK276" s="95"/>
      <c r="EL276" s="95"/>
      <c r="EM276" s="95"/>
      <c r="EN276" s="95"/>
      <c r="EO276" s="95"/>
      <c r="EP276" s="95"/>
      <c r="EQ276" s="95"/>
      <c r="ER276" s="95"/>
      <c r="ES276" s="95"/>
      <c r="ET276" s="95"/>
      <c r="EU276" s="95"/>
      <c r="EV276" s="95"/>
      <c r="EW276" s="95"/>
      <c r="EX276" s="95"/>
      <c r="EY276" s="95"/>
      <c r="EZ276" s="95"/>
      <c r="FA276" s="95"/>
      <c r="FB276" s="95"/>
      <c r="FC276" s="95"/>
      <c r="FD276" s="95"/>
      <c r="FE276" s="95"/>
      <c r="FF276" s="95"/>
      <c r="FG276" s="95"/>
      <c r="FH276" s="95"/>
    </row>
    <row r="277" spans="1:164" s="94" customFormat="1" x14ac:dyDescent="0.2">
      <c r="A277" s="150"/>
      <c r="B277" s="151"/>
      <c r="BN277" s="9"/>
      <c r="BO277" s="95"/>
      <c r="BP277" s="95"/>
      <c r="BQ277" s="95"/>
      <c r="BR277" s="95"/>
      <c r="BS277" s="95"/>
      <c r="BT277" s="95"/>
      <c r="BU277" s="96"/>
      <c r="BV277" s="95"/>
      <c r="BW277" s="95"/>
      <c r="BX277" s="95"/>
      <c r="BY277" s="95"/>
      <c r="BZ277" s="95"/>
      <c r="CA277" s="95"/>
      <c r="CB277" s="95"/>
      <c r="CC277" s="97"/>
      <c r="CD277" s="96"/>
      <c r="CE277" s="95"/>
      <c r="CF277" s="95"/>
      <c r="CG277" s="95"/>
      <c r="CH277" s="95"/>
      <c r="CI277" s="95"/>
      <c r="CJ277" s="95"/>
      <c r="CK277" s="95"/>
      <c r="CL277" s="95"/>
      <c r="CM277" s="95"/>
      <c r="CN277" s="95"/>
      <c r="CO277" s="95"/>
      <c r="CP277" s="95"/>
      <c r="CQ277" s="95"/>
      <c r="CR277" s="95"/>
      <c r="CS277" s="95"/>
      <c r="CT277" s="95"/>
      <c r="CU277" s="95"/>
      <c r="CV277" s="95"/>
      <c r="CW277" s="95"/>
      <c r="CX277" s="95"/>
      <c r="CY277" s="95"/>
      <c r="CZ277" s="95"/>
      <c r="DA277" s="95"/>
      <c r="DB277" s="95"/>
      <c r="DC277" s="95"/>
      <c r="DD277" s="95"/>
      <c r="DE277" s="95"/>
      <c r="DF277" s="95"/>
      <c r="DG277" s="95"/>
      <c r="DH277" s="95"/>
      <c r="DI277" s="95"/>
      <c r="DJ277" s="95"/>
      <c r="DK277" s="95"/>
      <c r="DL277" s="95"/>
      <c r="DM277" s="95"/>
      <c r="DN277" s="95"/>
      <c r="DO277" s="95"/>
      <c r="DP277" s="95"/>
      <c r="DQ277" s="95"/>
      <c r="DR277" s="95"/>
      <c r="DS277" s="95"/>
      <c r="DT277" s="95"/>
      <c r="DU277" s="95"/>
      <c r="DV277" s="95"/>
      <c r="DW277" s="95"/>
      <c r="DX277" s="95"/>
      <c r="DY277" s="95"/>
      <c r="DZ277" s="95"/>
      <c r="EA277" s="95"/>
      <c r="EB277" s="95"/>
      <c r="EC277" s="95"/>
      <c r="ED277" s="95"/>
      <c r="EE277" s="95"/>
      <c r="EF277" s="95"/>
      <c r="EG277" s="95"/>
      <c r="EH277" s="95"/>
      <c r="EI277" s="95"/>
      <c r="EJ277" s="95"/>
      <c r="EK277" s="95"/>
      <c r="EL277" s="95"/>
      <c r="EM277" s="95"/>
      <c r="EN277" s="95"/>
      <c r="EO277" s="95"/>
      <c r="EP277" s="95"/>
      <c r="EQ277" s="95"/>
      <c r="ER277" s="95"/>
      <c r="ES277" s="95"/>
      <c r="ET277" s="95"/>
      <c r="EU277" s="95"/>
      <c r="EV277" s="95"/>
      <c r="EW277" s="95"/>
      <c r="EX277" s="95"/>
      <c r="EY277" s="95"/>
      <c r="EZ277" s="95"/>
      <c r="FA277" s="95"/>
      <c r="FB277" s="95"/>
      <c r="FC277" s="95"/>
      <c r="FD277" s="95"/>
      <c r="FE277" s="95"/>
      <c r="FF277" s="95"/>
      <c r="FG277" s="95"/>
      <c r="FH277" s="95"/>
    </row>
    <row r="278" spans="1:164" s="94" customFormat="1" x14ac:dyDescent="0.2">
      <c r="A278" s="150"/>
      <c r="B278" s="151"/>
      <c r="BN278" s="9"/>
      <c r="BO278" s="95"/>
      <c r="BP278" s="95"/>
      <c r="BQ278" s="95"/>
      <c r="BR278" s="95"/>
      <c r="BS278" s="95"/>
      <c r="BT278" s="95"/>
      <c r="BU278" s="96"/>
      <c r="BV278" s="95"/>
      <c r="BW278" s="95"/>
      <c r="BX278" s="95"/>
      <c r="BY278" s="95"/>
      <c r="BZ278" s="95"/>
      <c r="CA278" s="95"/>
      <c r="CB278" s="95"/>
      <c r="CC278" s="97"/>
      <c r="CD278" s="96"/>
      <c r="CE278" s="95"/>
      <c r="CF278" s="95"/>
      <c r="CG278" s="95"/>
      <c r="CH278" s="95"/>
      <c r="CI278" s="95"/>
      <c r="CJ278" s="95"/>
      <c r="CK278" s="95"/>
      <c r="CL278" s="95"/>
      <c r="CM278" s="95"/>
      <c r="CN278" s="95"/>
      <c r="CO278" s="95"/>
      <c r="CP278" s="95"/>
      <c r="CQ278" s="95"/>
      <c r="CR278" s="95"/>
      <c r="CS278" s="95"/>
      <c r="CT278" s="95"/>
      <c r="CU278" s="95"/>
      <c r="CV278" s="95"/>
      <c r="CW278" s="95"/>
      <c r="CX278" s="95"/>
      <c r="CY278" s="95"/>
      <c r="CZ278" s="95"/>
      <c r="DA278" s="95"/>
      <c r="DB278" s="95"/>
      <c r="DC278" s="95"/>
      <c r="DD278" s="95"/>
      <c r="DE278" s="95"/>
      <c r="DF278" s="95"/>
      <c r="DG278" s="95"/>
      <c r="DH278" s="95"/>
      <c r="DI278" s="95"/>
      <c r="DJ278" s="95"/>
      <c r="DK278" s="95"/>
      <c r="DL278" s="95"/>
      <c r="DM278" s="95"/>
      <c r="DN278" s="95"/>
      <c r="DO278" s="95"/>
      <c r="DP278" s="95"/>
      <c r="DQ278" s="95"/>
      <c r="DR278" s="95"/>
      <c r="DS278" s="95"/>
      <c r="DT278" s="95"/>
      <c r="DU278" s="95"/>
      <c r="DV278" s="95"/>
      <c r="DW278" s="95"/>
      <c r="DX278" s="95"/>
      <c r="DY278" s="95"/>
      <c r="DZ278" s="95"/>
      <c r="EA278" s="95"/>
      <c r="EB278" s="95"/>
      <c r="EC278" s="95"/>
      <c r="ED278" s="95"/>
      <c r="EE278" s="95"/>
      <c r="EF278" s="95"/>
      <c r="EG278" s="95"/>
      <c r="EH278" s="95"/>
      <c r="EI278" s="95"/>
      <c r="EJ278" s="95"/>
      <c r="EK278" s="95"/>
      <c r="EL278" s="95"/>
      <c r="EM278" s="95"/>
      <c r="EN278" s="95"/>
      <c r="EO278" s="95"/>
      <c r="EP278" s="95"/>
      <c r="EQ278" s="95"/>
      <c r="ER278" s="95"/>
      <c r="ES278" s="95"/>
      <c r="ET278" s="95"/>
      <c r="EU278" s="95"/>
      <c r="EV278" s="95"/>
      <c r="EW278" s="95"/>
      <c r="EX278" s="95"/>
      <c r="EY278" s="95"/>
      <c r="EZ278" s="95"/>
      <c r="FA278" s="95"/>
      <c r="FB278" s="95"/>
      <c r="FC278" s="95"/>
      <c r="FD278" s="95"/>
      <c r="FE278" s="95"/>
      <c r="FF278" s="95"/>
      <c r="FG278" s="95"/>
      <c r="FH278" s="95"/>
    </row>
    <row r="279" spans="1:164" s="94" customFormat="1" x14ac:dyDescent="0.2">
      <c r="A279" s="150"/>
      <c r="B279" s="151"/>
      <c r="BN279" s="9"/>
      <c r="BO279" s="95"/>
      <c r="BP279" s="95"/>
      <c r="BQ279" s="95"/>
      <c r="BR279" s="95"/>
      <c r="BS279" s="95"/>
      <c r="BT279" s="95"/>
      <c r="BU279" s="96"/>
      <c r="BV279" s="95"/>
      <c r="BW279" s="95"/>
      <c r="BX279" s="95"/>
      <c r="BY279" s="95"/>
      <c r="BZ279" s="95"/>
      <c r="CA279" s="95"/>
      <c r="CB279" s="95"/>
      <c r="CC279" s="97"/>
      <c r="CD279" s="96"/>
      <c r="CE279" s="95"/>
      <c r="CF279" s="95"/>
      <c r="CG279" s="95"/>
      <c r="CH279" s="95"/>
      <c r="CI279" s="95"/>
      <c r="CJ279" s="95"/>
      <c r="CK279" s="95"/>
      <c r="CL279" s="95"/>
      <c r="CM279" s="95"/>
      <c r="CN279" s="95"/>
      <c r="CO279" s="95"/>
      <c r="CP279" s="95"/>
      <c r="CQ279" s="95"/>
      <c r="CR279" s="95"/>
      <c r="CS279" s="95"/>
      <c r="CT279" s="95"/>
      <c r="CU279" s="95"/>
      <c r="CV279" s="95"/>
      <c r="CW279" s="95"/>
      <c r="CX279" s="95"/>
      <c r="CY279" s="95"/>
      <c r="CZ279" s="95"/>
      <c r="DA279" s="95"/>
      <c r="DB279" s="95"/>
      <c r="DC279" s="95"/>
      <c r="DD279" s="95"/>
      <c r="DE279" s="95"/>
      <c r="DF279" s="95"/>
      <c r="DG279" s="95"/>
      <c r="DH279" s="95"/>
      <c r="DI279" s="95"/>
      <c r="DJ279" s="95"/>
      <c r="DK279" s="95"/>
      <c r="DL279" s="95"/>
      <c r="DM279" s="95"/>
      <c r="DN279" s="95"/>
      <c r="DO279" s="95"/>
      <c r="DP279" s="95"/>
      <c r="DQ279" s="95"/>
      <c r="DR279" s="95"/>
      <c r="DS279" s="95"/>
      <c r="DT279" s="95"/>
      <c r="DU279" s="95"/>
      <c r="DV279" s="95"/>
      <c r="DW279" s="95"/>
      <c r="DX279" s="95"/>
      <c r="DY279" s="95"/>
      <c r="DZ279" s="95"/>
      <c r="EA279" s="95"/>
      <c r="EB279" s="95"/>
      <c r="EC279" s="95"/>
      <c r="ED279" s="95"/>
      <c r="EE279" s="95"/>
      <c r="EF279" s="95"/>
      <c r="EG279" s="95"/>
      <c r="EH279" s="95"/>
      <c r="EI279" s="95"/>
      <c r="EJ279" s="95"/>
      <c r="EK279" s="95"/>
      <c r="EL279" s="95"/>
      <c r="EM279" s="95"/>
      <c r="EN279" s="95"/>
      <c r="EO279" s="95"/>
      <c r="EP279" s="95"/>
      <c r="EQ279" s="95"/>
      <c r="ER279" s="95"/>
      <c r="ES279" s="95"/>
      <c r="ET279" s="95"/>
      <c r="EU279" s="95"/>
      <c r="EV279" s="95"/>
      <c r="EW279" s="95"/>
      <c r="EX279" s="95"/>
      <c r="EY279" s="95"/>
      <c r="EZ279" s="95"/>
      <c r="FA279" s="95"/>
      <c r="FB279" s="95"/>
      <c r="FC279" s="95"/>
      <c r="FD279" s="95"/>
      <c r="FE279" s="95"/>
      <c r="FF279" s="95"/>
      <c r="FG279" s="95"/>
      <c r="FH279" s="95"/>
    </row>
    <row r="280" spans="1:164" s="94" customFormat="1" x14ac:dyDescent="0.2">
      <c r="A280" s="150"/>
      <c r="B280" s="151"/>
      <c r="BN280" s="9"/>
      <c r="BO280" s="95"/>
      <c r="BP280" s="95"/>
      <c r="BQ280" s="95"/>
      <c r="BR280" s="95"/>
      <c r="BS280" s="95"/>
      <c r="BT280" s="95"/>
      <c r="BU280" s="96"/>
      <c r="BV280" s="95"/>
      <c r="BW280" s="95"/>
      <c r="BX280" s="95"/>
      <c r="BY280" s="95"/>
      <c r="BZ280" s="95"/>
      <c r="CA280" s="95"/>
      <c r="CB280" s="95"/>
      <c r="CC280" s="97"/>
      <c r="CD280" s="96"/>
      <c r="CE280" s="95"/>
      <c r="CF280" s="95"/>
      <c r="CG280" s="95"/>
      <c r="CH280" s="95"/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/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/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95"/>
      <c r="EY280" s="95"/>
      <c r="EZ280" s="95"/>
      <c r="FA280" s="95"/>
      <c r="FB280" s="95"/>
      <c r="FC280" s="95"/>
      <c r="FD280" s="95"/>
      <c r="FE280" s="95"/>
      <c r="FF280" s="95"/>
      <c r="FG280" s="95"/>
      <c r="FH280" s="95"/>
    </row>
    <row r="281" spans="1:164" s="94" customFormat="1" x14ac:dyDescent="0.2">
      <c r="A281" s="150"/>
      <c r="B281" s="151"/>
      <c r="BN281" s="9"/>
      <c r="BO281" s="95"/>
      <c r="BP281" s="95"/>
      <c r="BQ281" s="95"/>
      <c r="BR281" s="95"/>
      <c r="BS281" s="95"/>
      <c r="BT281" s="95"/>
      <c r="BU281" s="96"/>
      <c r="BV281" s="95"/>
      <c r="BW281" s="95"/>
      <c r="BX281" s="95"/>
      <c r="BY281" s="95"/>
      <c r="BZ281" s="95"/>
      <c r="CA281" s="95"/>
      <c r="CB281" s="95"/>
      <c r="CC281" s="97"/>
      <c r="CD281" s="96"/>
      <c r="CE281" s="95"/>
      <c r="CF281" s="95"/>
      <c r="CG281" s="95"/>
      <c r="CH281" s="95"/>
      <c r="CI281" s="95"/>
      <c r="CJ281" s="95"/>
      <c r="CK281" s="95"/>
      <c r="CL281" s="95"/>
      <c r="CM281" s="95"/>
      <c r="CN281" s="95"/>
      <c r="CO281" s="95"/>
      <c r="CP281" s="95"/>
      <c r="CQ281" s="95"/>
      <c r="CR281" s="95"/>
      <c r="CS281" s="95"/>
      <c r="CT281" s="95"/>
      <c r="CU281" s="95"/>
      <c r="CV281" s="95"/>
      <c r="CW281" s="95"/>
      <c r="CX281" s="95"/>
      <c r="CY281" s="95"/>
      <c r="CZ281" s="95"/>
      <c r="DA281" s="95"/>
      <c r="DB281" s="95"/>
      <c r="DC281" s="95"/>
      <c r="DD281" s="95"/>
      <c r="DE281" s="95"/>
      <c r="DF281" s="95"/>
      <c r="DG281" s="95"/>
      <c r="DH281" s="95"/>
      <c r="DI281" s="95"/>
      <c r="DJ281" s="95"/>
      <c r="DK281" s="95"/>
      <c r="DL281" s="95"/>
      <c r="DM281" s="95"/>
      <c r="DN281" s="95"/>
      <c r="DO281" s="95"/>
      <c r="DP281" s="95"/>
      <c r="DQ281" s="95"/>
      <c r="DR281" s="95"/>
      <c r="DS281" s="95"/>
      <c r="DT281" s="95"/>
      <c r="DU281" s="95"/>
      <c r="DV281" s="95"/>
      <c r="DW281" s="95"/>
      <c r="DX281" s="95"/>
      <c r="DY281" s="95"/>
      <c r="DZ281" s="95"/>
      <c r="EA281" s="95"/>
      <c r="EB281" s="95"/>
      <c r="EC281" s="95"/>
      <c r="ED281" s="95"/>
      <c r="EE281" s="95"/>
      <c r="EF281" s="95"/>
      <c r="EG281" s="95"/>
      <c r="EH281" s="95"/>
      <c r="EI281" s="95"/>
      <c r="EJ281" s="95"/>
      <c r="EK281" s="95"/>
      <c r="EL281" s="95"/>
      <c r="EM281" s="95"/>
      <c r="EN281" s="95"/>
      <c r="EO281" s="95"/>
      <c r="EP281" s="95"/>
      <c r="EQ281" s="95"/>
      <c r="ER281" s="95"/>
      <c r="ES281" s="95"/>
      <c r="ET281" s="95"/>
      <c r="EU281" s="95"/>
      <c r="EV281" s="95"/>
      <c r="EW281" s="95"/>
      <c r="EX281" s="95"/>
      <c r="EY281" s="95"/>
      <c r="EZ281" s="95"/>
      <c r="FA281" s="95"/>
      <c r="FB281" s="95"/>
      <c r="FC281" s="95"/>
      <c r="FD281" s="95"/>
      <c r="FE281" s="95"/>
      <c r="FF281" s="95"/>
      <c r="FG281" s="95"/>
      <c r="FH281" s="95"/>
    </row>
    <row r="282" spans="1:164" s="94" customFormat="1" x14ac:dyDescent="0.2">
      <c r="A282" s="150"/>
      <c r="B282" s="151"/>
      <c r="BN282" s="9"/>
      <c r="BO282" s="95"/>
      <c r="BP282" s="95"/>
      <c r="BQ282" s="95"/>
      <c r="BR282" s="95"/>
      <c r="BS282" s="95"/>
      <c r="BT282" s="95"/>
      <c r="BU282" s="96"/>
      <c r="BV282" s="95"/>
      <c r="BW282" s="95"/>
      <c r="BX282" s="95"/>
      <c r="BY282" s="95"/>
      <c r="BZ282" s="95"/>
      <c r="CA282" s="95"/>
      <c r="CB282" s="95"/>
      <c r="CC282" s="97"/>
      <c r="CD282" s="96"/>
      <c r="CE282" s="95"/>
      <c r="CF282" s="95"/>
      <c r="CG282" s="95"/>
      <c r="CH282" s="95"/>
      <c r="CI282" s="95"/>
      <c r="CJ282" s="95"/>
      <c r="CK282" s="95"/>
      <c r="CL282" s="95"/>
      <c r="CM282" s="95"/>
      <c r="CN282" s="95"/>
      <c r="CO282" s="95"/>
      <c r="CP282" s="95"/>
      <c r="CQ282" s="95"/>
      <c r="CR282" s="95"/>
      <c r="CS282" s="95"/>
      <c r="CT282" s="95"/>
      <c r="CU282" s="95"/>
      <c r="CV282" s="95"/>
      <c r="CW282" s="95"/>
      <c r="CX282" s="95"/>
      <c r="CY282" s="95"/>
      <c r="CZ282" s="95"/>
      <c r="DA282" s="95"/>
      <c r="DB282" s="95"/>
      <c r="DC282" s="95"/>
      <c r="DD282" s="95"/>
      <c r="DE282" s="95"/>
      <c r="DF282" s="95"/>
      <c r="DG282" s="95"/>
      <c r="DH282" s="95"/>
      <c r="DI282" s="95"/>
      <c r="DJ282" s="95"/>
      <c r="DK282" s="95"/>
      <c r="DL282" s="95"/>
      <c r="DM282" s="95"/>
      <c r="DN282" s="95"/>
      <c r="DO282" s="95"/>
      <c r="DP282" s="95"/>
      <c r="DQ282" s="95"/>
      <c r="DR282" s="95"/>
      <c r="DS282" s="95"/>
      <c r="DT282" s="95"/>
      <c r="DU282" s="95"/>
      <c r="DV282" s="95"/>
      <c r="DW282" s="95"/>
      <c r="DX282" s="95"/>
      <c r="DY282" s="95"/>
      <c r="DZ282" s="95"/>
      <c r="EA282" s="95"/>
      <c r="EB282" s="95"/>
      <c r="EC282" s="95"/>
      <c r="ED282" s="95"/>
      <c r="EE282" s="95"/>
      <c r="EF282" s="95"/>
      <c r="EG282" s="95"/>
      <c r="EH282" s="95"/>
      <c r="EI282" s="95"/>
      <c r="EJ282" s="95"/>
      <c r="EK282" s="95"/>
      <c r="EL282" s="95"/>
      <c r="EM282" s="95"/>
      <c r="EN282" s="95"/>
      <c r="EO282" s="95"/>
      <c r="EP282" s="95"/>
      <c r="EQ282" s="95"/>
      <c r="ER282" s="95"/>
      <c r="ES282" s="95"/>
      <c r="ET282" s="95"/>
      <c r="EU282" s="95"/>
      <c r="EV282" s="95"/>
      <c r="EW282" s="95"/>
      <c r="EX282" s="95"/>
      <c r="EY282" s="95"/>
      <c r="EZ282" s="95"/>
      <c r="FA282" s="95"/>
      <c r="FB282" s="95"/>
      <c r="FC282" s="95"/>
      <c r="FD282" s="95"/>
      <c r="FE282" s="95"/>
      <c r="FF282" s="95"/>
      <c r="FG282" s="95"/>
      <c r="FH282" s="95"/>
    </row>
    <row r="283" spans="1:164" s="94" customFormat="1" x14ac:dyDescent="0.2">
      <c r="A283" s="150"/>
      <c r="B283" s="151"/>
      <c r="BN283" s="9"/>
      <c r="BO283" s="95"/>
      <c r="BP283" s="95"/>
      <c r="BQ283" s="95"/>
      <c r="BR283" s="95"/>
      <c r="BS283" s="95"/>
      <c r="BT283" s="95"/>
      <c r="BU283" s="96"/>
      <c r="BV283" s="95"/>
      <c r="BW283" s="95"/>
      <c r="BX283" s="95"/>
      <c r="BY283" s="95"/>
      <c r="BZ283" s="95"/>
      <c r="CA283" s="95"/>
      <c r="CB283" s="95"/>
      <c r="CC283" s="97"/>
      <c r="CD283" s="96"/>
      <c r="CE283" s="95"/>
      <c r="CF283" s="95"/>
      <c r="CG283" s="95"/>
      <c r="CH283" s="95"/>
      <c r="CI283" s="95"/>
      <c r="CJ283" s="95"/>
      <c r="CK283" s="95"/>
      <c r="CL283" s="95"/>
      <c r="CM283" s="95"/>
      <c r="CN283" s="95"/>
      <c r="CO283" s="95"/>
      <c r="CP283" s="95"/>
      <c r="CQ283" s="95"/>
      <c r="CR283" s="95"/>
      <c r="CS283" s="95"/>
      <c r="CT283" s="95"/>
      <c r="CU283" s="95"/>
      <c r="CV283" s="95"/>
      <c r="CW283" s="95"/>
      <c r="CX283" s="95"/>
      <c r="CY283" s="95"/>
      <c r="CZ283" s="95"/>
      <c r="DA283" s="95"/>
      <c r="DB283" s="95"/>
      <c r="DC283" s="95"/>
      <c r="DD283" s="95"/>
      <c r="DE283" s="95"/>
      <c r="DF283" s="95"/>
      <c r="DG283" s="95"/>
      <c r="DH283" s="95"/>
      <c r="DI283" s="95"/>
      <c r="DJ283" s="95"/>
      <c r="DK283" s="95"/>
      <c r="DL283" s="95"/>
      <c r="DM283" s="95"/>
      <c r="DN283" s="95"/>
      <c r="DO283" s="95"/>
      <c r="DP283" s="95"/>
      <c r="DQ283" s="95"/>
      <c r="DR283" s="95"/>
      <c r="DS283" s="95"/>
      <c r="DT283" s="95"/>
      <c r="DU283" s="95"/>
      <c r="DV283" s="95"/>
      <c r="DW283" s="95"/>
      <c r="DX283" s="95"/>
      <c r="DY283" s="95"/>
      <c r="DZ283" s="95"/>
      <c r="EA283" s="95"/>
      <c r="EB283" s="95"/>
      <c r="EC283" s="95"/>
      <c r="ED283" s="95"/>
      <c r="EE283" s="95"/>
      <c r="EF283" s="95"/>
      <c r="EG283" s="95"/>
      <c r="EH283" s="95"/>
      <c r="EI283" s="95"/>
      <c r="EJ283" s="95"/>
      <c r="EK283" s="95"/>
      <c r="EL283" s="95"/>
      <c r="EM283" s="95"/>
      <c r="EN283" s="95"/>
      <c r="EO283" s="95"/>
      <c r="EP283" s="95"/>
      <c r="EQ283" s="95"/>
      <c r="ER283" s="95"/>
      <c r="ES283" s="95"/>
      <c r="ET283" s="95"/>
      <c r="EU283" s="95"/>
      <c r="EV283" s="95"/>
      <c r="EW283" s="95"/>
      <c r="EX283" s="95"/>
      <c r="EY283" s="95"/>
      <c r="EZ283" s="95"/>
      <c r="FA283" s="95"/>
      <c r="FB283" s="95"/>
      <c r="FC283" s="95"/>
      <c r="FD283" s="95"/>
      <c r="FE283" s="95"/>
      <c r="FF283" s="95"/>
      <c r="FG283" s="95"/>
      <c r="FH283" s="95"/>
    </row>
    <row r="284" spans="1:164" s="94" customFormat="1" x14ac:dyDescent="0.2">
      <c r="A284" s="150"/>
      <c r="B284" s="151"/>
      <c r="BN284" s="9"/>
      <c r="BO284" s="95"/>
      <c r="BP284" s="95"/>
      <c r="BQ284" s="95"/>
      <c r="BR284" s="95"/>
      <c r="BS284" s="95"/>
      <c r="BT284" s="95"/>
      <c r="BU284" s="96"/>
      <c r="BV284" s="95"/>
      <c r="BW284" s="95"/>
      <c r="BX284" s="95"/>
      <c r="BY284" s="95"/>
      <c r="BZ284" s="95"/>
      <c r="CA284" s="95"/>
      <c r="CB284" s="95"/>
      <c r="CC284" s="97"/>
      <c r="CD284" s="96"/>
      <c r="CE284" s="95"/>
      <c r="CF284" s="95"/>
      <c r="CG284" s="95"/>
      <c r="CH284" s="95"/>
      <c r="CI284" s="95"/>
      <c r="CJ284" s="95"/>
      <c r="CK284" s="95"/>
      <c r="CL284" s="95"/>
      <c r="CM284" s="95"/>
      <c r="CN284" s="95"/>
      <c r="CO284" s="95"/>
      <c r="CP284" s="95"/>
      <c r="CQ284" s="95"/>
      <c r="CR284" s="95"/>
      <c r="CS284" s="95"/>
      <c r="CT284" s="95"/>
      <c r="CU284" s="95"/>
      <c r="CV284" s="95"/>
      <c r="CW284" s="95"/>
      <c r="CX284" s="95"/>
      <c r="CY284" s="95"/>
      <c r="CZ284" s="95"/>
      <c r="DA284" s="95"/>
      <c r="DB284" s="95"/>
      <c r="DC284" s="95"/>
      <c r="DD284" s="95"/>
      <c r="DE284" s="95"/>
      <c r="DF284" s="95"/>
      <c r="DG284" s="95"/>
      <c r="DH284" s="95"/>
      <c r="DI284" s="95"/>
      <c r="DJ284" s="95"/>
      <c r="DK284" s="95"/>
      <c r="DL284" s="95"/>
      <c r="DM284" s="95"/>
      <c r="DN284" s="95"/>
      <c r="DO284" s="95"/>
      <c r="DP284" s="95"/>
      <c r="DQ284" s="95"/>
      <c r="DR284" s="95"/>
      <c r="DS284" s="95"/>
      <c r="DT284" s="95"/>
      <c r="DU284" s="95"/>
      <c r="DV284" s="95"/>
      <c r="DW284" s="95"/>
      <c r="DX284" s="95"/>
      <c r="DY284" s="95"/>
      <c r="DZ284" s="95"/>
      <c r="EA284" s="95"/>
      <c r="EB284" s="95"/>
      <c r="EC284" s="95"/>
      <c r="ED284" s="95"/>
      <c r="EE284" s="95"/>
      <c r="EF284" s="95"/>
      <c r="EG284" s="95"/>
      <c r="EH284" s="95"/>
      <c r="EI284" s="95"/>
      <c r="EJ284" s="95"/>
      <c r="EK284" s="95"/>
      <c r="EL284" s="95"/>
      <c r="EM284" s="95"/>
      <c r="EN284" s="95"/>
      <c r="EO284" s="95"/>
      <c r="EP284" s="95"/>
      <c r="EQ284" s="95"/>
      <c r="ER284" s="95"/>
      <c r="ES284" s="95"/>
      <c r="ET284" s="95"/>
      <c r="EU284" s="95"/>
      <c r="EV284" s="95"/>
      <c r="EW284" s="95"/>
      <c r="EX284" s="95"/>
      <c r="EY284" s="95"/>
      <c r="EZ284" s="95"/>
      <c r="FA284" s="95"/>
      <c r="FB284" s="95"/>
      <c r="FC284" s="95"/>
      <c r="FD284" s="95"/>
      <c r="FE284" s="95"/>
      <c r="FF284" s="95"/>
      <c r="FG284" s="95"/>
      <c r="FH284" s="95"/>
    </row>
    <row r="285" spans="1:164" s="94" customFormat="1" x14ac:dyDescent="0.2">
      <c r="A285" s="150"/>
      <c r="B285" s="151"/>
      <c r="BN285" s="9"/>
      <c r="BO285" s="95"/>
      <c r="BP285" s="95"/>
      <c r="BQ285" s="95"/>
      <c r="BR285" s="95"/>
      <c r="BS285" s="95"/>
      <c r="BT285" s="95"/>
      <c r="BU285" s="96"/>
      <c r="BV285" s="95"/>
      <c r="BW285" s="95"/>
      <c r="BX285" s="95"/>
      <c r="BY285" s="95"/>
      <c r="BZ285" s="95"/>
      <c r="CA285" s="95"/>
      <c r="CB285" s="95"/>
      <c r="CC285" s="97"/>
      <c r="CD285" s="96"/>
      <c r="CE285" s="95"/>
      <c r="CF285" s="95"/>
      <c r="CG285" s="95"/>
      <c r="CH285" s="95"/>
      <c r="CI285" s="95"/>
      <c r="CJ285" s="95"/>
      <c r="CK285" s="95"/>
      <c r="CL285" s="95"/>
      <c r="CM285" s="95"/>
      <c r="CN285" s="95"/>
      <c r="CO285" s="95"/>
      <c r="CP285" s="95"/>
      <c r="CQ285" s="95"/>
      <c r="CR285" s="95"/>
      <c r="CS285" s="95"/>
      <c r="CT285" s="95"/>
      <c r="CU285" s="95"/>
      <c r="CV285" s="95"/>
      <c r="CW285" s="95"/>
      <c r="CX285" s="95"/>
      <c r="CY285" s="95"/>
      <c r="CZ285" s="95"/>
      <c r="DA285" s="95"/>
      <c r="DB285" s="95"/>
      <c r="DC285" s="95"/>
      <c r="DD285" s="95"/>
      <c r="DE285" s="95"/>
      <c r="DF285" s="95"/>
      <c r="DG285" s="95"/>
      <c r="DH285" s="95"/>
      <c r="DI285" s="95"/>
      <c r="DJ285" s="95"/>
      <c r="DK285" s="95"/>
      <c r="DL285" s="95"/>
      <c r="DM285" s="95"/>
      <c r="DN285" s="95"/>
      <c r="DO285" s="95"/>
      <c r="DP285" s="95"/>
      <c r="DQ285" s="95"/>
      <c r="DR285" s="95"/>
      <c r="DS285" s="95"/>
      <c r="DT285" s="95"/>
      <c r="DU285" s="95"/>
      <c r="DV285" s="95"/>
      <c r="DW285" s="95"/>
      <c r="DX285" s="95"/>
      <c r="DY285" s="95"/>
      <c r="DZ285" s="95"/>
      <c r="EA285" s="95"/>
      <c r="EB285" s="95"/>
      <c r="EC285" s="95"/>
      <c r="ED285" s="95"/>
      <c r="EE285" s="95"/>
      <c r="EF285" s="95"/>
      <c r="EG285" s="95"/>
      <c r="EH285" s="95"/>
      <c r="EI285" s="95"/>
      <c r="EJ285" s="95"/>
      <c r="EK285" s="95"/>
      <c r="EL285" s="95"/>
      <c r="EM285" s="95"/>
      <c r="EN285" s="95"/>
      <c r="EO285" s="95"/>
      <c r="EP285" s="95"/>
      <c r="EQ285" s="95"/>
      <c r="ER285" s="95"/>
      <c r="ES285" s="95"/>
      <c r="ET285" s="95"/>
      <c r="EU285" s="95"/>
      <c r="EV285" s="95"/>
      <c r="EW285" s="95"/>
      <c r="EX285" s="95"/>
      <c r="EY285" s="95"/>
      <c r="EZ285" s="95"/>
      <c r="FA285" s="95"/>
      <c r="FB285" s="95"/>
      <c r="FC285" s="95"/>
      <c r="FD285" s="95"/>
      <c r="FE285" s="95"/>
      <c r="FF285" s="95"/>
      <c r="FG285" s="95"/>
      <c r="FH285" s="95"/>
    </row>
    <row r="286" spans="1:164" s="94" customFormat="1" x14ac:dyDescent="0.2">
      <c r="A286" s="150"/>
      <c r="B286" s="151"/>
      <c r="BN286" s="9"/>
      <c r="BO286" s="95"/>
      <c r="BP286" s="95"/>
      <c r="BQ286" s="95"/>
      <c r="BR286" s="95"/>
      <c r="BS286" s="95"/>
      <c r="BT286" s="95"/>
      <c r="BU286" s="96"/>
      <c r="BV286" s="95"/>
      <c r="BW286" s="95"/>
      <c r="BX286" s="95"/>
      <c r="BY286" s="95"/>
      <c r="BZ286" s="95"/>
      <c r="CA286" s="95"/>
      <c r="CB286" s="95"/>
      <c r="CC286" s="97"/>
      <c r="CD286" s="96"/>
      <c r="CE286" s="95"/>
      <c r="CF286" s="95"/>
      <c r="CG286" s="95"/>
      <c r="CH286" s="95"/>
      <c r="CI286" s="95"/>
      <c r="CJ286" s="95"/>
      <c r="CK286" s="95"/>
      <c r="CL286" s="95"/>
      <c r="CM286" s="95"/>
      <c r="CN286" s="95"/>
      <c r="CO286" s="95"/>
      <c r="CP286" s="95"/>
      <c r="CQ286" s="95"/>
      <c r="CR286" s="95"/>
      <c r="CS286" s="95"/>
      <c r="CT286" s="95"/>
      <c r="CU286" s="95"/>
      <c r="CV286" s="95"/>
      <c r="CW286" s="95"/>
      <c r="CX286" s="95"/>
      <c r="CY286" s="95"/>
      <c r="CZ286" s="95"/>
      <c r="DA286" s="95"/>
      <c r="DB286" s="95"/>
      <c r="DC286" s="95"/>
      <c r="DD286" s="95"/>
      <c r="DE286" s="95"/>
      <c r="DF286" s="95"/>
      <c r="DG286" s="95"/>
      <c r="DH286" s="95"/>
      <c r="DI286" s="95"/>
      <c r="DJ286" s="95"/>
      <c r="DK286" s="95"/>
      <c r="DL286" s="95"/>
      <c r="DM286" s="95"/>
      <c r="DN286" s="95"/>
      <c r="DO286" s="95"/>
      <c r="DP286" s="95"/>
      <c r="DQ286" s="95"/>
      <c r="DR286" s="95"/>
      <c r="DS286" s="95"/>
      <c r="DT286" s="95"/>
      <c r="DU286" s="95"/>
      <c r="DV286" s="95"/>
      <c r="DW286" s="95"/>
      <c r="DX286" s="95"/>
      <c r="DY286" s="95"/>
      <c r="DZ286" s="95"/>
      <c r="EA286" s="95"/>
      <c r="EB286" s="95"/>
      <c r="EC286" s="95"/>
      <c r="ED286" s="95"/>
      <c r="EE286" s="95"/>
      <c r="EF286" s="95"/>
      <c r="EG286" s="95"/>
      <c r="EH286" s="95"/>
      <c r="EI286" s="95"/>
      <c r="EJ286" s="95"/>
      <c r="EK286" s="95"/>
      <c r="EL286" s="95"/>
      <c r="EM286" s="95"/>
      <c r="EN286" s="95"/>
      <c r="EO286" s="95"/>
      <c r="EP286" s="95"/>
      <c r="EQ286" s="95"/>
      <c r="ER286" s="95"/>
      <c r="ES286" s="95"/>
      <c r="ET286" s="95"/>
      <c r="EU286" s="95"/>
      <c r="EV286" s="95"/>
      <c r="EW286" s="95"/>
      <c r="EX286" s="95"/>
      <c r="EY286" s="95"/>
      <c r="EZ286" s="95"/>
      <c r="FA286" s="95"/>
      <c r="FB286" s="95"/>
      <c r="FC286" s="95"/>
      <c r="FD286" s="95"/>
      <c r="FE286" s="95"/>
      <c r="FF286" s="95"/>
      <c r="FG286" s="95"/>
      <c r="FH286" s="95"/>
    </row>
    <row r="287" spans="1:164" s="94" customFormat="1" x14ac:dyDescent="0.2">
      <c r="A287" s="150"/>
      <c r="B287" s="151"/>
      <c r="BN287" s="9"/>
      <c r="BO287" s="95"/>
      <c r="BP287" s="95"/>
      <c r="BQ287" s="95"/>
      <c r="BR287" s="95"/>
      <c r="BS287" s="95"/>
      <c r="BT287" s="95"/>
      <c r="BU287" s="96"/>
      <c r="BV287" s="95"/>
      <c r="BW287" s="95"/>
      <c r="BX287" s="95"/>
      <c r="BY287" s="95"/>
      <c r="BZ287" s="95"/>
      <c r="CA287" s="95"/>
      <c r="CB287" s="95"/>
      <c r="CC287" s="97"/>
      <c r="CD287" s="96"/>
      <c r="CE287" s="95"/>
      <c r="CF287" s="95"/>
      <c r="CG287" s="95"/>
      <c r="CH287" s="95"/>
      <c r="CI287" s="95"/>
      <c r="CJ287" s="95"/>
      <c r="CK287" s="95"/>
      <c r="CL287" s="95"/>
      <c r="CM287" s="95"/>
      <c r="CN287" s="95"/>
      <c r="CO287" s="95"/>
      <c r="CP287" s="95"/>
      <c r="CQ287" s="95"/>
      <c r="CR287" s="95"/>
      <c r="CS287" s="95"/>
      <c r="CT287" s="95"/>
      <c r="CU287" s="95"/>
      <c r="CV287" s="95"/>
      <c r="CW287" s="95"/>
      <c r="CX287" s="95"/>
      <c r="CY287" s="95"/>
      <c r="CZ287" s="95"/>
      <c r="DA287" s="95"/>
      <c r="DB287" s="95"/>
      <c r="DC287" s="95"/>
      <c r="DD287" s="95"/>
      <c r="DE287" s="95"/>
      <c r="DF287" s="95"/>
      <c r="DG287" s="95"/>
      <c r="DH287" s="95"/>
      <c r="DI287" s="95"/>
      <c r="DJ287" s="95"/>
      <c r="DK287" s="95"/>
      <c r="DL287" s="95"/>
      <c r="DM287" s="95"/>
      <c r="DN287" s="95"/>
      <c r="DO287" s="95"/>
      <c r="DP287" s="95"/>
      <c r="DQ287" s="95"/>
      <c r="DR287" s="95"/>
      <c r="DS287" s="95"/>
      <c r="DT287" s="95"/>
      <c r="DU287" s="95"/>
      <c r="DV287" s="95"/>
      <c r="DW287" s="95"/>
      <c r="DX287" s="95"/>
      <c r="DY287" s="95"/>
      <c r="DZ287" s="95"/>
      <c r="EA287" s="95"/>
      <c r="EB287" s="95"/>
      <c r="EC287" s="95"/>
      <c r="ED287" s="95"/>
      <c r="EE287" s="95"/>
      <c r="EF287" s="95"/>
      <c r="EG287" s="95"/>
      <c r="EH287" s="95"/>
      <c r="EI287" s="95"/>
      <c r="EJ287" s="95"/>
      <c r="EK287" s="95"/>
      <c r="EL287" s="95"/>
      <c r="EM287" s="95"/>
      <c r="EN287" s="95"/>
      <c r="EO287" s="95"/>
      <c r="EP287" s="95"/>
      <c r="EQ287" s="95"/>
      <c r="ER287" s="95"/>
      <c r="ES287" s="95"/>
      <c r="ET287" s="95"/>
      <c r="EU287" s="95"/>
      <c r="EV287" s="95"/>
      <c r="EW287" s="95"/>
      <c r="EX287" s="95"/>
      <c r="EY287" s="95"/>
      <c r="EZ287" s="95"/>
      <c r="FA287" s="95"/>
      <c r="FB287" s="95"/>
      <c r="FC287" s="95"/>
      <c r="FD287" s="95"/>
      <c r="FE287" s="95"/>
      <c r="FF287" s="95"/>
      <c r="FG287" s="95"/>
      <c r="FH287" s="95"/>
    </row>
    <row r="288" spans="1:164" s="94" customFormat="1" x14ac:dyDescent="0.2">
      <c r="A288" s="150"/>
      <c r="B288" s="151"/>
      <c r="BN288" s="9"/>
      <c r="BO288" s="95"/>
      <c r="BP288" s="95"/>
      <c r="BQ288" s="95"/>
      <c r="BR288" s="95"/>
      <c r="BS288" s="95"/>
      <c r="BT288" s="95"/>
      <c r="BU288" s="96"/>
      <c r="BV288" s="95"/>
      <c r="BW288" s="95"/>
      <c r="BX288" s="95"/>
      <c r="BY288" s="95"/>
      <c r="BZ288" s="95"/>
      <c r="CA288" s="95"/>
      <c r="CB288" s="95"/>
      <c r="CC288" s="97"/>
      <c r="CD288" s="96"/>
      <c r="CE288" s="95"/>
      <c r="CF288" s="95"/>
      <c r="CG288" s="95"/>
      <c r="CH288" s="95"/>
      <c r="CI288" s="95"/>
      <c r="CJ288" s="95"/>
      <c r="CK288" s="95"/>
      <c r="CL288" s="95"/>
      <c r="CM288" s="95"/>
      <c r="CN288" s="95"/>
      <c r="CO288" s="95"/>
      <c r="CP288" s="95"/>
      <c r="CQ288" s="95"/>
      <c r="CR288" s="95"/>
      <c r="CS288" s="95"/>
      <c r="CT288" s="95"/>
      <c r="CU288" s="95"/>
      <c r="CV288" s="95"/>
      <c r="CW288" s="95"/>
      <c r="CX288" s="95"/>
      <c r="CY288" s="95"/>
      <c r="CZ288" s="95"/>
      <c r="DA288" s="95"/>
      <c r="DB288" s="95"/>
      <c r="DC288" s="95"/>
      <c r="DD288" s="95"/>
      <c r="DE288" s="95"/>
      <c r="DF288" s="95"/>
      <c r="DG288" s="95"/>
      <c r="DH288" s="95"/>
      <c r="DI288" s="95"/>
      <c r="DJ288" s="95"/>
      <c r="DK288" s="95"/>
      <c r="DL288" s="95"/>
      <c r="DM288" s="95"/>
      <c r="DN288" s="95"/>
      <c r="DO288" s="95"/>
      <c r="DP288" s="95"/>
      <c r="DQ288" s="95"/>
      <c r="DR288" s="95"/>
      <c r="DS288" s="95"/>
      <c r="DT288" s="95"/>
      <c r="DU288" s="95"/>
      <c r="DV288" s="95"/>
      <c r="DW288" s="95"/>
      <c r="DX288" s="95"/>
      <c r="DY288" s="95"/>
      <c r="DZ288" s="95"/>
      <c r="EA288" s="95"/>
      <c r="EB288" s="95"/>
      <c r="EC288" s="95"/>
      <c r="ED288" s="95"/>
      <c r="EE288" s="95"/>
      <c r="EF288" s="95"/>
      <c r="EG288" s="95"/>
      <c r="EH288" s="95"/>
      <c r="EI288" s="95"/>
      <c r="EJ288" s="95"/>
      <c r="EK288" s="95"/>
      <c r="EL288" s="95"/>
      <c r="EM288" s="95"/>
      <c r="EN288" s="95"/>
      <c r="EO288" s="95"/>
      <c r="EP288" s="95"/>
      <c r="EQ288" s="95"/>
      <c r="ER288" s="95"/>
      <c r="ES288" s="95"/>
      <c r="ET288" s="95"/>
      <c r="EU288" s="95"/>
      <c r="EV288" s="95"/>
      <c r="EW288" s="95"/>
      <c r="EX288" s="95"/>
      <c r="EY288" s="95"/>
      <c r="EZ288" s="95"/>
      <c r="FA288" s="95"/>
      <c r="FB288" s="95"/>
      <c r="FC288" s="95"/>
      <c r="FD288" s="95"/>
      <c r="FE288" s="95"/>
      <c r="FF288" s="95"/>
      <c r="FG288" s="95"/>
      <c r="FH288" s="95"/>
    </row>
    <row r="289" spans="1:164" s="94" customFormat="1" x14ac:dyDescent="0.2">
      <c r="A289" s="150"/>
      <c r="B289" s="151"/>
      <c r="BN289" s="9"/>
      <c r="BO289" s="95"/>
      <c r="BP289" s="95"/>
      <c r="BQ289" s="95"/>
      <c r="BR289" s="95"/>
      <c r="BS289" s="95"/>
      <c r="BT289" s="95"/>
      <c r="BU289" s="96"/>
      <c r="BV289" s="95"/>
      <c r="BW289" s="95"/>
      <c r="BX289" s="95"/>
      <c r="BY289" s="95"/>
      <c r="BZ289" s="95"/>
      <c r="CA289" s="95"/>
      <c r="CB289" s="95"/>
      <c r="CC289" s="97"/>
      <c r="CD289" s="96"/>
      <c r="CE289" s="95"/>
      <c r="CF289" s="95"/>
      <c r="CG289" s="95"/>
      <c r="CH289" s="95"/>
      <c r="CI289" s="95"/>
      <c r="CJ289" s="95"/>
      <c r="CK289" s="95"/>
      <c r="CL289" s="95"/>
      <c r="CM289" s="95"/>
      <c r="CN289" s="95"/>
      <c r="CO289" s="95"/>
      <c r="CP289" s="95"/>
      <c r="CQ289" s="95"/>
      <c r="CR289" s="95"/>
      <c r="CS289" s="95"/>
      <c r="CT289" s="95"/>
      <c r="CU289" s="95"/>
      <c r="CV289" s="95"/>
      <c r="CW289" s="95"/>
      <c r="CX289" s="95"/>
      <c r="CY289" s="95"/>
      <c r="CZ289" s="95"/>
      <c r="DA289" s="95"/>
      <c r="DB289" s="95"/>
      <c r="DC289" s="95"/>
      <c r="DD289" s="95"/>
      <c r="DE289" s="95"/>
      <c r="DF289" s="95"/>
      <c r="DG289" s="95"/>
      <c r="DH289" s="95"/>
      <c r="DI289" s="95"/>
      <c r="DJ289" s="95"/>
      <c r="DK289" s="95"/>
      <c r="DL289" s="95"/>
      <c r="DM289" s="95"/>
      <c r="DN289" s="95"/>
      <c r="DO289" s="95"/>
      <c r="DP289" s="95"/>
      <c r="DQ289" s="95"/>
      <c r="DR289" s="95"/>
      <c r="DS289" s="95"/>
      <c r="DT289" s="95"/>
      <c r="DU289" s="95"/>
      <c r="DV289" s="95"/>
      <c r="DW289" s="95"/>
      <c r="DX289" s="95"/>
      <c r="DY289" s="95"/>
      <c r="DZ289" s="95"/>
      <c r="EA289" s="95"/>
      <c r="EB289" s="95"/>
      <c r="EC289" s="95"/>
      <c r="ED289" s="95"/>
      <c r="EE289" s="95"/>
      <c r="EF289" s="95"/>
      <c r="EG289" s="95"/>
      <c r="EH289" s="95"/>
      <c r="EI289" s="95"/>
      <c r="EJ289" s="95"/>
      <c r="EK289" s="95"/>
      <c r="EL289" s="95"/>
      <c r="EM289" s="95"/>
      <c r="EN289" s="95"/>
      <c r="EO289" s="95"/>
      <c r="EP289" s="95"/>
      <c r="EQ289" s="95"/>
      <c r="ER289" s="95"/>
      <c r="ES289" s="95"/>
      <c r="ET289" s="95"/>
      <c r="EU289" s="95"/>
      <c r="EV289" s="95"/>
      <c r="EW289" s="95"/>
      <c r="EX289" s="95"/>
      <c r="EY289" s="95"/>
      <c r="EZ289" s="95"/>
      <c r="FA289" s="95"/>
      <c r="FB289" s="95"/>
      <c r="FC289" s="95"/>
      <c r="FD289" s="95"/>
      <c r="FE289" s="95"/>
      <c r="FF289" s="95"/>
      <c r="FG289" s="95"/>
      <c r="FH289" s="95"/>
    </row>
    <row r="290" spans="1:164" s="94" customFormat="1" x14ac:dyDescent="0.2">
      <c r="A290" s="150"/>
      <c r="B290" s="151"/>
      <c r="BN290" s="9"/>
      <c r="BO290" s="95"/>
      <c r="BP290" s="95"/>
      <c r="BQ290" s="95"/>
      <c r="BR290" s="95"/>
      <c r="BS290" s="95"/>
      <c r="BT290" s="95"/>
      <c r="BU290" s="96"/>
      <c r="BV290" s="95"/>
      <c r="BW290" s="95"/>
      <c r="BX290" s="95"/>
      <c r="BY290" s="95"/>
      <c r="BZ290" s="95"/>
      <c r="CA290" s="95"/>
      <c r="CB290" s="95"/>
      <c r="CC290" s="97"/>
      <c r="CD290" s="96"/>
      <c r="CE290" s="95"/>
      <c r="CF290" s="95"/>
      <c r="CG290" s="95"/>
      <c r="CH290" s="95"/>
      <c r="CI290" s="95"/>
      <c r="CJ290" s="95"/>
      <c r="CK290" s="95"/>
      <c r="CL290" s="95"/>
      <c r="CM290" s="95"/>
      <c r="CN290" s="95"/>
      <c r="CO290" s="95"/>
      <c r="CP290" s="95"/>
      <c r="CQ290" s="95"/>
      <c r="CR290" s="95"/>
      <c r="CS290" s="95"/>
      <c r="CT290" s="95"/>
      <c r="CU290" s="95"/>
      <c r="CV290" s="95"/>
      <c r="CW290" s="95"/>
      <c r="CX290" s="95"/>
      <c r="CY290" s="95"/>
      <c r="CZ290" s="95"/>
      <c r="DA290" s="95"/>
      <c r="DB290" s="95"/>
      <c r="DC290" s="95"/>
      <c r="DD290" s="95"/>
      <c r="DE290" s="95"/>
      <c r="DF290" s="95"/>
      <c r="DG290" s="95"/>
      <c r="DH290" s="95"/>
      <c r="DI290" s="95"/>
      <c r="DJ290" s="95"/>
      <c r="DK290" s="95"/>
      <c r="DL290" s="95"/>
      <c r="DM290" s="95"/>
      <c r="DN290" s="95"/>
      <c r="DO290" s="95"/>
      <c r="DP290" s="95"/>
      <c r="DQ290" s="95"/>
      <c r="DR290" s="95"/>
      <c r="DS290" s="95"/>
      <c r="DT290" s="95"/>
      <c r="DU290" s="95"/>
      <c r="DV290" s="95"/>
      <c r="DW290" s="95"/>
      <c r="DX290" s="95"/>
      <c r="DY290" s="95"/>
      <c r="DZ290" s="95"/>
      <c r="EA290" s="95"/>
      <c r="EB290" s="95"/>
      <c r="EC290" s="95"/>
      <c r="ED290" s="95"/>
      <c r="EE290" s="95"/>
      <c r="EF290" s="95"/>
      <c r="EG290" s="95"/>
      <c r="EH290" s="95"/>
      <c r="EI290" s="95"/>
      <c r="EJ290" s="95"/>
      <c r="EK290" s="95"/>
      <c r="EL290" s="95"/>
      <c r="EM290" s="95"/>
      <c r="EN290" s="95"/>
      <c r="EO290" s="95"/>
      <c r="EP290" s="95"/>
      <c r="EQ290" s="95"/>
      <c r="ER290" s="95"/>
      <c r="ES290" s="95"/>
      <c r="ET290" s="95"/>
      <c r="EU290" s="95"/>
      <c r="EV290" s="95"/>
      <c r="EW290" s="95"/>
      <c r="EX290" s="95"/>
      <c r="EY290" s="95"/>
      <c r="EZ290" s="95"/>
      <c r="FA290" s="95"/>
      <c r="FB290" s="95"/>
      <c r="FC290" s="95"/>
      <c r="FD290" s="95"/>
      <c r="FE290" s="95"/>
      <c r="FF290" s="95"/>
      <c r="FG290" s="95"/>
      <c r="FH290" s="95"/>
    </row>
    <row r="291" spans="1:164" s="94" customFormat="1" x14ac:dyDescent="0.2">
      <c r="A291" s="150"/>
      <c r="B291" s="151"/>
      <c r="BN291" s="9"/>
      <c r="BO291" s="95"/>
      <c r="BP291" s="95"/>
      <c r="BQ291" s="95"/>
      <c r="BR291" s="95"/>
      <c r="BS291" s="95"/>
      <c r="BT291" s="95"/>
      <c r="BU291" s="96"/>
      <c r="BV291" s="95"/>
      <c r="BW291" s="95"/>
      <c r="BX291" s="95"/>
      <c r="BY291" s="95"/>
      <c r="BZ291" s="95"/>
      <c r="CA291" s="95"/>
      <c r="CB291" s="95"/>
      <c r="CC291" s="97"/>
      <c r="CD291" s="96"/>
      <c r="CE291" s="95"/>
      <c r="CF291" s="95"/>
      <c r="CG291" s="95"/>
      <c r="CH291" s="95"/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/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/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95"/>
      <c r="EY291" s="95"/>
      <c r="EZ291" s="95"/>
      <c r="FA291" s="95"/>
      <c r="FB291" s="95"/>
      <c r="FC291" s="95"/>
      <c r="FD291" s="95"/>
      <c r="FE291" s="95"/>
      <c r="FF291" s="95"/>
      <c r="FG291" s="95"/>
      <c r="FH291" s="95"/>
    </row>
    <row r="292" spans="1:164" s="94" customFormat="1" x14ac:dyDescent="0.2">
      <c r="A292" s="150"/>
      <c r="B292" s="151"/>
      <c r="BN292" s="9"/>
      <c r="BO292" s="95"/>
      <c r="BP292" s="95"/>
      <c r="BQ292" s="95"/>
      <c r="BR292" s="95"/>
      <c r="BS292" s="95"/>
      <c r="BT292" s="95"/>
      <c r="BU292" s="96"/>
      <c r="BV292" s="95"/>
      <c r="BW292" s="95"/>
      <c r="BX292" s="95"/>
      <c r="BY292" s="95"/>
      <c r="BZ292" s="95"/>
      <c r="CA292" s="95"/>
      <c r="CB292" s="95"/>
      <c r="CC292" s="97"/>
      <c r="CD292" s="96"/>
      <c r="CE292" s="95"/>
      <c r="CF292" s="95"/>
      <c r="CG292" s="95"/>
      <c r="CH292" s="95"/>
      <c r="CI292" s="95"/>
      <c r="CJ292" s="95"/>
      <c r="CK292" s="95"/>
      <c r="CL292" s="95"/>
      <c r="CM292" s="95"/>
      <c r="CN292" s="95"/>
      <c r="CO292" s="95"/>
      <c r="CP292" s="95"/>
      <c r="CQ292" s="95"/>
      <c r="CR292" s="95"/>
      <c r="CS292" s="95"/>
      <c r="CT292" s="95"/>
      <c r="CU292" s="95"/>
      <c r="CV292" s="95"/>
      <c r="CW292" s="95"/>
      <c r="CX292" s="95"/>
      <c r="CY292" s="95"/>
      <c r="CZ292" s="95"/>
      <c r="DA292" s="95"/>
      <c r="DB292" s="95"/>
      <c r="DC292" s="95"/>
      <c r="DD292" s="95"/>
      <c r="DE292" s="95"/>
      <c r="DF292" s="95"/>
      <c r="DG292" s="95"/>
      <c r="DH292" s="95"/>
      <c r="DI292" s="95"/>
      <c r="DJ292" s="95"/>
      <c r="DK292" s="95"/>
      <c r="DL292" s="95"/>
      <c r="DM292" s="95"/>
      <c r="DN292" s="95"/>
      <c r="DO292" s="95"/>
      <c r="DP292" s="95"/>
      <c r="DQ292" s="95"/>
      <c r="DR292" s="95"/>
      <c r="DS292" s="95"/>
      <c r="DT292" s="95"/>
      <c r="DU292" s="95"/>
      <c r="DV292" s="95"/>
      <c r="DW292" s="95"/>
      <c r="DX292" s="95"/>
      <c r="DY292" s="95"/>
      <c r="DZ292" s="95"/>
      <c r="EA292" s="95"/>
      <c r="EB292" s="95"/>
      <c r="EC292" s="95"/>
      <c r="ED292" s="95"/>
      <c r="EE292" s="95"/>
      <c r="EF292" s="95"/>
      <c r="EG292" s="95"/>
      <c r="EH292" s="95"/>
      <c r="EI292" s="95"/>
      <c r="EJ292" s="95"/>
      <c r="EK292" s="95"/>
      <c r="EL292" s="95"/>
      <c r="EM292" s="95"/>
      <c r="EN292" s="95"/>
      <c r="EO292" s="95"/>
      <c r="EP292" s="95"/>
      <c r="EQ292" s="95"/>
      <c r="ER292" s="95"/>
      <c r="ES292" s="95"/>
      <c r="ET292" s="95"/>
      <c r="EU292" s="95"/>
      <c r="EV292" s="95"/>
      <c r="EW292" s="95"/>
      <c r="EX292" s="95"/>
      <c r="EY292" s="95"/>
      <c r="EZ292" s="95"/>
      <c r="FA292" s="95"/>
      <c r="FB292" s="95"/>
      <c r="FC292" s="95"/>
      <c r="FD292" s="95"/>
      <c r="FE292" s="95"/>
      <c r="FF292" s="95"/>
      <c r="FG292" s="95"/>
      <c r="FH292" s="95"/>
    </row>
    <row r="293" spans="1:164" s="94" customFormat="1" x14ac:dyDescent="0.2">
      <c r="A293" s="150"/>
      <c r="B293" s="151"/>
      <c r="BN293" s="9"/>
      <c r="BO293" s="95"/>
      <c r="BP293" s="95"/>
      <c r="BQ293" s="95"/>
      <c r="BR293" s="95"/>
      <c r="BS293" s="95"/>
      <c r="BT293" s="95"/>
      <c r="BU293" s="96"/>
      <c r="BV293" s="95"/>
      <c r="BW293" s="95"/>
      <c r="BX293" s="95"/>
      <c r="BY293" s="95"/>
      <c r="BZ293" s="95"/>
      <c r="CA293" s="95"/>
      <c r="CB293" s="95"/>
      <c r="CC293" s="97"/>
      <c r="CD293" s="96"/>
      <c r="CE293" s="95"/>
      <c r="CF293" s="95"/>
      <c r="CG293" s="95"/>
      <c r="CH293" s="95"/>
      <c r="CI293" s="95"/>
      <c r="CJ293" s="95"/>
      <c r="CK293" s="95"/>
      <c r="CL293" s="95"/>
      <c r="CM293" s="95"/>
      <c r="CN293" s="95"/>
      <c r="CO293" s="95"/>
      <c r="CP293" s="95"/>
      <c r="CQ293" s="95"/>
      <c r="CR293" s="95"/>
      <c r="CS293" s="95"/>
      <c r="CT293" s="95"/>
      <c r="CU293" s="95"/>
      <c r="CV293" s="95"/>
      <c r="CW293" s="95"/>
      <c r="CX293" s="95"/>
      <c r="CY293" s="95"/>
      <c r="CZ293" s="95"/>
      <c r="DA293" s="95"/>
      <c r="DB293" s="95"/>
      <c r="DC293" s="95"/>
      <c r="DD293" s="95"/>
      <c r="DE293" s="95"/>
      <c r="DF293" s="95"/>
      <c r="DG293" s="95"/>
      <c r="DH293" s="95"/>
      <c r="DI293" s="95"/>
      <c r="DJ293" s="95"/>
      <c r="DK293" s="95"/>
      <c r="DL293" s="95"/>
      <c r="DM293" s="95"/>
      <c r="DN293" s="95"/>
      <c r="DO293" s="95"/>
      <c r="DP293" s="95"/>
      <c r="DQ293" s="95"/>
      <c r="DR293" s="95"/>
      <c r="DS293" s="95"/>
      <c r="DT293" s="95"/>
      <c r="DU293" s="95"/>
      <c r="DV293" s="95"/>
      <c r="DW293" s="95"/>
      <c r="DX293" s="95"/>
      <c r="DY293" s="95"/>
      <c r="DZ293" s="95"/>
      <c r="EA293" s="95"/>
      <c r="EB293" s="95"/>
      <c r="EC293" s="95"/>
      <c r="ED293" s="95"/>
      <c r="EE293" s="95"/>
      <c r="EF293" s="95"/>
      <c r="EG293" s="95"/>
      <c r="EH293" s="95"/>
      <c r="EI293" s="95"/>
      <c r="EJ293" s="95"/>
      <c r="EK293" s="95"/>
      <c r="EL293" s="95"/>
      <c r="EM293" s="95"/>
      <c r="EN293" s="95"/>
      <c r="EO293" s="95"/>
      <c r="EP293" s="95"/>
      <c r="EQ293" s="95"/>
      <c r="ER293" s="95"/>
      <c r="ES293" s="95"/>
      <c r="ET293" s="95"/>
      <c r="EU293" s="95"/>
      <c r="EV293" s="95"/>
      <c r="EW293" s="95"/>
      <c r="EX293" s="95"/>
      <c r="EY293" s="95"/>
      <c r="EZ293" s="95"/>
      <c r="FA293" s="95"/>
      <c r="FB293" s="95"/>
      <c r="FC293" s="95"/>
      <c r="FD293" s="95"/>
      <c r="FE293" s="95"/>
      <c r="FF293" s="95"/>
      <c r="FG293" s="95"/>
      <c r="FH293" s="95"/>
    </row>
    <row r="294" spans="1:164" s="94" customFormat="1" x14ac:dyDescent="0.2">
      <c r="A294" s="150"/>
      <c r="B294" s="151"/>
      <c r="BN294" s="9"/>
      <c r="BO294" s="95"/>
      <c r="BP294" s="95"/>
      <c r="BQ294" s="95"/>
      <c r="BR294" s="95"/>
      <c r="BS294" s="95"/>
      <c r="BT294" s="95"/>
      <c r="BU294" s="96"/>
      <c r="BV294" s="95"/>
      <c r="BW294" s="95"/>
      <c r="BX294" s="95"/>
      <c r="BY294" s="95"/>
      <c r="BZ294" s="95"/>
      <c r="CA294" s="95"/>
      <c r="CB294" s="95"/>
      <c r="CC294" s="97"/>
      <c r="CD294" s="96"/>
      <c r="CE294" s="95"/>
      <c r="CF294" s="95"/>
      <c r="CG294" s="95"/>
      <c r="CH294" s="95"/>
      <c r="CI294" s="95"/>
      <c r="CJ294" s="95"/>
      <c r="CK294" s="95"/>
      <c r="CL294" s="95"/>
      <c r="CM294" s="95"/>
      <c r="CN294" s="95"/>
      <c r="CO294" s="95"/>
      <c r="CP294" s="95"/>
      <c r="CQ294" s="95"/>
      <c r="CR294" s="95"/>
      <c r="CS294" s="95"/>
      <c r="CT294" s="95"/>
      <c r="CU294" s="95"/>
      <c r="CV294" s="95"/>
      <c r="CW294" s="95"/>
      <c r="CX294" s="95"/>
      <c r="CY294" s="95"/>
      <c r="CZ294" s="95"/>
      <c r="DA294" s="95"/>
      <c r="DB294" s="95"/>
      <c r="DC294" s="95"/>
      <c r="DD294" s="95"/>
      <c r="DE294" s="95"/>
      <c r="DF294" s="95"/>
      <c r="DG294" s="95"/>
      <c r="DH294" s="95"/>
      <c r="DI294" s="95"/>
      <c r="DJ294" s="95"/>
      <c r="DK294" s="95"/>
      <c r="DL294" s="95"/>
      <c r="DM294" s="95"/>
      <c r="DN294" s="95"/>
      <c r="DO294" s="95"/>
      <c r="DP294" s="95"/>
      <c r="DQ294" s="95"/>
      <c r="DR294" s="95"/>
      <c r="DS294" s="95"/>
      <c r="DT294" s="95"/>
      <c r="DU294" s="95"/>
      <c r="DV294" s="95"/>
      <c r="DW294" s="95"/>
      <c r="DX294" s="95"/>
      <c r="DY294" s="95"/>
      <c r="DZ294" s="95"/>
      <c r="EA294" s="95"/>
      <c r="EB294" s="95"/>
      <c r="EC294" s="95"/>
      <c r="ED294" s="95"/>
      <c r="EE294" s="95"/>
      <c r="EF294" s="95"/>
      <c r="EG294" s="95"/>
      <c r="EH294" s="95"/>
      <c r="EI294" s="95"/>
      <c r="EJ294" s="95"/>
      <c r="EK294" s="95"/>
      <c r="EL294" s="95"/>
      <c r="EM294" s="95"/>
      <c r="EN294" s="95"/>
      <c r="EO294" s="95"/>
      <c r="EP294" s="95"/>
      <c r="EQ294" s="95"/>
      <c r="ER294" s="95"/>
      <c r="ES294" s="95"/>
      <c r="ET294" s="95"/>
      <c r="EU294" s="95"/>
      <c r="EV294" s="95"/>
      <c r="EW294" s="95"/>
      <c r="EX294" s="95"/>
      <c r="EY294" s="95"/>
      <c r="EZ294" s="95"/>
      <c r="FA294" s="95"/>
      <c r="FB294" s="95"/>
      <c r="FC294" s="95"/>
      <c r="FD294" s="95"/>
      <c r="FE294" s="95"/>
      <c r="FF294" s="95"/>
      <c r="FG294" s="95"/>
      <c r="FH294" s="95"/>
    </row>
    <row r="295" spans="1:164" s="94" customFormat="1" x14ac:dyDescent="0.2">
      <c r="A295" s="150"/>
      <c r="B295" s="151"/>
      <c r="BN295" s="9"/>
      <c r="BO295" s="95"/>
      <c r="BP295" s="95"/>
      <c r="BQ295" s="95"/>
      <c r="BR295" s="95"/>
      <c r="BS295" s="95"/>
      <c r="BT295" s="95"/>
      <c r="BU295" s="96"/>
      <c r="BV295" s="95"/>
      <c r="BW295" s="95"/>
      <c r="BX295" s="95"/>
      <c r="BY295" s="95"/>
      <c r="BZ295" s="95"/>
      <c r="CA295" s="95"/>
      <c r="CB295" s="95"/>
      <c r="CC295" s="97"/>
      <c r="CD295" s="96"/>
      <c r="CE295" s="95"/>
      <c r="CF295" s="95"/>
      <c r="CG295" s="95"/>
      <c r="CH295" s="95"/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/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/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95"/>
      <c r="EY295" s="95"/>
      <c r="EZ295" s="95"/>
      <c r="FA295" s="95"/>
      <c r="FB295" s="95"/>
      <c r="FC295" s="95"/>
      <c r="FD295" s="95"/>
      <c r="FE295" s="95"/>
      <c r="FF295" s="95"/>
      <c r="FG295" s="95"/>
      <c r="FH295" s="95"/>
    </row>
    <row r="296" spans="1:164" s="94" customFormat="1" x14ac:dyDescent="0.2">
      <c r="A296" s="150"/>
      <c r="B296" s="151"/>
      <c r="BN296" s="9"/>
      <c r="BO296" s="95"/>
      <c r="BP296" s="95"/>
      <c r="BQ296" s="95"/>
      <c r="BR296" s="95"/>
      <c r="BS296" s="95"/>
      <c r="BT296" s="95"/>
      <c r="BU296" s="96"/>
      <c r="BV296" s="95"/>
      <c r="BW296" s="95"/>
      <c r="BX296" s="95"/>
      <c r="BY296" s="95"/>
      <c r="BZ296" s="95"/>
      <c r="CA296" s="95"/>
      <c r="CB296" s="95"/>
      <c r="CC296" s="97"/>
      <c r="CD296" s="96"/>
      <c r="CE296" s="95"/>
      <c r="CF296" s="95"/>
      <c r="CG296" s="95"/>
      <c r="CH296" s="95"/>
      <c r="CI296" s="95"/>
      <c r="CJ296" s="95"/>
      <c r="CK296" s="95"/>
      <c r="CL296" s="95"/>
      <c r="CM296" s="95"/>
      <c r="CN296" s="95"/>
      <c r="CO296" s="95"/>
      <c r="CP296" s="95"/>
      <c r="CQ296" s="95"/>
      <c r="CR296" s="95"/>
      <c r="CS296" s="95"/>
      <c r="CT296" s="95"/>
      <c r="CU296" s="95"/>
      <c r="CV296" s="95"/>
      <c r="CW296" s="95"/>
      <c r="CX296" s="95"/>
      <c r="CY296" s="95"/>
      <c r="CZ296" s="95"/>
      <c r="DA296" s="95"/>
      <c r="DB296" s="95"/>
      <c r="DC296" s="95"/>
      <c r="DD296" s="95"/>
      <c r="DE296" s="95"/>
      <c r="DF296" s="95"/>
      <c r="DG296" s="95"/>
      <c r="DH296" s="95"/>
      <c r="DI296" s="95"/>
      <c r="DJ296" s="95"/>
      <c r="DK296" s="95"/>
      <c r="DL296" s="95"/>
      <c r="DM296" s="95"/>
      <c r="DN296" s="95"/>
      <c r="DO296" s="95"/>
      <c r="DP296" s="95"/>
      <c r="DQ296" s="95"/>
      <c r="DR296" s="95"/>
      <c r="DS296" s="95"/>
      <c r="DT296" s="95"/>
      <c r="DU296" s="95"/>
      <c r="DV296" s="95"/>
      <c r="DW296" s="95"/>
      <c r="DX296" s="95"/>
      <c r="DY296" s="95"/>
      <c r="DZ296" s="95"/>
      <c r="EA296" s="95"/>
      <c r="EB296" s="95"/>
      <c r="EC296" s="95"/>
      <c r="ED296" s="95"/>
      <c r="EE296" s="95"/>
      <c r="EF296" s="95"/>
      <c r="EG296" s="95"/>
      <c r="EH296" s="95"/>
      <c r="EI296" s="95"/>
      <c r="EJ296" s="95"/>
      <c r="EK296" s="95"/>
      <c r="EL296" s="95"/>
      <c r="EM296" s="95"/>
      <c r="EN296" s="95"/>
      <c r="EO296" s="95"/>
      <c r="EP296" s="95"/>
      <c r="EQ296" s="95"/>
      <c r="ER296" s="95"/>
      <c r="ES296" s="95"/>
      <c r="ET296" s="95"/>
      <c r="EU296" s="95"/>
      <c r="EV296" s="95"/>
      <c r="EW296" s="95"/>
      <c r="EX296" s="95"/>
      <c r="EY296" s="95"/>
      <c r="EZ296" s="95"/>
      <c r="FA296" s="95"/>
      <c r="FB296" s="95"/>
      <c r="FC296" s="95"/>
      <c r="FD296" s="95"/>
      <c r="FE296" s="95"/>
      <c r="FF296" s="95"/>
      <c r="FG296" s="95"/>
      <c r="FH296" s="95"/>
    </row>
    <row r="297" spans="1:164" s="94" customFormat="1" x14ac:dyDescent="0.2">
      <c r="A297" s="150"/>
      <c r="B297" s="151"/>
      <c r="BN297" s="9"/>
      <c r="BO297" s="95"/>
      <c r="BP297" s="95"/>
      <c r="BQ297" s="95"/>
      <c r="BR297" s="95"/>
      <c r="BS297" s="95"/>
      <c r="BT297" s="95"/>
      <c r="BU297" s="96"/>
      <c r="BV297" s="95"/>
      <c r="BW297" s="95"/>
      <c r="BX297" s="95"/>
      <c r="BY297" s="95"/>
      <c r="BZ297" s="95"/>
      <c r="CA297" s="95"/>
      <c r="CB297" s="95"/>
      <c r="CC297" s="97"/>
      <c r="CD297" s="96"/>
      <c r="CE297" s="95"/>
      <c r="CF297" s="95"/>
      <c r="CG297" s="95"/>
      <c r="CH297" s="95"/>
      <c r="CI297" s="95"/>
      <c r="CJ297" s="95"/>
      <c r="CK297" s="95"/>
      <c r="CL297" s="95"/>
      <c r="CM297" s="95"/>
      <c r="CN297" s="95"/>
      <c r="CO297" s="95"/>
      <c r="CP297" s="95"/>
      <c r="CQ297" s="95"/>
      <c r="CR297" s="95"/>
      <c r="CS297" s="95"/>
      <c r="CT297" s="95"/>
      <c r="CU297" s="95"/>
      <c r="CV297" s="95"/>
      <c r="CW297" s="95"/>
      <c r="CX297" s="95"/>
      <c r="CY297" s="95"/>
      <c r="CZ297" s="95"/>
      <c r="DA297" s="95"/>
      <c r="DB297" s="95"/>
      <c r="DC297" s="95"/>
      <c r="DD297" s="95"/>
      <c r="DE297" s="95"/>
      <c r="DF297" s="95"/>
      <c r="DG297" s="95"/>
      <c r="DH297" s="95"/>
      <c r="DI297" s="95"/>
      <c r="DJ297" s="95"/>
      <c r="DK297" s="95"/>
      <c r="DL297" s="95"/>
      <c r="DM297" s="95"/>
      <c r="DN297" s="95"/>
      <c r="DO297" s="95"/>
      <c r="DP297" s="95"/>
      <c r="DQ297" s="95"/>
      <c r="DR297" s="95"/>
      <c r="DS297" s="95"/>
      <c r="DT297" s="95"/>
      <c r="DU297" s="95"/>
      <c r="DV297" s="95"/>
      <c r="DW297" s="95"/>
      <c r="DX297" s="95"/>
      <c r="DY297" s="95"/>
      <c r="DZ297" s="95"/>
      <c r="EA297" s="95"/>
      <c r="EB297" s="95"/>
      <c r="EC297" s="95"/>
      <c r="ED297" s="95"/>
      <c r="EE297" s="95"/>
      <c r="EF297" s="95"/>
      <c r="EG297" s="95"/>
      <c r="EH297" s="95"/>
      <c r="EI297" s="95"/>
      <c r="EJ297" s="95"/>
      <c r="EK297" s="95"/>
      <c r="EL297" s="95"/>
      <c r="EM297" s="95"/>
      <c r="EN297" s="95"/>
      <c r="EO297" s="95"/>
      <c r="EP297" s="95"/>
      <c r="EQ297" s="95"/>
      <c r="ER297" s="95"/>
      <c r="ES297" s="95"/>
      <c r="ET297" s="95"/>
      <c r="EU297" s="95"/>
      <c r="EV297" s="95"/>
      <c r="EW297" s="95"/>
      <c r="EX297" s="95"/>
      <c r="EY297" s="95"/>
      <c r="EZ297" s="95"/>
      <c r="FA297" s="95"/>
      <c r="FB297" s="95"/>
      <c r="FC297" s="95"/>
      <c r="FD297" s="95"/>
      <c r="FE297" s="95"/>
      <c r="FF297" s="95"/>
      <c r="FG297" s="95"/>
      <c r="FH297" s="95"/>
    </row>
    <row r="298" spans="1:164" s="94" customFormat="1" x14ac:dyDescent="0.2">
      <c r="A298" s="150"/>
      <c r="B298" s="151"/>
      <c r="BN298" s="9"/>
      <c r="BO298" s="95"/>
      <c r="BP298" s="95"/>
      <c r="BQ298" s="95"/>
      <c r="BR298" s="95"/>
      <c r="BS298" s="95"/>
      <c r="BT298" s="95"/>
      <c r="BU298" s="96"/>
      <c r="BV298" s="95"/>
      <c r="BW298" s="95"/>
      <c r="BX298" s="95"/>
      <c r="BY298" s="95"/>
      <c r="BZ298" s="95"/>
      <c r="CA298" s="95"/>
      <c r="CB298" s="95"/>
      <c r="CC298" s="97"/>
      <c r="CD298" s="96"/>
      <c r="CE298" s="95"/>
      <c r="CF298" s="95"/>
      <c r="CG298" s="95"/>
      <c r="CH298" s="95"/>
      <c r="CI298" s="95"/>
      <c r="CJ298" s="95"/>
      <c r="CK298" s="95"/>
      <c r="CL298" s="95"/>
      <c r="CM298" s="95"/>
      <c r="CN298" s="95"/>
      <c r="CO298" s="95"/>
      <c r="CP298" s="95"/>
      <c r="CQ298" s="95"/>
      <c r="CR298" s="95"/>
      <c r="CS298" s="95"/>
      <c r="CT298" s="95"/>
      <c r="CU298" s="95"/>
      <c r="CV298" s="95"/>
      <c r="CW298" s="95"/>
      <c r="CX298" s="95"/>
      <c r="CY298" s="95"/>
      <c r="CZ298" s="95"/>
      <c r="DA298" s="95"/>
      <c r="DB298" s="95"/>
      <c r="DC298" s="95"/>
      <c r="DD298" s="95"/>
      <c r="DE298" s="95"/>
      <c r="DF298" s="95"/>
      <c r="DG298" s="95"/>
      <c r="DH298" s="95"/>
      <c r="DI298" s="95"/>
      <c r="DJ298" s="95"/>
      <c r="DK298" s="95"/>
      <c r="DL298" s="95"/>
      <c r="DM298" s="95"/>
      <c r="DN298" s="95"/>
      <c r="DO298" s="95"/>
      <c r="DP298" s="95"/>
      <c r="DQ298" s="95"/>
      <c r="DR298" s="95"/>
      <c r="DS298" s="95"/>
      <c r="DT298" s="95"/>
      <c r="DU298" s="95"/>
      <c r="DV298" s="95"/>
      <c r="DW298" s="95"/>
      <c r="DX298" s="95"/>
      <c r="DY298" s="95"/>
      <c r="DZ298" s="95"/>
      <c r="EA298" s="95"/>
      <c r="EB298" s="95"/>
      <c r="EC298" s="95"/>
      <c r="ED298" s="95"/>
      <c r="EE298" s="95"/>
      <c r="EF298" s="95"/>
      <c r="EG298" s="95"/>
      <c r="EH298" s="95"/>
      <c r="EI298" s="95"/>
      <c r="EJ298" s="95"/>
      <c r="EK298" s="95"/>
      <c r="EL298" s="95"/>
      <c r="EM298" s="95"/>
      <c r="EN298" s="95"/>
      <c r="EO298" s="95"/>
      <c r="EP298" s="95"/>
      <c r="EQ298" s="95"/>
      <c r="ER298" s="95"/>
      <c r="ES298" s="95"/>
      <c r="ET298" s="95"/>
      <c r="EU298" s="95"/>
      <c r="EV298" s="95"/>
      <c r="EW298" s="95"/>
      <c r="EX298" s="95"/>
      <c r="EY298" s="95"/>
      <c r="EZ298" s="95"/>
      <c r="FA298" s="95"/>
      <c r="FB298" s="95"/>
      <c r="FC298" s="95"/>
      <c r="FD298" s="95"/>
      <c r="FE298" s="95"/>
      <c r="FF298" s="95"/>
      <c r="FG298" s="95"/>
      <c r="FH298" s="95"/>
    </row>
    <row r="299" spans="1:164" s="94" customFormat="1" x14ac:dyDescent="0.2">
      <c r="A299" s="150"/>
      <c r="B299" s="151"/>
      <c r="BN299" s="9"/>
      <c r="BO299" s="95"/>
      <c r="BP299" s="95"/>
      <c r="BQ299" s="95"/>
      <c r="BR299" s="95"/>
      <c r="BS299" s="95"/>
      <c r="BT299" s="95"/>
      <c r="BU299" s="96"/>
      <c r="BV299" s="95"/>
      <c r="BW299" s="95"/>
      <c r="BX299" s="95"/>
      <c r="BY299" s="95"/>
      <c r="BZ299" s="95"/>
      <c r="CA299" s="95"/>
      <c r="CB299" s="95"/>
      <c r="CC299" s="97"/>
      <c r="CD299" s="96"/>
      <c r="CE299" s="95"/>
      <c r="CF299" s="95"/>
      <c r="CG299" s="95"/>
      <c r="CH299" s="95"/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/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/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95"/>
      <c r="EY299" s="95"/>
      <c r="EZ299" s="95"/>
      <c r="FA299" s="95"/>
      <c r="FB299" s="95"/>
      <c r="FC299" s="95"/>
      <c r="FD299" s="95"/>
      <c r="FE299" s="95"/>
      <c r="FF299" s="95"/>
      <c r="FG299" s="95"/>
      <c r="FH299" s="95"/>
    </row>
    <row r="300" spans="1:164" s="94" customFormat="1" x14ac:dyDescent="0.2">
      <c r="A300" s="150"/>
      <c r="B300" s="151"/>
      <c r="BN300" s="9"/>
      <c r="BO300" s="95"/>
      <c r="BP300" s="95"/>
      <c r="BQ300" s="95"/>
      <c r="BR300" s="95"/>
      <c r="BS300" s="95"/>
      <c r="BT300" s="95"/>
      <c r="BU300" s="96"/>
      <c r="BV300" s="95"/>
      <c r="BW300" s="95"/>
      <c r="BX300" s="95"/>
      <c r="BY300" s="95"/>
      <c r="BZ300" s="95"/>
      <c r="CA300" s="95"/>
      <c r="CB300" s="95"/>
      <c r="CC300" s="97"/>
      <c r="CD300" s="96"/>
      <c r="CE300" s="95"/>
      <c r="CF300" s="95"/>
      <c r="CG300" s="95"/>
      <c r="CH300" s="95"/>
      <c r="CI300" s="95"/>
      <c r="CJ300" s="95"/>
      <c r="CK300" s="95"/>
      <c r="CL300" s="95"/>
      <c r="CM300" s="95"/>
      <c r="CN300" s="95"/>
      <c r="CO300" s="95"/>
      <c r="CP300" s="95"/>
      <c r="CQ300" s="95"/>
      <c r="CR300" s="95"/>
      <c r="CS300" s="95"/>
      <c r="CT300" s="95"/>
      <c r="CU300" s="95"/>
      <c r="CV300" s="95"/>
      <c r="CW300" s="95"/>
      <c r="CX300" s="95"/>
      <c r="CY300" s="95"/>
      <c r="CZ300" s="95"/>
      <c r="DA300" s="95"/>
      <c r="DB300" s="95"/>
      <c r="DC300" s="95"/>
      <c r="DD300" s="95"/>
      <c r="DE300" s="95"/>
      <c r="DF300" s="95"/>
      <c r="DG300" s="95"/>
      <c r="DH300" s="95"/>
      <c r="DI300" s="95"/>
      <c r="DJ300" s="95"/>
      <c r="DK300" s="95"/>
      <c r="DL300" s="95"/>
      <c r="DM300" s="95"/>
      <c r="DN300" s="95"/>
      <c r="DO300" s="95"/>
      <c r="DP300" s="95"/>
      <c r="DQ300" s="95"/>
      <c r="DR300" s="95"/>
      <c r="DS300" s="95"/>
      <c r="DT300" s="95"/>
      <c r="DU300" s="95"/>
      <c r="DV300" s="95"/>
      <c r="DW300" s="95"/>
      <c r="DX300" s="95"/>
      <c r="DY300" s="95"/>
      <c r="DZ300" s="95"/>
      <c r="EA300" s="95"/>
      <c r="EB300" s="95"/>
      <c r="EC300" s="95"/>
      <c r="ED300" s="95"/>
      <c r="EE300" s="95"/>
      <c r="EF300" s="95"/>
      <c r="EG300" s="95"/>
      <c r="EH300" s="95"/>
      <c r="EI300" s="95"/>
      <c r="EJ300" s="95"/>
      <c r="EK300" s="95"/>
      <c r="EL300" s="95"/>
      <c r="EM300" s="95"/>
      <c r="EN300" s="95"/>
      <c r="EO300" s="95"/>
      <c r="EP300" s="95"/>
      <c r="EQ300" s="95"/>
      <c r="ER300" s="95"/>
      <c r="ES300" s="95"/>
      <c r="ET300" s="95"/>
      <c r="EU300" s="95"/>
      <c r="EV300" s="95"/>
      <c r="EW300" s="95"/>
      <c r="EX300" s="95"/>
      <c r="EY300" s="95"/>
      <c r="EZ300" s="95"/>
      <c r="FA300" s="95"/>
      <c r="FB300" s="95"/>
      <c r="FC300" s="95"/>
      <c r="FD300" s="95"/>
      <c r="FE300" s="95"/>
      <c r="FF300" s="95"/>
      <c r="FG300" s="95"/>
      <c r="FH300" s="95"/>
    </row>
    <row r="301" spans="1:164" s="94" customFormat="1" x14ac:dyDescent="0.2">
      <c r="A301" s="150"/>
      <c r="B301" s="151"/>
      <c r="BN301" s="9"/>
      <c r="BO301" s="95"/>
      <c r="BP301" s="95"/>
      <c r="BQ301" s="95"/>
      <c r="BR301" s="95"/>
      <c r="BS301" s="95"/>
      <c r="BT301" s="95"/>
      <c r="BU301" s="96"/>
      <c r="BV301" s="95"/>
      <c r="BW301" s="95"/>
      <c r="BX301" s="95"/>
      <c r="BY301" s="95"/>
      <c r="BZ301" s="95"/>
      <c r="CA301" s="95"/>
      <c r="CB301" s="95"/>
      <c r="CC301" s="97"/>
      <c r="CD301" s="96"/>
      <c r="CE301" s="95"/>
      <c r="CF301" s="95"/>
      <c r="CG301" s="95"/>
      <c r="CH301" s="95"/>
      <c r="CI301" s="95"/>
      <c r="CJ301" s="95"/>
      <c r="CK301" s="95"/>
      <c r="CL301" s="95"/>
      <c r="CM301" s="95"/>
      <c r="CN301" s="95"/>
      <c r="CO301" s="95"/>
      <c r="CP301" s="95"/>
      <c r="CQ301" s="95"/>
      <c r="CR301" s="95"/>
      <c r="CS301" s="95"/>
      <c r="CT301" s="95"/>
      <c r="CU301" s="95"/>
      <c r="CV301" s="95"/>
      <c r="CW301" s="95"/>
      <c r="CX301" s="95"/>
      <c r="CY301" s="95"/>
      <c r="CZ301" s="95"/>
      <c r="DA301" s="95"/>
      <c r="DB301" s="95"/>
      <c r="DC301" s="95"/>
      <c r="DD301" s="95"/>
      <c r="DE301" s="95"/>
      <c r="DF301" s="95"/>
      <c r="DG301" s="95"/>
      <c r="DH301" s="95"/>
      <c r="DI301" s="95"/>
      <c r="DJ301" s="95"/>
      <c r="DK301" s="95"/>
      <c r="DL301" s="95"/>
      <c r="DM301" s="95"/>
      <c r="DN301" s="95"/>
      <c r="DO301" s="95"/>
      <c r="DP301" s="95"/>
      <c r="DQ301" s="95"/>
      <c r="DR301" s="95"/>
      <c r="DS301" s="95"/>
      <c r="DT301" s="95"/>
      <c r="DU301" s="95"/>
      <c r="DV301" s="95"/>
      <c r="DW301" s="95"/>
      <c r="DX301" s="95"/>
      <c r="DY301" s="95"/>
      <c r="DZ301" s="95"/>
      <c r="EA301" s="95"/>
      <c r="EB301" s="95"/>
      <c r="EC301" s="95"/>
      <c r="ED301" s="95"/>
      <c r="EE301" s="95"/>
      <c r="EF301" s="95"/>
      <c r="EG301" s="95"/>
      <c r="EH301" s="95"/>
      <c r="EI301" s="95"/>
      <c r="EJ301" s="95"/>
      <c r="EK301" s="95"/>
      <c r="EL301" s="95"/>
      <c r="EM301" s="95"/>
      <c r="EN301" s="95"/>
      <c r="EO301" s="95"/>
      <c r="EP301" s="95"/>
      <c r="EQ301" s="95"/>
      <c r="ER301" s="95"/>
      <c r="ES301" s="95"/>
      <c r="ET301" s="95"/>
      <c r="EU301" s="95"/>
      <c r="EV301" s="95"/>
      <c r="EW301" s="95"/>
      <c r="EX301" s="95"/>
      <c r="EY301" s="95"/>
      <c r="EZ301" s="95"/>
      <c r="FA301" s="95"/>
      <c r="FB301" s="95"/>
      <c r="FC301" s="95"/>
      <c r="FD301" s="95"/>
      <c r="FE301" s="95"/>
      <c r="FF301" s="95"/>
      <c r="FG301" s="95"/>
      <c r="FH301" s="95"/>
    </row>
  </sheetData>
  <mergeCells count="21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K6:BL6"/>
    <mergeCell ref="AM6:AN6"/>
    <mergeCell ref="AP6:AQ6"/>
    <mergeCell ref="AS6:AT6"/>
    <mergeCell ref="AV6:AW6"/>
    <mergeCell ref="AY6:AZ6"/>
    <mergeCell ref="BB6:BC6"/>
    <mergeCell ref="BE6:BF6"/>
    <mergeCell ref="BH6:B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</vt:vector>
  </TitlesOfParts>
  <Company>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Najada  Samarxhiu</cp:lastModifiedBy>
  <cp:lastPrinted>2017-10-31T12:29:10Z</cp:lastPrinted>
  <dcterms:created xsi:type="dcterms:W3CDTF">2009-01-05T07:46:50Z</dcterms:created>
  <dcterms:modified xsi:type="dcterms:W3CDTF">2018-03-05T12:32:31Z</dcterms:modified>
</cp:coreProperties>
</file>