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AECH2019" sheetId="1" r:id="rId1"/>
  </sheets>
  <definedNames>
    <definedName name="_xlnm.Print_Area" localSheetId="0">'AECH2019'!$A$1:$N$35</definedName>
  </definedNames>
  <calcPr fullCalcOnLoad="1"/>
</workbook>
</file>

<file path=xl/sharedStrings.xml><?xml version="1.0" encoding="utf-8"?>
<sst xmlns="http://schemas.openxmlformats.org/spreadsheetml/2006/main" count="51" uniqueCount="30">
  <si>
    <t xml:space="preserve">REPUBLIC OF ALBANIA </t>
  </si>
  <si>
    <t xml:space="preserve">BANK OF ALBANIA </t>
  </si>
  <si>
    <t xml:space="preserve">First section </t>
  </si>
  <si>
    <t xml:space="preserve">Third section </t>
  </si>
  <si>
    <t xml:space="preserve">Number </t>
  </si>
  <si>
    <t xml:space="preserve">Indicator </t>
  </si>
  <si>
    <t xml:space="preserve">Value in millions LEK </t>
  </si>
  <si>
    <t xml:space="preserve"> Total</t>
  </si>
  <si>
    <t xml:space="preserve">Source: Bank of Albania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</si>
  <si>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</si>
  <si>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</si>
  <si>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</si>
  <si>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</si>
  <si>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</si>
  <si>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</si>
  <si>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</si>
  <si>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</si>
  <si>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</si>
  <si>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</si>
  <si>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</si>
  <si>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 xml:space="preserve">December </t>
  </si>
  <si>
    <t xml:space="preserve">Month </t>
  </si>
  <si>
    <t xml:space="preserve">Second section </t>
  </si>
  <si>
    <t xml:space="preserve">Cheques cleared in sections  </t>
  </si>
  <si>
    <t xml:space="preserve">PAYMENT SYSTEMS, ACCONTING AND FINANCE DEPARTMENT </t>
  </si>
  <si>
    <t xml:space="preserve">     Payments initiated by commercial banks </t>
  </si>
  <si>
    <t xml:space="preserve">of  which </t>
  </si>
  <si>
    <t xml:space="preserve">of which </t>
  </si>
  <si>
    <t xml:space="preserve">Statistical data for  AECH systems , by sections , for year 2019 (in monthly bases) </t>
  </si>
  <si>
    <t>Total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</si>
</sst>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_(* #,##0.000_);_(* \(#,##0.000\);_(* &quot;-&quot;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??_);_(@_)"/>
    <numFmt numFmtId="19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name val="Futura Lt B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top"/>
    </xf>
    <xf numFmtId="185" fontId="2" fillId="0" borderId="0" xfId="42" applyFont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185" fontId="4" fillId="0" borderId="0" xfId="42" applyFont="1" applyAlignment="1">
      <alignment/>
    </xf>
    <xf numFmtId="0" fontId="4" fillId="0" borderId="0" xfId="0" applyFont="1" applyFill="1" applyAlignment="1">
      <alignment vertical="top"/>
    </xf>
    <xf numFmtId="0" fontId="3" fillId="0" borderId="10" xfId="0" applyFont="1" applyBorder="1" applyAlignment="1">
      <alignment vertical="top"/>
    </xf>
    <xf numFmtId="10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183" fontId="4" fillId="0" borderId="10" xfId="0" applyNumberFormat="1" applyFont="1" applyBorder="1" applyAlignment="1">
      <alignment vertical="top"/>
    </xf>
    <xf numFmtId="183" fontId="4" fillId="0" borderId="11" xfId="0" applyNumberFormat="1" applyFont="1" applyBorder="1" applyAlignment="1">
      <alignment vertical="top"/>
    </xf>
    <xf numFmtId="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 vertical="top"/>
    </xf>
    <xf numFmtId="185" fontId="4" fillId="0" borderId="0" xfId="42" applyFont="1" applyBorder="1" applyAlignment="1">
      <alignment/>
    </xf>
    <xf numFmtId="10" fontId="4" fillId="0" borderId="0" xfId="0" applyNumberFormat="1" applyFont="1" applyFill="1" applyBorder="1" applyAlignment="1">
      <alignment vertical="top"/>
    </xf>
    <xf numFmtId="185" fontId="4" fillId="0" borderId="10" xfId="42" applyNumberFormat="1" applyFont="1" applyBorder="1" applyAlignment="1">
      <alignment/>
    </xf>
    <xf numFmtId="185" fontId="4" fillId="0" borderId="10" xfId="0" applyNumberFormat="1" applyFont="1" applyBorder="1" applyAlignment="1">
      <alignment vertical="top"/>
    </xf>
    <xf numFmtId="185" fontId="4" fillId="0" borderId="1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86" fontId="5" fillId="0" borderId="0" xfId="0" applyNumberFormat="1" applyFont="1" applyBorder="1" applyAlignment="1">
      <alignment vertical="top"/>
    </xf>
    <xf numFmtId="187" fontId="5" fillId="0" borderId="0" xfId="0" applyNumberFormat="1" applyFont="1" applyBorder="1" applyAlignment="1">
      <alignment vertical="top"/>
    </xf>
    <xf numFmtId="185" fontId="5" fillId="0" borderId="0" xfId="0" applyNumberFormat="1" applyFont="1" applyBorder="1" applyAlignment="1">
      <alignment vertical="top"/>
    </xf>
    <xf numFmtId="185" fontId="6" fillId="0" borderId="12" xfId="42" applyFont="1" applyBorder="1" applyAlignment="1">
      <alignment/>
    </xf>
    <xf numFmtId="0" fontId="7" fillId="0" borderId="0" xfId="0" applyFont="1" applyBorder="1" applyAlignment="1">
      <alignment vertical="top"/>
    </xf>
    <xf numFmtId="185" fontId="4" fillId="0" borderId="0" xfId="42" applyNumberFormat="1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83" fontId="4" fillId="0" borderId="0" xfId="0" applyNumberFormat="1" applyFont="1" applyAlignment="1">
      <alignment/>
    </xf>
    <xf numFmtId="185" fontId="7" fillId="0" borderId="0" xfId="0" applyNumberFormat="1" applyFont="1" applyAlignment="1">
      <alignment vertical="top"/>
    </xf>
    <xf numFmtId="0" fontId="6" fillId="0" borderId="12" xfId="0" applyFont="1" applyBorder="1" applyAlignment="1">
      <alignment vertical="top"/>
    </xf>
    <xf numFmtId="185" fontId="4" fillId="0" borderId="0" xfId="0" applyNumberFormat="1" applyFont="1" applyBorder="1" applyAlignment="1">
      <alignment vertical="top"/>
    </xf>
    <xf numFmtId="0" fontId="8" fillId="0" borderId="0" xfId="66" applyFont="1" applyAlignment="1">
      <alignment horizontal="center"/>
      <protection/>
    </xf>
    <xf numFmtId="4" fontId="4" fillId="0" borderId="0" xfId="0" applyNumberFormat="1" applyFont="1" applyFill="1" applyAlignment="1">
      <alignment vertical="top"/>
    </xf>
    <xf numFmtId="183" fontId="4" fillId="0" borderId="13" xfId="0" applyNumberFormat="1" applyFont="1" applyBorder="1" applyAlignment="1">
      <alignment vertical="top"/>
    </xf>
    <xf numFmtId="185" fontId="4" fillId="0" borderId="0" xfId="42" applyFont="1" applyFill="1" applyBorder="1" applyAlignment="1">
      <alignment vertical="top"/>
    </xf>
    <xf numFmtId="185" fontId="4" fillId="0" borderId="0" xfId="42" applyFont="1" applyFill="1" applyBorder="1" applyAlignment="1">
      <alignment vertical="top"/>
    </xf>
    <xf numFmtId="9" fontId="3" fillId="0" borderId="0" xfId="42" applyNumberFormat="1" applyFont="1" applyFill="1" applyBorder="1" applyAlignment="1">
      <alignment vertical="top"/>
    </xf>
    <xf numFmtId="10" fontId="3" fillId="0" borderId="0" xfId="0" applyNumberFormat="1" applyFont="1" applyFill="1" applyBorder="1" applyAlignment="1">
      <alignment vertical="top"/>
    </xf>
    <xf numFmtId="9" fontId="4" fillId="0" borderId="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185" fontId="4" fillId="0" borderId="10" xfId="42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183" fontId="4" fillId="34" borderId="10" xfId="0" applyNumberFormat="1" applyFont="1" applyFill="1" applyBorder="1" applyAlignment="1">
      <alignment vertical="top"/>
    </xf>
    <xf numFmtId="183" fontId="3" fillId="35" borderId="10" xfId="0" applyNumberFormat="1" applyFont="1" applyFill="1" applyBorder="1" applyAlignment="1">
      <alignment vertical="top"/>
    </xf>
    <xf numFmtId="183" fontId="3" fillId="35" borderId="11" xfId="0" applyNumberFormat="1" applyFont="1" applyFill="1" applyBorder="1" applyAlignment="1">
      <alignment vertical="top"/>
    </xf>
    <xf numFmtId="194" fontId="4" fillId="34" borderId="10" xfId="0" applyNumberFormat="1" applyFont="1" applyFill="1" applyBorder="1" applyAlignment="1">
      <alignment vertical="top"/>
    </xf>
    <xf numFmtId="183" fontId="4" fillId="34" borderId="11" xfId="0" applyNumberFormat="1" applyFont="1" applyFill="1" applyBorder="1" applyAlignment="1">
      <alignment vertical="top"/>
    </xf>
    <xf numFmtId="194" fontId="4" fillId="34" borderId="11" xfId="0" applyNumberFormat="1" applyFont="1" applyFill="1" applyBorder="1" applyAlignment="1">
      <alignment vertical="top"/>
    </xf>
    <xf numFmtId="183" fontId="4" fillId="0" borderId="10" xfId="0" applyNumberFormat="1" applyFont="1" applyBorder="1" applyAlignment="1">
      <alignment horizontal="right" vertical="top"/>
    </xf>
    <xf numFmtId="185" fontId="4" fillId="0" borderId="10" xfId="42" applyNumberFormat="1" applyFont="1" applyBorder="1" applyAlignment="1">
      <alignment horizontal="right"/>
    </xf>
    <xf numFmtId="195" fontId="4" fillId="0" borderId="10" xfId="42" applyNumberFormat="1" applyFont="1" applyBorder="1" applyAlignment="1">
      <alignment horizontal="right"/>
    </xf>
    <xf numFmtId="185" fontId="3" fillId="34" borderId="11" xfId="42" applyFont="1" applyFill="1" applyBorder="1" applyAlignment="1">
      <alignment horizontal="right" vertical="top"/>
    </xf>
    <xf numFmtId="183" fontId="3" fillId="35" borderId="10" xfId="0" applyNumberFormat="1" applyFont="1" applyFill="1" applyBorder="1" applyAlignment="1">
      <alignment horizontal="right" vertical="top"/>
    </xf>
    <xf numFmtId="194" fontId="4" fillId="34" borderId="10" xfId="0" applyNumberFormat="1" applyFont="1" applyFill="1" applyBorder="1" applyAlignment="1">
      <alignment horizontal="right" vertical="top"/>
    </xf>
    <xf numFmtId="183" fontId="3" fillId="34" borderId="10" xfId="0" applyNumberFormat="1" applyFont="1" applyFill="1" applyBorder="1" applyAlignment="1">
      <alignment horizontal="right" vertical="top"/>
    </xf>
    <xf numFmtId="0" fontId="4" fillId="0" borderId="15" xfId="0" applyFont="1" applyBorder="1" applyAlignment="1">
      <alignment vertical="top"/>
    </xf>
    <xf numFmtId="183" fontId="4" fillId="0" borderId="16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3" fillId="34" borderId="17" xfId="0" applyFont="1" applyFill="1" applyBorder="1" applyAlignment="1">
      <alignment vertical="top"/>
    </xf>
    <xf numFmtId="183" fontId="3" fillId="34" borderId="16" xfId="0" applyNumberFormat="1" applyFont="1" applyFill="1" applyBorder="1" applyAlignment="1">
      <alignment vertical="top"/>
    </xf>
    <xf numFmtId="0" fontId="4" fillId="35" borderId="17" xfId="0" applyFont="1" applyFill="1" applyBorder="1" applyAlignment="1">
      <alignment vertical="top"/>
    </xf>
    <xf numFmtId="183" fontId="3" fillId="35" borderId="16" xfId="0" applyNumberFormat="1" applyFont="1" applyFill="1" applyBorder="1" applyAlignment="1">
      <alignment vertical="top"/>
    </xf>
    <xf numFmtId="0" fontId="4" fillId="34" borderId="18" xfId="0" applyFont="1" applyFill="1" applyBorder="1" applyAlignment="1">
      <alignment/>
    </xf>
    <xf numFmtId="183" fontId="4" fillId="34" borderId="16" xfId="0" applyNumberFormat="1" applyFont="1" applyFill="1" applyBorder="1" applyAlignment="1">
      <alignment vertical="top"/>
    </xf>
    <xf numFmtId="0" fontId="4" fillId="0" borderId="19" xfId="0" applyFont="1" applyBorder="1" applyAlignment="1">
      <alignment vertical="top"/>
    </xf>
    <xf numFmtId="183" fontId="4" fillId="0" borderId="20" xfId="0" applyNumberFormat="1" applyFont="1" applyBorder="1" applyAlignment="1">
      <alignment horizontal="right" vertical="top"/>
    </xf>
    <xf numFmtId="183" fontId="4" fillId="0" borderId="21" xfId="0" applyNumberFormat="1" applyFont="1" applyBorder="1" applyAlignment="1">
      <alignment vertical="top"/>
    </xf>
    <xf numFmtId="183" fontId="4" fillId="0" borderId="22" xfId="0" applyNumberFormat="1" applyFont="1" applyBorder="1" applyAlignment="1">
      <alignment vertical="top"/>
    </xf>
    <xf numFmtId="185" fontId="4" fillId="0" borderId="16" xfId="0" applyNumberFormat="1" applyFont="1" applyBorder="1" applyAlignment="1">
      <alignment vertical="top"/>
    </xf>
    <xf numFmtId="185" fontId="3" fillId="34" borderId="16" xfId="0" applyNumberFormat="1" applyFont="1" applyFill="1" applyBorder="1" applyAlignment="1">
      <alignment vertical="top"/>
    </xf>
    <xf numFmtId="185" fontId="4" fillId="34" borderId="16" xfId="42" applyFont="1" applyFill="1" applyBorder="1" applyAlignment="1">
      <alignment vertical="top"/>
    </xf>
    <xf numFmtId="185" fontId="4" fillId="0" borderId="21" xfId="0" applyNumberFormat="1" applyFont="1" applyBorder="1" applyAlignment="1">
      <alignment horizontal="right"/>
    </xf>
    <xf numFmtId="185" fontId="4" fillId="0" borderId="20" xfId="42" applyNumberFormat="1" applyFont="1" applyBorder="1" applyAlignment="1">
      <alignment horizontal="right"/>
    </xf>
    <xf numFmtId="185" fontId="4" fillId="0" borderId="20" xfId="0" applyNumberFormat="1" applyFont="1" applyBorder="1" applyAlignment="1">
      <alignment horizontal="right" vertical="top"/>
    </xf>
    <xf numFmtId="185" fontId="4" fillId="0" borderId="21" xfId="0" applyNumberFormat="1" applyFont="1" applyBorder="1" applyAlignment="1">
      <alignment horizontal="right" vertical="top"/>
    </xf>
    <xf numFmtId="185" fontId="4" fillId="0" borderId="22" xfId="0" applyNumberFormat="1" applyFont="1" applyBorder="1" applyAlignment="1">
      <alignment vertical="top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omma 6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_transaksion terminale  nr-vl  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66675</xdr:rowOff>
    </xdr:from>
    <xdr:to>
      <xdr:col>1</xdr:col>
      <xdr:colOff>590550</xdr:colOff>
      <xdr:row>3</xdr:row>
      <xdr:rowOff>76200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05150" y="76200"/>
          <a:ext cx="381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O38"/>
  <sheetViews>
    <sheetView tabSelected="1" view="pageBreakPreview" zoomScaleSheetLayoutView="100" zoomScalePageLayoutView="0" workbookViewId="0" topLeftCell="A1">
      <selection activeCell="N19" sqref="N19"/>
    </sheetView>
  </sheetViews>
  <sheetFormatPr defaultColWidth="9.140625" defaultRowHeight="12.75"/>
  <cols>
    <col min="1" max="1" width="43.421875" style="19" customWidth="1"/>
    <col min="2" max="2" width="11.57421875" style="20" customWidth="1"/>
    <col min="3" max="4" width="11.57421875" style="19" customWidth="1"/>
    <col min="5" max="5" width="11.57421875" style="6" customWidth="1"/>
    <col min="6" max="6" width="13.8515625" style="19" customWidth="1"/>
    <col min="7" max="7" width="10.140625" style="19" customWidth="1"/>
    <col min="8" max="8" width="10.28125" style="19" customWidth="1"/>
    <col min="9" max="9" width="10.140625" style="19" customWidth="1"/>
    <col min="10" max="10" width="11.28125" style="19" customWidth="1"/>
    <col min="11" max="11" width="11.57421875" style="19" bestFit="1" customWidth="1"/>
    <col min="12" max="12" width="11.28125" style="19" customWidth="1"/>
    <col min="13" max="13" width="11.421875" style="19" customWidth="1"/>
    <col min="14" max="14" width="17.8515625" style="19" customWidth="1"/>
    <col min="15" max="15" width="10.00390625" style="19" customWidth="1"/>
    <col min="16" max="16" width="24.00390625" style="19" customWidth="1"/>
    <col min="17" max="16384" width="9.140625" style="19" customWidth="1"/>
  </cols>
  <sheetData>
    <row r="5" spans="2:3" ht="15.75">
      <c r="B5" s="44" t="s">
        <v>0</v>
      </c>
      <c r="C5" s="45"/>
    </row>
    <row r="6" spans="2:3" ht="15.75">
      <c r="B6" s="44" t="s">
        <v>1</v>
      </c>
      <c r="C6" s="45"/>
    </row>
    <row r="7" spans="1:3" ht="15.75">
      <c r="A7" s="44"/>
      <c r="B7" s="44" t="s">
        <v>24</v>
      </c>
      <c r="C7" s="45"/>
    </row>
    <row r="9" spans="1:41" s="1" customFormat="1" ht="15.75" thickBot="1">
      <c r="A9" s="42" t="s">
        <v>28</v>
      </c>
      <c r="B9" s="42"/>
      <c r="C9" s="35"/>
      <c r="D9" s="42"/>
      <c r="E9" s="42"/>
      <c r="F9" s="42"/>
      <c r="G9" s="3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1" customFormat="1" ht="15">
      <c r="A10" s="30"/>
      <c r="B10" s="30"/>
      <c r="C10" s="2"/>
      <c r="D10" s="30"/>
      <c r="E10" s="30"/>
      <c r="F10" s="30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1" customFormat="1" ht="15.75" thickBot="1">
      <c r="A11" s="4" t="s">
        <v>4</v>
      </c>
      <c r="B11" s="30"/>
      <c r="C11" s="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5" customFormat="1" ht="14.25" customHeight="1">
      <c r="A12" s="91" t="s">
        <v>5</v>
      </c>
      <c r="B12" s="93" t="s">
        <v>21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  <c r="N12" s="89" t="s">
        <v>29</v>
      </c>
      <c r="O12" s="15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8" customFormat="1" ht="15">
      <c r="A13" s="92"/>
      <c r="B13" s="52" t="s">
        <v>9</v>
      </c>
      <c r="C13" s="53" t="s">
        <v>10</v>
      </c>
      <c r="D13" s="52" t="s">
        <v>11</v>
      </c>
      <c r="E13" s="52" t="s">
        <v>12</v>
      </c>
      <c r="F13" s="52" t="s">
        <v>13</v>
      </c>
      <c r="G13" s="52" t="s">
        <v>14</v>
      </c>
      <c r="H13" s="54" t="s">
        <v>15</v>
      </c>
      <c r="I13" s="54" t="s">
        <v>16</v>
      </c>
      <c r="J13" s="54" t="s">
        <v>17</v>
      </c>
      <c r="K13" s="54" t="s">
        <v>18</v>
      </c>
      <c r="L13" s="54" t="s">
        <v>19</v>
      </c>
      <c r="M13" s="52" t="s">
        <v>20</v>
      </c>
      <c r="N13" s="90"/>
      <c r="O13" s="9"/>
      <c r="P13" s="4"/>
      <c r="Q13" s="4"/>
      <c r="R13" s="4"/>
      <c r="S13" s="4"/>
      <c r="T13" s="4"/>
      <c r="U13" s="4"/>
      <c r="V13" s="4"/>
      <c r="W13" s="4"/>
      <c r="X13" s="4"/>
      <c r="Y13" s="4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1" customFormat="1" ht="14.25">
      <c r="A14" s="68" t="s">
        <v>2</v>
      </c>
      <c r="B14" s="61">
        <v>31141</v>
      </c>
      <c r="C14" s="12">
        <v>33077</v>
      </c>
      <c r="D14" s="46">
        <v>36853</v>
      </c>
      <c r="E14" s="46">
        <v>41043</v>
      </c>
      <c r="F14" s="46">
        <v>46184</v>
      </c>
      <c r="G14" s="46">
        <v>37040</v>
      </c>
      <c r="H14" s="12"/>
      <c r="I14" s="12"/>
      <c r="J14" s="12"/>
      <c r="K14" s="12"/>
      <c r="L14" s="12"/>
      <c r="M14" s="13"/>
      <c r="N14" s="69">
        <f>SUM(B14:M14)</f>
        <v>225338</v>
      </c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1" customFormat="1" ht="14.25">
      <c r="A15" s="70" t="s">
        <v>22</v>
      </c>
      <c r="B15" s="61">
        <v>10642</v>
      </c>
      <c r="C15" s="12">
        <v>12075</v>
      </c>
      <c r="D15" s="12">
        <v>9570</v>
      </c>
      <c r="E15" s="12">
        <v>10706</v>
      </c>
      <c r="F15" s="12">
        <v>10906</v>
      </c>
      <c r="G15" s="12">
        <v>13318</v>
      </c>
      <c r="H15" s="12"/>
      <c r="I15" s="12"/>
      <c r="J15" s="12"/>
      <c r="K15" s="12"/>
      <c r="L15" s="12"/>
      <c r="M15" s="13"/>
      <c r="N15" s="69">
        <f>SUM(B15:M15)</f>
        <v>67217</v>
      </c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11" customFormat="1" ht="14.25">
      <c r="A16" s="70" t="s">
        <v>3</v>
      </c>
      <c r="B16" s="61">
        <v>6840</v>
      </c>
      <c r="C16" s="12">
        <v>5569</v>
      </c>
      <c r="D16" s="12">
        <v>6921</v>
      </c>
      <c r="E16" s="12">
        <v>7526</v>
      </c>
      <c r="F16" s="12">
        <v>7878</v>
      </c>
      <c r="G16" s="12">
        <v>6975</v>
      </c>
      <c r="H16" s="12"/>
      <c r="I16" s="12"/>
      <c r="J16" s="12"/>
      <c r="K16" s="12"/>
      <c r="L16" s="12"/>
      <c r="M16" s="13"/>
      <c r="N16" s="69">
        <f>SUM(B16:M16)</f>
        <v>41709</v>
      </c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8" customFormat="1" ht="15">
      <c r="A17" s="71" t="s">
        <v>7</v>
      </c>
      <c r="B17" s="67">
        <f>B14+B15+B16</f>
        <v>48623</v>
      </c>
      <c r="C17" s="67">
        <f>C14+C15+C16</f>
        <v>50721</v>
      </c>
      <c r="D17" s="67">
        <f aca="true" t="shared" si="0" ref="D17:M17">D14+D15+D16</f>
        <v>53344</v>
      </c>
      <c r="E17" s="67">
        <f t="shared" si="0"/>
        <v>59275</v>
      </c>
      <c r="F17" s="67">
        <f t="shared" si="0"/>
        <v>64968</v>
      </c>
      <c r="G17" s="67">
        <f t="shared" si="0"/>
        <v>57333</v>
      </c>
      <c r="H17" s="67">
        <f t="shared" si="0"/>
        <v>0</v>
      </c>
      <c r="I17" s="67">
        <f t="shared" si="0"/>
        <v>0</v>
      </c>
      <c r="J17" s="67">
        <f t="shared" si="0"/>
        <v>0</v>
      </c>
      <c r="K17" s="67">
        <f t="shared" si="0"/>
        <v>0</v>
      </c>
      <c r="L17" s="67">
        <f t="shared" si="0"/>
        <v>0</v>
      </c>
      <c r="M17" s="67">
        <f t="shared" si="0"/>
        <v>0</v>
      </c>
      <c r="N17" s="72">
        <f>SUM(N14:N16)</f>
        <v>334264</v>
      </c>
      <c r="O17" s="4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18" customFormat="1" ht="15">
      <c r="A18" s="73" t="s">
        <v>26</v>
      </c>
      <c r="B18" s="6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74"/>
      <c r="O18" s="4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s="18" customFormat="1" ht="15">
      <c r="A19" s="75" t="s">
        <v>25</v>
      </c>
      <c r="B19" s="55">
        <v>31374</v>
      </c>
      <c r="C19" s="55">
        <v>31420</v>
      </c>
      <c r="D19" s="55">
        <v>33325</v>
      </c>
      <c r="E19" s="55">
        <v>36162</v>
      </c>
      <c r="F19" s="55">
        <v>42011</v>
      </c>
      <c r="G19" s="55">
        <v>35819</v>
      </c>
      <c r="H19" s="55"/>
      <c r="I19" s="55"/>
      <c r="J19" s="55"/>
      <c r="K19" s="55"/>
      <c r="L19" s="55"/>
      <c r="M19" s="59"/>
      <c r="N19" s="76">
        <f>SUM(B19:M19)</f>
        <v>210111</v>
      </c>
      <c r="O19" s="4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1" customFormat="1" ht="15" thickBot="1">
      <c r="A20" s="77" t="s">
        <v>23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9">
        <v>0</v>
      </c>
      <c r="N20" s="80">
        <f>SUM(B20:M20)</f>
        <v>0</v>
      </c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ht="14.25">
      <c r="O21" s="21"/>
    </row>
    <row r="22" spans="3:15" ht="14.25">
      <c r="C22" s="40"/>
      <c r="D22" s="40"/>
      <c r="O22" s="21"/>
    </row>
    <row r="23" spans="1:41" s="15" customFormat="1" ht="15.75" thickBot="1">
      <c r="A23" s="4" t="s">
        <v>6</v>
      </c>
      <c r="B23" s="22"/>
      <c r="C23" s="23"/>
      <c r="E23" s="43"/>
      <c r="G23" s="22"/>
      <c r="J23" s="22"/>
      <c r="O23" s="24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s="15" customFormat="1" ht="14.25" customHeight="1">
      <c r="A24" s="91" t="s">
        <v>5</v>
      </c>
      <c r="B24" s="93" t="s">
        <v>21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89" t="s">
        <v>29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s="8" customFormat="1" ht="15">
      <c r="A25" s="92"/>
      <c r="B25" s="52" t="s">
        <v>9</v>
      </c>
      <c r="C25" s="53" t="s">
        <v>10</v>
      </c>
      <c r="D25" s="52" t="s">
        <v>11</v>
      </c>
      <c r="E25" s="52" t="s">
        <v>12</v>
      </c>
      <c r="F25" s="52" t="s">
        <v>13</v>
      </c>
      <c r="G25" s="52" t="s">
        <v>14</v>
      </c>
      <c r="H25" s="54" t="s">
        <v>15</v>
      </c>
      <c r="I25" s="54" t="s">
        <v>16</v>
      </c>
      <c r="J25" s="54" t="s">
        <v>17</v>
      </c>
      <c r="K25" s="54" t="s">
        <v>18</v>
      </c>
      <c r="L25" s="54" t="s">
        <v>19</v>
      </c>
      <c r="M25" s="52" t="s">
        <v>20</v>
      </c>
      <c r="N25" s="9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1" customFormat="1" ht="14.25">
      <c r="A26" s="68" t="s">
        <v>2</v>
      </c>
      <c r="B26" s="63">
        <v>5144.818210310001</v>
      </c>
      <c r="C26" s="25">
        <v>5444.583495819999</v>
      </c>
      <c r="D26" s="26">
        <v>6035.59041288</v>
      </c>
      <c r="E26" s="26">
        <v>6701.84156101</v>
      </c>
      <c r="F26" s="26">
        <v>7476.187263119999</v>
      </c>
      <c r="G26" s="26">
        <v>5549.09047554</v>
      </c>
      <c r="H26" s="26"/>
      <c r="I26" s="26"/>
      <c r="J26" s="26"/>
      <c r="K26" s="26"/>
      <c r="L26" s="26"/>
      <c r="M26" s="27"/>
      <c r="N26" s="81">
        <f>SUM(B26:M26)</f>
        <v>36352.11141868</v>
      </c>
      <c r="O26" s="51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s="11" customFormat="1" ht="14.25">
      <c r="A27" s="70" t="s">
        <v>22</v>
      </c>
      <c r="B27" s="62">
        <v>2196.84996061</v>
      </c>
      <c r="C27" s="25">
        <v>1974.43302927</v>
      </c>
      <c r="D27" s="26">
        <v>1717.16778823</v>
      </c>
      <c r="E27" s="26">
        <v>1885.6983840599999</v>
      </c>
      <c r="F27" s="26">
        <v>1998.39008921</v>
      </c>
      <c r="G27" s="26">
        <v>2826.51237775</v>
      </c>
      <c r="H27" s="26"/>
      <c r="I27" s="26"/>
      <c r="J27" s="26"/>
      <c r="K27" s="26"/>
      <c r="L27" s="26"/>
      <c r="M27" s="27"/>
      <c r="N27" s="81">
        <f>SUM(B27:M27)</f>
        <v>12599.05162913</v>
      </c>
      <c r="O27" s="5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s="11" customFormat="1" ht="14.25">
      <c r="A28" s="70" t="s">
        <v>3</v>
      </c>
      <c r="B28" s="62">
        <v>1328.0211947100001</v>
      </c>
      <c r="C28" s="25">
        <v>1064.0736511</v>
      </c>
      <c r="D28" s="26">
        <v>1407.1196778699998</v>
      </c>
      <c r="E28" s="26">
        <v>1480.7239501400002</v>
      </c>
      <c r="F28" s="26">
        <v>1699.37519595</v>
      </c>
      <c r="G28" s="26">
        <v>1432.01142449</v>
      </c>
      <c r="H28" s="26"/>
      <c r="I28" s="26"/>
      <c r="J28" s="26"/>
      <c r="K28" s="26"/>
      <c r="L28" s="26"/>
      <c r="M28" s="27"/>
      <c r="N28" s="81">
        <f>SUM(B28:M28)</f>
        <v>8411.325094259999</v>
      </c>
      <c r="O28" s="51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s="18" customFormat="1" ht="15">
      <c r="A29" s="71" t="s">
        <v>7</v>
      </c>
      <c r="B29" s="64">
        <f>B26+B27+B28</f>
        <v>8669.68936563</v>
      </c>
      <c r="C29" s="64">
        <f>C26+C27+C28</f>
        <v>8483.090176189999</v>
      </c>
      <c r="D29" s="64">
        <f aca="true" t="shared" si="1" ref="D29:M29">D26+D27+D28</f>
        <v>9159.87787898</v>
      </c>
      <c r="E29" s="64">
        <f t="shared" si="1"/>
        <v>10068.26389521</v>
      </c>
      <c r="F29" s="64">
        <f t="shared" si="1"/>
        <v>11173.95254828</v>
      </c>
      <c r="G29" s="64">
        <f t="shared" si="1"/>
        <v>9807.61427778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0</v>
      </c>
      <c r="L29" s="64">
        <f t="shared" si="1"/>
        <v>0</v>
      </c>
      <c r="M29" s="64">
        <f t="shared" si="1"/>
        <v>0</v>
      </c>
      <c r="N29" s="82">
        <f>SUM(N26:N28)</f>
        <v>57362.48814207</v>
      </c>
      <c r="O29" s="50"/>
      <c r="P29" s="47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18" customFormat="1" ht="15">
      <c r="A30" s="73" t="s">
        <v>27</v>
      </c>
      <c r="B30" s="6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74"/>
      <c r="O30" s="4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s="18" customFormat="1" ht="15">
      <c r="A31" s="75" t="s">
        <v>25</v>
      </c>
      <c r="B31" s="66">
        <v>5492.94405862</v>
      </c>
      <c r="C31" s="58">
        <v>5245.222380959999</v>
      </c>
      <c r="D31" s="58">
        <v>5703.4858711100005</v>
      </c>
      <c r="E31" s="58">
        <v>6218.88279577</v>
      </c>
      <c r="F31" s="58">
        <v>7299.078003899999</v>
      </c>
      <c r="G31" s="58">
        <v>6217.0985744300015</v>
      </c>
      <c r="H31" s="58"/>
      <c r="I31" s="58"/>
      <c r="J31" s="58"/>
      <c r="K31" s="58"/>
      <c r="L31" s="58"/>
      <c r="M31" s="60"/>
      <c r="N31" s="83">
        <f>SUM(B31:M31)</f>
        <v>36176.711684789996</v>
      </c>
      <c r="O31" s="4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1" customFormat="1" ht="16.5" customHeight="1" thickBot="1">
      <c r="A32" s="77" t="s">
        <v>23</v>
      </c>
      <c r="B32" s="84">
        <v>0</v>
      </c>
      <c r="C32" s="85">
        <v>0</v>
      </c>
      <c r="D32" s="85">
        <v>0</v>
      </c>
      <c r="E32" s="85">
        <v>0</v>
      </c>
      <c r="F32" s="85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7">
        <v>0</v>
      </c>
      <c r="N32" s="88">
        <f>SUM(B32:M32)</f>
        <v>0</v>
      </c>
      <c r="O32" s="24"/>
      <c r="P32" s="48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28" customFormat="1" ht="14.25">
      <c r="A33" s="31"/>
      <c r="B33" s="31"/>
      <c r="C33" s="31"/>
      <c r="D33" s="32"/>
      <c r="E33" s="31"/>
      <c r="F33" s="32"/>
      <c r="G33" s="33"/>
      <c r="H33" s="31"/>
      <c r="I33" s="31"/>
      <c r="J33" s="34"/>
      <c r="K33" s="33"/>
      <c r="L33" s="31"/>
      <c r="M33" s="31"/>
      <c r="N33" s="31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s="38" customFormat="1" ht="14.25">
      <c r="A34" s="36" t="s">
        <v>8</v>
      </c>
      <c r="B34" s="37"/>
      <c r="C34" s="40"/>
      <c r="D34" s="41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8" ht="14.25">
      <c r="M38" s="40"/>
    </row>
  </sheetData>
  <sheetProtection/>
  <mergeCells count="6">
    <mergeCell ref="N12:N13"/>
    <mergeCell ref="N24:N25"/>
    <mergeCell ref="A12:A13"/>
    <mergeCell ref="B12:M12"/>
    <mergeCell ref="B24:M24"/>
    <mergeCell ref="A24:A25"/>
  </mergeCells>
  <printOptions/>
  <pageMargins left="0.22" right="0.16" top="0.1" bottom="1" header="0.5" footer="0.5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2017-03-02T14:14:35Z</cp:lastPrinted>
  <dcterms:created xsi:type="dcterms:W3CDTF">2009-05-06T12:32:46Z</dcterms:created>
  <dcterms:modified xsi:type="dcterms:W3CDTF">2019-07-04T14:28:08Z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