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ECH2021" sheetId="1" r:id="rId1"/>
  </sheets>
  <definedNames>
    <definedName name="_xlnm.Print_Area" localSheetId="0">'AECH2021'!$A$1:$N$35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<sst xmlns="http://schemas.openxmlformats.org/spreadsheetml/2006/main" count="51" uniqueCount="30">
  <si>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</si>
  <si>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</si>
  <si>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</si>
  <si>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</si>
  <si>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</si>
  <si>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</si>
  <si>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</si>
  <si>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</si>
  <si>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</si>
  <si>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</si>
  <si>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</si>
  <si>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</si>
  <si>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</si>
  <si>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</si>
  <si>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</si>
  <si>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</si>
  <si>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</si>
  <si>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</si>
  <si>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</si>
  <si>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</si>
  <si>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</si>
  <si>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</si>
  <si>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</si>
  <si>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</si>
  <si>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</si>
  <si>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</si>
  <si>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</si>
  <si>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</si>
  <si>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Të dhëna mujore mbi klerimin e pagesave në sistemin AECH, sipas seksioneve, për vitin 2021</t>
  </si>
  <si>
    <t>Totali i vitit 2021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</si>
</sst>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9" fontId="6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17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71" fontId="3" fillId="0" borderId="0" xfId="4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9" fontId="6" fillId="34" borderId="10" xfId="0" applyNumberFormat="1" applyFont="1" applyFill="1" applyBorder="1" applyAlignment="1">
      <alignment vertical="top"/>
    </xf>
    <xf numFmtId="169" fontId="6" fillId="34" borderId="11" xfId="0" applyNumberFormat="1" applyFont="1" applyFill="1" applyBorder="1" applyAlignment="1">
      <alignment vertical="top"/>
    </xf>
    <xf numFmtId="9" fontId="6" fillId="34" borderId="0" xfId="42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34" borderId="0" xfId="42" applyFont="1" applyFill="1" applyAlignment="1">
      <alignment/>
    </xf>
    <xf numFmtId="0" fontId="2" fillId="34" borderId="0" xfId="66" applyFont="1" applyFill="1" applyAlignment="1">
      <alignment horizontal="center"/>
      <protection/>
    </xf>
    <xf numFmtId="4" fontId="3" fillId="34" borderId="0" xfId="0" applyNumberFormat="1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171" fontId="4" fillId="34" borderId="12" xfId="42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71" fontId="5" fillId="34" borderId="0" xfId="42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171" fontId="3" fillId="34" borderId="10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169" fontId="3" fillId="34" borderId="0" xfId="0" applyNumberFormat="1" applyFont="1" applyFill="1" applyAlignment="1">
      <alignment/>
    </xf>
    <xf numFmtId="169" fontId="3" fillId="34" borderId="0" xfId="0" applyNumberFormat="1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1" fontId="3" fillId="34" borderId="0" xfId="0" applyNumberFormat="1" applyFont="1" applyFill="1" applyBorder="1" applyAlignment="1">
      <alignment vertical="top"/>
    </xf>
    <xf numFmtId="171" fontId="3" fillId="34" borderId="1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186" fontId="7" fillId="34" borderId="0" xfId="0" applyNumberFormat="1" applyFont="1" applyFill="1" applyBorder="1" applyAlignment="1">
      <alignment vertical="top"/>
    </xf>
    <xf numFmtId="187" fontId="7" fillId="34" borderId="0" xfId="0" applyNumberFormat="1" applyFont="1" applyFill="1" applyBorder="1" applyAlignment="1">
      <alignment vertical="top"/>
    </xf>
    <xf numFmtId="171" fontId="7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71" fontId="3" fillId="34" borderId="0" xfId="42" applyNumberFormat="1" applyFont="1" applyFill="1" applyBorder="1" applyAlignment="1">
      <alignment/>
    </xf>
    <xf numFmtId="171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171" fontId="6" fillId="8" borderId="10" xfId="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 vertical="top"/>
    </xf>
    <xf numFmtId="169" fontId="3" fillId="8" borderId="10" xfId="0" applyNumberFormat="1" applyFont="1" applyFill="1" applyBorder="1" applyAlignment="1">
      <alignment vertical="top"/>
    </xf>
    <xf numFmtId="193" fontId="3" fillId="8" borderId="10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171" fontId="5" fillId="34" borderId="15" xfId="42" applyFont="1" applyFill="1" applyBorder="1" applyAlignment="1">
      <alignment/>
    </xf>
    <xf numFmtId="0" fontId="5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169" fontId="3" fillId="34" borderId="18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9" fontId="6" fillId="8" borderId="18" xfId="0" applyNumberFormat="1" applyFont="1" applyFill="1" applyBorder="1" applyAlignment="1">
      <alignment vertical="top"/>
    </xf>
    <xf numFmtId="169" fontId="6" fillId="34" borderId="18" xfId="0" applyNumberFormat="1" applyFont="1" applyFill="1" applyBorder="1" applyAlignment="1">
      <alignment vertical="top"/>
    </xf>
    <xf numFmtId="169" fontId="6" fillId="8" borderId="20" xfId="0" applyNumberFormat="1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169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171" fontId="3" fillId="34" borderId="18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171" fontId="6" fillId="8" borderId="18" xfId="0" applyNumberFormat="1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171" fontId="3" fillId="34" borderId="25" xfId="0" applyNumberFormat="1" applyFont="1" applyFill="1" applyBorder="1" applyAlignment="1">
      <alignment horizontal="right"/>
    </xf>
    <xf numFmtId="171" fontId="3" fillId="34" borderId="22" xfId="42" applyNumberFormat="1" applyFont="1" applyFill="1" applyBorder="1" applyAlignment="1">
      <alignment horizontal="right"/>
    </xf>
    <xf numFmtId="171" fontId="3" fillId="34" borderId="22" xfId="0" applyNumberFormat="1" applyFont="1" applyFill="1" applyBorder="1" applyAlignment="1">
      <alignment horizontal="right" vertical="top"/>
    </xf>
    <xf numFmtId="169" fontId="3" fillId="8" borderId="18" xfId="0" applyNumberFormat="1" applyFont="1" applyFill="1" applyBorder="1" applyAlignment="1">
      <alignment vertical="top"/>
    </xf>
    <xf numFmtId="171" fontId="3" fillId="8" borderId="18" xfId="42" applyFont="1" applyFill="1" applyBorder="1" applyAlignment="1">
      <alignment vertical="top"/>
    </xf>
    <xf numFmtId="196" fontId="3" fillId="34" borderId="25" xfId="42" applyNumberFormat="1" applyFont="1" applyFill="1" applyBorder="1" applyAlignment="1">
      <alignment horizontal="right"/>
    </xf>
    <xf numFmtId="196" fontId="3" fillId="34" borderId="10" xfId="42" applyNumberFormat="1" applyFont="1" applyFill="1" applyBorder="1" applyAlignment="1">
      <alignment/>
    </xf>
    <xf numFmtId="196" fontId="9" fillId="0" borderId="26" xfId="42" applyNumberFormat="1" applyFont="1" applyBorder="1" applyAlignment="1">
      <alignment/>
    </xf>
    <xf numFmtId="171" fontId="3" fillId="0" borderId="10" xfId="45" applyFont="1" applyBorder="1" applyAlignment="1">
      <alignment/>
    </xf>
    <xf numFmtId="169" fontId="9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9" fillId="0" borderId="27" xfId="0" applyNumberFormat="1" applyFont="1" applyBorder="1" applyAlignment="1">
      <alignment vertical="top"/>
    </xf>
    <xf numFmtId="169" fontId="9" fillId="0" borderId="10" xfId="0" applyNumberFormat="1" applyFont="1" applyBorder="1" applyAlignment="1">
      <alignment vertical="top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top"/>
    </xf>
    <xf numFmtId="0" fontId="6" fillId="34" borderId="2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6" fillId="34" borderId="32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  <xf numFmtId="0" fontId="6" fillId="34" borderId="36" xfId="0" applyFont="1" applyFill="1" applyBorder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762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14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SheetLayoutView="100" zoomScalePageLayoutView="0" workbookViewId="0" topLeftCell="A1">
      <selection activeCell="K31" sqref="K31"/>
    </sheetView>
  </sheetViews>
  <sheetFormatPr defaultColWidth="9.140625" defaultRowHeight="12.75"/>
  <cols>
    <col min="1" max="1" width="57.421875" style="1" customWidth="1"/>
    <col min="2" max="2" width="13.7109375" style="18" customWidth="1"/>
    <col min="3" max="3" width="13.421875" style="1" customWidth="1"/>
    <col min="4" max="4" width="14.140625" style="1" customWidth="1"/>
    <col min="5" max="5" width="12.8515625" style="2" bestFit="1" customWidth="1"/>
    <col min="6" max="6" width="12.7109375" style="1" customWidth="1"/>
    <col min="7" max="7" width="14.140625" style="1" customWidth="1"/>
    <col min="8" max="9" width="13.57421875" style="1" customWidth="1"/>
    <col min="10" max="10" width="12.8515625" style="1" customWidth="1"/>
    <col min="11" max="11" width="13.00390625" style="1" customWidth="1"/>
    <col min="12" max="12" width="13.28125" style="1" customWidth="1"/>
    <col min="13" max="13" width="13.421875" style="1" customWidth="1"/>
    <col min="14" max="14" width="18.28125" style="1" customWidth="1"/>
    <col min="15" max="15" width="10.00390625" style="1" customWidth="1"/>
    <col min="16" max="16" width="24.00390625" style="1" customWidth="1"/>
    <col min="17" max="16384" width="9.140625" style="1" customWidth="1"/>
  </cols>
  <sheetData>
    <row r="1" spans="2:14" ht="15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14" ht="15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14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28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101" t="s">
        <v>0</v>
      </c>
      <c r="B12" s="103" t="s">
        <v>19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98" t="s">
        <v>29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102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9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34636</v>
      </c>
      <c r="C14" s="90">
        <v>41785</v>
      </c>
      <c r="D14" s="90">
        <v>53803</v>
      </c>
      <c r="E14" s="90">
        <v>52805</v>
      </c>
      <c r="F14" s="95">
        <v>53962</v>
      </c>
      <c r="G14" s="96">
        <v>61076</v>
      </c>
      <c r="H14" s="90">
        <v>59191</v>
      </c>
      <c r="I14" s="90">
        <v>51557</v>
      </c>
      <c r="J14" s="90">
        <v>57725</v>
      </c>
      <c r="K14" s="90">
        <v>61608</v>
      </c>
      <c r="L14" s="91"/>
      <c r="M14" s="93"/>
      <c r="N14" s="70">
        <f>SUM(B14:M14)</f>
        <v>528148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16038</v>
      </c>
      <c r="C15" s="90">
        <v>15875</v>
      </c>
      <c r="D15" s="90">
        <v>16405</v>
      </c>
      <c r="E15" s="90">
        <v>18461</v>
      </c>
      <c r="F15" s="95">
        <v>16311</v>
      </c>
      <c r="G15" s="97">
        <v>14244</v>
      </c>
      <c r="H15" s="90">
        <v>15215</v>
      </c>
      <c r="I15" s="90">
        <v>15905</v>
      </c>
      <c r="J15" s="90">
        <v>19876</v>
      </c>
      <c r="K15" s="90">
        <v>18844</v>
      </c>
      <c r="L15" s="91"/>
      <c r="M15" s="93"/>
      <c r="N15" s="70">
        <f>SUM(B15:M15)</f>
        <v>167174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8077</v>
      </c>
      <c r="C16" s="90">
        <v>7893</v>
      </c>
      <c r="D16" s="90">
        <v>7951</v>
      </c>
      <c r="E16" s="90">
        <v>8979</v>
      </c>
      <c r="F16" s="95">
        <v>7945</v>
      </c>
      <c r="G16" s="97">
        <v>10043</v>
      </c>
      <c r="H16" s="90">
        <v>8791</v>
      </c>
      <c r="I16" s="90">
        <v>8405</v>
      </c>
      <c r="J16" s="90">
        <v>8569</v>
      </c>
      <c r="K16" s="90">
        <v>10459</v>
      </c>
      <c r="L16" s="91"/>
      <c r="M16" s="93"/>
      <c r="N16" s="70">
        <f>SUM(B16:M16)</f>
        <v>87112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58751</v>
      </c>
      <c r="C17" s="62">
        <f>SUM(C14:C16)</f>
        <v>65553</v>
      </c>
      <c r="D17" s="62">
        <f aca="true" t="shared" si="0" ref="D17:M17">SUM(D14:D16)</f>
        <v>78159</v>
      </c>
      <c r="E17" s="62">
        <f t="shared" si="0"/>
        <v>80245</v>
      </c>
      <c r="F17" s="62">
        <f t="shared" si="0"/>
        <v>78218</v>
      </c>
      <c r="G17" s="62">
        <f t="shared" si="0"/>
        <v>85363</v>
      </c>
      <c r="H17" s="62">
        <f t="shared" si="0"/>
        <v>83197</v>
      </c>
      <c r="I17" s="62">
        <f t="shared" si="0"/>
        <v>75867</v>
      </c>
      <c r="J17" s="62">
        <f t="shared" si="0"/>
        <v>86170</v>
      </c>
      <c r="K17" s="62">
        <f t="shared" si="0"/>
        <v>90911</v>
      </c>
      <c r="L17" s="62">
        <f t="shared" si="0"/>
        <v>0</v>
      </c>
      <c r="M17" s="62">
        <f t="shared" si="0"/>
        <v>0</v>
      </c>
      <c r="N17" s="73">
        <f>SUM(N14:N16)</f>
        <v>782434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44314</v>
      </c>
      <c r="C19" s="63">
        <v>48797</v>
      </c>
      <c r="D19" s="63">
        <v>58223</v>
      </c>
      <c r="E19" s="63">
        <v>58356</v>
      </c>
      <c r="F19" s="63">
        <v>57847</v>
      </c>
      <c r="G19" s="63">
        <v>63876</v>
      </c>
      <c r="H19" s="63">
        <v>62333</v>
      </c>
      <c r="I19" s="63">
        <v>60011</v>
      </c>
      <c r="J19" s="63">
        <v>64692</v>
      </c>
      <c r="K19" s="63">
        <v>68571</v>
      </c>
      <c r="L19" s="63"/>
      <c r="M19" s="63"/>
      <c r="N19" s="87">
        <f>SUM(B19:M19)</f>
        <v>587020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>
        <v>1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77">
        <v>0</v>
      </c>
      <c r="K20" s="77">
        <v>0</v>
      </c>
      <c r="L20" s="89">
        <v>0</v>
      </c>
      <c r="M20" s="89"/>
      <c r="N20" s="89">
        <f>SUM(B20:M20)</f>
        <v>1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5" ht="15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15" ht="15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9" t="s">
        <v>0</v>
      </c>
      <c r="B24" s="106" t="s">
        <v>19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0" t="s">
        <v>29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102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5155.33245575</v>
      </c>
      <c r="C26" s="52">
        <v>6296.8500920100005</v>
      </c>
      <c r="D26" s="52">
        <v>8093.68240841</v>
      </c>
      <c r="E26" s="52">
        <v>8119.674843820001</v>
      </c>
      <c r="F26" s="92">
        <v>8176.79123224</v>
      </c>
      <c r="G26" s="52">
        <v>9514.20226969</v>
      </c>
      <c r="H26" s="52">
        <v>9093.57221139</v>
      </c>
      <c r="I26" s="52">
        <v>8331.83827518</v>
      </c>
      <c r="J26" s="52">
        <v>8663.816896139999</v>
      </c>
      <c r="K26" s="52">
        <v>9187.52211197</v>
      </c>
      <c r="L26" s="52"/>
      <c r="M26" s="94"/>
      <c r="N26" s="79">
        <f>SUM(B26:M26)</f>
        <v>80633.2827966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2899.0792583</v>
      </c>
      <c r="C27" s="52">
        <v>2521.2644094899997</v>
      </c>
      <c r="D27" s="52">
        <v>2738.1874493200003</v>
      </c>
      <c r="E27" s="52">
        <v>3045.08352058</v>
      </c>
      <c r="F27" s="92">
        <v>2926.83719446</v>
      </c>
      <c r="G27" s="52">
        <v>2472.30580968</v>
      </c>
      <c r="H27" s="52">
        <v>2728.89442244</v>
      </c>
      <c r="I27" s="52">
        <v>2850.72098611</v>
      </c>
      <c r="J27" s="52">
        <v>3129.7789400799998</v>
      </c>
      <c r="K27" s="52">
        <v>2906.0063648200003</v>
      </c>
      <c r="L27" s="52"/>
      <c r="M27" s="94"/>
      <c r="N27" s="79">
        <f>SUM(B27:M27)</f>
        <v>28218.158355280004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1463.3396311400002</v>
      </c>
      <c r="C28" s="52">
        <v>1378.62285591</v>
      </c>
      <c r="D28" s="52">
        <v>1391.6427838</v>
      </c>
      <c r="E28" s="52">
        <v>1751.5389761899996</v>
      </c>
      <c r="F28" s="92">
        <v>1456.7094641400001</v>
      </c>
      <c r="G28" s="52">
        <v>1853.08038104</v>
      </c>
      <c r="H28" s="52">
        <v>1596.34875432</v>
      </c>
      <c r="I28" s="52">
        <v>1623.22123784</v>
      </c>
      <c r="J28" s="52">
        <v>1549.94175289</v>
      </c>
      <c r="K28" s="52">
        <v>1792.8916476</v>
      </c>
      <c r="L28" s="52"/>
      <c r="M28" s="94"/>
      <c r="N28" s="79">
        <f>SUM(B28:M28)</f>
        <v>15857.337484869997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9517.751345190001</v>
      </c>
      <c r="C29" s="61">
        <f>C26+C27+C28</f>
        <v>10196.73735741</v>
      </c>
      <c r="D29" s="61">
        <f aca="true" t="shared" si="1" ref="D29:M29">D26+D27+D28</f>
        <v>12223.51264153</v>
      </c>
      <c r="E29" s="61">
        <f t="shared" si="1"/>
        <v>12916.297340590001</v>
      </c>
      <c r="F29" s="61">
        <f t="shared" si="1"/>
        <v>12560.33789084</v>
      </c>
      <c r="G29" s="61">
        <f t="shared" si="1"/>
        <v>13839.58846041</v>
      </c>
      <c r="H29" s="61">
        <f t="shared" si="1"/>
        <v>13418.81538815</v>
      </c>
      <c r="I29" s="61">
        <f t="shared" si="1"/>
        <v>12805.78049913</v>
      </c>
      <c r="J29" s="61">
        <f t="shared" si="1"/>
        <v>13343.537589109997</v>
      </c>
      <c r="K29" s="61">
        <f t="shared" si="1"/>
        <v>13886.42012439</v>
      </c>
      <c r="L29" s="61">
        <f t="shared" si="1"/>
        <v>0</v>
      </c>
      <c r="M29" s="61">
        <f t="shared" si="1"/>
        <v>0</v>
      </c>
      <c r="N29" s="82">
        <f>SUM(N26:N28)</f>
        <v>124708.77863675001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6775.60244611</v>
      </c>
      <c r="C31" s="64">
        <v>7041.414194520001</v>
      </c>
      <c r="D31" s="64">
        <v>8575.65982291</v>
      </c>
      <c r="E31" s="64">
        <v>8899.85892808</v>
      </c>
      <c r="F31" s="64">
        <v>8950.617604140001</v>
      </c>
      <c r="G31" s="64">
        <v>9998.824144680002</v>
      </c>
      <c r="H31" s="64">
        <v>9758.531904219999</v>
      </c>
      <c r="I31" s="64">
        <v>9643.327928409999</v>
      </c>
      <c r="J31" s="64">
        <v>9701.59620985</v>
      </c>
      <c r="K31" s="64">
        <v>10110.990527790002</v>
      </c>
      <c r="L31" s="64"/>
      <c r="M31" s="64"/>
      <c r="N31" s="88">
        <f>SUM(B31:M31)</f>
        <v>89456.42371071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2.5</v>
      </c>
      <c r="C32" s="85">
        <v>0</v>
      </c>
      <c r="D32" s="85">
        <v>0</v>
      </c>
      <c r="E32" s="85">
        <v>0</v>
      </c>
      <c r="F32" s="85">
        <v>0</v>
      </c>
      <c r="G32" s="84">
        <v>0</v>
      </c>
      <c r="H32" s="84">
        <v>0</v>
      </c>
      <c r="I32" s="86">
        <v>0</v>
      </c>
      <c r="J32" s="86">
        <v>0</v>
      </c>
      <c r="K32" s="86">
        <v>0</v>
      </c>
      <c r="L32" s="84">
        <v>0</v>
      </c>
      <c r="M32" s="84"/>
      <c r="N32" s="84">
        <f>SUM(B32:M32)</f>
        <v>2.5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 ht="15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4" ht="15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ht="15">
      <c r="M38" s="2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2017-03-02T14:18:11Z</cp:lastPrinted>
  <dcterms:created xsi:type="dcterms:W3CDTF">2009-05-06T12:32:46Z</dcterms:created>
  <dcterms:modified xsi:type="dcterms:W3CDTF">2021-11-01T11:10:29Z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