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IPS-AECH\"/>
    </mc:Choice>
  </mc:AlternateContent>
  <bookViews>
    <workbookView xWindow="0" yWindow="0" windowWidth="28800" windowHeight="12135"/>
  </bookViews>
  <sheets>
    <sheet name="AIPS (LEKE)" sheetId="1" r:id="rId1"/>
    <sheet name="AIPS - EURO" sheetId="2" r:id="rId2"/>
  </sheets>
  <definedNames>
    <definedName name="_xlnm.Print_Area" localSheetId="1">'AIPS - EURO'!$A$1:$N$23</definedName>
    <definedName name="_xlnm.Print_Area" localSheetId="0">'AIPS (LEKE)'!$A$1:$N$40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N14" i="2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3" i="1"/>
  <c r="N32" i="1"/>
  <c r="N31" i="1"/>
  <c r="N30" i="1"/>
  <c r="N29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N21" i="1"/>
  <c r="N19" i="1"/>
  <c r="N18" i="1"/>
  <c r="N17" i="1"/>
  <c r="N16" i="1"/>
  <c r="N15" i="1"/>
  <c r="N37" i="1" l="1"/>
  <c r="N23" i="1"/>
</calcChain>
</file>

<file path=xl/sharedStrings.xml><?xml version="1.0" encoding="utf-8"?>
<sst xmlns="http://schemas.openxmlformats.org/spreadsheetml/2006/main" count="95" uniqueCount="37">
  <si>
    <t>REPUBLIKA E SHQIPËRISË</t>
  </si>
  <si>
    <t>BANKA E SHQIPËRISË</t>
  </si>
  <si>
    <t>Departamenti i Sistemeve të Pagesave dhe i Kontabilitetit e Financës</t>
  </si>
  <si>
    <t>Të dhëna mujore për sistemin AIPS, sipas llojit të transaksioneve për vitin 2022</t>
  </si>
  <si>
    <t xml:space="preserve">Numër transaksionesh </t>
  </si>
  <si>
    <t xml:space="preserve">Lloji i transaksioneve në AIPS </t>
  </si>
  <si>
    <t>Muajt</t>
  </si>
  <si>
    <t>Totali i vitit 2022</t>
  </si>
  <si>
    <t>Janar</t>
  </si>
  <si>
    <t>Shkurt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</si>
  <si>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</si>
  <si>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</si>
  <si>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</si>
  <si>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</si>
  <si>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</si>
  <si>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</si>
  <si>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</si>
  <si>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</si>
  <si>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</si>
  <si>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</si>
  <si>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Shlyerje neto nga sistemi AECH  </t>
  </si>
  <si>
    <t>Shlyerje nga sistemi AFISaR</t>
  </si>
  <si>
    <t>Shlyerje neto (Karta/Çeqe)</t>
  </si>
  <si>
    <t>Pagesa Ndërbankare (MT 202)</t>
  </si>
  <si>
    <t>Pagesa për Klientët ( MT103)</t>
  </si>
  <si>
    <t xml:space="preserve"> - nga të cilat :</t>
  </si>
  <si>
    <t xml:space="preserve">  Pagesa për Klientë të inicuara nga bankat tregtare </t>
  </si>
  <si>
    <t xml:space="preserve">Transaksione të tjera të shlyera në sistemin AIPS </t>
  </si>
  <si>
    <t>TOTALI</t>
  </si>
  <si>
    <t xml:space="preserve">Vlera në milion lekë </t>
  </si>
  <si>
    <t xml:space="preserve">Shkurt </t>
  </si>
  <si>
    <t>Burimi : Banka e Shqipërisë</t>
  </si>
  <si>
    <t>Të dhëna mujore për sistemin AIPS-EURO për vitin 2022</t>
  </si>
  <si>
    <t>Përshkrimi</t>
  </si>
  <si>
    <t>Janar*</t>
  </si>
  <si>
    <t>Vlera në EURO</t>
  </si>
  <si>
    <t>* Sistemi AIPS EURO filloi funksionimin e tij më 24 janar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</si>
</sst>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</font>
    <font>
      <b/>
      <sz val="12"/>
      <name val="Futura Lt BT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2" fillId="2" borderId="0" xfId="0" applyFont="1" applyFill="1" applyAlignment="1"/>
    <xf numFmtId="0" fontId="4" fillId="2" borderId="0" xfId="2" applyFont="1" applyFill="1" applyAlignment="1">
      <alignment horizontal="center"/>
    </xf>
    <xf numFmtId="4" fontId="2" fillId="2" borderId="0" xfId="0" applyNumberFormat="1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/>
    <xf numFmtId="43" fontId="2" fillId="0" borderId="6" xfId="1" applyFont="1" applyBorder="1" applyAlignment="1">
      <alignment horizontal="center"/>
    </xf>
    <xf numFmtId="43" fontId="2" fillId="0" borderId="6" xfId="1" applyFont="1" applyFill="1" applyBorder="1" applyAlignment="1">
      <alignment vertical="top"/>
    </xf>
    <xf numFmtId="43" fontId="2" fillId="0" borderId="6" xfId="1" applyFont="1" applyBorder="1" applyAlignment="1">
      <alignment vertical="top"/>
    </xf>
    <xf numFmtId="43" fontId="2" fillId="2" borderId="6" xfId="1" applyFont="1" applyFill="1" applyBorder="1" applyAlignment="1">
      <alignment vertical="top"/>
    </xf>
    <xf numFmtId="43" fontId="6" fillId="3" borderId="6" xfId="1" applyFont="1" applyFill="1" applyBorder="1" applyAlignment="1">
      <alignment vertical="top"/>
    </xf>
    <xf numFmtId="43" fontId="2" fillId="2" borderId="0" xfId="1" applyFont="1" applyFill="1" applyAlignment="1"/>
    <xf numFmtId="43" fontId="0" fillId="0" borderId="0" xfId="1" applyFont="1"/>
    <xf numFmtId="43" fontId="4" fillId="2" borderId="0" xfId="1" applyFont="1" applyFill="1" applyAlignment="1">
      <alignment horizontal="center"/>
    </xf>
    <xf numFmtId="43" fontId="2" fillId="2" borderId="0" xfId="1" applyFont="1" applyFill="1" applyAlignment="1">
      <alignment vertical="top"/>
    </xf>
    <xf numFmtId="43" fontId="5" fillId="0" borderId="1" xfId="1" applyFont="1" applyBorder="1" applyAlignment="1">
      <alignment vertical="top"/>
    </xf>
    <xf numFmtId="43" fontId="2" fillId="2" borderId="1" xfId="1" applyFont="1" applyFill="1" applyBorder="1" applyAlignment="1"/>
    <xf numFmtId="43" fontId="2" fillId="0" borderId="6" xfId="1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0" borderId="5" xfId="1" applyFont="1" applyBorder="1" applyAlignment="1">
      <alignment vertical="top"/>
    </xf>
    <xf numFmtId="43" fontId="2" fillId="0" borderId="3" xfId="1" applyFont="1" applyBorder="1" applyAlignment="1">
      <alignment vertical="top"/>
    </xf>
    <xf numFmtId="43" fontId="7" fillId="0" borderId="5" xfId="1" applyFont="1" applyFill="1" applyBorder="1" applyAlignment="1">
      <alignment vertical="top"/>
    </xf>
    <xf numFmtId="43" fontId="2" fillId="0" borderId="3" xfId="1" applyFont="1" applyFill="1" applyBorder="1" applyAlignment="1">
      <alignment vertical="top"/>
    </xf>
    <xf numFmtId="43" fontId="2" fillId="0" borderId="5" xfId="1" applyFont="1" applyFill="1" applyBorder="1" applyAlignment="1">
      <alignment vertical="top"/>
    </xf>
    <xf numFmtId="43" fontId="6" fillId="2" borderId="0" xfId="1" applyFont="1" applyFill="1" applyAlignment="1"/>
    <xf numFmtId="0" fontId="8" fillId="0" borderId="0" xfId="0" applyFont="1" applyFill="1" applyBorder="1" applyAlignment="1"/>
    <xf numFmtId="0" fontId="8" fillId="2" borderId="0" xfId="0" applyFont="1" applyFill="1" applyAlignment="1"/>
    <xf numFmtId="0" fontId="6" fillId="2" borderId="0" xfId="0" applyFont="1" applyFill="1" applyAlignment="1"/>
    <xf numFmtId="167" fontId="2" fillId="0" borderId="6" xfId="1" applyNumberFormat="1" applyFont="1" applyFill="1" applyBorder="1" applyAlignment="1">
      <alignment vertical="top"/>
    </xf>
    <xf numFmtId="167" fontId="2" fillId="0" borderId="6" xfId="1" applyNumberFormat="1" applyFont="1" applyBorder="1" applyAlignment="1">
      <alignment vertical="top"/>
    </xf>
    <xf numFmtId="167" fontId="2" fillId="0" borderId="5" xfId="1" applyNumberFormat="1" applyFont="1" applyBorder="1" applyAlignment="1">
      <alignment vertical="top"/>
    </xf>
    <xf numFmtId="167" fontId="2" fillId="0" borderId="3" xfId="1" applyNumberFormat="1" applyFont="1" applyBorder="1" applyAlignment="1">
      <alignment vertical="top"/>
    </xf>
    <xf numFmtId="167" fontId="2" fillId="2" borderId="6" xfId="1" applyNumberFormat="1" applyFont="1" applyFill="1" applyBorder="1" applyAlignment="1">
      <alignment vertical="top"/>
    </xf>
    <xf numFmtId="167" fontId="2" fillId="0" borderId="6" xfId="1" applyNumberFormat="1" applyFont="1" applyFill="1" applyBorder="1" applyAlignment="1">
      <alignment horizontal="center" vertical="top"/>
    </xf>
    <xf numFmtId="167" fontId="2" fillId="0" borderId="3" xfId="1" applyNumberFormat="1" applyFont="1" applyFill="1" applyBorder="1" applyAlignment="1">
      <alignment vertical="top"/>
    </xf>
    <xf numFmtId="167" fontId="6" fillId="3" borderId="6" xfId="1" applyNumberFormat="1" applyFont="1" applyFill="1" applyBorder="1" applyAlignment="1">
      <alignment vertical="top"/>
    </xf>
    <xf numFmtId="165" fontId="2" fillId="0" borderId="11" xfId="1" applyNumberFormat="1" applyFont="1" applyBorder="1" applyAlignment="1">
      <alignment vertical="top"/>
    </xf>
    <xf numFmtId="167" fontId="2" fillId="0" borderId="11" xfId="1" applyNumberFormat="1" applyFont="1" applyBorder="1" applyAlignment="1">
      <alignment vertical="top"/>
    </xf>
    <xf numFmtId="164" fontId="2" fillId="0" borderId="11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164" fontId="2" fillId="2" borderId="11" xfId="0" applyNumberFormat="1" applyFont="1" applyFill="1" applyBorder="1" applyAlignment="1">
      <alignment vertical="top"/>
    </xf>
    <xf numFmtId="166" fontId="2" fillId="0" borderId="13" xfId="0" applyNumberFormat="1" applyFont="1" applyFill="1" applyBorder="1" applyAlignment="1">
      <alignment vertical="top"/>
    </xf>
    <xf numFmtId="164" fontId="2" fillId="2" borderId="13" xfId="0" applyNumberFormat="1" applyFont="1" applyFill="1" applyBorder="1" applyAlignment="1">
      <alignment vertical="top"/>
    </xf>
    <xf numFmtId="165" fontId="2" fillId="2" borderId="18" xfId="1" applyNumberFormat="1" applyFont="1" applyFill="1" applyBorder="1" applyAlignment="1">
      <alignment vertical="top"/>
    </xf>
    <xf numFmtId="0" fontId="2" fillId="0" borderId="19" xfId="0" applyFont="1" applyBorder="1" applyAlignment="1">
      <alignment vertical="top"/>
    </xf>
    <xf numFmtId="165" fontId="2" fillId="0" borderId="18" xfId="1" applyNumberFormat="1" applyFont="1" applyBorder="1" applyAlignment="1">
      <alignment vertical="top"/>
    </xf>
    <xf numFmtId="0" fontId="2" fillId="0" borderId="19" xfId="0" applyFont="1" applyFill="1" applyBorder="1" applyAlignment="1">
      <alignment vertical="top"/>
    </xf>
    <xf numFmtId="165" fontId="2" fillId="0" borderId="19" xfId="1" applyNumberFormat="1" applyFont="1" applyBorder="1" applyAlignment="1">
      <alignment vertical="top"/>
    </xf>
    <xf numFmtId="164" fontId="2" fillId="0" borderId="19" xfId="0" applyNumberFormat="1" applyFont="1" applyBorder="1" applyAlignment="1">
      <alignment vertical="top"/>
    </xf>
    <xf numFmtId="167" fontId="2" fillId="0" borderId="11" xfId="1" applyNumberFormat="1" applyFont="1" applyFill="1" applyBorder="1" applyAlignment="1">
      <alignment vertical="top"/>
    </xf>
    <xf numFmtId="43" fontId="2" fillId="0" borderId="3" xfId="1" applyFont="1" applyFill="1" applyBorder="1" applyAlignment="1">
      <alignment horizontal="center" vertical="top"/>
    </xf>
    <xf numFmtId="43" fontId="2" fillId="0" borderId="4" xfId="1" applyFont="1" applyFill="1" applyBorder="1" applyAlignment="1">
      <alignment horizontal="center" vertical="top"/>
    </xf>
    <xf numFmtId="43" fontId="2" fillId="0" borderId="8" xfId="1" applyFont="1" applyFill="1" applyBorder="1" applyAlignment="1">
      <alignment horizontal="center" vertical="top"/>
    </xf>
    <xf numFmtId="43" fontId="6" fillId="0" borderId="2" xfId="1" applyFont="1" applyBorder="1" applyAlignment="1">
      <alignment horizontal="center" vertical="top"/>
    </xf>
    <xf numFmtId="43" fontId="6" fillId="0" borderId="5" xfId="1" applyFont="1" applyBorder="1" applyAlignment="1">
      <alignment horizontal="center" vertical="top"/>
    </xf>
    <xf numFmtId="43" fontId="6" fillId="0" borderId="3" xfId="1" applyFont="1" applyBorder="1" applyAlignment="1">
      <alignment horizontal="center" vertical="top"/>
    </xf>
    <xf numFmtId="43" fontId="6" fillId="0" borderId="4" xfId="1" applyFont="1" applyBorder="1" applyAlignment="1">
      <alignment horizontal="center" vertical="top"/>
    </xf>
    <xf numFmtId="43" fontId="6" fillId="0" borderId="2" xfId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167" fontId="2" fillId="0" borderId="3" xfId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/>
    </xf>
    <xf numFmtId="167" fontId="2" fillId="0" borderId="8" xfId="1" applyNumberFormat="1" applyFont="1" applyFill="1" applyBorder="1" applyAlignment="1">
      <alignment horizontal="center" vertical="top"/>
    </xf>
    <xf numFmtId="43" fontId="6" fillId="0" borderId="8" xfId="1" applyFont="1" applyBorder="1" applyAlignment="1">
      <alignment horizontal="center" vertical="top"/>
    </xf>
    <xf numFmtId="43" fontId="6" fillId="0" borderId="9" xfId="1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transaksion terminale  nr-vl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47625</xdr:rowOff>
    </xdr:from>
    <xdr:to>
      <xdr:col>1</xdr:col>
      <xdr:colOff>1066800</xdr:colOff>
      <xdr:row>3</xdr:row>
      <xdr:rowOff>57150</xdr:rowOff>
    </xdr:to>
    <xdr:pic>
      <xdr:nvPicPr>
        <xdr:cNvPr id="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7625"/>
          <a:ext cx="381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104775</xdr:rowOff>
    </xdr:from>
    <xdr:to>
      <xdr:col>1</xdr:col>
      <xdr:colOff>800100</xdr:colOff>
      <xdr:row>3</xdr:row>
      <xdr:rowOff>114300</xdr:rowOff>
    </xdr:to>
    <xdr:pic>
      <xdr:nvPicPr>
        <xdr:cNvPr id="3" name="Picture 2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4775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C10" workbookViewId="0">
      <selection activeCell="S33" sqref="S33"/>
    </sheetView>
  </sheetViews>
  <sheetFormatPr defaultRowHeight="15"/>
  <cols>
    <col min="1" max="1" width="58.85546875" style="12" customWidth="1"/>
    <col min="2" max="2" width="22.140625" style="12" customWidth="1"/>
    <col min="3" max="3" width="19.140625" style="12" customWidth="1"/>
    <col min="4" max="4" width="16" style="12" customWidth="1"/>
    <col min="5" max="13" width="15.7109375" style="12" customWidth="1"/>
    <col min="14" max="14" width="19" style="12" customWidth="1"/>
    <col min="15" max="16384" width="9.140625" style="12"/>
  </cols>
  <sheetData>
    <row r="1" spans="1:1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1"/>
      <c r="B5" s="13" t="s">
        <v>0</v>
      </c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>
      <c r="A6" s="11"/>
      <c r="B6" s="13" t="s">
        <v>1</v>
      </c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>
      <c r="A7" s="11"/>
      <c r="B7" s="13" t="s">
        <v>2</v>
      </c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6.5" thickBot="1">
      <c r="A9" s="15" t="s">
        <v>3</v>
      </c>
      <c r="B9" s="16"/>
      <c r="C9" s="1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11"/>
      <c r="B11" s="11"/>
      <c r="C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.75">
      <c r="A12" s="25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>
      <c r="A13" s="55" t="s">
        <v>5</v>
      </c>
      <c r="B13" s="57" t="s">
        <v>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 t="s">
        <v>7</v>
      </c>
    </row>
    <row r="14" spans="1:14" ht="15.75">
      <c r="A14" s="56"/>
      <c r="B14" s="17" t="s">
        <v>8</v>
      </c>
      <c r="C14" s="6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8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  <c r="M14" s="19" t="s">
        <v>19</v>
      </c>
      <c r="N14" s="60"/>
    </row>
    <row r="15" spans="1:14">
      <c r="A15" s="20" t="s">
        <v>20</v>
      </c>
      <c r="B15" s="29">
        <v>57</v>
      </c>
      <c r="C15" s="30">
        <v>60</v>
      </c>
      <c r="D15" s="30">
        <v>60</v>
      </c>
      <c r="E15" s="31">
        <v>57</v>
      </c>
      <c r="F15" s="31">
        <v>57</v>
      </c>
      <c r="G15" s="31">
        <v>66</v>
      </c>
      <c r="H15" s="30">
        <v>61</v>
      </c>
      <c r="I15" s="30">
        <v>69</v>
      </c>
      <c r="J15" s="30">
        <v>63</v>
      </c>
      <c r="K15" s="30">
        <v>63</v>
      </c>
      <c r="L15" s="30">
        <v>60</v>
      </c>
      <c r="M15" s="32">
        <v>60</v>
      </c>
      <c r="N15" s="30">
        <f>SUM(B15:M15)</f>
        <v>733</v>
      </c>
    </row>
    <row r="16" spans="1:14">
      <c r="A16" s="20" t="s">
        <v>21</v>
      </c>
      <c r="B16" s="29">
        <v>2292</v>
      </c>
      <c r="C16" s="30">
        <v>2412</v>
      </c>
      <c r="D16" s="30">
        <v>2601</v>
      </c>
      <c r="E16" s="31">
        <v>1563</v>
      </c>
      <c r="F16" s="30">
        <v>1838</v>
      </c>
      <c r="G16" s="30">
        <v>2282</v>
      </c>
      <c r="H16" s="30">
        <v>1797</v>
      </c>
      <c r="I16" s="30">
        <v>2022</v>
      </c>
      <c r="J16" s="30">
        <v>2820</v>
      </c>
      <c r="K16" s="30">
        <v>1743</v>
      </c>
      <c r="L16" s="30">
        <v>1494</v>
      </c>
      <c r="M16" s="32">
        <v>3051</v>
      </c>
      <c r="N16" s="30">
        <f>SUM(B16:M16)</f>
        <v>25915</v>
      </c>
    </row>
    <row r="17" spans="1:14">
      <c r="A17" s="20" t="s">
        <v>22</v>
      </c>
      <c r="B17" s="30">
        <v>49</v>
      </c>
      <c r="C17" s="30">
        <v>48</v>
      </c>
      <c r="D17" s="30">
        <v>54</v>
      </c>
      <c r="E17" s="31">
        <v>48</v>
      </c>
      <c r="F17" s="30">
        <v>52</v>
      </c>
      <c r="G17" s="30">
        <v>52</v>
      </c>
      <c r="H17" s="30">
        <v>49</v>
      </c>
      <c r="I17" s="30">
        <v>56</v>
      </c>
      <c r="J17" s="30">
        <v>51</v>
      </c>
      <c r="K17" s="30">
        <v>50</v>
      </c>
      <c r="L17" s="30">
        <v>52</v>
      </c>
      <c r="M17" s="32">
        <v>50</v>
      </c>
      <c r="N17" s="30">
        <f>SUM(B17:M17)</f>
        <v>611</v>
      </c>
    </row>
    <row r="18" spans="1:14">
      <c r="A18" s="20" t="s">
        <v>23</v>
      </c>
      <c r="B18" s="30">
        <v>517</v>
      </c>
      <c r="C18" s="30">
        <v>406</v>
      </c>
      <c r="D18" s="30">
        <v>453</v>
      </c>
      <c r="E18" s="31">
        <v>401</v>
      </c>
      <c r="F18" s="30">
        <v>332</v>
      </c>
      <c r="G18" s="30">
        <v>429</v>
      </c>
      <c r="H18" s="30">
        <v>438</v>
      </c>
      <c r="I18" s="30">
        <v>540</v>
      </c>
      <c r="J18" s="30">
        <v>591</v>
      </c>
      <c r="K18" s="30">
        <v>520</v>
      </c>
      <c r="L18" s="30">
        <v>617</v>
      </c>
      <c r="M18" s="32">
        <v>705</v>
      </c>
      <c r="N18" s="30">
        <f>SUM(B18:M18)</f>
        <v>5949</v>
      </c>
    </row>
    <row r="19" spans="1:14">
      <c r="A19" s="20" t="s">
        <v>24</v>
      </c>
      <c r="B19" s="33">
        <v>7382</v>
      </c>
      <c r="C19" s="30">
        <v>7037</v>
      </c>
      <c r="D19" s="30">
        <v>8529</v>
      </c>
      <c r="E19" s="31">
        <v>8557</v>
      </c>
      <c r="F19" s="33">
        <v>8704</v>
      </c>
      <c r="G19" s="33">
        <v>9198</v>
      </c>
      <c r="H19" s="33">
        <v>8612</v>
      </c>
      <c r="I19" s="33">
        <v>9442</v>
      </c>
      <c r="J19" s="33">
        <v>9739</v>
      </c>
      <c r="K19" s="33">
        <v>9507</v>
      </c>
      <c r="L19" s="33">
        <v>9373</v>
      </c>
      <c r="M19" s="33">
        <v>15132</v>
      </c>
      <c r="N19" s="30">
        <f>SUM(B19:M19)</f>
        <v>111212</v>
      </c>
    </row>
    <row r="20" spans="1:14">
      <c r="A20" s="22" t="s">
        <v>25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>
      <c r="A21" s="22" t="s">
        <v>26</v>
      </c>
      <c r="B21" s="34">
        <v>5028</v>
      </c>
      <c r="C21" s="29">
        <v>4959</v>
      </c>
      <c r="D21" s="30">
        <v>6056</v>
      </c>
      <c r="E21" s="31">
        <v>5865</v>
      </c>
      <c r="F21" s="29">
        <v>6071</v>
      </c>
      <c r="G21" s="29">
        <v>6615</v>
      </c>
      <c r="H21" s="29">
        <v>6074</v>
      </c>
      <c r="I21" s="29">
        <v>7112</v>
      </c>
      <c r="J21" s="29">
        <v>7182</v>
      </c>
      <c r="K21" s="29">
        <v>6872</v>
      </c>
      <c r="L21" s="29">
        <v>6556</v>
      </c>
      <c r="M21" s="35">
        <v>10741</v>
      </c>
      <c r="N21" s="30">
        <f>B21+C21+D21+E21+F21+G21+H21+I21+J21+K21+L21+M21</f>
        <v>79131</v>
      </c>
    </row>
    <row r="22" spans="1:14">
      <c r="A22" s="24" t="s">
        <v>27</v>
      </c>
      <c r="B22" s="29">
        <v>738</v>
      </c>
      <c r="C22" s="29">
        <v>719</v>
      </c>
      <c r="D22" s="30">
        <v>775</v>
      </c>
      <c r="E22" s="31">
        <v>702</v>
      </c>
      <c r="F22" s="29">
        <v>785</v>
      </c>
      <c r="G22" s="29">
        <v>832</v>
      </c>
      <c r="H22" s="29">
        <v>786</v>
      </c>
      <c r="I22" s="29">
        <v>980</v>
      </c>
      <c r="J22" s="29">
        <v>821</v>
      </c>
      <c r="K22" s="29">
        <v>775</v>
      </c>
      <c r="L22" s="29">
        <v>726</v>
      </c>
      <c r="M22" s="35">
        <v>913</v>
      </c>
      <c r="N22" s="30">
        <f>B22+C22+D22+E22+F22+G22+H22+I22+J22+K22+L22+M22</f>
        <v>9552</v>
      </c>
    </row>
    <row r="23" spans="1:14" ht="15.75">
      <c r="A23" s="10" t="s">
        <v>28</v>
      </c>
      <c r="B23" s="36">
        <f>B15+B16+B17+B18+B19+B22</f>
        <v>11035</v>
      </c>
      <c r="C23" s="36">
        <f t="shared" ref="C23:M23" si="0">C15+C16+C17+C19+C22+C18</f>
        <v>10682</v>
      </c>
      <c r="D23" s="36">
        <f t="shared" si="0"/>
        <v>12472</v>
      </c>
      <c r="E23" s="36">
        <f t="shared" si="0"/>
        <v>11328</v>
      </c>
      <c r="F23" s="36">
        <f t="shared" si="0"/>
        <v>11768</v>
      </c>
      <c r="G23" s="36">
        <f t="shared" si="0"/>
        <v>12859</v>
      </c>
      <c r="H23" s="36">
        <f t="shared" si="0"/>
        <v>11743</v>
      </c>
      <c r="I23" s="36">
        <f t="shared" si="0"/>
        <v>13109</v>
      </c>
      <c r="J23" s="36">
        <f t="shared" si="0"/>
        <v>14085</v>
      </c>
      <c r="K23" s="36">
        <f t="shared" si="0"/>
        <v>12658</v>
      </c>
      <c r="L23" s="36">
        <f>L15+L16+L17+L19+L22+L18</f>
        <v>12322</v>
      </c>
      <c r="M23" s="36">
        <f t="shared" si="0"/>
        <v>19911</v>
      </c>
      <c r="N23" s="36">
        <f>SUM(B23:M23)</f>
        <v>153972</v>
      </c>
    </row>
    <row r="24" spans="1:14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>
      <c r="A26" s="25" t="s">
        <v>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75">
      <c r="A27" s="55" t="s">
        <v>5</v>
      </c>
      <c r="B27" s="57" t="s">
        <v>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4"/>
      <c r="N27" s="65" t="s">
        <v>7</v>
      </c>
    </row>
    <row r="28" spans="1:14" ht="15.75">
      <c r="A28" s="56"/>
      <c r="B28" s="17" t="s">
        <v>8</v>
      </c>
      <c r="C28" s="6" t="s">
        <v>30</v>
      </c>
      <c r="D28" s="17" t="s">
        <v>10</v>
      </c>
      <c r="E28" s="17" t="s">
        <v>11</v>
      </c>
      <c r="F28" s="17" t="s">
        <v>12</v>
      </c>
      <c r="G28" s="17" t="s">
        <v>13</v>
      </c>
      <c r="H28" s="18" t="s">
        <v>14</v>
      </c>
      <c r="I28" s="18" t="s">
        <v>15</v>
      </c>
      <c r="J28" s="18" t="s">
        <v>16</v>
      </c>
      <c r="K28" s="18" t="s">
        <v>17</v>
      </c>
      <c r="L28" s="18" t="s">
        <v>18</v>
      </c>
      <c r="M28" s="17" t="s">
        <v>19</v>
      </c>
      <c r="N28" s="66"/>
    </row>
    <row r="29" spans="1:14">
      <c r="A29" s="20" t="s">
        <v>20</v>
      </c>
      <c r="B29" s="7">
        <v>5936.9031466500001</v>
      </c>
      <c r="C29" s="8">
        <v>6319.7843919099996</v>
      </c>
      <c r="D29" s="8">
        <v>7022.3798154300002</v>
      </c>
      <c r="E29" s="20">
        <v>6950.0329171099993</v>
      </c>
      <c r="F29" s="20">
        <v>7313.7740392700007</v>
      </c>
      <c r="G29" s="20">
        <v>7516.9144131800003</v>
      </c>
      <c r="H29" s="8">
        <v>7128.6952622299996</v>
      </c>
      <c r="I29" s="8">
        <v>6884.8361143100001</v>
      </c>
      <c r="J29" s="8">
        <v>7673.1803042000001</v>
      </c>
      <c r="K29" s="8">
        <v>7336.80404808</v>
      </c>
      <c r="L29" s="8">
        <v>7266.8466233700001</v>
      </c>
      <c r="M29" s="21">
        <v>9731.179052219999</v>
      </c>
      <c r="N29" s="8">
        <f>SUM(B29:M29)</f>
        <v>87081.330127960013</v>
      </c>
    </row>
    <row r="30" spans="1:14">
      <c r="A30" s="20" t="s">
        <v>21</v>
      </c>
      <c r="B30" s="7">
        <v>270176.31184798002</v>
      </c>
      <c r="C30" s="8">
        <v>264354.49390939</v>
      </c>
      <c r="D30" s="8">
        <v>342206.95416764001</v>
      </c>
      <c r="E30" s="8">
        <v>334927.40692596999</v>
      </c>
      <c r="F30" s="8">
        <v>334761.77260959998</v>
      </c>
      <c r="G30" s="8">
        <v>370043.69723509997</v>
      </c>
      <c r="H30" s="8">
        <v>296754.06793636997</v>
      </c>
      <c r="I30" s="8">
        <v>292533.36744246999</v>
      </c>
      <c r="J30" s="8">
        <v>375980.63817974</v>
      </c>
      <c r="K30" s="8">
        <v>296320.65810646</v>
      </c>
      <c r="L30" s="8">
        <v>317895.64884082001</v>
      </c>
      <c r="M30" s="21">
        <v>602952.29071247997</v>
      </c>
      <c r="N30" s="8">
        <f t="shared" ref="N30:N36" si="1">SUM(B30:M30)</f>
        <v>4098907.3079140205</v>
      </c>
    </row>
    <row r="31" spans="1:14">
      <c r="A31" s="20" t="s">
        <v>22</v>
      </c>
      <c r="B31" s="8">
        <v>667.61669672000005</v>
      </c>
      <c r="C31" s="8">
        <v>650.78161435000004</v>
      </c>
      <c r="D31" s="8">
        <v>785.25226512999996</v>
      </c>
      <c r="E31" s="8">
        <v>695.06481637000002</v>
      </c>
      <c r="F31" s="8">
        <v>795.61086078999995</v>
      </c>
      <c r="G31" s="8">
        <v>775.81801715999995</v>
      </c>
      <c r="H31" s="8">
        <v>781.15286467999999</v>
      </c>
      <c r="I31" s="8">
        <v>872.91456663999998</v>
      </c>
      <c r="J31" s="8">
        <v>819.81149100999994</v>
      </c>
      <c r="K31" s="8">
        <v>786.18241850000004</v>
      </c>
      <c r="L31" s="8">
        <v>927.92846122000003</v>
      </c>
      <c r="M31" s="21">
        <v>1117.0007617799999</v>
      </c>
      <c r="N31" s="8">
        <f t="shared" si="1"/>
        <v>9675.1348343500013</v>
      </c>
    </row>
    <row r="32" spans="1:14">
      <c r="A32" s="20" t="s">
        <v>23</v>
      </c>
      <c r="B32" s="9">
        <v>135256.94242808002</v>
      </c>
      <c r="C32" s="8">
        <v>125605.0506702</v>
      </c>
      <c r="D32" s="8">
        <v>118103.38100457001</v>
      </c>
      <c r="E32" s="8">
        <v>81949.638145539997</v>
      </c>
      <c r="F32" s="9">
        <v>74256.378575779992</v>
      </c>
      <c r="G32" s="9">
        <v>102652.51457035</v>
      </c>
      <c r="H32" s="9">
        <v>102315.38897566999</v>
      </c>
      <c r="I32" s="9">
        <v>135266.14806487999</v>
      </c>
      <c r="J32" s="9">
        <v>186279.70768754999</v>
      </c>
      <c r="K32" s="9">
        <v>163321.6916544</v>
      </c>
      <c r="L32" s="9">
        <v>180593.45538329001</v>
      </c>
      <c r="M32" s="9">
        <v>168560.68177542</v>
      </c>
      <c r="N32" s="8">
        <f t="shared" si="1"/>
        <v>1574160.9789357299</v>
      </c>
    </row>
    <row r="33" spans="1:14">
      <c r="A33" s="24" t="s">
        <v>24</v>
      </c>
      <c r="B33" s="7">
        <v>132081.12441861999</v>
      </c>
      <c r="C33" s="7">
        <v>106806.12734633</v>
      </c>
      <c r="D33" s="8">
        <v>125778.75982905</v>
      </c>
      <c r="E33" s="7">
        <v>134132.85393461</v>
      </c>
      <c r="F33" s="7">
        <v>128586.67596368</v>
      </c>
      <c r="G33" s="7">
        <v>134058.23278456001</v>
      </c>
      <c r="H33" s="9">
        <v>136531.90760633</v>
      </c>
      <c r="I33" s="7">
        <v>150860.64814065999</v>
      </c>
      <c r="J33" s="7">
        <v>138344.24429818999</v>
      </c>
      <c r="K33" s="7">
        <v>138563.51273120998</v>
      </c>
      <c r="L33" s="7">
        <v>120060.91268449</v>
      </c>
      <c r="M33" s="7">
        <v>191008.17076211999</v>
      </c>
      <c r="N33" s="8">
        <f t="shared" si="1"/>
        <v>1636813.1704998498</v>
      </c>
    </row>
    <row r="34" spans="1:14">
      <c r="A34" s="22" t="s">
        <v>25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>
      <c r="A35" s="22" t="s">
        <v>26</v>
      </c>
      <c r="B35" s="7">
        <v>80232.118808979998</v>
      </c>
      <c r="C35" s="7">
        <v>68282.493017450004</v>
      </c>
      <c r="D35" s="8">
        <v>84755.417713449991</v>
      </c>
      <c r="E35" s="7">
        <v>83974.476038820008</v>
      </c>
      <c r="F35" s="7">
        <v>79450.11598214999</v>
      </c>
      <c r="G35" s="7">
        <v>81673.304693679995</v>
      </c>
      <c r="H35" s="7">
        <v>84436.91</v>
      </c>
      <c r="I35" s="7">
        <v>93624.40956135001</v>
      </c>
      <c r="J35" s="7">
        <v>89255.504536509994</v>
      </c>
      <c r="K35" s="7">
        <v>83856.287527260007</v>
      </c>
      <c r="L35" s="7">
        <v>74544.73032309</v>
      </c>
      <c r="M35" s="23">
        <v>96599.525497859999</v>
      </c>
      <c r="N35" s="7">
        <f>SUM(B35:M35)</f>
        <v>1000685.2937006</v>
      </c>
    </row>
    <row r="36" spans="1:14">
      <c r="A36" s="24" t="s">
        <v>27</v>
      </c>
      <c r="B36" s="7">
        <v>607574.57777271001</v>
      </c>
      <c r="C36" s="7">
        <v>449508.85864970001</v>
      </c>
      <c r="D36" s="8">
        <v>334201.67890037998</v>
      </c>
      <c r="E36" s="7">
        <v>313262.35982821003</v>
      </c>
      <c r="F36" s="7">
        <v>398443.06705840997</v>
      </c>
      <c r="G36" s="7">
        <v>513169.39459076</v>
      </c>
      <c r="H36" s="7">
        <v>467535.40445606998</v>
      </c>
      <c r="I36" s="7">
        <v>582343.50409543002</v>
      </c>
      <c r="J36" s="7">
        <v>502535.41048537003</v>
      </c>
      <c r="K36" s="7">
        <v>483533.49339364999</v>
      </c>
      <c r="L36" s="7">
        <v>483040.39054603997</v>
      </c>
      <c r="M36" s="23">
        <v>479019.19327818003</v>
      </c>
      <c r="N36" s="7">
        <f t="shared" si="1"/>
        <v>5614167.3330549104</v>
      </c>
    </row>
    <row r="37" spans="1:14" ht="15.75">
      <c r="A37" s="10" t="s">
        <v>28</v>
      </c>
      <c r="B37" s="10">
        <f>B29+B30+B31+B32+B33+B36</f>
        <v>1151693.47631076</v>
      </c>
      <c r="C37" s="10">
        <f t="shared" ref="C37:M37" si="2">C29+C30+C31+C32+C33+C36</f>
        <v>953245.09658188</v>
      </c>
      <c r="D37" s="10">
        <f t="shared" si="2"/>
        <v>928098.40598220006</v>
      </c>
      <c r="E37" s="10">
        <f t="shared" si="2"/>
        <v>871917.35656781006</v>
      </c>
      <c r="F37" s="10">
        <f t="shared" si="2"/>
        <v>944157.2791075299</v>
      </c>
      <c r="G37" s="10">
        <f t="shared" si="2"/>
        <v>1128216.5716111101</v>
      </c>
      <c r="H37" s="10">
        <f t="shared" si="2"/>
        <v>1011046.6171013499</v>
      </c>
      <c r="I37" s="10">
        <f t="shared" si="2"/>
        <v>1168761.41842439</v>
      </c>
      <c r="J37" s="10">
        <f t="shared" si="2"/>
        <v>1211632.9924460601</v>
      </c>
      <c r="K37" s="10">
        <f t="shared" si="2"/>
        <v>1089862.3423523</v>
      </c>
      <c r="L37" s="10">
        <f>L29+L30+L31+L32+L33+L36</f>
        <v>1109785.18253923</v>
      </c>
      <c r="M37" s="10">
        <f t="shared" si="2"/>
        <v>1452388.5163421999</v>
      </c>
      <c r="N37" s="10">
        <f>SUM(B37:M37)</f>
        <v>13020805.255366819</v>
      </c>
    </row>
    <row r="38" spans="1:14" ht="15.75">
      <c r="A38" s="11" t="s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</sheetData>
  <mergeCells count="8">
    <mergeCell ref="B34:N34"/>
    <mergeCell ref="A13:A14"/>
    <mergeCell ref="B13:M13"/>
    <mergeCell ref="N13:N14"/>
    <mergeCell ref="B20:N20"/>
    <mergeCell ref="A27:A28"/>
    <mergeCell ref="B27:M27"/>
    <mergeCell ref="N27:N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F1" workbookViewId="0">
      <selection activeCell="Q30" sqref="Q30"/>
    </sheetView>
  </sheetViews>
  <sheetFormatPr defaultRowHeight="15"/>
  <cols>
    <col min="1" max="1" width="36.42578125" customWidth="1"/>
    <col min="2" max="2" width="18.7109375" customWidth="1"/>
    <col min="3" max="3" width="17.28515625" customWidth="1"/>
    <col min="4" max="4" width="18.85546875" bestFit="1" customWidth="1"/>
    <col min="5" max="5" width="20" customWidth="1"/>
    <col min="6" max="10" width="18.85546875" bestFit="1" customWidth="1"/>
    <col min="11" max="11" width="21.42578125" bestFit="1" customWidth="1"/>
    <col min="12" max="14" width="18.85546875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2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2" t="s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 thickBot="1">
      <c r="A9" s="4" t="s">
        <v>32</v>
      </c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thickBot="1">
      <c r="A11" s="28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6.5" thickBot="1">
      <c r="A12" s="67" t="s">
        <v>33</v>
      </c>
      <c r="B12" s="69" t="s">
        <v>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71" t="s">
        <v>7</v>
      </c>
    </row>
    <row r="13" spans="1:14" ht="16.5" thickBot="1">
      <c r="A13" s="68"/>
      <c r="B13" s="36" t="s">
        <v>34</v>
      </c>
      <c r="C13" s="36" t="s">
        <v>9</v>
      </c>
      <c r="D13" s="36" t="s">
        <v>10</v>
      </c>
      <c r="E13" s="36" t="s">
        <v>11</v>
      </c>
      <c r="F13" s="36" t="s">
        <v>12</v>
      </c>
      <c r="G13" s="36" t="s">
        <v>13</v>
      </c>
      <c r="H13" s="36" t="s">
        <v>14</v>
      </c>
      <c r="I13" s="36" t="s">
        <v>15</v>
      </c>
      <c r="J13" s="36" t="s">
        <v>16</v>
      </c>
      <c r="K13" s="36" t="s">
        <v>17</v>
      </c>
      <c r="L13" s="36" t="s">
        <v>18</v>
      </c>
      <c r="M13" s="36" t="s">
        <v>19</v>
      </c>
      <c r="N13" s="72"/>
    </row>
    <row r="14" spans="1:14" ht="15.75" thickBot="1">
      <c r="A14" s="46" t="s">
        <v>24</v>
      </c>
      <c r="B14" s="45">
        <v>1636</v>
      </c>
      <c r="C14" s="37">
        <v>8662</v>
      </c>
      <c r="D14" s="37">
        <v>10937</v>
      </c>
      <c r="E14" s="41">
        <v>11166</v>
      </c>
      <c r="F14" s="42">
        <v>12572</v>
      </c>
      <c r="G14" s="42">
        <v>14400</v>
      </c>
      <c r="H14" s="42">
        <v>14228</v>
      </c>
      <c r="I14" s="42">
        <v>15100</v>
      </c>
      <c r="J14" s="42">
        <v>15912</v>
      </c>
      <c r="K14" s="42">
        <v>16342</v>
      </c>
      <c r="L14" s="42">
        <v>15909</v>
      </c>
      <c r="M14" s="44">
        <v>19180</v>
      </c>
      <c r="N14" s="50">
        <f>SUM(B14:M14)</f>
        <v>156044</v>
      </c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thickBot="1">
      <c r="A17" s="28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6.5" thickBot="1">
      <c r="A18" s="67" t="s">
        <v>33</v>
      </c>
      <c r="B18" s="69" t="s">
        <v>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1" t="s">
        <v>7</v>
      </c>
    </row>
    <row r="19" spans="1:14" ht="16.5" thickBot="1">
      <c r="A19" s="68"/>
      <c r="B19" s="36" t="s">
        <v>34</v>
      </c>
      <c r="C19" s="36" t="s">
        <v>30</v>
      </c>
      <c r="D19" s="36" t="s">
        <v>10</v>
      </c>
      <c r="E19" s="36" t="s">
        <v>11</v>
      </c>
      <c r="F19" s="36" t="s">
        <v>12</v>
      </c>
      <c r="G19" s="36" t="s">
        <v>13</v>
      </c>
      <c r="H19" s="36" t="s">
        <v>14</v>
      </c>
      <c r="I19" s="36" t="s">
        <v>15</v>
      </c>
      <c r="J19" s="36" t="s">
        <v>16</v>
      </c>
      <c r="K19" s="36" t="s">
        <v>17</v>
      </c>
      <c r="L19" s="36" t="s">
        <v>18</v>
      </c>
      <c r="M19" s="36" t="s">
        <v>19</v>
      </c>
      <c r="N19" s="72"/>
    </row>
    <row r="20" spans="1:14" ht="15.75" thickBot="1">
      <c r="A20" s="48" t="s">
        <v>24</v>
      </c>
      <c r="B20" s="47">
        <v>51051410.409999996</v>
      </c>
      <c r="C20" s="37">
        <v>202011011.50999999</v>
      </c>
      <c r="D20" s="38">
        <v>267575173.66</v>
      </c>
      <c r="E20" s="39">
        <v>270998985.37</v>
      </c>
      <c r="F20" s="39">
        <v>271198822.54000002</v>
      </c>
      <c r="G20" s="51">
        <v>274342275.38</v>
      </c>
      <c r="H20" s="42">
        <v>294191384.72000003</v>
      </c>
      <c r="I20" s="39">
        <v>370313326.45999998</v>
      </c>
      <c r="J20" s="39">
        <v>320996939.56999999</v>
      </c>
      <c r="K20" s="39">
        <v>343655693.42000002</v>
      </c>
      <c r="L20" s="40">
        <v>285007340.45999998</v>
      </c>
      <c r="M20" s="43">
        <v>395009860.75</v>
      </c>
      <c r="N20" s="49">
        <f t="shared" ref="N20" si="0">SUM(B20:M20)</f>
        <v>3346352224.25</v>
      </c>
    </row>
    <row r="21" spans="1:14" ht="15.75">
      <c r="A21" s="26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27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">
    <mergeCell ref="A12:A13"/>
    <mergeCell ref="B12:M12"/>
    <mergeCell ref="N12:N13"/>
    <mergeCell ref="A18:A19"/>
    <mergeCell ref="B18:M18"/>
    <mergeCell ref="N18:N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AIPS (LEKE)</vt:lpstr>
      <vt:lpstr>AIPS - EURO</vt:lpstr>
      <vt:lpstr>'AIPS - EURO'!Print_Area</vt:lpstr>
      <vt:lpstr>'AIPS (LEKE)'!Print_Area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2022-03-31T07:53:52Z</dcterms:created>
  <dcterms:modified xsi:type="dcterms:W3CDTF">2023-01-09T14:53:35Z</dcterms:modified>
</cp:coreProperties>
</file>