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imet vali\Aneksi 1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8" i="1" l="1"/>
  <c r="K86" i="1"/>
  <c r="K84" i="1"/>
  <c r="D59" i="1"/>
  <c r="E59" i="1"/>
  <c r="F59" i="1"/>
  <c r="G59" i="1"/>
  <c r="H59" i="1"/>
  <c r="I59" i="1"/>
  <c r="J59" i="1"/>
  <c r="C59" i="1"/>
  <c r="C58" i="1"/>
  <c r="C23" i="1"/>
  <c r="K23" i="1"/>
  <c r="C80" i="1"/>
  <c r="C76" i="1"/>
  <c r="C66" i="1"/>
  <c r="C54" i="1"/>
  <c r="C50" i="1"/>
  <c r="C47" i="1"/>
  <c r="C41" i="1"/>
  <c r="C38" i="1"/>
  <c r="C35" i="1"/>
  <c r="C45" i="1" l="1"/>
  <c r="L60" i="1"/>
  <c r="G70" i="1" l="1"/>
  <c r="H70" i="1"/>
  <c r="F70" i="1"/>
  <c r="I70" i="1"/>
  <c r="J70" i="1"/>
  <c r="C62" i="1"/>
  <c r="G58" i="1"/>
  <c r="I58" i="1"/>
  <c r="E80" i="1"/>
  <c r="F80" i="1"/>
  <c r="G80" i="1"/>
  <c r="H80" i="1"/>
  <c r="I80" i="1"/>
  <c r="J80" i="1"/>
  <c r="D80" i="1"/>
  <c r="F76" i="1"/>
  <c r="G76" i="1"/>
  <c r="H76" i="1"/>
  <c r="I76" i="1"/>
  <c r="J76" i="1"/>
  <c r="E76" i="1"/>
  <c r="E70" i="1"/>
  <c r="F66" i="1"/>
  <c r="G66" i="1"/>
  <c r="H66" i="1"/>
  <c r="I66" i="1"/>
  <c r="J66" i="1"/>
  <c r="E66" i="1"/>
  <c r="H58" i="1"/>
  <c r="J58" i="1"/>
  <c r="F62" i="1"/>
  <c r="F58" i="1" s="1"/>
  <c r="G62" i="1"/>
  <c r="H62" i="1"/>
  <c r="I62" i="1"/>
  <c r="J62" i="1"/>
  <c r="D62" i="1"/>
  <c r="E62" i="1"/>
  <c r="E58" i="1"/>
  <c r="F54" i="1"/>
  <c r="G54" i="1"/>
  <c r="H54" i="1"/>
  <c r="I54" i="1"/>
  <c r="J54" i="1"/>
  <c r="E54" i="1"/>
  <c r="F50" i="1"/>
  <c r="G50" i="1"/>
  <c r="H50" i="1"/>
  <c r="I50" i="1"/>
  <c r="J50" i="1"/>
  <c r="E50" i="1"/>
  <c r="F47" i="1"/>
  <c r="G47" i="1"/>
  <c r="G45" i="1" s="1"/>
  <c r="H47" i="1"/>
  <c r="I47" i="1"/>
  <c r="J47" i="1"/>
  <c r="J45" i="1" s="1"/>
  <c r="E47" i="1"/>
  <c r="F41" i="1"/>
  <c r="G41" i="1"/>
  <c r="H41" i="1"/>
  <c r="I41" i="1"/>
  <c r="J41" i="1"/>
  <c r="E41" i="1"/>
  <c r="D35" i="1"/>
  <c r="D38" i="1"/>
  <c r="F38" i="1"/>
  <c r="G38" i="1"/>
  <c r="H38" i="1"/>
  <c r="I38" i="1"/>
  <c r="J38" i="1"/>
  <c r="E38" i="1"/>
  <c r="F35" i="1"/>
  <c r="G35" i="1"/>
  <c r="H35" i="1"/>
  <c r="I35" i="1"/>
  <c r="J35" i="1"/>
  <c r="E35" i="1"/>
  <c r="F32" i="1"/>
  <c r="G32" i="1"/>
  <c r="H32" i="1"/>
  <c r="I32" i="1"/>
  <c r="J32" i="1"/>
  <c r="E32" i="1"/>
  <c r="C29" i="1"/>
  <c r="C27" i="1" s="1"/>
  <c r="D29" i="1"/>
  <c r="F29" i="1"/>
  <c r="G29" i="1"/>
  <c r="H29" i="1"/>
  <c r="H27" i="1" s="1"/>
  <c r="I29" i="1"/>
  <c r="J29" i="1"/>
  <c r="E29" i="1"/>
  <c r="F23" i="1"/>
  <c r="G23" i="1"/>
  <c r="H23" i="1"/>
  <c r="I23" i="1"/>
  <c r="J23" i="1"/>
  <c r="E23" i="1"/>
  <c r="C15" i="1"/>
  <c r="D15" i="1"/>
  <c r="C20" i="1"/>
  <c r="D20" i="1"/>
  <c r="F20" i="1"/>
  <c r="G20" i="1"/>
  <c r="H20" i="1"/>
  <c r="I20" i="1"/>
  <c r="J20" i="1"/>
  <c r="E20" i="1"/>
  <c r="F15" i="1"/>
  <c r="G15" i="1"/>
  <c r="H15" i="1"/>
  <c r="I15" i="1"/>
  <c r="J15" i="1"/>
  <c r="E15" i="1"/>
  <c r="I45" i="1" l="1"/>
  <c r="H45" i="1"/>
  <c r="I27" i="1"/>
  <c r="I13" i="1" s="1"/>
  <c r="I74" i="1" s="1"/>
  <c r="F45" i="1"/>
  <c r="E45" i="1"/>
  <c r="K45" i="1" s="1"/>
  <c r="G27" i="1"/>
  <c r="J27" i="1"/>
  <c r="J13" i="1" s="1"/>
  <c r="J74" i="1" s="1"/>
  <c r="F27" i="1"/>
  <c r="F13" i="1" s="1"/>
  <c r="F74" i="1" s="1"/>
  <c r="E27" i="1"/>
  <c r="E13" i="1" s="1"/>
  <c r="L88" i="1"/>
  <c r="L86" i="1"/>
  <c r="L84" i="1"/>
  <c r="L82" i="1"/>
  <c r="K82" i="1"/>
  <c r="L81" i="1"/>
  <c r="K81" i="1"/>
  <c r="K80" i="1"/>
  <c r="L80" i="1"/>
  <c r="K79" i="1"/>
  <c r="L78" i="1"/>
  <c r="K78" i="1"/>
  <c r="L77" i="1"/>
  <c r="K77" i="1"/>
  <c r="K76" i="1"/>
  <c r="D76" i="1"/>
  <c r="L76" i="1" s="1"/>
  <c r="L72" i="1"/>
  <c r="K72" i="1"/>
  <c r="L71" i="1"/>
  <c r="L70" i="1"/>
  <c r="K70" i="1"/>
  <c r="L69" i="1"/>
  <c r="K69" i="1"/>
  <c r="L68" i="1"/>
  <c r="K68" i="1"/>
  <c r="L67" i="1"/>
  <c r="K67" i="1"/>
  <c r="K66" i="1"/>
  <c r="D66" i="1"/>
  <c r="L66" i="1" s="1"/>
  <c r="L65" i="1"/>
  <c r="K65" i="1"/>
  <c r="L64" i="1"/>
  <c r="K64" i="1"/>
  <c r="L63" i="1"/>
  <c r="K63" i="1"/>
  <c r="L62" i="1"/>
  <c r="K62" i="1"/>
  <c r="L61" i="1"/>
  <c r="K61" i="1"/>
  <c r="K60" i="1"/>
  <c r="K59" i="1"/>
  <c r="L59" i="1"/>
  <c r="K58" i="1"/>
  <c r="L56" i="1"/>
  <c r="K56" i="1"/>
  <c r="L55" i="1"/>
  <c r="K55" i="1"/>
  <c r="L54" i="1"/>
  <c r="K54" i="1"/>
  <c r="D54" i="1"/>
  <c r="L52" i="1"/>
  <c r="K52" i="1"/>
  <c r="L51" i="1"/>
  <c r="K51" i="1"/>
  <c r="K50" i="1"/>
  <c r="D50" i="1"/>
  <c r="L50" i="1" s="1"/>
  <c r="L49" i="1"/>
  <c r="K49" i="1"/>
  <c r="L48" i="1"/>
  <c r="K48" i="1"/>
  <c r="K47" i="1"/>
  <c r="D47" i="1"/>
  <c r="K46" i="1"/>
  <c r="K44" i="1"/>
  <c r="L43" i="1"/>
  <c r="K43" i="1"/>
  <c r="L42" i="1"/>
  <c r="K42" i="1"/>
  <c r="K41" i="1"/>
  <c r="D41" i="1"/>
  <c r="L41" i="1" s="1"/>
  <c r="K40" i="1"/>
  <c r="L39" i="1"/>
  <c r="K39" i="1"/>
  <c r="L38" i="1"/>
  <c r="K38" i="1"/>
  <c r="L37" i="1"/>
  <c r="K37" i="1"/>
  <c r="L36" i="1"/>
  <c r="K36" i="1"/>
  <c r="K35" i="1"/>
  <c r="L35" i="1"/>
  <c r="L34" i="1"/>
  <c r="K34" i="1"/>
  <c r="L33" i="1"/>
  <c r="K33" i="1"/>
  <c r="L32" i="1"/>
  <c r="K32" i="1"/>
  <c r="L31" i="1"/>
  <c r="K31" i="1"/>
  <c r="L30" i="1"/>
  <c r="K30" i="1"/>
  <c r="L29" i="1"/>
  <c r="K29" i="1"/>
  <c r="K28" i="1"/>
  <c r="K26" i="1"/>
  <c r="L25" i="1"/>
  <c r="K25" i="1"/>
  <c r="L24" i="1"/>
  <c r="K24" i="1"/>
  <c r="D23" i="1"/>
  <c r="L23" i="1" s="1"/>
  <c r="L22" i="1"/>
  <c r="K22" i="1"/>
  <c r="L21" i="1"/>
  <c r="K21" i="1"/>
  <c r="K20" i="1"/>
  <c r="L20" i="1"/>
  <c r="K19" i="1"/>
  <c r="K18" i="1"/>
  <c r="L17" i="1"/>
  <c r="K17" i="1"/>
  <c r="L16" i="1"/>
  <c r="K16" i="1"/>
  <c r="L15" i="1"/>
  <c r="K15" i="1"/>
  <c r="H13" i="1"/>
  <c r="C13" i="1"/>
  <c r="H74" i="1" l="1"/>
  <c r="L47" i="1"/>
  <c r="D45" i="1"/>
  <c r="L45" i="1"/>
  <c r="D27" i="1"/>
  <c r="L27" i="1" s="1"/>
  <c r="K27" i="1"/>
  <c r="E74" i="1"/>
  <c r="G13" i="1"/>
  <c r="G74" i="1" s="1"/>
  <c r="D13" i="1"/>
  <c r="D58" i="1"/>
  <c r="L58" i="1" s="1"/>
  <c r="C74" i="1"/>
  <c r="K74" i="1" l="1"/>
  <c r="K13" i="1"/>
  <c r="D74" i="1"/>
  <c r="L74" i="1" s="1"/>
  <c r="L13" i="1"/>
</calcChain>
</file>

<file path=xl/sharedStrings.xml><?xml version="1.0" encoding="utf-8"?>
<sst xmlns="http://schemas.openxmlformats.org/spreadsheetml/2006/main" count="93" uniqueCount="53">
  <si>
    <t>Rubrika</t>
  </si>
  <si>
    <t>Përshkrimi</t>
  </si>
  <si>
    <t xml:space="preserve">T1 </t>
  </si>
  <si>
    <t>T2</t>
  </si>
  <si>
    <t>T3</t>
  </si>
  <si>
    <t>T4</t>
  </si>
  <si>
    <t xml:space="preserve">Numër </t>
  </si>
  <si>
    <t>Vlera</t>
  </si>
  <si>
    <t xml:space="preserve">Vlera </t>
  </si>
  <si>
    <t>I</t>
  </si>
  <si>
    <t>Transferta kreditimi te iniciuara nga  klientët</t>
  </si>
  <si>
    <t>1-transferte krediti në forme letër</t>
  </si>
  <si>
    <t>Për individët</t>
  </si>
  <si>
    <t>Për bizneset</t>
  </si>
  <si>
    <t>disa prej të cilave:</t>
  </si>
  <si>
    <t xml:space="preserve">            -   Ndërmjet llogarive të të njëjtës banke</t>
  </si>
  <si>
    <t xml:space="preserve">           -   Transferta nderbankare brenda vendit</t>
  </si>
  <si>
    <t>2-transferte krediti në forme jo-letër</t>
  </si>
  <si>
    <t xml:space="preserve">a-     Internet banking </t>
  </si>
  <si>
    <t xml:space="preserve">b-    Telefon banking </t>
  </si>
  <si>
    <t xml:space="preserve">c-   Mobile banking </t>
  </si>
  <si>
    <t>d-   Kompjuter banking</t>
  </si>
  <si>
    <t>e-  Te tjera</t>
  </si>
  <si>
    <t>II</t>
  </si>
  <si>
    <t>Pagesa të iniciuara nga klientët me kartë</t>
  </si>
  <si>
    <t xml:space="preserve">1-pagesat me karta funksion debiti </t>
  </si>
  <si>
    <t>2- pagesat me karta funksion krediti</t>
  </si>
  <si>
    <t>III</t>
  </si>
  <si>
    <t xml:space="preserve">Debitimi direkt </t>
  </si>
  <si>
    <t>IV</t>
  </si>
  <si>
    <t xml:space="preserve">Pagesa me para elektronike </t>
  </si>
  <si>
    <t>1-pagesat me para elektronike nëpërmjet një karte</t>
  </si>
  <si>
    <t xml:space="preserve">2- pagesat me para elektronike të tjera  </t>
  </si>
  <si>
    <t>V</t>
  </si>
  <si>
    <t xml:space="preserve">Çeqet </t>
  </si>
  <si>
    <t>VI</t>
  </si>
  <si>
    <t xml:space="preserve">Pagesa me instrumente te tjera </t>
  </si>
  <si>
    <t>VII</t>
  </si>
  <si>
    <t>Totali i pagesave të klientëve (I+II+III+IV+V+VI)</t>
  </si>
  <si>
    <t>prej të cilave :</t>
  </si>
  <si>
    <t xml:space="preserve">1. Transferta ndërkombëtare te iniciuara nga klientët  </t>
  </si>
  <si>
    <t>VIII</t>
  </si>
  <si>
    <t xml:space="preserve">Transferta ndërkombëtare te mbërritura ne llogarinë e klientit </t>
  </si>
  <si>
    <t>IX</t>
  </si>
  <si>
    <t>Transferta nderbankare</t>
  </si>
  <si>
    <t xml:space="preserve">1. Transerta ndërkombëtare te dërguara nga banka (drejt një banke tjetër)   </t>
  </si>
  <si>
    <t>X</t>
  </si>
  <si>
    <t>Transferta ndërkombëtare të mbërritura ne banke (nga një banke tjetër)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</si>
  <si>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</si>
  <si>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</si>
  <si>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</si>
  <si>
    <t>Totali Viti 2020</t>
  </si>
  <si>
    <t>Pagesat sipas instrumenteve për vitin 2020 në Numër dhe në Vlerë ( në milionë lekë)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</si>
</sst>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color theme="3"/>
      <name val="Calibri Light"/>
      <family val="1"/>
      <charset val="238"/>
      <scheme val="major"/>
    </font>
    <font>
      <sz val="12"/>
      <color theme="1"/>
      <name val="Calibri"/>
      <family val="2"/>
      <scheme val="minor"/>
    </font>
    <font>
      <i/>
      <sz val="12"/>
      <name val="Calibri Light"/>
      <family val="1"/>
      <scheme val="major"/>
    </font>
    <font>
      <b/>
      <i/>
      <sz val="12"/>
      <name val="Calibri Light"/>
      <family val="1"/>
      <scheme val="major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3" fontId="2" fillId="2" borderId="0" xfId="1" applyFont="1" applyFill="1" applyBorder="1" applyAlignment="1">
      <alignment horizontal="center"/>
    </xf>
    <xf numFmtId="43" fontId="2" fillId="2" borderId="0" xfId="1" applyFont="1" applyFill="1" applyBorder="1" applyAlignment="1">
      <alignment horizontal="right"/>
    </xf>
    <xf numFmtId="43" fontId="2" fillId="2" borderId="0" xfId="1" applyFont="1" applyFill="1" applyBorder="1" applyAlignment="1"/>
    <xf numFmtId="43" fontId="3" fillId="2" borderId="0" xfId="1" applyFont="1" applyFill="1" applyBorder="1" applyAlignment="1"/>
    <xf numFmtId="43" fontId="3" fillId="2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43" fontId="2" fillId="2" borderId="7" xfId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43" fontId="3" fillId="2" borderId="7" xfId="1" applyFont="1" applyFill="1" applyBorder="1" applyAlignment="1"/>
    <xf numFmtId="43" fontId="3" fillId="2" borderId="8" xfId="1" applyFont="1" applyFill="1" applyBorder="1" applyAlignment="1"/>
    <xf numFmtId="43" fontId="4" fillId="2" borderId="0" xfId="1" applyFont="1" applyFill="1" applyAlignment="1"/>
    <xf numFmtId="43" fontId="2" fillId="0" borderId="7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right"/>
    </xf>
    <xf numFmtId="43" fontId="3" fillId="2" borderId="7" xfId="1" applyFont="1" applyFill="1" applyBorder="1" applyAlignment="1">
      <alignment horizontal="right"/>
    </xf>
    <xf numFmtId="43" fontId="4" fillId="2" borderId="7" xfId="1" applyFont="1" applyFill="1" applyBorder="1" applyAlignment="1"/>
    <xf numFmtId="43" fontId="5" fillId="2" borderId="0" xfId="1" applyFont="1" applyFill="1" applyAlignment="1"/>
    <xf numFmtId="43" fontId="2" fillId="2" borderId="7" xfId="1" applyFont="1" applyFill="1" applyBorder="1" applyAlignment="1">
      <alignment horizontal="right"/>
    </xf>
    <xf numFmtId="43" fontId="2" fillId="2" borderId="7" xfId="1" applyFont="1" applyFill="1" applyBorder="1" applyAlignment="1"/>
    <xf numFmtId="43" fontId="5" fillId="2" borderId="7" xfId="1" applyFont="1" applyFill="1" applyBorder="1" applyAlignment="1"/>
    <xf numFmtId="43" fontId="3" fillId="2" borderId="7" xfId="1" applyFont="1" applyFill="1" applyBorder="1" applyAlignment="1">
      <alignment horizontal="center"/>
    </xf>
    <xf numFmtId="43" fontId="5" fillId="2" borderId="0" xfId="1" applyFont="1" applyFill="1" applyBorder="1" applyAlignment="1"/>
    <xf numFmtId="43" fontId="2" fillId="0" borderId="7" xfId="1" applyFont="1" applyFill="1" applyBorder="1" applyAlignment="1"/>
    <xf numFmtId="43" fontId="3" fillId="2" borderId="8" xfId="1" applyFont="1" applyFill="1" applyBorder="1" applyAlignment="1">
      <alignment horizontal="right"/>
    </xf>
    <xf numFmtId="43" fontId="2" fillId="2" borderId="12" xfId="1" applyFont="1" applyFill="1" applyBorder="1" applyAlignment="1"/>
    <xf numFmtId="43" fontId="2" fillId="2" borderId="12" xfId="1" applyFont="1" applyFill="1" applyBorder="1" applyAlignment="1">
      <alignment horizontal="right"/>
    </xf>
    <xf numFmtId="43" fontId="5" fillId="2" borderId="12" xfId="1" applyFont="1" applyFill="1" applyBorder="1" applyAlignment="1"/>
    <xf numFmtId="43" fontId="3" fillId="2" borderId="12" xfId="1" applyFont="1" applyFill="1" applyBorder="1" applyAlignment="1"/>
    <xf numFmtId="43" fontId="3" fillId="2" borderId="13" xfId="1" applyFont="1" applyFill="1" applyBorder="1" applyAlignment="1"/>
    <xf numFmtId="43" fontId="2" fillId="2" borderId="0" xfId="1" applyFont="1" applyFill="1" applyAlignment="1"/>
    <xf numFmtId="43" fontId="2" fillId="2" borderId="0" xfId="1" applyFont="1" applyFill="1" applyAlignment="1">
      <alignment horizontal="right"/>
    </xf>
    <xf numFmtId="43" fontId="3" fillId="2" borderId="0" xfId="1" applyFont="1" applyFill="1" applyAlignment="1"/>
    <xf numFmtId="43" fontId="4" fillId="3" borderId="9" xfId="1" applyFont="1" applyFill="1" applyBorder="1" applyAlignment="1"/>
    <xf numFmtId="43" fontId="4" fillId="3" borderId="7" xfId="1" applyFont="1" applyFill="1" applyBorder="1" applyAlignment="1"/>
    <xf numFmtId="43" fontId="3" fillId="2" borderId="0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4" fillId="2" borderId="9" xfId="1" applyFont="1" applyFill="1" applyBorder="1" applyAlignment="1"/>
    <xf numFmtId="43" fontId="5" fillId="2" borderId="9" xfId="1" applyFont="1" applyFill="1" applyBorder="1" applyAlignment="1"/>
    <xf numFmtId="43" fontId="5" fillId="2" borderId="7" xfId="1" applyFont="1" applyFill="1" applyBorder="1" applyAlignment="1">
      <alignment horizontal="center"/>
    </xf>
    <xf numFmtId="3" fontId="7" fillId="0" borderId="14" xfId="0" applyNumberFormat="1" applyFont="1" applyBorder="1" applyAlignment="1"/>
    <xf numFmtId="43" fontId="8" fillId="2" borderId="7" xfId="1" applyFont="1" applyFill="1" applyBorder="1" applyAlignment="1"/>
    <xf numFmtId="43" fontId="9" fillId="2" borderId="7" xfId="1" applyFont="1" applyFill="1" applyBorder="1" applyAlignment="1"/>
    <xf numFmtId="43" fontId="8" fillId="2" borderId="7" xfId="1" applyFont="1" applyFill="1" applyBorder="1" applyAlignment="1">
      <alignment horizontal="left" indent="4"/>
    </xf>
    <xf numFmtId="43" fontId="7" fillId="0" borderId="0" xfId="1" applyFont="1"/>
    <xf numFmtId="43" fontId="5" fillId="2" borderId="7" xfId="1" applyFont="1" applyFill="1" applyBorder="1" applyAlignment="1">
      <alignment wrapText="1"/>
    </xf>
    <xf numFmtId="43" fontId="4" fillId="2" borderId="7" xfId="1" applyFont="1" applyFill="1" applyBorder="1" applyAlignment="1">
      <alignment wrapText="1"/>
    </xf>
    <xf numFmtId="43" fontId="5" fillId="2" borderId="11" xfId="1" applyFont="1" applyFill="1" applyBorder="1" applyAlignment="1"/>
    <xf numFmtId="43" fontId="10" fillId="2" borderId="0" xfId="1" applyFont="1" applyFill="1" applyBorder="1" applyAlignment="1">
      <alignment vertical="top"/>
    </xf>
    <xf numFmtId="43" fontId="10" fillId="2" borderId="0" xfId="1" applyFont="1" applyFill="1" applyAlignment="1">
      <alignment horizontal="center" vertical="top"/>
    </xf>
    <xf numFmtId="43" fontId="10" fillId="2" borderId="0" xfId="1" applyFont="1" applyFill="1" applyBorder="1" applyAlignment="1">
      <alignment horizontal="left"/>
    </xf>
    <xf numFmtId="43" fontId="2" fillId="2" borderId="0" xfId="1" applyFont="1" applyFill="1" applyAlignment="1">
      <alignment horizontal="center" vertical="top"/>
    </xf>
    <xf numFmtId="43" fontId="10" fillId="2" borderId="0" xfId="1" applyFont="1" applyFill="1" applyAlignment="1"/>
    <xf numFmtId="43" fontId="5" fillId="2" borderId="10" xfId="1" applyFont="1" applyFill="1" applyBorder="1" applyAlignment="1"/>
    <xf numFmtId="43" fontId="5" fillId="2" borderId="0" xfId="1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43" fontId="3" fillId="2" borderId="4" xfId="1" applyFont="1" applyFill="1" applyBorder="1" applyAlignment="1">
      <alignment horizontal="center"/>
    </xf>
    <xf numFmtId="43" fontId="3" fillId="2" borderId="0" xfId="1" applyFont="1" applyFill="1" applyBorder="1" applyAlignment="1"/>
    <xf numFmtId="43" fontId="4" fillId="2" borderId="1" xfId="1" applyFont="1" applyFill="1" applyBorder="1" applyAlignment="1">
      <alignment horizontal="center"/>
    </xf>
    <xf numFmtId="43" fontId="4" fillId="2" borderId="5" xfId="1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43" fontId="4" fillId="2" borderId="6" xfId="1" applyFont="1" applyFill="1" applyBorder="1" applyAlignment="1">
      <alignment horizontal="center"/>
    </xf>
    <xf numFmtId="43" fontId="7" fillId="0" borderId="7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1914524</xdr:colOff>
      <xdr:row>0</xdr:row>
      <xdr:rowOff>0</xdr:rowOff>
    </xdr:from>
    <xdr:to>
      <xdr:col>4</xdr:col>
      <xdr:colOff>857249</xdr:colOff>
      <xdr:row>9</xdr:row>
      <xdr:rowOff>199093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799" y="0"/>
          <a:ext cx="6276975" cy="1999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topLeftCell="A73" zoomScaleNormal="100" workbookViewId="0">
      <selection activeCell="A92" sqref="A92"/>
    </sheetView>
  </sheetViews>
  <sheetFormatPr defaultColWidth="85.7109375" defaultRowHeight="15.75" x14ac:dyDescent="0.25"/>
  <cols>
    <col min="1" max="1" width="10.140625" style="18" customWidth="1"/>
    <col min="2" max="2" width="69.42578125" style="18" customWidth="1"/>
    <col min="3" max="3" width="20.28515625" style="31" bestFit="1" customWidth="1"/>
    <col min="4" max="4" width="20.28515625" style="32" bestFit="1" customWidth="1"/>
    <col min="5" max="5" width="20.28515625" style="31" bestFit="1" customWidth="1"/>
    <col min="6" max="6" width="20.28515625" style="32" bestFit="1" customWidth="1"/>
    <col min="7" max="8" width="20.28515625" style="18" bestFit="1" customWidth="1"/>
    <col min="9" max="10" width="20.28515625" style="18" customWidth="1"/>
    <col min="11" max="11" width="22" style="31" bestFit="1" customWidth="1"/>
    <col min="12" max="12" width="20.28515625" style="33" bestFit="1" customWidth="1"/>
    <col min="13" max="13" width="18.7109375" style="18" customWidth="1"/>
    <col min="14" max="14" width="18.140625" style="18" customWidth="1"/>
    <col min="15" max="15" width="17.7109375" style="18" customWidth="1"/>
    <col min="16" max="16" width="11" style="18" customWidth="1"/>
    <col min="17" max="16384" width="85.7109375" style="18"/>
  </cols>
  <sheetData>
    <row r="1" spans="1:16" x14ac:dyDescent="0.25">
      <c r="A1" s="23"/>
      <c r="B1" s="23"/>
      <c r="C1" s="1"/>
      <c r="D1" s="2"/>
      <c r="E1" s="1"/>
      <c r="F1" s="2"/>
      <c r="G1" s="1"/>
      <c r="H1" s="1"/>
      <c r="I1" s="1"/>
      <c r="J1" s="23"/>
      <c r="K1" s="3"/>
      <c r="L1" s="4"/>
    </row>
    <row r="2" spans="1:16" x14ac:dyDescent="0.25">
      <c r="A2" s="23"/>
      <c r="B2" s="23"/>
      <c r="C2" s="1"/>
      <c r="D2" s="2"/>
      <c r="E2" s="1"/>
      <c r="F2" s="2"/>
      <c r="G2" s="1"/>
      <c r="H2" s="1"/>
      <c r="I2" s="1"/>
      <c r="J2" s="23"/>
      <c r="K2" s="3"/>
      <c r="L2" s="4"/>
    </row>
    <row r="3" spans="1:16" x14ac:dyDescent="0.25">
      <c r="A3" s="23"/>
      <c r="B3" s="23"/>
      <c r="C3" s="1"/>
      <c r="D3" s="2"/>
      <c r="E3" s="1"/>
      <c r="F3" s="2"/>
      <c r="G3" s="1"/>
      <c r="H3" s="1"/>
      <c r="I3" s="1"/>
      <c r="J3" s="23"/>
      <c r="K3" s="3"/>
      <c r="L3" s="4"/>
    </row>
    <row r="4" spans="1:16" x14ac:dyDescent="0.25">
      <c r="A4" s="23"/>
      <c r="B4" s="23"/>
      <c r="C4" s="3"/>
      <c r="D4" s="2"/>
      <c r="E4" s="36"/>
      <c r="F4" s="2"/>
      <c r="G4" s="3"/>
      <c r="H4" s="3"/>
      <c r="I4" s="3"/>
      <c r="J4" s="23"/>
      <c r="K4" s="3"/>
      <c r="L4" s="4"/>
    </row>
    <row r="5" spans="1:16" x14ac:dyDescent="0.25">
      <c r="A5" s="23"/>
      <c r="B5" s="23"/>
      <c r="C5" s="3"/>
      <c r="D5" s="2"/>
      <c r="E5" s="36"/>
      <c r="F5" s="2"/>
      <c r="G5" s="3"/>
      <c r="H5" s="3"/>
      <c r="I5" s="3"/>
      <c r="J5" s="23"/>
      <c r="K5" s="3"/>
      <c r="L5" s="4"/>
    </row>
    <row r="6" spans="1:16" x14ac:dyDescent="0.25">
      <c r="A6" s="23"/>
      <c r="B6" s="23"/>
      <c r="C6" s="58"/>
      <c r="D6" s="58"/>
      <c r="E6" s="58"/>
      <c r="F6" s="58"/>
      <c r="G6" s="58"/>
      <c r="H6" s="58"/>
      <c r="I6" s="58"/>
      <c r="J6" s="23"/>
      <c r="K6" s="3"/>
      <c r="L6" s="4"/>
    </row>
    <row r="7" spans="1:16" x14ac:dyDescent="0.25">
      <c r="A7" s="23"/>
      <c r="B7" s="23"/>
      <c r="C7" s="4"/>
      <c r="D7" s="4"/>
      <c r="E7" s="4"/>
      <c r="F7" s="4"/>
      <c r="G7" s="4"/>
      <c r="H7" s="4"/>
      <c r="I7" s="4"/>
      <c r="J7" s="23"/>
      <c r="K7" s="3"/>
      <c r="L7" s="4"/>
    </row>
    <row r="8" spans="1:16" x14ac:dyDescent="0.25">
      <c r="A8" s="23"/>
      <c r="B8" s="23"/>
      <c r="C8" s="4"/>
      <c r="D8" s="4"/>
      <c r="E8" s="4"/>
      <c r="F8" s="4"/>
      <c r="G8" s="4"/>
      <c r="H8" s="4"/>
      <c r="I8" s="4"/>
      <c r="J8" s="23"/>
      <c r="K8" s="3"/>
      <c r="L8" s="4"/>
    </row>
    <row r="9" spans="1:16" x14ac:dyDescent="0.25">
      <c r="A9" s="23"/>
      <c r="B9" s="23"/>
      <c r="C9" s="4"/>
      <c r="D9" s="5"/>
      <c r="E9" s="4"/>
      <c r="F9" s="5"/>
      <c r="G9" s="4"/>
      <c r="H9" s="4"/>
      <c r="I9" s="4"/>
      <c r="J9" s="23"/>
      <c r="K9" s="3"/>
      <c r="L9" s="4"/>
    </row>
    <row r="10" spans="1:16" ht="18.75" customHeight="1" thickBot="1" x14ac:dyDescent="0.3">
      <c r="A10" s="37" t="s">
        <v>52</v>
      </c>
      <c r="B10" s="37"/>
      <c r="C10" s="6"/>
      <c r="D10" s="7"/>
      <c r="E10" s="1"/>
      <c r="F10" s="2"/>
      <c r="G10" s="1"/>
      <c r="H10" s="1"/>
      <c r="I10" s="1"/>
      <c r="J10" s="23"/>
      <c r="K10" s="3"/>
      <c r="L10" s="4"/>
    </row>
    <row r="11" spans="1:16" s="13" customFormat="1" ht="15.75" customHeight="1" x14ac:dyDescent="0.25">
      <c r="A11" s="59" t="s">
        <v>0</v>
      </c>
      <c r="B11" s="61" t="s">
        <v>1</v>
      </c>
      <c r="C11" s="56" t="s">
        <v>2</v>
      </c>
      <c r="D11" s="56"/>
      <c r="E11" s="56" t="s">
        <v>3</v>
      </c>
      <c r="F11" s="56"/>
      <c r="G11" s="56" t="s">
        <v>4</v>
      </c>
      <c r="H11" s="56"/>
      <c r="I11" s="56" t="s">
        <v>5</v>
      </c>
      <c r="J11" s="56"/>
      <c r="K11" s="56" t="s">
        <v>51</v>
      </c>
      <c r="L11" s="57"/>
    </row>
    <row r="12" spans="1:16" ht="22.5" customHeight="1" x14ac:dyDescent="0.25">
      <c r="A12" s="60"/>
      <c r="B12" s="62"/>
      <c r="C12" s="8" t="s">
        <v>6</v>
      </c>
      <c r="D12" s="8" t="s">
        <v>7</v>
      </c>
      <c r="E12" s="8" t="s">
        <v>6</v>
      </c>
      <c r="F12" s="8" t="s">
        <v>8</v>
      </c>
      <c r="G12" s="8" t="s">
        <v>6</v>
      </c>
      <c r="H12" s="8" t="s">
        <v>7</v>
      </c>
      <c r="I12" s="8" t="s">
        <v>6</v>
      </c>
      <c r="J12" s="8" t="s">
        <v>7</v>
      </c>
      <c r="K12" s="8" t="s">
        <v>6</v>
      </c>
      <c r="L12" s="9" t="s">
        <v>8</v>
      </c>
    </row>
    <row r="13" spans="1:16" s="13" customFormat="1" ht="24" customHeight="1" x14ac:dyDescent="0.25">
      <c r="A13" s="38" t="s">
        <v>9</v>
      </c>
      <c r="B13" s="17" t="s">
        <v>10</v>
      </c>
      <c r="C13" s="10">
        <f>C15+C27</f>
        <v>2102503</v>
      </c>
      <c r="D13" s="10">
        <f>D15+D27</f>
        <v>924601.32000000007</v>
      </c>
      <c r="E13" s="10">
        <f t="shared" ref="E13:J13" si="0">E15+E27</f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1">
        <f>C13+E13+G13+I13</f>
        <v>2102503</v>
      </c>
      <c r="L13" s="12">
        <f>D13+F13+H13+J13</f>
        <v>924601.32000000007</v>
      </c>
    </row>
    <row r="14" spans="1:16" s="13" customFormat="1" ht="27" customHeight="1" x14ac:dyDescent="0.25">
      <c r="A14" s="38"/>
      <c r="B14" s="17"/>
      <c r="C14" s="14"/>
      <c r="D14" s="15"/>
      <c r="E14" s="11"/>
      <c r="F14" s="16"/>
      <c r="G14" s="17"/>
      <c r="H14" s="17"/>
      <c r="I14" s="17"/>
      <c r="J14" s="17"/>
      <c r="K14" s="11"/>
      <c r="L14" s="12"/>
    </row>
    <row r="15" spans="1:16" ht="15" customHeight="1" x14ac:dyDescent="0.25">
      <c r="A15" s="39"/>
      <c r="B15" s="21" t="s">
        <v>11</v>
      </c>
      <c r="C15" s="10">
        <f t="shared" ref="C15:D15" si="1">C16+C17</f>
        <v>1239178</v>
      </c>
      <c r="D15" s="10">
        <f t="shared" si="1"/>
        <v>697186.3</v>
      </c>
      <c r="E15" s="10">
        <f>E16+E17</f>
        <v>0</v>
      </c>
      <c r="F15" s="10">
        <f t="shared" ref="F15:J15" si="2">F16+F17</f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1">
        <f>C15+E15+G15+I15</f>
        <v>1239178</v>
      </c>
      <c r="L15" s="12">
        <f t="shared" ref="K15:L78" si="3">D15+F15+H15+J15</f>
        <v>697186.3</v>
      </c>
      <c r="O15" s="13"/>
      <c r="P15" s="13"/>
    </row>
    <row r="16" spans="1:16" ht="15" customHeight="1" x14ac:dyDescent="0.25">
      <c r="A16" s="39"/>
      <c r="B16" s="40" t="s">
        <v>12</v>
      </c>
      <c r="C16" s="14">
        <v>711767</v>
      </c>
      <c r="D16" s="15">
        <v>121433.83000000002</v>
      </c>
      <c r="E16" s="8"/>
      <c r="F16" s="19"/>
      <c r="G16" s="8"/>
      <c r="H16" s="19"/>
      <c r="I16" s="41"/>
      <c r="J16" s="40"/>
      <c r="K16" s="11">
        <f>C16+E16+G16+I16</f>
        <v>711767</v>
      </c>
      <c r="L16" s="12">
        <f t="shared" si="3"/>
        <v>121433.83000000002</v>
      </c>
      <c r="O16" s="13"/>
      <c r="P16" s="13"/>
    </row>
    <row r="17" spans="1:16" ht="15" customHeight="1" x14ac:dyDescent="0.25">
      <c r="A17" s="39"/>
      <c r="B17" s="40" t="s">
        <v>13</v>
      </c>
      <c r="C17" s="14">
        <v>527411</v>
      </c>
      <c r="D17" s="15">
        <v>575752.47</v>
      </c>
      <c r="E17" s="8"/>
      <c r="F17" s="19"/>
      <c r="G17" s="8"/>
      <c r="H17" s="19"/>
      <c r="I17" s="41"/>
      <c r="J17" s="40"/>
      <c r="K17" s="11">
        <f>C17+E17+G17+I17</f>
        <v>527411</v>
      </c>
      <c r="L17" s="12">
        <f t="shared" si="3"/>
        <v>575752.47</v>
      </c>
      <c r="O17" s="13"/>
      <c r="P17" s="13"/>
    </row>
    <row r="18" spans="1:16" ht="15" customHeight="1" x14ac:dyDescent="0.25">
      <c r="A18" s="39"/>
      <c r="B18" s="21" t="s">
        <v>14</v>
      </c>
      <c r="C18" s="14"/>
      <c r="D18" s="15"/>
      <c r="E18" s="20"/>
      <c r="F18" s="19"/>
      <c r="G18" s="17"/>
      <c r="H18" s="21"/>
      <c r="I18" s="21"/>
      <c r="J18" s="21"/>
      <c r="K18" s="11">
        <f t="shared" ref="K18:L72" si="4">C18+E18+G18+I18</f>
        <v>0</v>
      </c>
      <c r="L18" s="12"/>
      <c r="O18" s="13"/>
      <c r="P18" s="13"/>
    </row>
    <row r="19" spans="1:16" ht="15" customHeight="1" x14ac:dyDescent="0.25">
      <c r="A19" s="39"/>
      <c r="B19" s="21"/>
      <c r="C19" s="10"/>
      <c r="D19" s="15"/>
      <c r="E19" s="20"/>
      <c r="F19" s="19"/>
      <c r="G19" s="17"/>
      <c r="H19" s="21"/>
      <c r="I19" s="21"/>
      <c r="J19" s="21"/>
      <c r="K19" s="11">
        <f t="shared" si="4"/>
        <v>0</v>
      </c>
      <c r="L19" s="12"/>
      <c r="O19" s="13"/>
      <c r="P19" s="13"/>
    </row>
    <row r="20" spans="1:16" ht="26.25" customHeight="1" x14ac:dyDescent="0.25">
      <c r="A20" s="39"/>
      <c r="B20" s="42" t="s">
        <v>15</v>
      </c>
      <c r="C20" s="10">
        <f t="shared" ref="C20:D20" si="5">C21+C22</f>
        <v>1126042</v>
      </c>
      <c r="D20" s="10">
        <f t="shared" si="5"/>
        <v>484023.58</v>
      </c>
      <c r="E20" s="10">
        <f>E21+E22</f>
        <v>0</v>
      </c>
      <c r="F20" s="10">
        <f t="shared" ref="F20:J20" si="6">F21+F22</f>
        <v>0</v>
      </c>
      <c r="G20" s="10">
        <f t="shared" si="6"/>
        <v>0</v>
      </c>
      <c r="H20" s="10">
        <f t="shared" si="6"/>
        <v>0</v>
      </c>
      <c r="I20" s="10">
        <f t="shared" si="6"/>
        <v>0</v>
      </c>
      <c r="J20" s="10">
        <f t="shared" si="6"/>
        <v>0</v>
      </c>
      <c r="K20" s="11">
        <f t="shared" si="4"/>
        <v>1126042</v>
      </c>
      <c r="L20" s="12">
        <f t="shared" si="3"/>
        <v>484023.58</v>
      </c>
      <c r="O20" s="13"/>
      <c r="P20" s="13"/>
    </row>
    <row r="21" spans="1:16" ht="23.25" customHeight="1" x14ac:dyDescent="0.25">
      <c r="A21" s="39"/>
      <c r="B21" s="40" t="s">
        <v>12</v>
      </c>
      <c r="C21" s="8">
        <v>687347</v>
      </c>
      <c r="D21" s="19">
        <v>96542.799999999988</v>
      </c>
      <c r="E21" s="8"/>
      <c r="F21" s="19"/>
      <c r="G21" s="20"/>
      <c r="H21" s="8"/>
      <c r="I21" s="40"/>
      <c r="J21" s="40"/>
      <c r="K21" s="11">
        <f>C21+E21+G21+I21</f>
        <v>687347</v>
      </c>
      <c r="L21" s="12">
        <f t="shared" si="3"/>
        <v>96542.799999999988</v>
      </c>
      <c r="M21" s="13"/>
      <c r="N21" s="13"/>
      <c r="O21" s="13"/>
      <c r="P21" s="13"/>
    </row>
    <row r="22" spans="1:16" ht="15.75" customHeight="1" x14ac:dyDescent="0.25">
      <c r="A22" s="39"/>
      <c r="B22" s="40" t="s">
        <v>13</v>
      </c>
      <c r="C22" s="8">
        <v>438695</v>
      </c>
      <c r="D22" s="19">
        <v>387480.78</v>
      </c>
      <c r="E22" s="8"/>
      <c r="F22" s="19"/>
      <c r="G22" s="20"/>
      <c r="H22" s="8"/>
      <c r="I22" s="40"/>
      <c r="J22" s="40"/>
      <c r="K22" s="11">
        <f t="shared" si="4"/>
        <v>438695</v>
      </c>
      <c r="L22" s="12">
        <f t="shared" si="3"/>
        <v>387480.78</v>
      </c>
      <c r="M22" s="13"/>
      <c r="N22" s="13"/>
      <c r="O22" s="13"/>
      <c r="P22" s="13"/>
    </row>
    <row r="23" spans="1:16" ht="21.75" customHeight="1" x14ac:dyDescent="0.25">
      <c r="A23" s="39"/>
      <c r="B23" s="42" t="s">
        <v>16</v>
      </c>
      <c r="C23" s="22">
        <f>C24+C25</f>
        <v>72860</v>
      </c>
      <c r="D23" s="22">
        <f>D24+D25</f>
        <v>116538.76999999999</v>
      </c>
      <c r="E23" s="10">
        <f>E24+E25</f>
        <v>0</v>
      </c>
      <c r="F23" s="10">
        <f t="shared" ref="F23:J23" si="7">F24+F25</f>
        <v>0</v>
      </c>
      <c r="G23" s="10">
        <f t="shared" si="7"/>
        <v>0</v>
      </c>
      <c r="H23" s="10">
        <f t="shared" si="7"/>
        <v>0</v>
      </c>
      <c r="I23" s="10">
        <f t="shared" si="7"/>
        <v>0</v>
      </c>
      <c r="J23" s="10">
        <f t="shared" si="7"/>
        <v>0</v>
      </c>
      <c r="K23" s="12">
        <f t="shared" si="3"/>
        <v>72860</v>
      </c>
      <c r="L23" s="12">
        <f t="shared" si="3"/>
        <v>116538.76999999999</v>
      </c>
      <c r="M23" s="13"/>
      <c r="N23" s="13"/>
      <c r="O23" s="13"/>
      <c r="P23" s="13"/>
    </row>
    <row r="24" spans="1:16" ht="15.75" customHeight="1" x14ac:dyDescent="0.25">
      <c r="A24" s="39"/>
      <c r="B24" s="40" t="s">
        <v>12</v>
      </c>
      <c r="C24" s="8">
        <v>12236</v>
      </c>
      <c r="D24" s="19">
        <v>12224.12</v>
      </c>
      <c r="E24" s="20"/>
      <c r="F24" s="19"/>
      <c r="G24" s="20"/>
      <c r="H24" s="20"/>
      <c r="I24" s="21"/>
      <c r="J24" s="21"/>
      <c r="K24" s="11">
        <f t="shared" si="4"/>
        <v>12236</v>
      </c>
      <c r="L24" s="12">
        <f t="shared" si="3"/>
        <v>12224.12</v>
      </c>
      <c r="M24" s="13"/>
      <c r="N24" s="13"/>
      <c r="O24" s="13"/>
      <c r="P24" s="13"/>
    </row>
    <row r="25" spans="1:16" ht="15.75" customHeight="1" x14ac:dyDescent="0.25">
      <c r="A25" s="39"/>
      <c r="B25" s="40" t="s">
        <v>13</v>
      </c>
      <c r="C25" s="8">
        <v>60624</v>
      </c>
      <c r="D25" s="19">
        <v>104314.65</v>
      </c>
      <c r="E25" s="20"/>
      <c r="F25" s="19"/>
      <c r="G25" s="20"/>
      <c r="H25" s="20"/>
      <c r="I25" s="21"/>
      <c r="J25" s="21"/>
      <c r="K25" s="11">
        <f t="shared" si="4"/>
        <v>60624</v>
      </c>
      <c r="L25" s="12">
        <f t="shared" si="3"/>
        <v>104314.65</v>
      </c>
      <c r="M25" s="13"/>
      <c r="N25" s="13"/>
      <c r="O25" s="13"/>
      <c r="P25" s="13"/>
    </row>
    <row r="26" spans="1:16" ht="12" customHeight="1" x14ac:dyDescent="0.25">
      <c r="A26" s="39"/>
      <c r="B26" s="21"/>
      <c r="C26" s="22"/>
      <c r="D26" s="19"/>
      <c r="E26" s="20"/>
      <c r="F26" s="19"/>
      <c r="G26" s="11"/>
      <c r="H26" s="20"/>
      <c r="I26" s="21"/>
      <c r="J26" s="21"/>
      <c r="K26" s="11">
        <f t="shared" si="4"/>
        <v>0</v>
      </c>
      <c r="L26" s="12"/>
      <c r="M26" s="13"/>
      <c r="N26" s="13"/>
      <c r="O26" s="13"/>
      <c r="P26" s="13"/>
    </row>
    <row r="27" spans="1:16" ht="15" customHeight="1" x14ac:dyDescent="0.25">
      <c r="A27" s="39"/>
      <c r="B27" s="21" t="s">
        <v>17</v>
      </c>
      <c r="C27" s="22">
        <f t="shared" ref="C27:D27" si="8">C29+C32+C35+C38+C41</f>
        <v>863325</v>
      </c>
      <c r="D27" s="22">
        <f t="shared" si="8"/>
        <v>227415.02</v>
      </c>
      <c r="E27" s="22">
        <f>E29+E32+E35+E38+E41</f>
        <v>0</v>
      </c>
      <c r="F27" s="22">
        <f t="shared" ref="F27:J27" si="9">F29+F32+F35+F38+F41</f>
        <v>0</v>
      </c>
      <c r="G27" s="22">
        <f t="shared" si="9"/>
        <v>0</v>
      </c>
      <c r="H27" s="22">
        <f t="shared" si="9"/>
        <v>0</v>
      </c>
      <c r="I27" s="22">
        <f t="shared" si="9"/>
        <v>0</v>
      </c>
      <c r="J27" s="22">
        <f t="shared" si="9"/>
        <v>0</v>
      </c>
      <c r="K27" s="11">
        <f t="shared" si="4"/>
        <v>863325</v>
      </c>
      <c r="L27" s="12">
        <f t="shared" si="3"/>
        <v>227415.02</v>
      </c>
      <c r="O27" s="13"/>
      <c r="P27" s="13"/>
    </row>
    <row r="28" spans="1:16" ht="15" customHeight="1" x14ac:dyDescent="0.25">
      <c r="A28" s="39"/>
      <c r="B28" s="43"/>
      <c r="C28" s="8"/>
      <c r="D28" s="19"/>
      <c r="E28" s="20"/>
      <c r="F28" s="19"/>
      <c r="G28" s="11"/>
      <c r="H28" s="20"/>
      <c r="I28" s="21"/>
      <c r="J28" s="21"/>
      <c r="K28" s="11">
        <f t="shared" si="4"/>
        <v>0</v>
      </c>
      <c r="L28" s="12"/>
      <c r="O28" s="13"/>
      <c r="P28" s="13"/>
    </row>
    <row r="29" spans="1:16" x14ac:dyDescent="0.25">
      <c r="A29" s="39"/>
      <c r="B29" s="44" t="s">
        <v>18</v>
      </c>
      <c r="C29" s="22">
        <f t="shared" ref="C29:D29" si="10">C30+C31</f>
        <v>609495</v>
      </c>
      <c r="D29" s="22">
        <f t="shared" si="10"/>
        <v>198684.02</v>
      </c>
      <c r="E29" s="22">
        <f>E30+E31</f>
        <v>0</v>
      </c>
      <c r="F29" s="22">
        <f t="shared" ref="F29:J29" si="11">F30+F31</f>
        <v>0</v>
      </c>
      <c r="G29" s="22">
        <f t="shared" si="11"/>
        <v>0</v>
      </c>
      <c r="H29" s="22">
        <f t="shared" si="11"/>
        <v>0</v>
      </c>
      <c r="I29" s="22">
        <f t="shared" si="11"/>
        <v>0</v>
      </c>
      <c r="J29" s="22">
        <f t="shared" si="11"/>
        <v>0</v>
      </c>
      <c r="K29" s="11">
        <f t="shared" si="4"/>
        <v>609495</v>
      </c>
      <c r="L29" s="12">
        <f t="shared" si="3"/>
        <v>198684.02</v>
      </c>
      <c r="O29" s="13"/>
      <c r="P29" s="13"/>
    </row>
    <row r="30" spans="1:16" x14ac:dyDescent="0.25">
      <c r="A30" s="39"/>
      <c r="B30" s="40" t="s">
        <v>12</v>
      </c>
      <c r="C30" s="19">
        <v>198547</v>
      </c>
      <c r="D30" s="19">
        <v>5934.66</v>
      </c>
      <c r="E30" s="20"/>
      <c r="F30" s="19"/>
      <c r="G30" s="20"/>
      <c r="H30" s="20"/>
      <c r="I30" s="21"/>
      <c r="J30" s="21"/>
      <c r="K30" s="11">
        <f t="shared" si="4"/>
        <v>198547</v>
      </c>
      <c r="L30" s="12">
        <f t="shared" si="3"/>
        <v>5934.66</v>
      </c>
      <c r="O30" s="13"/>
      <c r="P30" s="13"/>
    </row>
    <row r="31" spans="1:16" x14ac:dyDescent="0.25">
      <c r="A31" s="39"/>
      <c r="B31" s="40" t="s">
        <v>13</v>
      </c>
      <c r="C31" s="19">
        <v>410948</v>
      </c>
      <c r="D31" s="19">
        <v>192749.36</v>
      </c>
      <c r="E31" s="20"/>
      <c r="F31" s="19"/>
      <c r="G31" s="20"/>
      <c r="H31" s="20"/>
      <c r="I31" s="21"/>
      <c r="J31" s="21"/>
      <c r="K31" s="11">
        <f t="shared" si="4"/>
        <v>410948</v>
      </c>
      <c r="L31" s="12">
        <f t="shared" si="3"/>
        <v>192749.36</v>
      </c>
      <c r="O31" s="13"/>
      <c r="P31" s="13"/>
    </row>
    <row r="32" spans="1:16" x14ac:dyDescent="0.25">
      <c r="A32" s="39"/>
      <c r="B32" s="44" t="s">
        <v>19</v>
      </c>
      <c r="C32" s="19">
        <v>0</v>
      </c>
      <c r="D32" s="19">
        <v>0</v>
      </c>
      <c r="E32" s="19">
        <f>E33+E34</f>
        <v>0</v>
      </c>
      <c r="F32" s="19">
        <f t="shared" ref="F32:J32" si="12">F33+F34</f>
        <v>0</v>
      </c>
      <c r="G32" s="19">
        <f t="shared" si="12"/>
        <v>0</v>
      </c>
      <c r="H32" s="19">
        <f t="shared" si="12"/>
        <v>0</v>
      </c>
      <c r="I32" s="19">
        <f t="shared" si="12"/>
        <v>0</v>
      </c>
      <c r="J32" s="19">
        <f t="shared" si="12"/>
        <v>0</v>
      </c>
      <c r="K32" s="11">
        <f t="shared" si="4"/>
        <v>0</v>
      </c>
      <c r="L32" s="12">
        <f t="shared" si="3"/>
        <v>0</v>
      </c>
      <c r="O32" s="13"/>
      <c r="P32" s="13"/>
    </row>
    <row r="33" spans="1:16" x14ac:dyDescent="0.25">
      <c r="A33" s="39"/>
      <c r="B33" s="40" t="s">
        <v>12</v>
      </c>
      <c r="C33" s="19">
        <v>0</v>
      </c>
      <c r="D33" s="19">
        <v>0</v>
      </c>
      <c r="E33" s="24">
        <v>0</v>
      </c>
      <c r="F33" s="15">
        <v>0</v>
      </c>
      <c r="G33" s="11"/>
      <c r="H33" s="20"/>
      <c r="I33" s="21"/>
      <c r="J33" s="21"/>
      <c r="K33" s="11">
        <f t="shared" si="4"/>
        <v>0</v>
      </c>
      <c r="L33" s="12">
        <f t="shared" si="3"/>
        <v>0</v>
      </c>
      <c r="O33" s="13"/>
      <c r="P33" s="13"/>
    </row>
    <row r="34" spans="1:16" x14ac:dyDescent="0.25">
      <c r="A34" s="39"/>
      <c r="B34" s="40" t="s">
        <v>13</v>
      </c>
      <c r="C34" s="19">
        <v>0</v>
      </c>
      <c r="D34" s="19">
        <v>0</v>
      </c>
      <c r="E34" s="20">
        <v>0</v>
      </c>
      <c r="F34" s="19">
        <v>0</v>
      </c>
      <c r="G34" s="11"/>
      <c r="H34" s="11"/>
      <c r="I34" s="21"/>
      <c r="J34" s="21"/>
      <c r="K34" s="11">
        <f t="shared" si="4"/>
        <v>0</v>
      </c>
      <c r="L34" s="12">
        <f t="shared" si="3"/>
        <v>0</v>
      </c>
      <c r="O34" s="13"/>
      <c r="P34" s="13"/>
    </row>
    <row r="35" spans="1:16" x14ac:dyDescent="0.25">
      <c r="A35" s="39"/>
      <c r="B35" s="44" t="s">
        <v>20</v>
      </c>
      <c r="C35" s="16">
        <f>C36+C37</f>
        <v>218240</v>
      </c>
      <c r="D35" s="16">
        <f>D36+D37</f>
        <v>25577.440000000002</v>
      </c>
      <c r="E35" s="16">
        <f>E36+E37</f>
        <v>0</v>
      </c>
      <c r="F35" s="16">
        <f t="shared" ref="F35:J35" si="13">F36+F37</f>
        <v>0</v>
      </c>
      <c r="G35" s="16">
        <f t="shared" si="13"/>
        <v>0</v>
      </c>
      <c r="H35" s="16">
        <f t="shared" si="13"/>
        <v>0</v>
      </c>
      <c r="I35" s="16">
        <f t="shared" si="13"/>
        <v>0</v>
      </c>
      <c r="J35" s="16">
        <f t="shared" si="13"/>
        <v>0</v>
      </c>
      <c r="K35" s="11">
        <f t="shared" si="4"/>
        <v>218240</v>
      </c>
      <c r="L35" s="12">
        <f t="shared" si="3"/>
        <v>25577.440000000002</v>
      </c>
      <c r="O35" s="13"/>
      <c r="P35" s="13"/>
    </row>
    <row r="36" spans="1:16" x14ac:dyDescent="0.25">
      <c r="A36" s="39"/>
      <c r="B36" s="40" t="s">
        <v>12</v>
      </c>
      <c r="C36" s="19">
        <v>133290</v>
      </c>
      <c r="D36" s="19">
        <v>3058.4700000000003</v>
      </c>
      <c r="E36" s="20"/>
      <c r="F36" s="19"/>
      <c r="G36" s="20"/>
      <c r="H36" s="20"/>
      <c r="I36" s="21"/>
      <c r="J36" s="21"/>
      <c r="K36" s="11">
        <f t="shared" si="4"/>
        <v>133290</v>
      </c>
      <c r="L36" s="12">
        <f t="shared" si="3"/>
        <v>3058.4700000000003</v>
      </c>
      <c r="O36" s="13"/>
      <c r="P36" s="13"/>
    </row>
    <row r="37" spans="1:16" x14ac:dyDescent="0.25">
      <c r="A37" s="39"/>
      <c r="B37" s="40" t="s">
        <v>13</v>
      </c>
      <c r="C37" s="19">
        <v>84950</v>
      </c>
      <c r="D37" s="19">
        <v>22518.97</v>
      </c>
      <c r="E37" s="20"/>
      <c r="F37" s="19"/>
      <c r="G37" s="20"/>
      <c r="H37" s="20"/>
      <c r="I37" s="21"/>
      <c r="J37" s="21"/>
      <c r="K37" s="11">
        <f t="shared" si="4"/>
        <v>84950</v>
      </c>
      <c r="L37" s="12">
        <f t="shared" si="3"/>
        <v>22518.97</v>
      </c>
      <c r="O37" s="13"/>
      <c r="P37" s="13"/>
    </row>
    <row r="38" spans="1:16" x14ac:dyDescent="0.25">
      <c r="A38" s="39"/>
      <c r="B38" s="44" t="s">
        <v>21</v>
      </c>
      <c r="C38" s="16">
        <f>C39+C40</f>
        <v>0</v>
      </c>
      <c r="D38" s="16">
        <f>D39+D40</f>
        <v>0</v>
      </c>
      <c r="E38" s="16">
        <f>E39+E40</f>
        <v>0</v>
      </c>
      <c r="F38" s="16">
        <f t="shared" ref="F38:J38" si="14">F39+F40</f>
        <v>0</v>
      </c>
      <c r="G38" s="16">
        <f t="shared" si="14"/>
        <v>0</v>
      </c>
      <c r="H38" s="16">
        <f t="shared" si="14"/>
        <v>0</v>
      </c>
      <c r="I38" s="16">
        <f t="shared" si="14"/>
        <v>0</v>
      </c>
      <c r="J38" s="16">
        <f t="shared" si="14"/>
        <v>0</v>
      </c>
      <c r="K38" s="11">
        <f t="shared" si="4"/>
        <v>0</v>
      </c>
      <c r="L38" s="12">
        <f t="shared" si="3"/>
        <v>0</v>
      </c>
      <c r="O38" s="13"/>
      <c r="P38" s="13"/>
    </row>
    <row r="39" spans="1:16" x14ac:dyDescent="0.25">
      <c r="A39" s="39"/>
      <c r="B39" s="40" t="s">
        <v>12</v>
      </c>
      <c r="C39" s="19"/>
      <c r="D39" s="19"/>
      <c r="E39" s="19"/>
      <c r="F39" s="19"/>
      <c r="G39" s="20"/>
      <c r="H39" s="20"/>
      <c r="I39" s="21"/>
      <c r="J39" s="21"/>
      <c r="K39" s="11">
        <f t="shared" si="4"/>
        <v>0</v>
      </c>
      <c r="L39" s="12">
        <f t="shared" si="3"/>
        <v>0</v>
      </c>
      <c r="O39" s="13"/>
      <c r="P39" s="13"/>
    </row>
    <row r="40" spans="1:16" x14ac:dyDescent="0.25">
      <c r="A40" s="39"/>
      <c r="B40" s="40" t="s">
        <v>13</v>
      </c>
      <c r="C40" s="19"/>
      <c r="D40" s="19"/>
      <c r="E40" s="20"/>
      <c r="F40" s="19"/>
      <c r="G40" s="11"/>
      <c r="H40" s="20"/>
      <c r="I40" s="21"/>
      <c r="J40" s="21"/>
      <c r="K40" s="11">
        <f t="shared" si="4"/>
        <v>0</v>
      </c>
      <c r="L40" s="12"/>
      <c r="O40" s="13"/>
      <c r="P40" s="13"/>
    </row>
    <row r="41" spans="1:16" x14ac:dyDescent="0.25">
      <c r="A41" s="39"/>
      <c r="B41" s="44" t="s">
        <v>22</v>
      </c>
      <c r="C41" s="16">
        <f>C42+C43</f>
        <v>35590</v>
      </c>
      <c r="D41" s="16">
        <f>D42+D43</f>
        <v>3153.5600000000004</v>
      </c>
      <c r="E41" s="16">
        <f>E42+E43</f>
        <v>0</v>
      </c>
      <c r="F41" s="16">
        <f t="shared" ref="F41:J41" si="15">F42+F43</f>
        <v>0</v>
      </c>
      <c r="G41" s="16">
        <f t="shared" si="15"/>
        <v>0</v>
      </c>
      <c r="H41" s="16">
        <f t="shared" si="15"/>
        <v>0</v>
      </c>
      <c r="I41" s="16">
        <f t="shared" si="15"/>
        <v>0</v>
      </c>
      <c r="J41" s="16">
        <f t="shared" si="15"/>
        <v>0</v>
      </c>
      <c r="K41" s="11">
        <f t="shared" si="4"/>
        <v>35590</v>
      </c>
      <c r="L41" s="12">
        <f t="shared" si="3"/>
        <v>3153.5600000000004</v>
      </c>
      <c r="O41" s="13"/>
      <c r="P41" s="13"/>
    </row>
    <row r="42" spans="1:16" x14ac:dyDescent="0.25">
      <c r="A42" s="39"/>
      <c r="B42" s="40" t="s">
        <v>12</v>
      </c>
      <c r="C42" s="19">
        <v>34512</v>
      </c>
      <c r="D42" s="19">
        <v>28.67</v>
      </c>
      <c r="E42" s="20"/>
      <c r="F42" s="19"/>
      <c r="G42" s="20"/>
      <c r="H42" s="20"/>
      <c r="I42" s="21"/>
      <c r="J42" s="21"/>
      <c r="K42" s="11">
        <f t="shared" si="4"/>
        <v>34512</v>
      </c>
      <c r="L42" s="12">
        <f t="shared" si="3"/>
        <v>28.67</v>
      </c>
      <c r="O42" s="13"/>
      <c r="P42" s="13"/>
    </row>
    <row r="43" spans="1:16" x14ac:dyDescent="0.25">
      <c r="A43" s="39"/>
      <c r="B43" s="40" t="s">
        <v>13</v>
      </c>
      <c r="C43" s="19">
        <v>1078</v>
      </c>
      <c r="D43" s="19">
        <v>3124.8900000000003</v>
      </c>
      <c r="E43" s="20"/>
      <c r="F43" s="19"/>
      <c r="G43" s="20"/>
      <c r="H43" s="20"/>
      <c r="I43" s="21"/>
      <c r="J43" s="21"/>
      <c r="K43" s="11">
        <f t="shared" si="4"/>
        <v>1078</v>
      </c>
      <c r="L43" s="12">
        <f t="shared" si="3"/>
        <v>3124.8900000000003</v>
      </c>
      <c r="O43" s="13"/>
      <c r="P43" s="13"/>
    </row>
    <row r="44" spans="1:16" ht="12" customHeight="1" x14ac:dyDescent="0.25">
      <c r="A44" s="39"/>
      <c r="B44" s="21"/>
      <c r="C44" s="22"/>
      <c r="D44" s="19"/>
      <c r="E44" s="20"/>
      <c r="F44" s="19"/>
      <c r="G44" s="11"/>
      <c r="H44" s="20"/>
      <c r="I44" s="21"/>
      <c r="J44" s="21"/>
      <c r="K44" s="11">
        <f t="shared" si="4"/>
        <v>0</v>
      </c>
      <c r="L44" s="12"/>
      <c r="O44" s="13"/>
      <c r="P44" s="13"/>
    </row>
    <row r="45" spans="1:16" s="13" customFormat="1" x14ac:dyDescent="0.25">
      <c r="A45" s="38" t="s">
        <v>23</v>
      </c>
      <c r="B45" s="17" t="s">
        <v>24</v>
      </c>
      <c r="C45" s="11">
        <f t="shared" ref="C45:D45" si="16">C47+C50</f>
        <v>2385315</v>
      </c>
      <c r="D45" s="11">
        <f t="shared" si="16"/>
        <v>18030.71</v>
      </c>
      <c r="E45" s="11">
        <f>E47+E50</f>
        <v>0</v>
      </c>
      <c r="F45" s="11">
        <f t="shared" ref="F45:J45" si="17">F47+F50</f>
        <v>0</v>
      </c>
      <c r="G45" s="11">
        <f t="shared" si="17"/>
        <v>0</v>
      </c>
      <c r="H45" s="11">
        <f t="shared" si="17"/>
        <v>0</v>
      </c>
      <c r="I45" s="11">
        <f t="shared" si="17"/>
        <v>0</v>
      </c>
      <c r="J45" s="11">
        <f t="shared" si="17"/>
        <v>0</v>
      </c>
      <c r="K45" s="11">
        <f t="shared" si="4"/>
        <v>2385315</v>
      </c>
      <c r="L45" s="12">
        <f t="shared" si="3"/>
        <v>18030.71</v>
      </c>
    </row>
    <row r="46" spans="1:16" s="13" customFormat="1" x14ac:dyDescent="0.25">
      <c r="A46" s="38"/>
      <c r="B46" s="17"/>
      <c r="C46" s="11"/>
      <c r="D46" s="11"/>
      <c r="E46" s="11"/>
      <c r="F46" s="16"/>
      <c r="G46" s="11"/>
      <c r="H46" s="11"/>
      <c r="I46" s="17"/>
      <c r="J46" s="17"/>
      <c r="K46" s="11">
        <f t="shared" si="4"/>
        <v>0</v>
      </c>
      <c r="L46" s="12"/>
    </row>
    <row r="47" spans="1:16" x14ac:dyDescent="0.25">
      <c r="A47" s="39"/>
      <c r="B47" s="21" t="s">
        <v>25</v>
      </c>
      <c r="C47" s="11">
        <f>C48+C49</f>
        <v>1918174</v>
      </c>
      <c r="D47" s="11">
        <f>D48+D49</f>
        <v>13501.31</v>
      </c>
      <c r="E47" s="11">
        <f>E48+E49</f>
        <v>0</v>
      </c>
      <c r="F47" s="11">
        <f t="shared" ref="F47:J47" si="18">F48+F49</f>
        <v>0</v>
      </c>
      <c r="G47" s="11">
        <f t="shared" si="18"/>
        <v>0</v>
      </c>
      <c r="H47" s="11">
        <f t="shared" si="18"/>
        <v>0</v>
      </c>
      <c r="I47" s="11">
        <f t="shared" si="18"/>
        <v>0</v>
      </c>
      <c r="J47" s="11">
        <f t="shared" si="18"/>
        <v>0</v>
      </c>
      <c r="K47" s="11">
        <f t="shared" si="4"/>
        <v>1918174</v>
      </c>
      <c r="L47" s="12">
        <f t="shared" si="3"/>
        <v>13501.31</v>
      </c>
      <c r="O47" s="13"/>
      <c r="P47" s="13"/>
    </row>
    <row r="48" spans="1:16" x14ac:dyDescent="0.25">
      <c r="A48" s="39"/>
      <c r="B48" s="40" t="s">
        <v>12</v>
      </c>
      <c r="C48" s="8">
        <v>1868764</v>
      </c>
      <c r="D48" s="19">
        <v>12679.529999999999</v>
      </c>
      <c r="E48" s="19"/>
      <c r="F48" s="19"/>
      <c r="G48" s="24"/>
      <c r="H48" s="20"/>
      <c r="I48" s="21"/>
      <c r="J48" s="21"/>
      <c r="K48" s="11">
        <f t="shared" si="4"/>
        <v>1868764</v>
      </c>
      <c r="L48" s="12">
        <f t="shared" si="3"/>
        <v>12679.529999999999</v>
      </c>
      <c r="O48" s="13"/>
      <c r="P48" s="13"/>
    </row>
    <row r="49" spans="1:16" x14ac:dyDescent="0.25">
      <c r="A49" s="39"/>
      <c r="B49" s="40" t="s">
        <v>13</v>
      </c>
      <c r="C49" s="8">
        <v>49410</v>
      </c>
      <c r="D49" s="19">
        <v>821.78</v>
      </c>
      <c r="E49" s="19"/>
      <c r="F49" s="19"/>
      <c r="G49" s="24"/>
      <c r="H49" s="20"/>
      <c r="I49" s="21"/>
      <c r="J49" s="21"/>
      <c r="K49" s="11">
        <f t="shared" si="4"/>
        <v>49410</v>
      </c>
      <c r="L49" s="12">
        <f t="shared" si="3"/>
        <v>821.78</v>
      </c>
      <c r="O49" s="13"/>
      <c r="P49" s="13"/>
    </row>
    <row r="50" spans="1:16" x14ac:dyDescent="0.25">
      <c r="A50" s="39"/>
      <c r="B50" s="21" t="s">
        <v>26</v>
      </c>
      <c r="C50" s="22">
        <f>C51+C52</f>
        <v>467141</v>
      </c>
      <c r="D50" s="22">
        <f>D51+D52</f>
        <v>4529.3999999999996</v>
      </c>
      <c r="E50" s="22">
        <f>E51+E52</f>
        <v>0</v>
      </c>
      <c r="F50" s="22">
        <f t="shared" ref="F50:J50" si="19">F51+F52</f>
        <v>0</v>
      </c>
      <c r="G50" s="22">
        <f t="shared" si="19"/>
        <v>0</v>
      </c>
      <c r="H50" s="22">
        <f t="shared" si="19"/>
        <v>0</v>
      </c>
      <c r="I50" s="22">
        <f t="shared" si="19"/>
        <v>0</v>
      </c>
      <c r="J50" s="22">
        <f t="shared" si="19"/>
        <v>0</v>
      </c>
      <c r="K50" s="11">
        <f t="shared" si="4"/>
        <v>467141</v>
      </c>
      <c r="L50" s="12">
        <f t="shared" si="3"/>
        <v>4529.3999999999996</v>
      </c>
      <c r="O50" s="13"/>
      <c r="P50" s="13"/>
    </row>
    <row r="51" spans="1:16" x14ac:dyDescent="0.25">
      <c r="A51" s="39"/>
      <c r="B51" s="40" t="s">
        <v>12</v>
      </c>
      <c r="C51" s="8">
        <v>429790</v>
      </c>
      <c r="D51" s="19">
        <v>3730.35</v>
      </c>
      <c r="E51" s="20"/>
      <c r="F51" s="19"/>
      <c r="G51" s="20"/>
      <c r="H51" s="20"/>
      <c r="I51" s="21"/>
      <c r="J51" s="21"/>
      <c r="K51" s="11">
        <f t="shared" si="4"/>
        <v>429790</v>
      </c>
      <c r="L51" s="12">
        <f t="shared" si="3"/>
        <v>3730.35</v>
      </c>
      <c r="O51" s="13"/>
      <c r="P51" s="13"/>
    </row>
    <row r="52" spans="1:16" x14ac:dyDescent="0.25">
      <c r="A52" s="39"/>
      <c r="B52" s="40" t="s">
        <v>13</v>
      </c>
      <c r="C52" s="8">
        <v>37351</v>
      </c>
      <c r="D52" s="19">
        <v>799.05000000000007</v>
      </c>
      <c r="E52" s="20"/>
      <c r="F52" s="19"/>
      <c r="G52" s="20"/>
      <c r="H52" s="20"/>
      <c r="I52" s="21"/>
      <c r="J52" s="21"/>
      <c r="K52" s="11">
        <f t="shared" si="4"/>
        <v>37351</v>
      </c>
      <c r="L52" s="12">
        <f t="shared" si="3"/>
        <v>799.05000000000007</v>
      </c>
      <c r="O52" s="13"/>
      <c r="P52" s="13"/>
    </row>
    <row r="53" spans="1:16" x14ac:dyDescent="0.25">
      <c r="A53" s="39"/>
      <c r="B53" s="40"/>
      <c r="C53" s="22"/>
      <c r="D53" s="19"/>
      <c r="E53" s="20"/>
      <c r="F53" s="19"/>
      <c r="G53" s="11"/>
      <c r="H53" s="20"/>
      <c r="I53" s="21"/>
      <c r="J53" s="21"/>
      <c r="K53" s="11"/>
      <c r="L53" s="12"/>
      <c r="O53" s="13"/>
      <c r="P53" s="13"/>
    </row>
    <row r="54" spans="1:16" s="13" customFormat="1" x14ac:dyDescent="0.25">
      <c r="A54" s="38" t="s">
        <v>27</v>
      </c>
      <c r="B54" s="17" t="s">
        <v>28</v>
      </c>
      <c r="C54" s="22">
        <f>C55+C56</f>
        <v>233286</v>
      </c>
      <c r="D54" s="22">
        <f>D55+D56</f>
        <v>14079.49</v>
      </c>
      <c r="E54" s="22">
        <f>E55+E56</f>
        <v>0</v>
      </c>
      <c r="F54" s="22">
        <f t="shared" ref="F54:J54" si="20">F55+F56</f>
        <v>0</v>
      </c>
      <c r="G54" s="22">
        <f t="shared" si="20"/>
        <v>0</v>
      </c>
      <c r="H54" s="22">
        <f t="shared" si="20"/>
        <v>0</v>
      </c>
      <c r="I54" s="22">
        <f t="shared" si="20"/>
        <v>0</v>
      </c>
      <c r="J54" s="22">
        <f t="shared" si="20"/>
        <v>0</v>
      </c>
      <c r="K54" s="11">
        <f t="shared" si="4"/>
        <v>233286</v>
      </c>
      <c r="L54" s="12">
        <f t="shared" si="3"/>
        <v>14079.49</v>
      </c>
    </row>
    <row r="55" spans="1:16" s="13" customFormat="1" x14ac:dyDescent="0.25">
      <c r="A55" s="38"/>
      <c r="B55" s="40" t="s">
        <v>12</v>
      </c>
      <c r="C55" s="8">
        <v>132277</v>
      </c>
      <c r="D55" s="19">
        <v>560.52</v>
      </c>
      <c r="E55" s="20"/>
      <c r="F55" s="19"/>
      <c r="G55" s="20"/>
      <c r="H55" s="20"/>
      <c r="I55" s="21"/>
      <c r="J55" s="21"/>
      <c r="K55" s="11">
        <f t="shared" si="4"/>
        <v>132277</v>
      </c>
      <c r="L55" s="12">
        <f t="shared" si="3"/>
        <v>560.52</v>
      </c>
    </row>
    <row r="56" spans="1:16" s="13" customFormat="1" x14ac:dyDescent="0.25">
      <c r="A56" s="38"/>
      <c r="B56" s="40" t="s">
        <v>13</v>
      </c>
      <c r="C56" s="8">
        <v>101009</v>
      </c>
      <c r="D56" s="19">
        <v>13518.97</v>
      </c>
      <c r="E56" s="20"/>
      <c r="F56" s="19"/>
      <c r="G56" s="20"/>
      <c r="H56" s="20"/>
      <c r="I56" s="21"/>
      <c r="J56" s="21"/>
      <c r="K56" s="11">
        <f t="shared" si="4"/>
        <v>101009</v>
      </c>
      <c r="L56" s="12">
        <f t="shared" si="3"/>
        <v>13518.97</v>
      </c>
    </row>
    <row r="57" spans="1:16" s="13" customFormat="1" ht="11.25" customHeight="1" x14ac:dyDescent="0.25">
      <c r="A57" s="38"/>
      <c r="B57" s="17"/>
      <c r="C57" s="22"/>
      <c r="D57" s="16"/>
      <c r="E57" s="11"/>
      <c r="F57" s="11"/>
      <c r="G57" s="11"/>
      <c r="H57" s="11"/>
      <c r="I57" s="17"/>
      <c r="J57" s="17"/>
      <c r="K57" s="11"/>
      <c r="L57" s="12"/>
    </row>
    <row r="58" spans="1:16" s="13" customFormat="1" x14ac:dyDescent="0.25">
      <c r="A58" s="38" t="s">
        <v>29</v>
      </c>
      <c r="B58" s="17" t="s">
        <v>30</v>
      </c>
      <c r="C58" s="22">
        <f>C59+C62</f>
        <v>126472</v>
      </c>
      <c r="D58" s="22">
        <f>D59+D62</f>
        <v>528.61</v>
      </c>
      <c r="E58" s="22">
        <f>E59+E62</f>
        <v>0</v>
      </c>
      <c r="F58" s="22">
        <f t="shared" ref="F58:J58" si="21">F59+F62</f>
        <v>0</v>
      </c>
      <c r="G58" s="22">
        <f t="shared" si="21"/>
        <v>0</v>
      </c>
      <c r="H58" s="22">
        <f t="shared" si="21"/>
        <v>0</v>
      </c>
      <c r="I58" s="22">
        <f>I59+I62</f>
        <v>0</v>
      </c>
      <c r="J58" s="22">
        <f t="shared" si="21"/>
        <v>0</v>
      </c>
      <c r="K58" s="11">
        <f t="shared" si="4"/>
        <v>126472</v>
      </c>
      <c r="L58" s="12">
        <f t="shared" si="3"/>
        <v>528.61</v>
      </c>
    </row>
    <row r="59" spans="1:16" s="13" customFormat="1" x14ac:dyDescent="0.25">
      <c r="A59" s="38"/>
      <c r="B59" s="21" t="s">
        <v>31</v>
      </c>
      <c r="C59" s="8">
        <f>C60+C61</f>
        <v>126472</v>
      </c>
      <c r="D59" s="8">
        <f t="shared" ref="D59:J59" si="22">D60+D61</f>
        <v>528.61</v>
      </c>
      <c r="E59" s="8">
        <f t="shared" si="22"/>
        <v>0</v>
      </c>
      <c r="F59" s="8">
        <f t="shared" si="22"/>
        <v>0</v>
      </c>
      <c r="G59" s="8">
        <f t="shared" si="22"/>
        <v>0</v>
      </c>
      <c r="H59" s="8">
        <f t="shared" si="22"/>
        <v>0</v>
      </c>
      <c r="I59" s="8">
        <f t="shared" si="22"/>
        <v>0</v>
      </c>
      <c r="J59" s="8">
        <f t="shared" si="22"/>
        <v>0</v>
      </c>
      <c r="K59" s="11">
        <f t="shared" si="4"/>
        <v>126472</v>
      </c>
      <c r="L59" s="12">
        <f t="shared" si="3"/>
        <v>528.61</v>
      </c>
    </row>
    <row r="60" spans="1:16" s="13" customFormat="1" x14ac:dyDescent="0.25">
      <c r="A60" s="38"/>
      <c r="B60" s="40" t="s">
        <v>12</v>
      </c>
      <c r="C60" s="8">
        <v>126472</v>
      </c>
      <c r="D60" s="19">
        <v>528.61</v>
      </c>
      <c r="E60" s="20"/>
      <c r="F60" s="19"/>
      <c r="G60" s="20"/>
      <c r="H60" s="20"/>
      <c r="I60" s="21"/>
      <c r="J60" s="21"/>
      <c r="K60" s="11">
        <f t="shared" si="4"/>
        <v>126472</v>
      </c>
      <c r="L60" s="12">
        <f>D60+F60+H60+J60</f>
        <v>528.61</v>
      </c>
    </row>
    <row r="61" spans="1:16" s="13" customFormat="1" x14ac:dyDescent="0.25">
      <c r="A61" s="38"/>
      <c r="B61" s="40" t="s">
        <v>13</v>
      </c>
      <c r="C61" s="21">
        <v>0</v>
      </c>
      <c r="D61" s="16">
        <v>0</v>
      </c>
      <c r="E61" s="20">
        <v>0</v>
      </c>
      <c r="F61" s="19">
        <v>0</v>
      </c>
      <c r="G61" s="11">
        <v>0</v>
      </c>
      <c r="H61" s="11">
        <v>0</v>
      </c>
      <c r="I61" s="17">
        <v>0</v>
      </c>
      <c r="J61" s="17">
        <v>0</v>
      </c>
      <c r="K61" s="11">
        <f t="shared" si="4"/>
        <v>0</v>
      </c>
      <c r="L61" s="12">
        <f t="shared" si="3"/>
        <v>0</v>
      </c>
    </row>
    <row r="62" spans="1:16" x14ac:dyDescent="0.25">
      <c r="A62" s="39"/>
      <c r="B62" s="21" t="s">
        <v>32</v>
      </c>
      <c r="C62" s="20">
        <f>C63+C64</f>
        <v>0</v>
      </c>
      <c r="D62" s="20">
        <f t="shared" ref="D62" si="23">D63+D64</f>
        <v>0</v>
      </c>
      <c r="E62" s="20">
        <f>E63+E64</f>
        <v>0</v>
      </c>
      <c r="F62" s="20">
        <f t="shared" ref="F62" si="24">F63+F64</f>
        <v>0</v>
      </c>
      <c r="G62" s="20">
        <f t="shared" ref="G62:H62" si="25">G63+G64</f>
        <v>0</v>
      </c>
      <c r="H62" s="20">
        <f t="shared" si="25"/>
        <v>0</v>
      </c>
      <c r="I62" s="20">
        <f t="shared" ref="I62" si="26">I63+I64</f>
        <v>0</v>
      </c>
      <c r="J62" s="20">
        <f t="shared" ref="J62" si="27">J63+J64</f>
        <v>0</v>
      </c>
      <c r="K62" s="11">
        <f t="shared" si="4"/>
        <v>0</v>
      </c>
      <c r="L62" s="12">
        <f t="shared" si="3"/>
        <v>0</v>
      </c>
      <c r="O62" s="13"/>
      <c r="P62" s="13"/>
    </row>
    <row r="63" spans="1:16" x14ac:dyDescent="0.25">
      <c r="A63" s="39"/>
      <c r="B63" s="40" t="s">
        <v>12</v>
      </c>
      <c r="C63" s="20"/>
      <c r="D63" s="19"/>
      <c r="E63" s="20"/>
      <c r="F63" s="19">
        <v>0</v>
      </c>
      <c r="G63" s="11"/>
      <c r="H63" s="20"/>
      <c r="I63" s="21"/>
      <c r="J63" s="21"/>
      <c r="K63" s="11">
        <f t="shared" si="4"/>
        <v>0</v>
      </c>
      <c r="L63" s="12">
        <f t="shared" si="3"/>
        <v>0</v>
      </c>
      <c r="O63" s="13"/>
      <c r="P63" s="13"/>
    </row>
    <row r="64" spans="1:16" x14ac:dyDescent="0.25">
      <c r="A64" s="39"/>
      <c r="B64" s="40" t="s">
        <v>13</v>
      </c>
      <c r="C64" s="20"/>
      <c r="D64" s="19"/>
      <c r="E64" s="20"/>
      <c r="F64" s="19">
        <v>0</v>
      </c>
      <c r="G64" s="11"/>
      <c r="H64" s="20"/>
      <c r="I64" s="21"/>
      <c r="J64" s="21"/>
      <c r="K64" s="11">
        <f t="shared" si="4"/>
        <v>0</v>
      </c>
      <c r="L64" s="12">
        <f t="shared" si="3"/>
        <v>0</v>
      </c>
      <c r="O64" s="13"/>
      <c r="P64" s="13"/>
    </row>
    <row r="65" spans="1:16" s="13" customFormat="1" ht="12" customHeight="1" x14ac:dyDescent="0.25">
      <c r="A65" s="38"/>
      <c r="B65" s="17"/>
      <c r="C65" s="8"/>
      <c r="D65" s="16"/>
      <c r="E65" s="11"/>
      <c r="F65" s="11"/>
      <c r="G65" s="11"/>
      <c r="H65" s="11"/>
      <c r="I65" s="17"/>
      <c r="J65" s="17"/>
      <c r="K65" s="11">
        <f t="shared" si="4"/>
        <v>0</v>
      </c>
      <c r="L65" s="12">
        <f t="shared" si="3"/>
        <v>0</v>
      </c>
    </row>
    <row r="66" spans="1:16" s="13" customFormat="1" x14ac:dyDescent="0.25">
      <c r="A66" s="38" t="s">
        <v>33</v>
      </c>
      <c r="B66" s="17" t="s">
        <v>34</v>
      </c>
      <c r="C66" s="22">
        <f>C67+C68</f>
        <v>12318</v>
      </c>
      <c r="D66" s="22">
        <f>D67+D68</f>
        <v>19834.29</v>
      </c>
      <c r="E66" s="22">
        <f>E67+E68</f>
        <v>0</v>
      </c>
      <c r="F66" s="22">
        <f t="shared" ref="F66:J66" si="28">F67+F68</f>
        <v>0</v>
      </c>
      <c r="G66" s="22">
        <f t="shared" si="28"/>
        <v>0</v>
      </c>
      <c r="H66" s="22">
        <f t="shared" si="28"/>
        <v>0</v>
      </c>
      <c r="I66" s="22">
        <f t="shared" si="28"/>
        <v>0</v>
      </c>
      <c r="J66" s="22">
        <f t="shared" si="28"/>
        <v>0</v>
      </c>
      <c r="K66" s="11">
        <f t="shared" si="4"/>
        <v>12318</v>
      </c>
      <c r="L66" s="12">
        <f t="shared" si="3"/>
        <v>19834.29</v>
      </c>
    </row>
    <row r="67" spans="1:16" s="13" customFormat="1" x14ac:dyDescent="0.25">
      <c r="A67" s="38"/>
      <c r="B67" s="40" t="s">
        <v>12</v>
      </c>
      <c r="C67" s="20">
        <v>661</v>
      </c>
      <c r="D67" s="19">
        <v>637.33999999999992</v>
      </c>
      <c r="E67" s="20"/>
      <c r="F67" s="19"/>
      <c r="G67" s="20"/>
      <c r="H67" s="20"/>
      <c r="I67" s="21"/>
      <c r="J67" s="21"/>
      <c r="K67" s="11">
        <f t="shared" si="4"/>
        <v>661</v>
      </c>
      <c r="L67" s="12">
        <f t="shared" si="3"/>
        <v>637.33999999999992</v>
      </c>
    </row>
    <row r="68" spans="1:16" s="13" customFormat="1" x14ac:dyDescent="0.25">
      <c r="A68" s="38"/>
      <c r="B68" s="40" t="s">
        <v>13</v>
      </c>
      <c r="C68" s="20">
        <v>11657</v>
      </c>
      <c r="D68" s="19">
        <v>19196.95</v>
      </c>
      <c r="E68" s="20"/>
      <c r="F68" s="19"/>
      <c r="G68" s="20"/>
      <c r="H68" s="20"/>
      <c r="I68" s="21"/>
      <c r="J68" s="21"/>
      <c r="K68" s="11">
        <f t="shared" si="4"/>
        <v>11657</v>
      </c>
      <c r="L68" s="12">
        <f>D68+F68+H68+J68</f>
        <v>19196.95</v>
      </c>
    </row>
    <row r="69" spans="1:16" s="13" customFormat="1" ht="12" customHeight="1" x14ac:dyDescent="0.25">
      <c r="A69" s="38"/>
      <c r="B69" s="17"/>
      <c r="C69" s="22"/>
      <c r="D69" s="16"/>
      <c r="E69" s="11"/>
      <c r="F69" s="16"/>
      <c r="G69" s="11"/>
      <c r="H69" s="11"/>
      <c r="I69" s="17"/>
      <c r="J69" s="17"/>
      <c r="K69" s="11">
        <f t="shared" si="4"/>
        <v>0</v>
      </c>
      <c r="L69" s="12">
        <f t="shared" si="4"/>
        <v>0</v>
      </c>
    </row>
    <row r="70" spans="1:16" s="13" customFormat="1" x14ac:dyDescent="0.25">
      <c r="A70" s="38" t="s">
        <v>35</v>
      </c>
      <c r="B70" s="17" t="s">
        <v>36</v>
      </c>
      <c r="C70" s="17">
        <v>0</v>
      </c>
      <c r="D70" s="17">
        <v>0</v>
      </c>
      <c r="E70" s="17">
        <f>E71+E72</f>
        <v>0</v>
      </c>
      <c r="F70" s="17">
        <f t="shared" ref="F70:J70" si="29">F71+F72</f>
        <v>0</v>
      </c>
      <c r="G70" s="17">
        <f>G71+G72</f>
        <v>0</v>
      </c>
      <c r="H70" s="17">
        <f t="shared" ref="H70" si="30">H71+H72</f>
        <v>0</v>
      </c>
      <c r="I70" s="17">
        <f t="shared" si="29"/>
        <v>0</v>
      </c>
      <c r="J70" s="17">
        <f t="shared" si="29"/>
        <v>0</v>
      </c>
      <c r="K70" s="11">
        <f t="shared" si="4"/>
        <v>0</v>
      </c>
      <c r="L70" s="12">
        <f t="shared" si="4"/>
        <v>0</v>
      </c>
    </row>
    <row r="71" spans="1:16" s="13" customFormat="1" x14ac:dyDescent="0.25">
      <c r="A71" s="38"/>
      <c r="B71" s="40" t="s">
        <v>12</v>
      </c>
      <c r="C71" s="21">
        <v>0</v>
      </c>
      <c r="D71" s="16">
        <v>0</v>
      </c>
      <c r="E71" s="11">
        <v>0</v>
      </c>
      <c r="F71" s="16">
        <v>0</v>
      </c>
      <c r="G71" s="11">
        <v>0</v>
      </c>
      <c r="H71" s="11"/>
      <c r="I71" s="17"/>
      <c r="J71" s="17"/>
      <c r="K71" s="11"/>
      <c r="L71" s="12">
        <f t="shared" si="4"/>
        <v>0</v>
      </c>
    </row>
    <row r="72" spans="1:16" s="13" customFormat="1" x14ac:dyDescent="0.25">
      <c r="A72" s="38"/>
      <c r="B72" s="40" t="s">
        <v>13</v>
      </c>
      <c r="C72" s="21">
        <v>0</v>
      </c>
      <c r="D72" s="16">
        <v>0</v>
      </c>
      <c r="E72" s="11">
        <v>0</v>
      </c>
      <c r="F72" s="16">
        <v>0</v>
      </c>
      <c r="G72" s="11">
        <v>0</v>
      </c>
      <c r="H72" s="11">
        <v>0</v>
      </c>
      <c r="I72" s="17"/>
      <c r="J72" s="17"/>
      <c r="K72" s="11">
        <f t="shared" si="4"/>
        <v>0</v>
      </c>
      <c r="L72" s="12">
        <f t="shared" si="4"/>
        <v>0</v>
      </c>
    </row>
    <row r="73" spans="1:16" ht="14.25" customHeight="1" x14ac:dyDescent="0.25">
      <c r="A73" s="39"/>
      <c r="B73" s="21"/>
      <c r="C73" s="20"/>
      <c r="D73" s="22"/>
      <c r="E73" s="22"/>
      <c r="F73" s="22"/>
      <c r="G73" s="22"/>
      <c r="H73" s="22"/>
      <c r="I73" s="22"/>
      <c r="J73" s="22"/>
      <c r="K73" s="11"/>
      <c r="L73" s="9"/>
      <c r="O73" s="13"/>
      <c r="P73" s="13"/>
    </row>
    <row r="74" spans="1:16" s="13" customFormat="1" x14ac:dyDescent="0.25">
      <c r="A74" s="34" t="s">
        <v>37</v>
      </c>
      <c r="B74" s="35" t="s">
        <v>38</v>
      </c>
      <c r="C74" s="35">
        <f>C13+C45+C54+C58+C66+C70</f>
        <v>4859894</v>
      </c>
      <c r="D74" s="35">
        <f>D13+D45+D54+D58+D66+D70</f>
        <v>977074.42</v>
      </c>
      <c r="E74" s="35">
        <f t="shared" ref="E74:I74" si="31">E13+E45+E54+E58+E66+E70</f>
        <v>0</v>
      </c>
      <c r="F74" s="35">
        <f t="shared" si="31"/>
        <v>0</v>
      </c>
      <c r="G74" s="35">
        <f t="shared" si="31"/>
        <v>0</v>
      </c>
      <c r="H74" s="35">
        <f t="shared" si="31"/>
        <v>0</v>
      </c>
      <c r="I74" s="35">
        <f t="shared" si="31"/>
        <v>0</v>
      </c>
      <c r="J74" s="35">
        <f>J13+J45+J54+J58+J66+J70</f>
        <v>0</v>
      </c>
      <c r="K74" s="35">
        <f>C74+E74+G74+I74</f>
        <v>4859894</v>
      </c>
      <c r="L74" s="35">
        <f>D74+F74+H74+J74</f>
        <v>977074.42</v>
      </c>
    </row>
    <row r="75" spans="1:16" x14ac:dyDescent="0.25">
      <c r="A75" s="39"/>
      <c r="B75" s="21" t="s">
        <v>39</v>
      </c>
      <c r="C75" s="20"/>
      <c r="D75" s="19"/>
      <c r="E75" s="20"/>
      <c r="F75" s="19"/>
      <c r="G75" s="20"/>
      <c r="H75" s="20"/>
      <c r="I75" s="21"/>
      <c r="J75" s="21"/>
      <c r="K75" s="11"/>
      <c r="L75" s="12"/>
      <c r="O75" s="13"/>
      <c r="P75" s="13"/>
    </row>
    <row r="76" spans="1:16" x14ac:dyDescent="0.25">
      <c r="A76" s="39"/>
      <c r="B76" s="21" t="s">
        <v>40</v>
      </c>
      <c r="C76" s="22">
        <f>C77+C78</f>
        <v>259941</v>
      </c>
      <c r="D76" s="22">
        <f>D77+D78</f>
        <v>151826.38</v>
      </c>
      <c r="E76" s="22">
        <f>E77+E78</f>
        <v>0</v>
      </c>
      <c r="F76" s="22">
        <f t="shared" ref="F76:J76" si="32">F77+F78</f>
        <v>0</v>
      </c>
      <c r="G76" s="22">
        <f t="shared" si="32"/>
        <v>0</v>
      </c>
      <c r="H76" s="22">
        <f t="shared" si="32"/>
        <v>0</v>
      </c>
      <c r="I76" s="22">
        <f t="shared" si="32"/>
        <v>0</v>
      </c>
      <c r="J76" s="22">
        <f t="shared" si="32"/>
        <v>0</v>
      </c>
      <c r="K76" s="11">
        <f>C76+E76+G76+I76</f>
        <v>259941</v>
      </c>
      <c r="L76" s="12">
        <f t="shared" si="3"/>
        <v>151826.38</v>
      </c>
      <c r="O76" s="13"/>
      <c r="P76" s="13"/>
    </row>
    <row r="77" spans="1:16" x14ac:dyDescent="0.25">
      <c r="A77" s="39"/>
      <c r="B77" s="40" t="s">
        <v>12</v>
      </c>
      <c r="C77" s="8">
        <v>217239</v>
      </c>
      <c r="D77" s="19">
        <v>14200.490000000002</v>
      </c>
      <c r="E77" s="20"/>
      <c r="F77" s="19"/>
      <c r="G77" s="19"/>
      <c r="H77" s="8"/>
      <c r="I77" s="21"/>
      <c r="J77" s="21"/>
      <c r="K77" s="20">
        <f t="shared" ref="K77:L88" si="33">C77+E77+G77+I77</f>
        <v>217239</v>
      </c>
      <c r="L77" s="12">
        <f t="shared" si="3"/>
        <v>14200.490000000002</v>
      </c>
      <c r="O77" s="13"/>
      <c r="P77" s="13"/>
    </row>
    <row r="78" spans="1:16" x14ac:dyDescent="0.25">
      <c r="A78" s="39"/>
      <c r="B78" s="40" t="s">
        <v>13</v>
      </c>
      <c r="C78" s="8">
        <v>42702</v>
      </c>
      <c r="D78" s="19">
        <v>137625.89000000001</v>
      </c>
      <c r="E78" s="20"/>
      <c r="F78" s="19"/>
      <c r="G78" s="19"/>
      <c r="H78" s="8"/>
      <c r="I78" s="21"/>
      <c r="J78" s="21"/>
      <c r="K78" s="20">
        <f t="shared" si="33"/>
        <v>42702</v>
      </c>
      <c r="L78" s="12">
        <f t="shared" si="3"/>
        <v>137625.89000000001</v>
      </c>
      <c r="O78" s="13"/>
      <c r="P78" s="13"/>
    </row>
    <row r="79" spans="1:16" ht="12.75" customHeight="1" x14ac:dyDescent="0.25">
      <c r="A79" s="39"/>
      <c r="B79" s="21"/>
      <c r="C79" s="20"/>
      <c r="D79" s="19"/>
      <c r="E79" s="20"/>
      <c r="F79" s="19"/>
      <c r="G79" s="19"/>
      <c r="H79" s="20"/>
      <c r="I79" s="21"/>
      <c r="J79" s="21"/>
      <c r="K79" s="11">
        <f t="shared" si="33"/>
        <v>0</v>
      </c>
      <c r="L79" s="12"/>
      <c r="O79" s="13"/>
      <c r="P79" s="13"/>
    </row>
    <row r="80" spans="1:16" x14ac:dyDescent="0.25">
      <c r="A80" s="38" t="s">
        <v>41</v>
      </c>
      <c r="B80" s="17" t="s">
        <v>42</v>
      </c>
      <c r="C80" s="22">
        <f>C81+C82</f>
        <v>347762</v>
      </c>
      <c r="D80" s="22">
        <f>D81+D82</f>
        <v>115219.37999999999</v>
      </c>
      <c r="E80" s="22">
        <f t="shared" ref="E80:J80" si="34">E81+E82</f>
        <v>0</v>
      </c>
      <c r="F80" s="22">
        <f t="shared" si="34"/>
        <v>0</v>
      </c>
      <c r="G80" s="22">
        <f t="shared" si="34"/>
        <v>0</v>
      </c>
      <c r="H80" s="22">
        <f t="shared" si="34"/>
        <v>0</v>
      </c>
      <c r="I80" s="22">
        <f t="shared" si="34"/>
        <v>0</v>
      </c>
      <c r="J80" s="22">
        <f t="shared" si="34"/>
        <v>0</v>
      </c>
      <c r="K80" s="11">
        <f t="shared" si="33"/>
        <v>347762</v>
      </c>
      <c r="L80" s="12">
        <f t="shared" si="33"/>
        <v>115219.37999999999</v>
      </c>
      <c r="O80" s="13"/>
      <c r="P80" s="13"/>
    </row>
    <row r="81" spans="1:16" x14ac:dyDescent="0.25">
      <c r="A81" s="38"/>
      <c r="B81" s="40" t="s">
        <v>12</v>
      </c>
      <c r="C81" s="63">
        <v>33495</v>
      </c>
      <c r="D81" s="19">
        <v>8748.3799999999992</v>
      </c>
      <c r="E81" s="20"/>
      <c r="F81" s="19"/>
      <c r="G81" s="19"/>
      <c r="H81" s="8"/>
      <c r="I81" s="21"/>
      <c r="J81" s="21"/>
      <c r="K81" s="20">
        <f t="shared" si="33"/>
        <v>33495</v>
      </c>
      <c r="L81" s="12">
        <f t="shared" si="33"/>
        <v>8748.3799999999992</v>
      </c>
      <c r="O81" s="13"/>
      <c r="P81" s="13"/>
    </row>
    <row r="82" spans="1:16" x14ac:dyDescent="0.25">
      <c r="A82" s="38"/>
      <c r="B82" s="40" t="s">
        <v>13</v>
      </c>
      <c r="C82" s="45">
        <v>314267</v>
      </c>
      <c r="D82" s="19">
        <v>106470.99999999999</v>
      </c>
      <c r="E82" s="20"/>
      <c r="F82" s="19"/>
      <c r="G82" s="19"/>
      <c r="H82" s="8"/>
      <c r="I82" s="21"/>
      <c r="J82" s="21"/>
      <c r="K82" s="20">
        <f t="shared" si="33"/>
        <v>314267</v>
      </c>
      <c r="L82" s="12">
        <f t="shared" si="33"/>
        <v>106470.99999999999</v>
      </c>
      <c r="O82" s="13"/>
      <c r="P82" s="13"/>
    </row>
    <row r="83" spans="1:16" ht="14.25" customHeight="1" x14ac:dyDescent="0.25">
      <c r="A83" s="38"/>
      <c r="B83" s="17"/>
      <c r="C83" s="11"/>
      <c r="D83" s="16"/>
      <c r="E83" s="11"/>
      <c r="F83" s="16"/>
      <c r="G83" s="16"/>
      <c r="H83" s="11"/>
      <c r="I83" s="17"/>
      <c r="J83" s="17"/>
      <c r="K83" s="20"/>
      <c r="L83" s="12"/>
      <c r="O83" s="13"/>
      <c r="P83" s="13"/>
    </row>
    <row r="84" spans="1:16" x14ac:dyDescent="0.25">
      <c r="A84" s="38" t="s">
        <v>43</v>
      </c>
      <c r="B84" s="17" t="s">
        <v>44</v>
      </c>
      <c r="C84" s="22">
        <v>6884</v>
      </c>
      <c r="D84" s="16">
        <v>2180968.35</v>
      </c>
      <c r="E84" s="11"/>
      <c r="F84" s="16"/>
      <c r="G84" s="16"/>
      <c r="H84" s="22"/>
      <c r="I84" s="17"/>
      <c r="J84" s="17"/>
      <c r="K84" s="12">
        <f t="shared" si="33"/>
        <v>6884</v>
      </c>
      <c r="L84" s="12">
        <f t="shared" si="33"/>
        <v>2180968.35</v>
      </c>
      <c r="O84" s="13"/>
      <c r="P84" s="13"/>
    </row>
    <row r="85" spans="1:16" x14ac:dyDescent="0.25">
      <c r="A85" s="38"/>
      <c r="B85" s="21" t="s">
        <v>39</v>
      </c>
      <c r="C85" s="20">
        <v>0</v>
      </c>
      <c r="D85" s="19">
        <v>0</v>
      </c>
      <c r="E85" s="22"/>
      <c r="F85" s="16"/>
      <c r="G85" s="19"/>
      <c r="H85" s="20">
        <v>0</v>
      </c>
      <c r="I85" s="21"/>
      <c r="J85" s="21"/>
      <c r="K85" s="11"/>
      <c r="L85" s="12"/>
      <c r="O85" s="13"/>
      <c r="P85" s="13"/>
    </row>
    <row r="86" spans="1:16" ht="31.5" x14ac:dyDescent="0.25">
      <c r="A86" s="38"/>
      <c r="B86" s="46" t="s">
        <v>45</v>
      </c>
      <c r="C86" s="8">
        <v>4716</v>
      </c>
      <c r="D86" s="19">
        <v>1348884.71</v>
      </c>
      <c r="E86" s="8"/>
      <c r="F86" s="19"/>
      <c r="G86" s="19"/>
      <c r="H86" s="8"/>
      <c r="I86" s="21"/>
      <c r="J86" s="21"/>
      <c r="K86" s="12">
        <f>C86+E86+G86+I86</f>
        <v>4716</v>
      </c>
      <c r="L86" s="12">
        <f>D86+F86+H86+J86</f>
        <v>1348884.71</v>
      </c>
      <c r="O86" s="13"/>
      <c r="P86" s="13"/>
    </row>
    <row r="87" spans="1:16" ht="20.25" customHeight="1" x14ac:dyDescent="0.25">
      <c r="A87" s="38"/>
      <c r="B87" s="21"/>
      <c r="C87" s="20">
        <v>0</v>
      </c>
      <c r="D87" s="19">
        <v>0</v>
      </c>
      <c r="E87" s="8"/>
      <c r="F87" s="19"/>
      <c r="G87" s="19"/>
      <c r="H87" s="19">
        <v>0</v>
      </c>
      <c r="I87" s="19"/>
      <c r="J87" s="19"/>
      <c r="K87" s="11"/>
      <c r="L87" s="25"/>
      <c r="O87" s="13"/>
      <c r="P87" s="13"/>
    </row>
    <row r="88" spans="1:16" ht="31.5" x14ac:dyDescent="0.25">
      <c r="A88" s="38" t="s">
        <v>46</v>
      </c>
      <c r="B88" s="47" t="s">
        <v>47</v>
      </c>
      <c r="C88" s="10">
        <v>1996</v>
      </c>
      <c r="D88" s="16">
        <v>733315.52</v>
      </c>
      <c r="E88" s="22"/>
      <c r="F88" s="16"/>
      <c r="G88" s="16"/>
      <c r="H88" s="22"/>
      <c r="I88" s="11"/>
      <c r="J88" s="11"/>
      <c r="K88" s="12">
        <f t="shared" si="33"/>
        <v>1996</v>
      </c>
      <c r="L88" s="12">
        <f t="shared" si="33"/>
        <v>733315.52</v>
      </c>
      <c r="O88" s="13"/>
      <c r="P88" s="13"/>
    </row>
    <row r="89" spans="1:16" ht="17.25" customHeight="1" thickBot="1" x14ac:dyDescent="0.3">
      <c r="A89" s="48"/>
      <c r="B89" s="28"/>
      <c r="C89" s="26"/>
      <c r="D89" s="27"/>
      <c r="E89" s="26"/>
      <c r="F89" s="27"/>
      <c r="G89" s="28"/>
      <c r="H89" s="28"/>
      <c r="I89" s="28"/>
      <c r="J89" s="28"/>
      <c r="K89" s="29"/>
      <c r="L89" s="30"/>
    </row>
    <row r="90" spans="1:16" ht="9.75" customHeight="1" x14ac:dyDescent="0.25">
      <c r="A90" s="23"/>
      <c r="B90" s="23"/>
      <c r="C90" s="3"/>
      <c r="D90" s="2"/>
      <c r="E90" s="3"/>
      <c r="F90" s="2"/>
      <c r="G90" s="23"/>
      <c r="H90" s="23"/>
      <c r="I90" s="23"/>
      <c r="J90" s="23"/>
      <c r="K90" s="4"/>
      <c r="L90" s="4"/>
    </row>
    <row r="91" spans="1:16" x14ac:dyDescent="0.25">
      <c r="A91" s="49" t="s">
        <v>48</v>
      </c>
      <c r="B91" s="50"/>
      <c r="C91" s="23"/>
      <c r="D91" s="23"/>
      <c r="F91" s="2"/>
      <c r="G91" s="23"/>
      <c r="H91" s="23"/>
      <c r="I91" s="23"/>
      <c r="J91" s="23"/>
      <c r="K91" s="3"/>
      <c r="L91" s="4"/>
    </row>
    <row r="92" spans="1:16" x14ac:dyDescent="0.25">
      <c r="A92" s="51" t="s">
        <v>49</v>
      </c>
      <c r="B92" s="52"/>
      <c r="C92" s="23"/>
      <c r="D92" s="23"/>
      <c r="F92" s="2"/>
      <c r="G92" s="23"/>
      <c r="H92" s="23"/>
      <c r="I92" s="23"/>
      <c r="J92" s="23"/>
      <c r="K92" s="3"/>
      <c r="L92" s="4"/>
    </row>
    <row r="93" spans="1:16" x14ac:dyDescent="0.25">
      <c r="A93" s="53" t="s">
        <v>50</v>
      </c>
      <c r="B93" s="31"/>
      <c r="C93" s="23"/>
      <c r="D93" s="23"/>
      <c r="F93" s="2"/>
      <c r="G93" s="23"/>
      <c r="H93" s="23"/>
      <c r="I93" s="23"/>
      <c r="J93" s="23"/>
      <c r="K93" s="3"/>
      <c r="L93" s="4"/>
    </row>
    <row r="94" spans="1:16" ht="6" customHeight="1" x14ac:dyDescent="0.25">
      <c r="A94" s="54"/>
      <c r="B94" s="23"/>
      <c r="C94" s="3">
        <v>0</v>
      </c>
      <c r="D94" s="2"/>
      <c r="E94" s="3">
        <v>0</v>
      </c>
      <c r="F94" s="2"/>
      <c r="G94" s="23"/>
      <c r="H94" s="23"/>
      <c r="I94" s="23"/>
      <c r="J94" s="23"/>
      <c r="K94" s="3"/>
      <c r="L94" s="4"/>
    </row>
    <row r="95" spans="1:16" hidden="1" x14ac:dyDescent="0.25">
      <c r="A95" s="54"/>
      <c r="B95" s="23"/>
      <c r="C95" s="3">
        <v>3455</v>
      </c>
      <c r="D95" s="2"/>
      <c r="E95" s="3">
        <v>3455</v>
      </c>
      <c r="F95" s="2">
        <v>1049734.0419642157</v>
      </c>
      <c r="G95" s="23"/>
      <c r="H95" s="23"/>
      <c r="I95" s="23"/>
      <c r="J95" s="23"/>
      <c r="K95" s="3"/>
      <c r="L95" s="4"/>
    </row>
    <row r="96" spans="1:16" hidden="1" x14ac:dyDescent="0.25">
      <c r="A96" s="54"/>
      <c r="B96" s="55"/>
      <c r="C96" s="3"/>
      <c r="D96" s="2"/>
      <c r="E96" s="3"/>
      <c r="F96" s="2"/>
      <c r="G96" s="23"/>
      <c r="H96" s="23"/>
      <c r="I96" s="23"/>
      <c r="J96" s="23"/>
      <c r="K96" s="3"/>
      <c r="L96" s="4"/>
    </row>
    <row r="97" spans="1:12" x14ac:dyDescent="0.25">
      <c r="A97" s="54"/>
      <c r="B97" s="23"/>
      <c r="C97" s="3"/>
      <c r="D97" s="2"/>
      <c r="E97" s="3"/>
      <c r="F97" s="2"/>
      <c r="G97" s="23"/>
      <c r="H97" s="23"/>
      <c r="I97" s="23"/>
      <c r="J97" s="23"/>
      <c r="K97" s="3"/>
      <c r="L97" s="4"/>
    </row>
    <row r="98" spans="1:12" x14ac:dyDescent="0.25">
      <c r="A98" s="54"/>
      <c r="B98" s="23"/>
      <c r="C98" s="3"/>
      <c r="D98" s="2"/>
      <c r="E98" s="3"/>
      <c r="F98" s="2"/>
      <c r="G98" s="23"/>
      <c r="H98" s="23"/>
      <c r="I98" s="23"/>
      <c r="J98" s="23"/>
      <c r="K98" s="3"/>
      <c r="L98" s="4"/>
    </row>
    <row r="99" spans="1:12" x14ac:dyDescent="0.25">
      <c r="A99" s="54"/>
      <c r="B99" s="23"/>
      <c r="C99" s="3"/>
      <c r="D99" s="2"/>
      <c r="E99" s="3"/>
      <c r="F99" s="2"/>
      <c r="G99" s="23"/>
      <c r="H99" s="23"/>
      <c r="I99" s="23"/>
      <c r="J99" s="23"/>
      <c r="K99" s="3"/>
      <c r="L99" s="4"/>
    </row>
    <row r="100" spans="1:12" x14ac:dyDescent="0.25">
      <c r="J100" s="23"/>
      <c r="L100" s="4"/>
    </row>
  </sheetData>
  <mergeCells count="8">
    <mergeCell ref="K11:L11"/>
    <mergeCell ref="C6:I6"/>
    <mergeCell ref="A11:A12"/>
    <mergeCell ref="B11:B12"/>
    <mergeCell ref="C11:D11"/>
    <mergeCell ref="E11:F11"/>
    <mergeCell ref="G11:H11"/>
    <mergeCell ref="I11:J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2019-05-13T13:28:54Z</dcterms:created>
  <dcterms:modified xsi:type="dcterms:W3CDTF">2020-05-11T10:30:44Z</dcterms:modified>
</cp:coreProperties>
</file>