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kajo\Desktop\"/>
    </mc:Choice>
  </mc:AlternateContent>
  <bookViews>
    <workbookView xWindow="0" yWindow="0" windowWidth="7575" windowHeight="2460" tabRatio="677" firstSheet="5" activeTab="11"/>
  </bookViews>
  <sheets>
    <sheet name="Janar 2023" sheetId="1" r:id="rId1"/>
    <sheet name="Shkurt 2023" sheetId="2" r:id="rId2"/>
    <sheet name="Mars 2023" sheetId="3" r:id="rId3"/>
    <sheet name="Prill 2023" sheetId="4" r:id="rId4"/>
    <sheet name="Maj 2023" sheetId="5" r:id="rId5"/>
    <sheet name="Qershor 2023" sheetId="6" r:id="rId6"/>
    <sheet name="Korrik 2023" sheetId="7" r:id="rId7"/>
    <sheet name="Gusht 2023" sheetId="8" r:id="rId8"/>
    <sheet name="Shtator 2023" sheetId="9" r:id="rId9"/>
    <sheet name="Tetor 2023" sheetId="10" r:id="rId10"/>
    <sheet name="Nentor 2023" sheetId="11" r:id="rId11"/>
    <sheet name="Dhjetor 2023" sheetId="12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I15" i="12" l="1"/>
  <c r="BI16" i="12"/>
  <c r="BI17" i="12"/>
  <c r="BI18" i="12"/>
  <c r="BI19" i="12"/>
  <c r="BI20" i="12"/>
  <c r="BI21" i="12"/>
  <c r="BI22" i="12"/>
  <c r="BI23" i="12"/>
  <c r="BI24" i="12"/>
  <c r="BI25" i="12"/>
  <c r="BI26" i="12"/>
  <c r="BI27" i="12"/>
  <c r="BI28" i="12"/>
  <c r="BI29" i="12"/>
  <c r="BI14" i="12"/>
  <c r="BH15" i="12"/>
  <c r="BH16" i="12"/>
  <c r="BH17" i="12"/>
  <c r="BH18" i="12"/>
  <c r="BH19" i="12"/>
  <c r="BH20" i="12"/>
  <c r="BH21" i="12"/>
  <c r="BH22" i="12"/>
  <c r="BH23" i="12"/>
  <c r="BH24" i="12"/>
  <c r="BH25" i="12"/>
  <c r="BH26" i="12"/>
  <c r="BH27" i="12"/>
  <c r="BH28" i="12"/>
  <c r="BH29" i="12"/>
  <c r="BH14" i="12"/>
  <c r="BH15" i="11" l="1"/>
  <c r="BH16" i="11"/>
  <c r="BH17" i="11"/>
  <c r="BH18" i="11"/>
  <c r="BH19" i="11"/>
  <c r="BH20" i="11"/>
  <c r="BH21" i="11"/>
  <c r="BH22" i="11"/>
  <c r="BH23" i="11"/>
  <c r="BH24" i="11"/>
  <c r="BH25" i="11"/>
  <c r="BH26" i="11"/>
  <c r="BH27" i="11"/>
  <c r="BH28" i="11"/>
  <c r="BH29" i="11"/>
  <c r="BI15" i="11"/>
  <c r="BI16" i="11"/>
  <c r="BI17" i="11"/>
  <c r="BI18" i="11"/>
  <c r="BI19" i="11"/>
  <c r="BI20" i="11"/>
  <c r="BI21" i="11"/>
  <c r="BI22" i="11"/>
  <c r="BI23" i="11"/>
  <c r="BI24" i="11"/>
  <c r="BI25" i="11"/>
  <c r="BI26" i="11"/>
  <c r="BI27" i="11"/>
  <c r="BI28" i="11"/>
  <c r="BI29" i="11"/>
  <c r="BI14" i="11"/>
  <c r="BH14" i="11"/>
  <c r="BR15" i="10" l="1"/>
  <c r="BR16" i="10"/>
  <c r="BR17" i="10"/>
  <c r="BR18" i="10"/>
  <c r="BR19" i="10"/>
  <c r="BR20" i="10"/>
  <c r="BR21" i="10"/>
  <c r="BR22" i="10"/>
  <c r="BR23" i="10"/>
  <c r="BR24" i="10"/>
  <c r="BR25" i="10"/>
  <c r="BR26" i="10"/>
  <c r="BR27" i="10"/>
  <c r="BR28" i="10"/>
  <c r="BR29" i="10"/>
  <c r="BQ15" i="10"/>
  <c r="BQ16" i="10"/>
  <c r="BQ17" i="10"/>
  <c r="BQ18" i="10"/>
  <c r="BQ19" i="10"/>
  <c r="BQ20" i="10"/>
  <c r="BQ21" i="10"/>
  <c r="BQ22" i="10"/>
  <c r="BQ23" i="10"/>
  <c r="BQ24" i="10"/>
  <c r="BQ25" i="10"/>
  <c r="BQ26" i="10"/>
  <c r="BQ27" i="10"/>
  <c r="BQ28" i="10"/>
  <c r="BQ29" i="10"/>
  <c r="BQ14" i="10"/>
  <c r="BR14" i="10"/>
  <c r="BL29" i="9" l="1"/>
  <c r="BL14" i="9"/>
  <c r="BK14" i="9"/>
  <c r="BL15" i="9" l="1"/>
  <c r="BL16" i="9"/>
  <c r="BL17" i="9"/>
  <c r="BL18" i="9"/>
  <c r="BL19" i="9"/>
  <c r="BL20" i="9"/>
  <c r="BL21" i="9"/>
  <c r="BL22" i="9"/>
  <c r="BL23" i="9"/>
  <c r="BL24" i="9"/>
  <c r="BL25" i="9"/>
  <c r="BL26" i="9"/>
  <c r="BL27" i="9"/>
  <c r="BL28" i="9"/>
  <c r="BK15" i="9"/>
  <c r="BK16" i="9"/>
  <c r="BK17" i="9"/>
  <c r="BK18" i="9"/>
  <c r="BK19" i="9"/>
  <c r="BK20" i="9"/>
  <c r="BK21" i="9"/>
  <c r="BK22" i="9"/>
  <c r="BK23" i="9"/>
  <c r="BK24" i="9"/>
  <c r="BK25" i="9"/>
  <c r="BK26" i="9"/>
  <c r="BK27" i="9"/>
  <c r="BK28" i="9"/>
  <c r="BK29" i="9"/>
  <c r="BT14" i="8"/>
  <c r="BT15" i="8"/>
  <c r="BT16" i="8"/>
  <c r="BT17" i="8"/>
  <c r="BT18" i="8"/>
  <c r="BT19" i="8"/>
  <c r="BT20" i="8"/>
  <c r="BT21" i="8"/>
  <c r="BT22" i="8"/>
  <c r="BT23" i="8"/>
  <c r="BT24" i="8"/>
  <c r="BT25" i="8"/>
  <c r="BT26" i="8"/>
  <c r="BT27" i="8"/>
  <c r="BT28" i="8"/>
  <c r="BT29" i="8"/>
  <c r="BU14" i="8"/>
  <c r="BU15" i="8"/>
  <c r="BU16" i="8"/>
  <c r="BU17" i="8"/>
  <c r="BU18" i="8"/>
  <c r="BU19" i="8"/>
  <c r="BU20" i="8"/>
  <c r="BU21" i="8"/>
  <c r="BU22" i="8"/>
  <c r="BU23" i="8"/>
  <c r="BU24" i="8"/>
  <c r="BU25" i="8"/>
  <c r="BU26" i="8"/>
  <c r="BU27" i="8"/>
  <c r="BU28" i="8"/>
  <c r="BU29" i="8"/>
  <c r="BO14" i="7" l="1"/>
  <c r="BN14" i="7"/>
  <c r="BO29" i="7" l="1"/>
  <c r="BN29" i="7"/>
  <c r="BO28" i="7"/>
  <c r="BN28" i="7"/>
  <c r="BO27" i="7"/>
  <c r="BN27" i="7"/>
  <c r="BO26" i="7"/>
  <c r="BN26" i="7"/>
  <c r="BO25" i="7"/>
  <c r="BN25" i="7"/>
  <c r="BO24" i="7"/>
  <c r="BN24" i="7"/>
  <c r="BO23" i="7"/>
  <c r="BN23" i="7"/>
  <c r="BO22" i="7"/>
  <c r="BN22" i="7"/>
  <c r="BO21" i="7"/>
  <c r="BN21" i="7"/>
  <c r="BO20" i="7"/>
  <c r="BN20" i="7"/>
  <c r="BO19" i="7"/>
  <c r="BN19" i="7"/>
  <c r="BO18" i="7"/>
  <c r="BN18" i="7"/>
  <c r="BO17" i="7"/>
  <c r="BN17" i="7"/>
  <c r="BO16" i="7"/>
  <c r="BN16" i="7"/>
  <c r="BO15" i="7"/>
  <c r="BN15" i="7"/>
  <c r="BO29" i="6" l="1"/>
  <c r="BO15" i="6"/>
  <c r="BO16" i="6"/>
  <c r="BO17" i="6"/>
  <c r="BO18" i="6"/>
  <c r="BO19" i="6"/>
  <c r="BO20" i="6"/>
  <c r="BO21" i="6"/>
  <c r="BO22" i="6"/>
  <c r="BO23" i="6"/>
  <c r="BO24" i="6"/>
  <c r="BO25" i="6"/>
  <c r="BO26" i="6"/>
  <c r="BO27" i="6"/>
  <c r="BO28" i="6"/>
  <c r="BO14" i="6"/>
  <c r="BN15" i="6"/>
  <c r="BN16" i="6"/>
  <c r="BN17" i="6"/>
  <c r="BN18" i="6"/>
  <c r="BN19" i="6"/>
  <c r="BN20" i="6"/>
  <c r="BN21" i="6"/>
  <c r="BN22" i="6"/>
  <c r="BN23" i="6"/>
  <c r="BN24" i="6"/>
  <c r="BN25" i="6"/>
  <c r="BN26" i="6"/>
  <c r="BN27" i="6"/>
  <c r="BN28" i="6"/>
  <c r="BN29" i="6"/>
  <c r="BN14" i="6"/>
  <c r="BR14" i="5" l="1"/>
  <c r="BQ14" i="5"/>
  <c r="BR15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C29" i="4" l="1"/>
  <c r="BC14" i="4"/>
  <c r="BC15" i="4"/>
  <c r="BC16" i="4"/>
  <c r="BC17" i="4"/>
  <c r="BC18" i="4"/>
  <c r="BC19" i="4"/>
  <c r="BC20" i="4"/>
  <c r="BC21" i="4"/>
  <c r="BC22" i="4"/>
  <c r="BC23" i="4"/>
  <c r="BC24" i="4"/>
  <c r="BC25" i="4"/>
  <c r="BC26" i="4"/>
  <c r="BC27" i="4"/>
  <c r="BC28" i="4"/>
  <c r="BB14" i="4"/>
  <c r="BB15" i="4"/>
  <c r="BB16" i="4"/>
  <c r="BB17" i="4"/>
  <c r="BB18" i="4"/>
  <c r="BB19" i="4"/>
  <c r="BB20" i="4"/>
  <c r="BB21" i="4"/>
  <c r="BB22" i="4"/>
  <c r="BB23" i="4"/>
  <c r="BB24" i="4"/>
  <c r="BB25" i="4"/>
  <c r="BB26" i="4"/>
  <c r="BB27" i="4"/>
  <c r="BB28" i="4"/>
  <c r="BB29" i="4"/>
  <c r="BN15" i="3" l="1"/>
  <c r="BO15" i="3"/>
  <c r="BN16" i="3"/>
  <c r="BO16" i="3"/>
  <c r="BN17" i="3"/>
  <c r="BO17" i="3"/>
  <c r="BN18" i="3"/>
  <c r="BO18" i="3"/>
  <c r="BN19" i="3"/>
  <c r="BO19" i="3"/>
  <c r="BN20" i="3"/>
  <c r="BO20" i="3"/>
  <c r="BN21" i="3"/>
  <c r="BO21" i="3"/>
  <c r="BN22" i="3"/>
  <c r="BO22" i="3"/>
  <c r="BN23" i="3"/>
  <c r="BO23" i="3"/>
  <c r="BN24" i="3"/>
  <c r="BO24" i="3"/>
  <c r="BN25" i="3"/>
  <c r="BO25" i="3"/>
  <c r="BN26" i="3"/>
  <c r="BO26" i="3"/>
  <c r="BN27" i="3"/>
  <c r="BO27" i="3"/>
  <c r="BN28" i="3"/>
  <c r="BO28" i="3"/>
  <c r="BN29" i="3"/>
  <c r="BO29" i="3"/>
  <c r="BO14" i="3" l="1"/>
  <c r="BN14" i="3"/>
  <c r="CJ101" i="3" l="1"/>
  <c r="CI101" i="3"/>
  <c r="CH101" i="3"/>
  <c r="CG101" i="3"/>
  <c r="CF101" i="3"/>
  <c r="CE101" i="3"/>
  <c r="CD101" i="3"/>
  <c r="CC101" i="3"/>
  <c r="CB101" i="3"/>
  <c r="CA101" i="3"/>
  <c r="BZ101" i="3"/>
  <c r="BY101" i="3"/>
  <c r="BX101" i="3"/>
  <c r="BW101" i="3"/>
  <c r="BV101" i="3"/>
  <c r="BU101" i="3"/>
  <c r="CJ100" i="3"/>
  <c r="CJ103" i="3" s="1"/>
  <c r="CI100" i="3"/>
  <c r="CI103" i="3" s="1"/>
  <c r="CH100" i="3"/>
  <c r="CH103" i="3" s="1"/>
  <c r="CG100" i="3"/>
  <c r="CG103" i="3" s="1"/>
  <c r="CF100" i="3"/>
  <c r="CF103" i="3" s="1"/>
  <c r="CE100" i="3"/>
  <c r="CE103" i="3" s="1"/>
  <c r="CD100" i="3"/>
  <c r="CD103" i="3" s="1"/>
  <c r="CC100" i="3"/>
  <c r="CC103" i="3" s="1"/>
  <c r="CB100" i="3"/>
  <c r="CB103" i="3" s="1"/>
  <c r="CA100" i="3"/>
  <c r="CA103" i="3" s="1"/>
  <c r="BZ100" i="3"/>
  <c r="BZ103" i="3" s="1"/>
  <c r="BY100" i="3"/>
  <c r="BY103" i="3" s="1"/>
  <c r="BX100" i="3"/>
  <c r="BX103" i="3" s="1"/>
  <c r="BW100" i="3"/>
  <c r="BW103" i="3" s="1"/>
  <c r="BV100" i="3"/>
  <c r="BV103" i="3" s="1"/>
  <c r="BU100" i="3"/>
  <c r="BU103" i="3" s="1"/>
  <c r="CJ97" i="3"/>
  <c r="CJ99" i="3" s="1"/>
  <c r="CI97" i="3"/>
  <c r="CI99" i="3" s="1"/>
  <c r="CH97" i="3"/>
  <c r="CH99" i="3" s="1"/>
  <c r="CG97" i="3"/>
  <c r="CG99" i="3" s="1"/>
  <c r="CF97" i="3"/>
  <c r="CF99" i="3" s="1"/>
  <c r="CE97" i="3"/>
  <c r="CE99" i="3" s="1"/>
  <c r="CD97" i="3"/>
  <c r="CD99" i="3" s="1"/>
  <c r="CC97" i="3"/>
  <c r="CC99" i="3" s="1"/>
  <c r="CB97" i="3"/>
  <c r="CB99" i="3" s="1"/>
  <c r="CA97" i="3"/>
  <c r="CA99" i="3" s="1"/>
  <c r="BZ97" i="3"/>
  <c r="BZ99" i="3" s="1"/>
  <c r="BY97" i="3"/>
  <c r="BY99" i="3" s="1"/>
  <c r="BX97" i="3"/>
  <c r="BX99" i="3" s="1"/>
  <c r="BW97" i="3"/>
  <c r="BW99" i="3" s="1"/>
  <c r="BV97" i="3"/>
  <c r="BV99" i="3" s="1"/>
  <c r="BU97" i="3"/>
  <c r="BU99" i="3" s="1"/>
  <c r="CJ65" i="3"/>
  <c r="CI65" i="3"/>
  <c r="CH65" i="3"/>
  <c r="CG65" i="3"/>
  <c r="CF65" i="3"/>
  <c r="CE65" i="3"/>
  <c r="CD65" i="3"/>
  <c r="CC65" i="3"/>
  <c r="CB65" i="3"/>
  <c r="CA65" i="3"/>
  <c r="BZ65" i="3"/>
  <c r="BY65" i="3"/>
  <c r="BX65" i="3"/>
  <c r="BW65" i="3"/>
  <c r="BV65" i="3"/>
  <c r="BU65" i="3"/>
  <c r="CJ64" i="3"/>
  <c r="CJ67" i="3" s="1"/>
  <c r="CI64" i="3"/>
  <c r="CI67" i="3" s="1"/>
  <c r="CH64" i="3"/>
  <c r="CH67" i="3" s="1"/>
  <c r="CG64" i="3"/>
  <c r="CG67" i="3" s="1"/>
  <c r="CF64" i="3"/>
  <c r="CF67" i="3" s="1"/>
  <c r="CE64" i="3"/>
  <c r="CE67" i="3" s="1"/>
  <c r="CD64" i="3"/>
  <c r="CD67" i="3" s="1"/>
  <c r="CC64" i="3"/>
  <c r="CC67" i="3" s="1"/>
  <c r="CB64" i="3"/>
  <c r="CB67" i="3" s="1"/>
  <c r="CA64" i="3"/>
  <c r="CA67" i="3" s="1"/>
  <c r="BZ64" i="3"/>
  <c r="BZ67" i="3" s="1"/>
  <c r="BY64" i="3"/>
  <c r="BY67" i="3" s="1"/>
  <c r="BX64" i="3"/>
  <c r="BX67" i="3" s="1"/>
  <c r="BW64" i="3"/>
  <c r="BW67" i="3" s="1"/>
  <c r="BV64" i="3"/>
  <c r="BV67" i="3" s="1"/>
  <c r="BU64" i="3"/>
  <c r="BU67" i="3" s="1"/>
  <c r="CJ61" i="3"/>
  <c r="CJ63" i="3" s="1"/>
  <c r="CI61" i="3"/>
  <c r="CI63" i="3" s="1"/>
  <c r="CH61" i="3"/>
  <c r="CH63" i="3" s="1"/>
  <c r="CG61" i="3"/>
  <c r="CG63" i="3" s="1"/>
  <c r="CF61" i="3"/>
  <c r="CF63" i="3" s="1"/>
  <c r="CE61" i="3"/>
  <c r="CE63" i="3" s="1"/>
  <c r="CD61" i="3"/>
  <c r="CD63" i="3" s="1"/>
  <c r="CC61" i="3"/>
  <c r="CC63" i="3" s="1"/>
  <c r="CB61" i="3"/>
  <c r="CB63" i="3" s="1"/>
  <c r="CA61" i="3"/>
  <c r="CA63" i="3" s="1"/>
  <c r="BZ61" i="3"/>
  <c r="BZ63" i="3" s="1"/>
  <c r="BY61" i="3"/>
  <c r="BY63" i="3" s="1"/>
  <c r="BX61" i="3"/>
  <c r="BX63" i="3" s="1"/>
  <c r="BW61" i="3"/>
  <c r="BW63" i="3" s="1"/>
  <c r="BV61" i="3"/>
  <c r="BV63" i="3" s="1"/>
  <c r="BU61" i="3"/>
  <c r="BU63" i="3" s="1"/>
  <c r="BK15" i="2" l="1"/>
  <c r="BL15" i="2"/>
  <c r="BK16" i="2"/>
  <c r="BL16" i="2"/>
  <c r="BK17" i="2"/>
  <c r="BL17" i="2"/>
  <c r="BK18" i="2"/>
  <c r="BL18" i="2"/>
  <c r="BK19" i="2"/>
  <c r="BL19" i="2"/>
  <c r="BK20" i="2"/>
  <c r="BL20" i="2"/>
  <c r="BK21" i="2"/>
  <c r="BL21" i="2"/>
  <c r="BK22" i="2"/>
  <c r="BL22" i="2"/>
  <c r="BK23" i="2"/>
  <c r="BL23" i="2"/>
  <c r="BK24" i="2"/>
  <c r="BL24" i="2"/>
  <c r="BK25" i="2"/>
  <c r="BL25" i="2"/>
  <c r="BK26" i="2"/>
  <c r="BL26" i="2"/>
  <c r="BK27" i="2"/>
  <c r="BL27" i="2"/>
  <c r="BK28" i="2"/>
  <c r="BL28" i="2"/>
  <c r="BL14" i="2" l="1"/>
  <c r="BK14" i="2"/>
  <c r="CG101" i="2" l="1"/>
  <c r="CF101" i="2"/>
  <c r="CE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CG100" i="2"/>
  <c r="CG103" i="2" s="1"/>
  <c r="CF100" i="2"/>
  <c r="CF103" i="2" s="1"/>
  <c r="CE100" i="2"/>
  <c r="CE103" i="2" s="1"/>
  <c r="CD100" i="2"/>
  <c r="CD103" i="2" s="1"/>
  <c r="CC100" i="2"/>
  <c r="CC103" i="2" s="1"/>
  <c r="CB100" i="2"/>
  <c r="CB103" i="2" s="1"/>
  <c r="CA100" i="2"/>
  <c r="CA103" i="2" s="1"/>
  <c r="BZ100" i="2"/>
  <c r="BZ103" i="2" s="1"/>
  <c r="BY100" i="2"/>
  <c r="BY103" i="2" s="1"/>
  <c r="BX100" i="2"/>
  <c r="BX103" i="2" s="1"/>
  <c r="BW100" i="2"/>
  <c r="BW103" i="2" s="1"/>
  <c r="BV100" i="2"/>
  <c r="BV103" i="2" s="1"/>
  <c r="BU100" i="2"/>
  <c r="BU103" i="2" s="1"/>
  <c r="BT100" i="2"/>
  <c r="BT103" i="2" s="1"/>
  <c r="BS100" i="2"/>
  <c r="BS103" i="2" s="1"/>
  <c r="BR100" i="2"/>
  <c r="BR103" i="2" s="1"/>
  <c r="CG97" i="2"/>
  <c r="CG99" i="2" s="1"/>
  <c r="CF97" i="2"/>
  <c r="CF99" i="2" s="1"/>
  <c r="CE97" i="2"/>
  <c r="CE99" i="2" s="1"/>
  <c r="CD97" i="2"/>
  <c r="CD99" i="2" s="1"/>
  <c r="CC97" i="2"/>
  <c r="CC99" i="2" s="1"/>
  <c r="CB97" i="2"/>
  <c r="CB99" i="2" s="1"/>
  <c r="CA97" i="2"/>
  <c r="CA99" i="2" s="1"/>
  <c r="BZ97" i="2"/>
  <c r="BZ99" i="2" s="1"/>
  <c r="BY97" i="2"/>
  <c r="BY99" i="2" s="1"/>
  <c r="BX97" i="2"/>
  <c r="BX99" i="2" s="1"/>
  <c r="BW97" i="2"/>
  <c r="BW99" i="2" s="1"/>
  <c r="BV97" i="2"/>
  <c r="BV99" i="2" s="1"/>
  <c r="BU97" i="2"/>
  <c r="BU99" i="2" s="1"/>
  <c r="BT97" i="2"/>
  <c r="BT99" i="2" s="1"/>
  <c r="BS97" i="2"/>
  <c r="BS99" i="2" s="1"/>
  <c r="BR97" i="2"/>
  <c r="BR99" i="2" s="1"/>
  <c r="CG65" i="2"/>
  <c r="CF65" i="2"/>
  <c r="CE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CG64" i="2"/>
  <c r="CG67" i="2" s="1"/>
  <c r="CF64" i="2"/>
  <c r="CF67" i="2" s="1"/>
  <c r="CE64" i="2"/>
  <c r="CE67" i="2" s="1"/>
  <c r="CD64" i="2"/>
  <c r="CD67" i="2" s="1"/>
  <c r="CC64" i="2"/>
  <c r="CC67" i="2" s="1"/>
  <c r="CB64" i="2"/>
  <c r="CB67" i="2" s="1"/>
  <c r="CA64" i="2"/>
  <c r="CA67" i="2" s="1"/>
  <c r="BZ64" i="2"/>
  <c r="BZ67" i="2" s="1"/>
  <c r="BY64" i="2"/>
  <c r="BY67" i="2" s="1"/>
  <c r="BX64" i="2"/>
  <c r="BX67" i="2" s="1"/>
  <c r="BW64" i="2"/>
  <c r="BW67" i="2" s="1"/>
  <c r="BV64" i="2"/>
  <c r="BV67" i="2" s="1"/>
  <c r="BU64" i="2"/>
  <c r="BU67" i="2" s="1"/>
  <c r="BT64" i="2"/>
  <c r="BT67" i="2" s="1"/>
  <c r="BS64" i="2"/>
  <c r="BS67" i="2" s="1"/>
  <c r="BR64" i="2"/>
  <c r="BR67" i="2" s="1"/>
  <c r="CG61" i="2"/>
  <c r="CG63" i="2" s="1"/>
  <c r="CF61" i="2"/>
  <c r="CF63" i="2" s="1"/>
  <c r="CE61" i="2"/>
  <c r="CE63" i="2" s="1"/>
  <c r="CD61" i="2"/>
  <c r="CD63" i="2" s="1"/>
  <c r="CC61" i="2"/>
  <c r="CC63" i="2" s="1"/>
  <c r="CB61" i="2"/>
  <c r="CB63" i="2" s="1"/>
  <c r="CA61" i="2"/>
  <c r="CA63" i="2" s="1"/>
  <c r="BZ61" i="2"/>
  <c r="BZ63" i="2" s="1"/>
  <c r="BY61" i="2"/>
  <c r="BY63" i="2" s="1"/>
  <c r="BX61" i="2"/>
  <c r="BX63" i="2" s="1"/>
  <c r="BW61" i="2"/>
  <c r="BW63" i="2" s="1"/>
  <c r="BV61" i="2"/>
  <c r="BV63" i="2" s="1"/>
  <c r="BU61" i="2"/>
  <c r="BU63" i="2" s="1"/>
  <c r="BT61" i="2"/>
  <c r="BT63" i="2" s="1"/>
  <c r="BS61" i="2"/>
  <c r="BS63" i="2" s="1"/>
  <c r="BR61" i="2"/>
  <c r="BR63" i="2" s="1"/>
  <c r="BL29" i="2"/>
  <c r="BK29" i="2"/>
  <c r="BL32" i="1" l="1"/>
  <c r="BK32" i="1"/>
  <c r="BL31" i="1"/>
  <c r="BK31" i="1"/>
  <c r="BL30" i="1"/>
  <c r="BK30" i="1"/>
  <c r="BL29" i="1"/>
  <c r="BK29" i="1"/>
  <c r="BL28" i="1"/>
  <c r="BK28" i="1"/>
  <c r="BL27" i="1"/>
  <c r="BK27" i="1"/>
  <c r="BL26" i="1"/>
  <c r="BK26" i="1"/>
  <c r="BL25" i="1"/>
  <c r="BK25" i="1"/>
  <c r="BL24" i="1"/>
  <c r="BK24" i="1"/>
  <c r="BL23" i="1"/>
  <c r="BK23" i="1"/>
  <c r="BL22" i="1"/>
  <c r="BK22" i="1"/>
  <c r="BL21" i="1"/>
  <c r="BK21" i="1"/>
  <c r="BL20" i="1"/>
  <c r="BK20" i="1"/>
  <c r="BL19" i="1"/>
  <c r="BK19" i="1"/>
  <c r="BK18" i="1" l="1"/>
  <c r="CG105" i="1" l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CG104" i="1"/>
  <c r="CG107" i="1" s="1"/>
  <c r="CF104" i="1"/>
  <c r="CF107" i="1" s="1"/>
  <c r="CE104" i="1"/>
  <c r="CE107" i="1" s="1"/>
  <c r="CD104" i="1"/>
  <c r="CD107" i="1" s="1"/>
  <c r="CC104" i="1"/>
  <c r="CC107" i="1" s="1"/>
  <c r="CB104" i="1"/>
  <c r="CB107" i="1" s="1"/>
  <c r="CA104" i="1"/>
  <c r="CA107" i="1" s="1"/>
  <c r="BZ104" i="1"/>
  <c r="BZ107" i="1" s="1"/>
  <c r="BY104" i="1"/>
  <c r="BY107" i="1" s="1"/>
  <c r="BX104" i="1"/>
  <c r="BX107" i="1" s="1"/>
  <c r="BW104" i="1"/>
  <c r="BW107" i="1" s="1"/>
  <c r="BV104" i="1"/>
  <c r="BV107" i="1" s="1"/>
  <c r="BU104" i="1"/>
  <c r="BU107" i="1" s="1"/>
  <c r="BT104" i="1"/>
  <c r="BT107" i="1" s="1"/>
  <c r="BS104" i="1"/>
  <c r="BS107" i="1" s="1"/>
  <c r="BR104" i="1"/>
  <c r="BR107" i="1" s="1"/>
  <c r="CG101" i="1"/>
  <c r="CG103" i="1" s="1"/>
  <c r="CF101" i="1"/>
  <c r="CF103" i="1" s="1"/>
  <c r="CE101" i="1"/>
  <c r="CE103" i="1" s="1"/>
  <c r="CD101" i="1"/>
  <c r="CD103" i="1" s="1"/>
  <c r="CC101" i="1"/>
  <c r="CC103" i="1" s="1"/>
  <c r="CB101" i="1"/>
  <c r="CB103" i="1" s="1"/>
  <c r="CA101" i="1"/>
  <c r="CA103" i="1" s="1"/>
  <c r="BZ101" i="1"/>
  <c r="BZ103" i="1" s="1"/>
  <c r="BY101" i="1"/>
  <c r="BY103" i="1" s="1"/>
  <c r="BX101" i="1"/>
  <c r="BX103" i="1" s="1"/>
  <c r="BW101" i="1"/>
  <c r="BW103" i="1" s="1"/>
  <c r="BV101" i="1"/>
  <c r="BV103" i="1" s="1"/>
  <c r="BU101" i="1"/>
  <c r="BU103" i="1" s="1"/>
  <c r="BT101" i="1"/>
  <c r="BT103" i="1" s="1"/>
  <c r="BS101" i="1"/>
  <c r="BS103" i="1" s="1"/>
  <c r="BR101" i="1"/>
  <c r="BR103" i="1" s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CG68" i="1"/>
  <c r="CG71" i="1" s="1"/>
  <c r="CF68" i="1"/>
  <c r="CF71" i="1" s="1"/>
  <c r="CE68" i="1"/>
  <c r="CE71" i="1" s="1"/>
  <c r="CD68" i="1"/>
  <c r="CD71" i="1" s="1"/>
  <c r="CC68" i="1"/>
  <c r="CC71" i="1" s="1"/>
  <c r="CB68" i="1"/>
  <c r="CB71" i="1" s="1"/>
  <c r="CA68" i="1"/>
  <c r="CA71" i="1" s="1"/>
  <c r="BZ68" i="1"/>
  <c r="BZ71" i="1" s="1"/>
  <c r="BY68" i="1"/>
  <c r="BY71" i="1" s="1"/>
  <c r="BX68" i="1"/>
  <c r="BX71" i="1" s="1"/>
  <c r="BW68" i="1"/>
  <c r="BW71" i="1" s="1"/>
  <c r="BV68" i="1"/>
  <c r="BV71" i="1" s="1"/>
  <c r="BU68" i="1"/>
  <c r="BU71" i="1" s="1"/>
  <c r="BT68" i="1"/>
  <c r="BT71" i="1" s="1"/>
  <c r="BS68" i="1"/>
  <c r="BS71" i="1" s="1"/>
  <c r="BR68" i="1"/>
  <c r="BR71" i="1" s="1"/>
  <c r="CG65" i="1"/>
  <c r="CG67" i="1" s="1"/>
  <c r="CF65" i="1"/>
  <c r="CF67" i="1" s="1"/>
  <c r="CE65" i="1"/>
  <c r="CE67" i="1" s="1"/>
  <c r="CD65" i="1"/>
  <c r="CD67" i="1" s="1"/>
  <c r="CC65" i="1"/>
  <c r="CC67" i="1" s="1"/>
  <c r="CB65" i="1"/>
  <c r="CB67" i="1" s="1"/>
  <c r="CA65" i="1"/>
  <c r="CA67" i="1" s="1"/>
  <c r="BZ65" i="1"/>
  <c r="BZ67" i="1" s="1"/>
  <c r="BY65" i="1"/>
  <c r="BY67" i="1" s="1"/>
  <c r="BX65" i="1"/>
  <c r="BX67" i="1" s="1"/>
  <c r="BW65" i="1"/>
  <c r="BW67" i="1" s="1"/>
  <c r="BV65" i="1"/>
  <c r="BV67" i="1" s="1"/>
  <c r="BU65" i="1"/>
  <c r="BU67" i="1" s="1"/>
  <c r="BT65" i="1"/>
  <c r="BT67" i="1" s="1"/>
  <c r="BS65" i="1"/>
  <c r="BS67" i="1" s="1"/>
  <c r="BR65" i="1"/>
  <c r="BR67" i="1" s="1"/>
  <c r="BL33" i="1"/>
  <c r="BK33" i="1"/>
  <c r="BL18" i="1"/>
</calcChain>
</file>

<file path=xl/sharedStrings.xml><?xml version="1.0" encoding="utf-8"?>
<sst xmlns="http://schemas.openxmlformats.org/spreadsheetml/2006/main" count="2451" uniqueCount="312">
  <si>
    <t xml:space="preserve">    Kurset e Këmbimit</t>
  </si>
  <si>
    <t/>
  </si>
  <si>
    <t xml:space="preserve">   </t>
  </si>
  <si>
    <t xml:space="preserve">         KURSI  MESATAR</t>
  </si>
  <si>
    <t>Kursi</t>
  </si>
  <si>
    <t xml:space="preserve">Lek për njësi </t>
  </si>
  <si>
    <t>Monedhat e huaja</t>
  </si>
  <si>
    <t>Kundrejt  një USD</t>
  </si>
  <si>
    <t xml:space="preserve"> të monedhës</t>
  </si>
  <si>
    <t>Kundrejt një USD</t>
  </si>
  <si>
    <t xml:space="preserve"> së huaj</t>
  </si>
  <si>
    <t>(sipas fix.)</t>
  </si>
  <si>
    <t>Jeni Japonez (per 100) (JPY)</t>
  </si>
  <si>
    <t>Sterlina Angleze (GBP)</t>
  </si>
  <si>
    <t>Franga Zvicerane (CHF)</t>
  </si>
  <si>
    <t>E U R O</t>
  </si>
  <si>
    <t>Ari (oz)</t>
  </si>
  <si>
    <t>Argjendi (oz)</t>
  </si>
  <si>
    <t>Dollari Australian (AUD)</t>
  </si>
  <si>
    <t>Dollari Kanadez (CAD)</t>
  </si>
  <si>
    <t>Korona Suedeze (SEK)</t>
  </si>
  <si>
    <t>Korona Norvegjeze (NOK)</t>
  </si>
  <si>
    <t>Korona Daneze (DKK)</t>
  </si>
  <si>
    <t>Lira turke (TRY)</t>
  </si>
  <si>
    <t>Dollari Amerikan (USD)</t>
  </si>
  <si>
    <t>Spec. Drawing RIGHTS (SDR)</t>
  </si>
  <si>
    <t>Juani Kinez (onshore) CNY</t>
  </si>
  <si>
    <t>Juani Kinez (offshore) CNH</t>
  </si>
  <si>
    <t>max</t>
  </si>
  <si>
    <t>min</t>
  </si>
  <si>
    <t>usd</t>
  </si>
  <si>
    <t>Dollare Australian (AUD)</t>
  </si>
  <si>
    <t>Dollar Kanadez (CAD)</t>
  </si>
  <si>
    <t>Spec Drawing RIGH</t>
  </si>
  <si>
    <t>06.01.2020</t>
  </si>
  <si>
    <t>07.01.2020</t>
  </si>
  <si>
    <t>08.01.2020</t>
  </si>
  <si>
    <t>09.01.2020</t>
  </si>
  <si>
    <t>10.01.2020</t>
  </si>
  <si>
    <t>13.01.2019</t>
  </si>
  <si>
    <t>14.01.2019</t>
  </si>
  <si>
    <t>15.01.2019</t>
  </si>
  <si>
    <t>16.01.2020</t>
  </si>
  <si>
    <t>17.01.2020</t>
  </si>
  <si>
    <t>20.01.2019</t>
  </si>
  <si>
    <t>21.01.2019</t>
  </si>
  <si>
    <t>22.01.2019</t>
  </si>
  <si>
    <t>23.01.2019</t>
  </si>
  <si>
    <t>24.01.2019</t>
  </si>
  <si>
    <t>27.01.2019</t>
  </si>
  <si>
    <t>28.01.2019</t>
  </si>
  <si>
    <t>29.01.2019</t>
  </si>
  <si>
    <t>30.01.2019</t>
  </si>
  <si>
    <t>31.01.2019</t>
  </si>
  <si>
    <t>Janar' 2023</t>
  </si>
  <si>
    <t xml:space="preserve">    DT. 04.01.2023</t>
  </si>
  <si>
    <t xml:space="preserve">    DT. 05.01.2023</t>
  </si>
  <si>
    <t xml:space="preserve">    DT.09.01.2023</t>
  </si>
  <si>
    <t xml:space="preserve">    DT 12.01.2023</t>
  </si>
  <si>
    <t xml:space="preserve">    DT.13.01.2023</t>
  </si>
  <si>
    <t xml:space="preserve">  Kurset e Këmbimit</t>
  </si>
  <si>
    <t xml:space="preserve">    DT.16.01.2023</t>
  </si>
  <si>
    <t xml:space="preserve">    DT.19.01.2023</t>
  </si>
  <si>
    <t xml:space="preserve">    DT.20.01.2023</t>
  </si>
  <si>
    <t xml:space="preserve">    DT.23.01.2023</t>
  </si>
  <si>
    <t xml:space="preserve">    DT.27.01.2023</t>
  </si>
  <si>
    <t xml:space="preserve">    DT.30.01.2023</t>
  </si>
  <si>
    <t xml:space="preserve">    DT. 06.01.2023</t>
  </si>
  <si>
    <t xml:space="preserve">    DT.11.01.2023</t>
  </si>
  <si>
    <t xml:space="preserve">    DT.10.01.2023</t>
  </si>
  <si>
    <t xml:space="preserve">    DT. 17.01.2023</t>
  </si>
  <si>
    <t xml:space="preserve">    DT.18.01.2023</t>
  </si>
  <si>
    <t xml:space="preserve">    DT.24.01.2023</t>
  </si>
  <si>
    <t xml:space="preserve">    DT.25.01.2023</t>
  </si>
  <si>
    <t xml:space="preserve">    DT.26.01.2023</t>
  </si>
  <si>
    <t xml:space="preserve">    DT.31.01.2023</t>
  </si>
  <si>
    <t>Shkurt' 2023</t>
  </si>
  <si>
    <t xml:space="preserve">    DT.13.02.2023</t>
  </si>
  <si>
    <t xml:space="preserve">    DT.16.02.2023</t>
  </si>
  <si>
    <t xml:space="preserve">    DT.27.02.2023</t>
  </si>
  <si>
    <t xml:space="preserve">    DT. 01.02.2023</t>
  </si>
  <si>
    <t xml:space="preserve">    DT. 02.02.2023</t>
  </si>
  <si>
    <t xml:space="preserve">    DT. 03.02.2023</t>
  </si>
  <si>
    <t xml:space="preserve">    DT.06.02.2023</t>
  </si>
  <si>
    <t xml:space="preserve">    DT.07.02.2023</t>
  </si>
  <si>
    <t xml:space="preserve">    DT.08.02.2023</t>
  </si>
  <si>
    <t xml:space="preserve">    DT 09.02.2023</t>
  </si>
  <si>
    <t xml:space="preserve">    DT.10.02.2023</t>
  </si>
  <si>
    <t xml:space="preserve">    DT. 14.02.2023</t>
  </si>
  <si>
    <t xml:space="preserve">    DT.15.02.2023</t>
  </si>
  <si>
    <t xml:space="preserve">    DT.17.02.2023</t>
  </si>
  <si>
    <t xml:space="preserve">    DT.20.02.2023</t>
  </si>
  <si>
    <t xml:space="preserve">    DT.21.02.2023</t>
  </si>
  <si>
    <t xml:space="preserve">    DT.22.02.2023</t>
  </si>
  <si>
    <t xml:space="preserve">    DT.23.02.2023</t>
  </si>
  <si>
    <t xml:space="preserve">    DT.24.02.2023</t>
  </si>
  <si>
    <t xml:space="preserve">    DT.28.02.2023</t>
  </si>
  <si>
    <t>Mars' 2023</t>
  </si>
  <si>
    <t xml:space="preserve">    DT.28.03.2023</t>
  </si>
  <si>
    <t xml:space="preserve">    DT.27.03.2023</t>
  </si>
  <si>
    <t xml:space="preserve">    DT.24.03.2023</t>
  </si>
  <si>
    <t xml:space="preserve">    DT.23.03.2023</t>
  </si>
  <si>
    <t xml:space="preserve">    DT.21.03.2023</t>
  </si>
  <si>
    <t xml:space="preserve">    DT.20.03.2023</t>
  </si>
  <si>
    <t xml:space="preserve">    DT.17.03.2023</t>
  </si>
  <si>
    <t xml:space="preserve">    DT.16.03.2023</t>
  </si>
  <si>
    <t xml:space="preserve">    DT.13.03.2023</t>
  </si>
  <si>
    <t xml:space="preserve">    DT.10.03.2023</t>
  </si>
  <si>
    <t xml:space="preserve">    DT 09.03.2023</t>
  </si>
  <si>
    <t xml:space="preserve">    DT.08.03.2023</t>
  </si>
  <si>
    <t xml:space="preserve">    DT.07.03.2023</t>
  </si>
  <si>
    <t xml:space="preserve">    DT.06.03.2023</t>
  </si>
  <si>
    <t xml:space="preserve">    DT. 03.03.2023</t>
  </si>
  <si>
    <t xml:space="preserve">    DT. 02.03.2023</t>
  </si>
  <si>
    <t xml:space="preserve">    DT. 01.03.2023</t>
  </si>
  <si>
    <t xml:space="preserve">    DT. 15.03.2023</t>
  </si>
  <si>
    <t xml:space="preserve">    DT.29.03.2023</t>
  </si>
  <si>
    <t xml:space="preserve">    DT.30.03.2023</t>
  </si>
  <si>
    <t xml:space="preserve">    DT.31.03.2023</t>
  </si>
  <si>
    <t>Prill' 2023</t>
  </si>
  <si>
    <t xml:space="preserve">    DT. 03.04.2023</t>
  </si>
  <si>
    <t xml:space="preserve">    DT.06.04.2023</t>
  </si>
  <si>
    <t xml:space="preserve">    DT.07.04.2023</t>
  </si>
  <si>
    <t xml:space="preserve">    DT.13.04.2023</t>
  </si>
  <si>
    <t xml:space="preserve">    DT.20.04.2023</t>
  </si>
  <si>
    <t xml:space="preserve">    DT.24.04.2023</t>
  </si>
  <si>
    <t xml:space="preserve">    DT.27.04.2023</t>
  </si>
  <si>
    <t xml:space="preserve">    DT.28.04.2023</t>
  </si>
  <si>
    <t xml:space="preserve">    DT. 04.04.2023</t>
  </si>
  <si>
    <t xml:space="preserve">    DT. 05.04.2023</t>
  </si>
  <si>
    <t xml:space="preserve">    DT.11.04.2023</t>
  </si>
  <si>
    <t xml:space="preserve">    DT 12.04.2023</t>
  </si>
  <si>
    <t xml:space="preserve">    DT.14.04.2023</t>
  </si>
  <si>
    <t xml:space="preserve">    DT. 18.04.2023</t>
  </si>
  <si>
    <t xml:space="preserve">    DT.19.04.2023</t>
  </si>
  <si>
    <t xml:space="preserve">    DT.26.04.2023</t>
  </si>
  <si>
    <t xml:space="preserve">    DT.25.04.2023</t>
  </si>
  <si>
    <t xml:space="preserve">    DT. 03.05.2023</t>
  </si>
  <si>
    <t xml:space="preserve">    DT. 04.05.2023</t>
  </si>
  <si>
    <t xml:space="preserve">    DT.26.05.2023</t>
  </si>
  <si>
    <t xml:space="preserve">    DT. 02.05.2023</t>
  </si>
  <si>
    <t xml:space="preserve">    DT.05.05.2023</t>
  </si>
  <si>
    <t xml:space="preserve">    DT.08.05.2023</t>
  </si>
  <si>
    <t xml:space="preserve">    DT.09.05.2023</t>
  </si>
  <si>
    <t xml:space="preserve">    DT.12.05.2023</t>
  </si>
  <si>
    <t xml:space="preserve">    DT 10.05.2023</t>
  </si>
  <si>
    <t xml:space="preserve">    DT.11.05.2023</t>
  </si>
  <si>
    <t xml:space="preserve">    DT. 15.05.2023</t>
  </si>
  <si>
    <t xml:space="preserve">    DT.16.05.2023</t>
  </si>
  <si>
    <t xml:space="preserve">    DT.18.05.2023</t>
  </si>
  <si>
    <t xml:space="preserve">    DT.17.05.2023</t>
  </si>
  <si>
    <t xml:space="preserve">    DT.19.05.2023</t>
  </si>
  <si>
    <t xml:space="preserve">    DT.22.05.2023</t>
  </si>
  <si>
    <t xml:space="preserve">    DT.23.05.2023</t>
  </si>
  <si>
    <t xml:space="preserve">    DT.24.05.2023</t>
  </si>
  <si>
    <t xml:space="preserve">    DT.25.05.2023</t>
  </si>
  <si>
    <t xml:space="preserve">    DT.29.05.2023</t>
  </si>
  <si>
    <t xml:space="preserve">    DT.30.05.2023</t>
  </si>
  <si>
    <t xml:space="preserve">    DT.31.05.2023</t>
  </si>
  <si>
    <t>Maj 2023</t>
  </si>
  <si>
    <t>Qershor 2023</t>
  </si>
  <si>
    <t xml:space="preserve">    DT. 01.06.2023</t>
  </si>
  <si>
    <t xml:space="preserve">    DT.08.06.2023</t>
  </si>
  <si>
    <t xml:space="preserve">    DT.12.06.2023</t>
  </si>
  <si>
    <t xml:space="preserve">    DT.19.06.2023</t>
  </si>
  <si>
    <t xml:space="preserve">    DT.23.06.2023</t>
  </si>
  <si>
    <t xml:space="preserve">    DT.26.06.2023</t>
  </si>
  <si>
    <t xml:space="preserve">    DT.29.06.2023</t>
  </si>
  <si>
    <t xml:space="preserve">    DT.30.06.2023</t>
  </si>
  <si>
    <t xml:space="preserve">    DT. 02.06.2023</t>
  </si>
  <si>
    <t xml:space="preserve">    DT. 05.06.2023</t>
  </si>
  <si>
    <t xml:space="preserve">    DT.06.06.2023</t>
  </si>
  <si>
    <t xml:space="preserve">    DT.07.06.2023</t>
  </si>
  <si>
    <t xml:space="preserve">    DT 09.06.2023</t>
  </si>
  <si>
    <t xml:space="preserve">    DT.13.06.2023</t>
  </si>
  <si>
    <t xml:space="preserve">    DT. 14.06.2023</t>
  </si>
  <si>
    <t xml:space="preserve">    DT.15.06.2023</t>
  </si>
  <si>
    <t xml:space="preserve">    DT.16.06.2023</t>
  </si>
  <si>
    <t xml:space="preserve">    DT.20.06.2023</t>
  </si>
  <si>
    <t xml:space="preserve">    DT.21.06.2023</t>
  </si>
  <si>
    <t xml:space="preserve">    DT.22.06.2023</t>
  </si>
  <si>
    <t xml:space="preserve">    DT.27.06.2023</t>
  </si>
  <si>
    <t>Korrik 2023</t>
  </si>
  <si>
    <t xml:space="preserve">    DT. 05.07.2023</t>
  </si>
  <si>
    <t xml:space="preserve">    DT.06.07.2023</t>
  </si>
  <si>
    <t xml:space="preserve">    DT.07.07.2023</t>
  </si>
  <si>
    <t xml:space="preserve">    DT.27.07.2023</t>
  </si>
  <si>
    <t xml:space="preserve">    DT.26.07.2023</t>
  </si>
  <si>
    <t xml:space="preserve">    DT.21.07.2023</t>
  </si>
  <si>
    <t xml:space="preserve">    DT.20.07.2023</t>
  </si>
  <si>
    <t xml:space="preserve">    DT.19.07.2023</t>
  </si>
  <si>
    <t xml:space="preserve">    DT. 14.07.2023</t>
  </si>
  <si>
    <t xml:space="preserve">    DT.13.07.2023</t>
  </si>
  <si>
    <t xml:space="preserve">    DT.12.07.2023</t>
  </si>
  <si>
    <t xml:space="preserve">    DT. 03.07.2023</t>
  </si>
  <si>
    <t xml:space="preserve">    DT. 04.07.2023</t>
  </si>
  <si>
    <t xml:space="preserve">    DT.10.07.2023</t>
  </si>
  <si>
    <t xml:space="preserve">    DT 11.07.2023</t>
  </si>
  <si>
    <t xml:space="preserve">    DT.17.07.2023</t>
  </si>
  <si>
    <t xml:space="preserve">    DT.18.07.2023</t>
  </si>
  <si>
    <t xml:space="preserve">    DT.24.07.2023</t>
  </si>
  <si>
    <t xml:space="preserve">    DT.25.07.2023</t>
  </si>
  <si>
    <t xml:space="preserve">    DT.28.07.2023</t>
  </si>
  <si>
    <t xml:space="preserve">    DT.31.07.2023</t>
  </si>
  <si>
    <t>Gusht 2023</t>
  </si>
  <si>
    <t xml:space="preserve">    DT. 03.08.2023</t>
  </si>
  <si>
    <t xml:space="preserve">    DT.07.08.2023</t>
  </si>
  <si>
    <t xml:space="preserve">    DT. 14.08.2023</t>
  </si>
  <si>
    <t xml:space="preserve">    DT.21.08.2023</t>
  </si>
  <si>
    <t xml:space="preserve">    DT.28.08.2023</t>
  </si>
  <si>
    <t xml:space="preserve">    DT. 01.08.2023</t>
  </si>
  <si>
    <t xml:space="preserve">    DT. 02.08.2023</t>
  </si>
  <si>
    <t xml:space="preserve">    DT.04.08.2023</t>
  </si>
  <si>
    <t xml:space="preserve">    DT.08.08.2023</t>
  </si>
  <si>
    <t xml:space="preserve">    DT 09.08.2023</t>
  </si>
  <si>
    <t xml:space="preserve">    DT.11.08.2023</t>
  </si>
  <si>
    <t xml:space="preserve">    DT.10.08.2023</t>
  </si>
  <si>
    <t xml:space="preserve">    DT.15.08.2023</t>
  </si>
  <si>
    <t xml:space="preserve">    DT.16.08.2023</t>
  </si>
  <si>
    <t xml:space="preserve">    DT.17.08.2023</t>
  </si>
  <si>
    <t xml:space="preserve">    DT.18.08.2023</t>
  </si>
  <si>
    <t xml:space="preserve">    DT.22.08.2023</t>
  </si>
  <si>
    <t xml:space="preserve">    DT.23.08.2023</t>
  </si>
  <si>
    <t xml:space="preserve">    DT.24.08.2023</t>
  </si>
  <si>
    <t xml:space="preserve">    DT.25.08.2023</t>
  </si>
  <si>
    <t xml:space="preserve">    DT.29.08.2023</t>
  </si>
  <si>
    <t xml:space="preserve">    DT.30.08.2023</t>
  </si>
  <si>
    <t xml:space="preserve">    DT.31.08.2023</t>
  </si>
  <si>
    <t>Shtator 2023</t>
  </si>
  <si>
    <t xml:space="preserve">    DT. 01.09.2023</t>
  </si>
  <si>
    <t xml:space="preserve">    DT.07.09.2023</t>
  </si>
  <si>
    <t xml:space="preserve">    DT.08.09.2023</t>
  </si>
  <si>
    <t xml:space="preserve">    DT.11.09.2023</t>
  </si>
  <si>
    <t xml:space="preserve">    DT.18.09.2023</t>
  </si>
  <si>
    <t xml:space="preserve">    DT.21.09.2023</t>
  </si>
  <si>
    <t xml:space="preserve">    DT.22.09.2023</t>
  </si>
  <si>
    <t xml:space="preserve">    DT.25.09.2023</t>
  </si>
  <si>
    <t xml:space="preserve">    DT.28.09.2023</t>
  </si>
  <si>
    <t xml:space="preserve">    DT.29.09.2023</t>
  </si>
  <si>
    <t xml:space="preserve">    DT. 04.09.2023</t>
  </si>
  <si>
    <t xml:space="preserve">    DT. 06.09.2023</t>
  </si>
  <si>
    <t xml:space="preserve">    DT 12.09.2023</t>
  </si>
  <si>
    <t xml:space="preserve">    DT.13.09.2023</t>
  </si>
  <si>
    <t xml:space="preserve">    DT.14.09.2023</t>
  </si>
  <si>
    <t xml:space="preserve">    DT. 15.09.2023</t>
  </si>
  <si>
    <t xml:space="preserve">    DT.19.09.2023</t>
  </si>
  <si>
    <t xml:space="preserve">    DT.20.09.2023</t>
  </si>
  <si>
    <t xml:space="preserve">    DT.26.09.2023</t>
  </si>
  <si>
    <t xml:space="preserve">    DT.27.09.2023</t>
  </si>
  <si>
    <t>Tetor 2023</t>
  </si>
  <si>
    <t xml:space="preserve">    DT. 02.10.2023</t>
  </si>
  <si>
    <t xml:space="preserve">    DT.11.10.2023</t>
  </si>
  <si>
    <t xml:space="preserve">    DT.26.10.2023</t>
  </si>
  <si>
    <t xml:space="preserve">    DT.27.10.2023</t>
  </si>
  <si>
    <t xml:space="preserve">    DT. 03.10.2023</t>
  </si>
  <si>
    <t xml:space="preserve">    DT. 04.10.2023</t>
  </si>
  <si>
    <t xml:space="preserve">    DT.05.10.2023</t>
  </si>
  <si>
    <t xml:space="preserve">    DT.06.10.2023</t>
  </si>
  <si>
    <t xml:space="preserve">    DT.09.10.2023</t>
  </si>
  <si>
    <t xml:space="preserve">    DT.12.10.2023</t>
  </si>
  <si>
    <t xml:space="preserve">    DT 10.10.2023</t>
  </si>
  <si>
    <t xml:space="preserve">    DT. 13.10.2023</t>
  </si>
  <si>
    <t xml:space="preserve">    DT.16.10.2023</t>
  </si>
  <si>
    <t xml:space="preserve">    DT.17.10.2023</t>
  </si>
  <si>
    <t xml:space="preserve">    DT.18.10.2023</t>
  </si>
  <si>
    <t xml:space="preserve">    DT.19.10.2023</t>
  </si>
  <si>
    <t xml:space="preserve">    DT.20.10.2023</t>
  </si>
  <si>
    <t xml:space="preserve">    DT.23.10.2023</t>
  </si>
  <si>
    <t xml:space="preserve">    DT.24.10.2023</t>
  </si>
  <si>
    <t xml:space="preserve">    DT.25.10.2023</t>
  </si>
  <si>
    <t xml:space="preserve">    DT.30.10.2023</t>
  </si>
  <si>
    <t xml:space="preserve">    DT.31.10.2023</t>
  </si>
  <si>
    <t>Nëntor 2023</t>
  </si>
  <si>
    <t xml:space="preserve">    DT.06.11.2023</t>
  </si>
  <si>
    <t xml:space="preserve">    DT.09.11.2023</t>
  </si>
  <si>
    <t xml:space="preserve">    DT 10.11.2023</t>
  </si>
  <si>
    <t xml:space="preserve">    DT.16.11.2023</t>
  </si>
  <si>
    <t xml:space="preserve">    DT.17.11.2023</t>
  </si>
  <si>
    <t xml:space="preserve">    DT.20.11.2023</t>
  </si>
  <si>
    <t xml:space="preserve">    DT.23.11.2023</t>
  </si>
  <si>
    <t xml:space="preserve">    DT.24.11.2023</t>
  </si>
  <si>
    <t xml:space="preserve">    DT. 01.11.2023</t>
  </si>
  <si>
    <t xml:space="preserve">    DT. 02.11.2023</t>
  </si>
  <si>
    <t xml:space="preserve">    DT. 03.11.2023</t>
  </si>
  <si>
    <t xml:space="preserve">    DT.07.11.2023</t>
  </si>
  <si>
    <t xml:space="preserve">    DT.13.11.2023</t>
  </si>
  <si>
    <t xml:space="preserve">    DT.14.11.2023</t>
  </si>
  <si>
    <t xml:space="preserve">    DT. 15.11.2023</t>
  </si>
  <si>
    <t xml:space="preserve">    DT.21.11.2023</t>
  </si>
  <si>
    <t xml:space="preserve">    DT.22.11.2023</t>
  </si>
  <si>
    <t xml:space="preserve">    DT.30.11.2023</t>
  </si>
  <si>
    <t xml:space="preserve">    DT.08.11.2023</t>
  </si>
  <si>
    <t>Dhjetor 2023</t>
  </si>
  <si>
    <t xml:space="preserve">    DT. 01.12.2023</t>
  </si>
  <si>
    <t xml:space="preserve">    DT.06.12.2023</t>
  </si>
  <si>
    <t xml:space="preserve">    DT.07.12.2023</t>
  </si>
  <si>
    <t xml:space="preserve">    DT.14.12.2023</t>
  </si>
  <si>
    <t xml:space="preserve">    DT.20.12.2023</t>
  </si>
  <si>
    <t xml:space="preserve">    DT.21.12.2023</t>
  </si>
  <si>
    <t xml:space="preserve">    DT.22.12.2023</t>
  </si>
  <si>
    <t xml:space="preserve">    DT. 04.12.2023</t>
  </si>
  <si>
    <t xml:space="preserve">    DT. 05.12.2023</t>
  </si>
  <si>
    <t xml:space="preserve">    DT.11.12.2023</t>
  </si>
  <si>
    <t xml:space="preserve">    DT.12.12.2023</t>
  </si>
  <si>
    <t xml:space="preserve">    DT 13.12.2023</t>
  </si>
  <si>
    <t xml:space="preserve">    DT.15.12.2023</t>
  </si>
  <si>
    <t xml:space="preserve">    DT. 18.12.2023</t>
  </si>
  <si>
    <t xml:space="preserve">    DT.19.12.2023</t>
  </si>
  <si>
    <t xml:space="preserve">    DT.26.12.2023</t>
  </si>
  <si>
    <t xml:space="preserve">    DT.27.12.2023</t>
  </si>
  <si>
    <t xml:space="preserve">    DT.28.12.2023</t>
  </si>
  <si>
    <t xml:space="preserve">    DT.29.12.2023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</si>
</sst>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0.000_)"/>
    <numFmt numFmtId="166" formatCode="_(* #,##0.0000_);_(* \(#,##0.0000\);_(* &quot;-&quot;??_);_(@_)"/>
    <numFmt numFmtId="167" formatCode="0.0000"/>
    <numFmt numFmtId="168" formatCode="#,##0.0000_);\(#,##0.0000\)"/>
    <numFmt numFmtId="169" formatCode="#,##0.00000_);\(#,##0.00000\)"/>
    <numFmt numFmtId="170" formatCode="_(* #,##0.000_);_(* \(#,##0.0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2"/>
      <color theme="0"/>
      <name val="Times New Roman"/>
      <family val="1"/>
    </font>
    <font>
      <b/>
      <sz val="12"/>
      <color indexed="12"/>
      <name val="Times New Roman"/>
      <family val="1"/>
    </font>
    <font>
      <sz val="12"/>
      <color indexed="12"/>
      <name val="Times New Roman"/>
      <family val="1"/>
    </font>
    <font>
      <b/>
      <sz val="12"/>
      <name val="Times New Roman"/>
      <family val="1"/>
    </font>
    <font>
      <b/>
      <sz val="12"/>
      <color theme="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indexed="12"/>
      <name val="Times New Roman"/>
      <family val="1"/>
    </font>
    <font>
      <b/>
      <sz val="16"/>
      <color indexed="12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59">
    <xf numFmtId="0" fontId="0" fillId="0" borderId="0" xfId="0"/>
    <xf numFmtId="164" fontId="3" fillId="0" borderId="0" xfId="1" applyNumberFormat="1" applyFont="1" applyFill="1"/>
    <xf numFmtId="165" fontId="3" fillId="0" borderId="0" xfId="2" applyNumberFormat="1" applyFont="1" applyFill="1" applyBorder="1"/>
    <xf numFmtId="165" fontId="3" fillId="0" borderId="0" xfId="2" applyNumberFormat="1" applyFont="1" applyFill="1"/>
    <xf numFmtId="165" fontId="4" fillId="0" borderId="0" xfId="2" applyNumberFormat="1" applyFont="1" applyFill="1"/>
    <xf numFmtId="165" fontId="4" fillId="0" borderId="0" xfId="2" applyNumberFormat="1" applyFont="1" applyFill="1" applyBorder="1"/>
    <xf numFmtId="43" fontId="4" fillId="0" borderId="0" xfId="1" applyFont="1" applyFill="1" applyBorder="1"/>
    <xf numFmtId="166" fontId="4" fillId="0" borderId="0" xfId="1" applyNumberFormat="1" applyFont="1" applyFill="1" applyBorder="1"/>
    <xf numFmtId="164" fontId="5" fillId="0" borderId="0" xfId="1" applyNumberFormat="1" applyFont="1" applyFill="1" applyBorder="1" applyAlignment="1" applyProtection="1">
      <alignment horizontal="left"/>
    </xf>
    <xf numFmtId="165" fontId="5" fillId="0" borderId="0" xfId="2" applyNumberFormat="1" applyFont="1" applyFill="1" applyBorder="1" applyProtection="1"/>
    <xf numFmtId="165" fontId="6" fillId="0" borderId="0" xfId="2" applyNumberFormat="1" applyFont="1" applyFill="1" applyBorder="1" applyProtection="1"/>
    <xf numFmtId="165" fontId="6" fillId="0" borderId="0" xfId="2" applyNumberFormat="1" applyFont="1" applyFill="1" applyBorder="1" applyAlignment="1" applyProtection="1">
      <alignment horizontal="left"/>
    </xf>
    <xf numFmtId="165" fontId="6" fillId="0" borderId="0" xfId="2" applyNumberFormat="1" applyFont="1" applyFill="1" applyBorder="1"/>
    <xf numFmtId="164" fontId="6" fillId="0" borderId="0" xfId="1" applyNumberFormat="1" applyFont="1" applyFill="1" applyBorder="1" applyProtection="1"/>
    <xf numFmtId="165" fontId="5" fillId="0" borderId="0" xfId="2" applyNumberFormat="1" applyFont="1" applyFill="1" applyBorder="1" applyAlignment="1" applyProtection="1">
      <alignment horizontal="left"/>
    </xf>
    <xf numFmtId="165" fontId="7" fillId="0" borderId="0" xfId="2" applyNumberFormat="1" applyFont="1" applyFill="1" applyBorder="1" applyAlignment="1" applyProtection="1">
      <alignment horizontal="left"/>
    </xf>
    <xf numFmtId="165" fontId="8" fillId="0" borderId="0" xfId="2" applyNumberFormat="1" applyFont="1" applyFill="1" applyBorder="1" applyAlignment="1" applyProtection="1">
      <alignment horizontal="left"/>
    </xf>
    <xf numFmtId="165" fontId="4" fillId="0" borderId="0" xfId="2" applyNumberFormat="1" applyFont="1" applyFill="1" applyBorder="1" applyProtection="1"/>
    <xf numFmtId="164" fontId="6" fillId="0" borderId="1" xfId="1" applyNumberFormat="1" applyFont="1" applyFill="1" applyBorder="1" applyAlignment="1" applyProtection="1">
      <alignment horizontal="left"/>
    </xf>
    <xf numFmtId="165" fontId="6" fillId="0" borderId="1" xfId="2" applyNumberFormat="1" applyFont="1" applyFill="1" applyBorder="1" applyProtection="1"/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Protection="1"/>
    <xf numFmtId="165" fontId="5" fillId="0" borderId="1" xfId="2" applyNumberFormat="1" applyFont="1" applyFill="1" applyBorder="1" applyAlignment="1" applyProtection="1">
      <alignment horizontal="left"/>
    </xf>
    <xf numFmtId="165" fontId="7" fillId="0" borderId="0" xfId="2" applyNumberFormat="1" applyFont="1" applyFill="1" applyBorder="1" applyAlignment="1" applyProtection="1">
      <alignment horizontal="center"/>
    </xf>
    <xf numFmtId="165" fontId="4" fillId="0" borderId="0" xfId="2" applyNumberFormat="1" applyFont="1" applyFill="1" applyBorder="1" applyAlignment="1">
      <alignment horizontal="center"/>
    </xf>
    <xf numFmtId="165" fontId="3" fillId="0" borderId="1" xfId="2" applyNumberFormat="1" applyFont="1" applyFill="1" applyBorder="1"/>
    <xf numFmtId="165" fontId="6" fillId="0" borderId="2" xfId="2" applyNumberFormat="1" applyFont="1" applyFill="1" applyBorder="1" applyProtection="1"/>
    <xf numFmtId="165" fontId="6" fillId="0" borderId="0" xfId="2" applyNumberFormat="1" applyFont="1" applyFill="1" applyBorder="1" applyAlignment="1" applyProtection="1">
      <alignment horizontal="center"/>
    </xf>
    <xf numFmtId="165" fontId="3" fillId="0" borderId="0" xfId="2" applyNumberFormat="1" applyFont="1" applyFill="1" applyBorder="1" applyAlignment="1" applyProtection="1">
      <alignment horizontal="center"/>
    </xf>
    <xf numFmtId="165" fontId="4" fillId="0" borderId="0" xfId="2" applyNumberFormat="1" applyFont="1" applyFill="1" applyBorder="1" applyAlignment="1" applyProtection="1">
      <alignment horizontal="center"/>
    </xf>
    <xf numFmtId="164" fontId="5" fillId="0" borderId="0" xfId="1" applyNumberFormat="1" applyFont="1" applyFill="1" applyBorder="1" applyProtection="1"/>
    <xf numFmtId="165" fontId="5" fillId="0" borderId="2" xfId="2" applyNumberFormat="1" applyFont="1" applyFill="1" applyBorder="1" applyAlignment="1" applyProtection="1">
      <alignment horizontal="center"/>
    </xf>
    <xf numFmtId="164" fontId="6" fillId="0" borderId="0" xfId="1" applyNumberFormat="1" applyFont="1" applyFill="1" applyBorder="1" applyAlignment="1" applyProtection="1"/>
    <xf numFmtId="165" fontId="6" fillId="0" borderId="2" xfId="2" applyNumberFormat="1" applyFont="1" applyFill="1" applyBorder="1" applyAlignment="1" applyProtection="1"/>
    <xf numFmtId="43" fontId="4" fillId="0" borderId="0" xfId="1" applyFont="1" applyFill="1" applyBorder="1" applyAlignment="1"/>
    <xf numFmtId="165" fontId="4" fillId="0" borderId="0" xfId="2" applyNumberFormat="1" applyFont="1" applyFill="1" applyBorder="1" applyAlignment="1"/>
    <xf numFmtId="166" fontId="4" fillId="0" borderId="0" xfId="1" applyNumberFormat="1" applyFont="1" applyFill="1" applyBorder="1" applyAlignment="1"/>
    <xf numFmtId="165" fontId="3" fillId="0" borderId="0" xfId="2" applyNumberFormat="1" applyFont="1" applyFill="1" applyBorder="1" applyAlignment="1"/>
    <xf numFmtId="165" fontId="3" fillId="0" borderId="0" xfId="2" applyNumberFormat="1" applyFont="1" applyFill="1" applyAlignment="1"/>
    <xf numFmtId="43" fontId="4" fillId="0" borderId="0" xfId="1" applyFont="1" applyFill="1" applyBorder="1" applyProtection="1"/>
    <xf numFmtId="164" fontId="6" fillId="0" borderId="3" xfId="1" applyNumberFormat="1" applyFont="1" applyFill="1" applyBorder="1" applyProtection="1"/>
    <xf numFmtId="165" fontId="6" fillId="0" borderId="4" xfId="2" applyNumberFormat="1" applyFont="1" applyFill="1" applyBorder="1" applyProtection="1"/>
    <xf numFmtId="165" fontId="6" fillId="0" borderId="3" xfId="2" applyNumberFormat="1" applyFont="1" applyFill="1" applyBorder="1" applyProtection="1"/>
    <xf numFmtId="165" fontId="6" fillId="0" borderId="3" xfId="2" applyNumberFormat="1" applyFont="1" applyFill="1" applyBorder="1" applyAlignment="1" applyProtection="1">
      <alignment horizontal="center"/>
    </xf>
    <xf numFmtId="165" fontId="3" fillId="0" borderId="3" xfId="2" applyNumberFormat="1" applyFont="1" applyFill="1" applyBorder="1"/>
    <xf numFmtId="164" fontId="6" fillId="0" borderId="0" xfId="1" applyNumberFormat="1" applyFont="1" applyFill="1" applyBorder="1" applyAlignment="1" applyProtection="1">
      <alignment horizontal="left"/>
    </xf>
    <xf numFmtId="166" fontId="6" fillId="0" borderId="0" xfId="1" applyNumberFormat="1" applyFont="1" applyFill="1" applyBorder="1" applyProtection="1"/>
    <xf numFmtId="43" fontId="6" fillId="0" borderId="0" xfId="1" applyNumberFormat="1" applyFont="1" applyFill="1" applyBorder="1" applyProtection="1"/>
    <xf numFmtId="165" fontId="5" fillId="0" borderId="2" xfId="2" applyNumberFormat="1" applyFont="1" applyFill="1" applyBorder="1" applyAlignment="1" applyProtection="1">
      <alignment horizontal="left"/>
    </xf>
    <xf numFmtId="43" fontId="6" fillId="0" borderId="0" xfId="1" applyFont="1" applyFill="1" applyBorder="1" applyProtection="1"/>
    <xf numFmtId="43" fontId="3" fillId="0" borderId="0" xfId="1" applyNumberFormat="1" applyFont="1" applyFill="1" applyBorder="1" applyProtection="1"/>
    <xf numFmtId="39" fontId="4" fillId="0" borderId="0" xfId="1" applyNumberFormat="1" applyFont="1" applyFill="1" applyBorder="1" applyProtection="1"/>
    <xf numFmtId="165" fontId="4" fillId="0" borderId="0" xfId="1" applyNumberFormat="1" applyFont="1" applyFill="1" applyBorder="1" applyProtection="1"/>
    <xf numFmtId="43" fontId="6" fillId="0" borderId="0" xfId="1" applyFont="1" applyFill="1" applyBorder="1" applyAlignment="1" applyProtection="1">
      <alignment horizontal="right"/>
    </xf>
    <xf numFmtId="166" fontId="6" fillId="0" borderId="0" xfId="1" applyNumberFormat="1" applyFont="1" applyFill="1" applyBorder="1" applyAlignment="1" applyProtection="1">
      <alignment horizontal="right"/>
    </xf>
    <xf numFmtId="165" fontId="4" fillId="0" borderId="0" xfId="2" applyNumberFormat="1" applyFont="1" applyFill="1" applyBorder="1" applyAlignment="1" applyProtection="1">
      <alignment horizontal="right"/>
    </xf>
    <xf numFmtId="164" fontId="5" fillId="0" borderId="1" xfId="1" applyNumberFormat="1" applyFont="1" applyFill="1" applyBorder="1" applyProtection="1"/>
    <xf numFmtId="165" fontId="5" fillId="0" borderId="5" xfId="2" applyNumberFormat="1" applyFont="1" applyFill="1" applyBorder="1" applyAlignment="1" applyProtection="1">
      <alignment horizontal="left"/>
    </xf>
    <xf numFmtId="166" fontId="6" fillId="0" borderId="1" xfId="1" applyNumberFormat="1" applyFont="1" applyFill="1" applyBorder="1" applyProtection="1"/>
    <xf numFmtId="43" fontId="6" fillId="0" borderId="1" xfId="1" applyFont="1" applyFill="1" applyBorder="1" applyProtection="1"/>
    <xf numFmtId="43" fontId="6" fillId="0" borderId="1" xfId="1" applyNumberFormat="1" applyFont="1" applyFill="1" applyBorder="1" applyProtection="1"/>
    <xf numFmtId="164" fontId="9" fillId="0" borderId="0" xfId="1" applyNumberFormat="1" applyFont="1" applyFill="1" applyBorder="1" applyProtection="1"/>
    <xf numFmtId="165" fontId="9" fillId="0" borderId="0" xfId="2" applyNumberFormat="1" applyFont="1" applyFill="1" applyBorder="1" applyAlignment="1" applyProtection="1">
      <alignment horizontal="left"/>
    </xf>
    <xf numFmtId="165" fontId="10" fillId="0" borderId="0" xfId="2" applyNumberFormat="1" applyFont="1" applyFill="1" applyBorder="1" applyProtection="1"/>
    <xf numFmtId="43" fontId="10" fillId="0" borderId="0" xfId="1" applyFont="1" applyFill="1" applyBorder="1" applyProtection="1"/>
    <xf numFmtId="166" fontId="10" fillId="0" borderId="0" xfId="1" applyNumberFormat="1" applyFont="1" applyFill="1" applyBorder="1" applyProtection="1"/>
    <xf numFmtId="165" fontId="10" fillId="0" borderId="0" xfId="2" applyNumberFormat="1" applyFont="1" applyFill="1" applyBorder="1"/>
    <xf numFmtId="165" fontId="10" fillId="0" borderId="0" xfId="1" applyNumberFormat="1" applyFont="1" applyFill="1" applyBorder="1" applyProtection="1"/>
    <xf numFmtId="43" fontId="10" fillId="0" borderId="0" xfId="1" applyFont="1" applyFill="1" applyBorder="1"/>
    <xf numFmtId="166" fontId="10" fillId="0" borderId="0" xfId="1" applyNumberFormat="1" applyFont="1" applyFill="1" applyBorder="1"/>
    <xf numFmtId="165" fontId="10" fillId="0" borderId="0" xfId="2" applyNumberFormat="1" applyFont="1" applyFill="1"/>
    <xf numFmtId="164" fontId="8" fillId="0" borderId="0" xfId="1" applyNumberFormat="1" applyFont="1" applyFill="1" applyBorder="1" applyProtection="1"/>
    <xf numFmtId="0" fontId="4" fillId="0" borderId="0" xfId="2" applyFont="1"/>
    <xf numFmtId="1" fontId="4" fillId="0" borderId="0" xfId="2" applyNumberFormat="1" applyFont="1"/>
    <xf numFmtId="0" fontId="4" fillId="0" borderId="0" xfId="2" applyFont="1" applyFill="1" applyBorder="1"/>
    <xf numFmtId="0" fontId="4" fillId="0" borderId="0" xfId="2" applyFont="1" applyFill="1"/>
    <xf numFmtId="166" fontId="4" fillId="0" borderId="0" xfId="1" applyNumberFormat="1" applyFont="1" applyFill="1"/>
    <xf numFmtId="43" fontId="4" fillId="0" borderId="0" xfId="1" applyFont="1" applyFill="1"/>
    <xf numFmtId="0" fontId="3" fillId="0" borderId="0" xfId="2" applyFont="1"/>
    <xf numFmtId="0" fontId="3" fillId="0" borderId="0" xfId="2" applyFont="1" applyFill="1"/>
    <xf numFmtId="0" fontId="3" fillId="0" borderId="0" xfId="2" applyFont="1" applyFill="1" applyBorder="1"/>
    <xf numFmtId="165" fontId="3" fillId="0" borderId="0" xfId="2" applyNumberFormat="1" applyFont="1" applyFill="1" applyBorder="1" applyProtection="1"/>
    <xf numFmtId="43" fontId="3" fillId="0" borderId="0" xfId="1" applyFont="1" applyFill="1" applyBorder="1"/>
    <xf numFmtId="166" fontId="3" fillId="0" borderId="0" xfId="1" applyNumberFormat="1" applyFont="1" applyFill="1" applyBorder="1"/>
    <xf numFmtId="165" fontId="3" fillId="0" borderId="0" xfId="2" applyNumberFormat="1" applyFont="1" applyFill="1" applyBorder="1" applyAlignment="1" applyProtection="1">
      <alignment wrapText="1"/>
    </xf>
    <xf numFmtId="1" fontId="8" fillId="0" borderId="0" xfId="1" applyNumberFormat="1" applyFont="1" applyFill="1" applyBorder="1" applyProtection="1"/>
    <xf numFmtId="167" fontId="8" fillId="0" borderId="0" xfId="2" applyNumberFormat="1" applyFont="1" applyFill="1" applyBorder="1" applyAlignment="1" applyProtection="1">
      <alignment horizontal="left"/>
    </xf>
    <xf numFmtId="167" fontId="3" fillId="0" borderId="0" xfId="2" applyNumberFormat="1" applyFont="1" applyFill="1" applyBorder="1" applyProtection="1"/>
    <xf numFmtId="167" fontId="4" fillId="0" borderId="0" xfId="2" applyNumberFormat="1" applyFont="1" applyFill="1" applyBorder="1" applyProtection="1"/>
    <xf numFmtId="167" fontId="4" fillId="0" borderId="0" xfId="2" applyNumberFormat="1" applyFont="1" applyFill="1"/>
    <xf numFmtId="1" fontId="4" fillId="0" borderId="0" xfId="2" applyNumberFormat="1" applyFont="1" applyFill="1"/>
    <xf numFmtId="1" fontId="4" fillId="0" borderId="0" xfId="1" applyNumberFormat="1" applyFont="1" applyFill="1" applyBorder="1" applyProtection="1"/>
    <xf numFmtId="43" fontId="4" fillId="0" borderId="0" xfId="1" applyFont="1" applyFill="1" applyBorder="1" applyAlignment="1" applyProtection="1">
      <alignment horizontal="right"/>
    </xf>
    <xf numFmtId="167" fontId="4" fillId="0" borderId="0" xfId="2" applyNumberFormat="1" applyFont="1" applyFill="1" applyBorder="1"/>
    <xf numFmtId="1" fontId="4" fillId="0" borderId="0" xfId="1" applyNumberFormat="1" applyFont="1" applyFill="1" applyBorder="1"/>
    <xf numFmtId="167" fontId="3" fillId="0" borderId="0" xfId="2" applyNumberFormat="1" applyFont="1" applyFill="1" applyBorder="1"/>
    <xf numFmtId="1" fontId="4" fillId="0" borderId="0" xfId="1" applyNumberFormat="1" applyFont="1" applyFill="1"/>
    <xf numFmtId="167" fontId="3" fillId="0" borderId="0" xfId="2" applyNumberFormat="1" applyFont="1" applyFill="1"/>
    <xf numFmtId="167" fontId="4" fillId="0" borderId="0" xfId="1" applyNumberFormat="1" applyFont="1" applyFill="1"/>
    <xf numFmtId="43" fontId="4" fillId="0" borderId="0" xfId="1" applyNumberFormat="1" applyFont="1" applyFill="1" applyBorder="1" applyProtection="1"/>
    <xf numFmtId="168" fontId="4" fillId="0" borderId="0" xfId="1" applyNumberFormat="1" applyFont="1" applyFill="1" applyBorder="1" applyProtection="1"/>
    <xf numFmtId="166" fontId="4" fillId="0" borderId="0" xfId="1" applyNumberFormat="1" applyFont="1" applyFill="1" applyBorder="1" applyProtection="1"/>
    <xf numFmtId="166" fontId="4" fillId="0" borderId="0" xfId="1" applyNumberFormat="1" applyFont="1" applyFill="1" applyBorder="1" applyAlignment="1" applyProtection="1">
      <alignment horizontal="center"/>
    </xf>
    <xf numFmtId="43" fontId="4" fillId="0" borderId="0" xfId="1" applyFont="1" applyFill="1" applyBorder="1" applyAlignment="1" applyProtection="1">
      <alignment horizontal="center"/>
    </xf>
    <xf numFmtId="39" fontId="4" fillId="0" borderId="0" xfId="1" applyNumberFormat="1" applyFont="1" applyFill="1"/>
    <xf numFmtId="39" fontId="4" fillId="0" borderId="0" xfId="1" applyNumberFormat="1" applyFont="1" applyFill="1" applyBorder="1"/>
    <xf numFmtId="39" fontId="4" fillId="0" borderId="0" xfId="1" applyNumberFormat="1" applyFont="1" applyFill="1" applyBorder="1" applyAlignment="1" applyProtection="1">
      <alignment horizontal="center"/>
    </xf>
    <xf numFmtId="43" fontId="4" fillId="0" borderId="2" xfId="1" applyFont="1" applyFill="1" applyBorder="1"/>
    <xf numFmtId="164" fontId="4" fillId="0" borderId="0" xfId="1" applyNumberFormat="1" applyFont="1" applyFill="1"/>
    <xf numFmtId="165" fontId="4" fillId="0" borderId="2" xfId="2" applyNumberFormat="1" applyFont="1" applyFill="1" applyBorder="1"/>
    <xf numFmtId="165" fontId="4" fillId="0" borderId="0" xfId="2" applyNumberFormat="1" applyFont="1" applyFill="1" applyBorder="1" applyAlignment="1" applyProtection="1">
      <alignment wrapText="1"/>
    </xf>
    <xf numFmtId="2" fontId="4" fillId="0" borderId="0" xfId="2" applyNumberFormat="1" applyFont="1" applyFill="1"/>
    <xf numFmtId="2" fontId="4" fillId="0" borderId="0" xfId="2" applyNumberFormat="1" applyFont="1" applyFill="1" applyBorder="1"/>
    <xf numFmtId="169" fontId="4" fillId="0" borderId="0" xfId="1" applyNumberFormat="1" applyFont="1" applyFill="1" applyBorder="1" applyProtection="1"/>
    <xf numFmtId="164" fontId="10" fillId="0" borderId="0" xfId="1" applyNumberFormat="1" applyFont="1" applyFill="1"/>
    <xf numFmtId="165" fontId="10" fillId="0" borderId="2" xfId="2" applyNumberFormat="1" applyFont="1" applyFill="1" applyBorder="1"/>
    <xf numFmtId="165" fontId="3" fillId="0" borderId="2" xfId="2" applyNumberFormat="1" applyFont="1" applyFill="1" applyBorder="1"/>
    <xf numFmtId="165" fontId="6" fillId="0" borderId="0" xfId="2" applyNumberFormat="1" applyFont="1" applyFill="1"/>
    <xf numFmtId="165" fontId="5" fillId="0" borderId="0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/>
    <xf numFmtId="165" fontId="5" fillId="0" borderId="1" xfId="2" applyNumberFormat="1" applyFont="1" applyFill="1" applyBorder="1" applyAlignment="1" applyProtection="1">
      <alignment horizontal="center"/>
    </xf>
    <xf numFmtId="167" fontId="3" fillId="0" borderId="0" xfId="1" applyNumberFormat="1" applyFont="1" applyFill="1"/>
    <xf numFmtId="1" fontId="3" fillId="0" borderId="0" xfId="2" applyNumberFormat="1" applyFont="1" applyFill="1"/>
    <xf numFmtId="166" fontId="3" fillId="0" borderId="0" xfId="1" applyNumberFormat="1" applyFont="1" applyFill="1"/>
    <xf numFmtId="166" fontId="3" fillId="0" borderId="0" xfId="1" applyNumberFormat="1" applyFont="1" applyFill="1" applyBorder="1" applyProtection="1"/>
    <xf numFmtId="166" fontId="3" fillId="0" borderId="0" xfId="1" applyNumberFormat="1" applyFont="1" applyFill="1" applyBorder="1" applyAlignment="1" applyProtection="1">
      <alignment horizontal="center"/>
    </xf>
    <xf numFmtId="43" fontId="3" fillId="0" borderId="0" xfId="1" applyFont="1" applyFill="1"/>
    <xf numFmtId="43" fontId="3" fillId="0" borderId="0" xfId="1" applyFont="1" applyFill="1" applyBorder="1" applyProtection="1"/>
    <xf numFmtId="43" fontId="3" fillId="0" borderId="0" xfId="1" applyFont="1" applyFill="1" applyBorder="1" applyAlignment="1" applyProtection="1">
      <alignment horizontal="center"/>
    </xf>
    <xf numFmtId="39" fontId="3" fillId="0" borderId="0" xfId="1" applyNumberFormat="1" applyFont="1" applyFill="1"/>
    <xf numFmtId="39" fontId="3" fillId="0" borderId="0" xfId="1" applyNumberFormat="1" applyFont="1" applyFill="1" applyBorder="1"/>
    <xf numFmtId="39" fontId="3" fillId="0" borderId="0" xfId="1" applyNumberFormat="1" applyFont="1" applyFill="1" applyBorder="1" applyProtection="1"/>
    <xf numFmtId="39" fontId="3" fillId="0" borderId="0" xfId="1" applyNumberFormat="1" applyFont="1" applyFill="1" applyBorder="1" applyAlignment="1" applyProtection="1">
      <alignment horizontal="center"/>
    </xf>
    <xf numFmtId="43" fontId="3" fillId="0" borderId="2" xfId="1" applyFont="1" applyFill="1" applyBorder="1"/>
    <xf numFmtId="1" fontId="3" fillId="0" borderId="0" xfId="1" applyNumberFormat="1" applyFont="1" applyFill="1" applyBorder="1" applyProtection="1"/>
    <xf numFmtId="2" fontId="3" fillId="0" borderId="0" xfId="2" applyNumberFormat="1" applyFont="1" applyFill="1"/>
    <xf numFmtId="167" fontId="7" fillId="0" borderId="0" xfId="2" applyNumberFormat="1" applyFont="1" applyFill="1" applyBorder="1" applyAlignment="1" applyProtection="1">
      <alignment horizontal="left"/>
    </xf>
    <xf numFmtId="165" fontId="5" fillId="0" borderId="1" xfId="2" applyNumberFormat="1" applyFont="1" applyFill="1" applyBorder="1" applyAlignment="1" applyProtection="1">
      <alignment horizontal="center"/>
    </xf>
    <xf numFmtId="165" fontId="5" fillId="0" borderId="1" xfId="2" applyNumberFormat="1" applyFont="1" applyFill="1" applyBorder="1" applyAlignment="1" applyProtection="1">
      <alignment horizontal="center"/>
    </xf>
    <xf numFmtId="165" fontId="11" fillId="0" borderId="0" xfId="2" applyNumberFormat="1" applyFont="1" applyFill="1" applyBorder="1" applyAlignment="1" applyProtection="1">
      <alignment horizontal="center"/>
    </xf>
    <xf numFmtId="165" fontId="11" fillId="0" borderId="2" xfId="2" applyNumberFormat="1" applyFont="1" applyFill="1" applyBorder="1" applyAlignment="1" applyProtection="1">
      <alignment horizontal="center"/>
    </xf>
    <xf numFmtId="170" fontId="6" fillId="0" borderId="0" xfId="1" applyNumberFormat="1" applyFont="1" applyFill="1" applyBorder="1" applyProtection="1"/>
    <xf numFmtId="170" fontId="6" fillId="0" borderId="0" xfId="1" applyNumberFormat="1" applyFont="1" applyFill="1" applyBorder="1" applyAlignment="1" applyProtection="1">
      <alignment horizontal="right"/>
    </xf>
    <xf numFmtId="170" fontId="6" fillId="0" borderId="1" xfId="1" applyNumberFormat="1" applyFont="1" applyFill="1" applyBorder="1" applyProtection="1"/>
    <xf numFmtId="165" fontId="5" fillId="0" borderId="1" xfId="2" applyNumberFormat="1" applyFont="1" applyFill="1" applyBorder="1" applyAlignment="1" applyProtection="1">
      <alignment horizontal="center"/>
    </xf>
    <xf numFmtId="164" fontId="12" fillId="0" borderId="0" xfId="1" applyNumberFormat="1" applyFont="1" applyFill="1" applyBorder="1" applyAlignment="1" applyProtection="1">
      <alignment horizontal="center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65"/>
  <sheetViews>
    <sheetView topLeftCell="A5" zoomScale="70" zoomScaleNormal="70" workbookViewId="0">
      <pane xSplit="2" ySplit="12" topLeftCell="AT17" activePane="bottomRight" state="frozen"/>
      <selection activeCell="A5" sqref="A5"/>
      <selection pane="topRight" activeCell="C5" sqref="C5"/>
      <selection pane="bottomLeft" activeCell="A14" sqref="A14"/>
      <selection pane="bottomRight" activeCell="AV7" sqref="AV7"/>
    </sheetView>
  </sheetViews>
  <sheetFormatPr defaultColWidth="9.28515625" defaultRowHeight="15.75" x14ac:dyDescent="0.25"/>
  <cols>
    <col min="1" max="1" width="10.42578125" style="1" customWidth="1"/>
    <col min="2" max="2" width="30.42578125" style="116" customWidth="1"/>
    <col min="3" max="3" width="15.140625" style="3" customWidth="1"/>
    <col min="4" max="4" width="16.5703125" style="3" bestFit="1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20.42578125" style="3" customWidth="1"/>
    <col min="55" max="55" width="18.7109375" style="3" customWidth="1"/>
    <col min="56" max="56" width="9.28515625" style="3" customWidth="1"/>
    <col min="57" max="57" width="21.42578125" style="3" customWidth="1"/>
    <col min="58" max="58" width="19.7109375" style="3" customWidth="1"/>
    <col min="59" max="59" width="10" style="3" customWidth="1"/>
    <col min="60" max="61" width="19.7109375" style="3" customWidth="1"/>
    <col min="62" max="62" width="10.5703125" style="3" customWidth="1"/>
    <col min="63" max="63" width="18.5703125" style="117" customWidth="1"/>
    <col min="64" max="64" width="16.5703125" style="117" customWidth="1"/>
    <col min="65" max="66" width="20.42578125" style="3" customWidth="1"/>
    <col min="67" max="67" width="14.5703125" style="5" customWidth="1"/>
    <col min="68" max="68" width="14.28515625" style="5" customWidth="1"/>
    <col min="69" max="69" width="18.5703125" style="5" customWidth="1"/>
    <col min="70" max="70" width="22.7109375" style="5" customWidth="1"/>
    <col min="71" max="71" width="10.7109375" style="5" customWidth="1"/>
    <col min="72" max="72" width="10.42578125" style="5" customWidth="1"/>
    <col min="73" max="73" width="10.28515625" style="6" customWidth="1"/>
    <col min="74" max="74" width="17.7109375" style="5" customWidth="1"/>
    <col min="75" max="75" width="13.28515625" style="5" customWidth="1"/>
    <col min="76" max="76" width="11.42578125" style="5" customWidth="1"/>
    <col min="77" max="80" width="11.5703125" style="5" customWidth="1"/>
    <col min="81" max="81" width="12.5703125" style="7" customWidth="1"/>
    <col min="82" max="82" width="11.5703125" style="6" customWidth="1"/>
    <col min="83" max="95" width="13.42578125" style="5" customWidth="1"/>
    <col min="96" max="164" width="13.42578125" style="2" customWidth="1"/>
    <col min="165" max="16384" width="9.28515625" style="3"/>
  </cols>
  <sheetData>
    <row r="1" spans="1:167" x14ac:dyDescent="0.25">
      <c r="B1" s="2"/>
      <c r="BK1" s="3"/>
      <c r="BL1" s="3"/>
      <c r="BO1" s="4"/>
      <c r="BP1" s="4"/>
      <c r="BU1" s="5"/>
      <c r="BW1" s="6"/>
      <c r="CC1" s="5"/>
      <c r="CD1" s="5"/>
      <c r="CE1" s="7"/>
      <c r="CF1" s="6"/>
      <c r="FI1" s="2"/>
      <c r="FJ1" s="2"/>
      <c r="FK1" s="2"/>
    </row>
    <row r="2" spans="1:167" x14ac:dyDescent="0.25">
      <c r="B2" s="2"/>
      <c r="BK2" s="3"/>
      <c r="BL2" s="3"/>
      <c r="BO2" s="4"/>
      <c r="BP2" s="4"/>
      <c r="BU2" s="5"/>
      <c r="BW2" s="6"/>
      <c r="CC2" s="5"/>
      <c r="CD2" s="5"/>
      <c r="CE2" s="7"/>
      <c r="CF2" s="6"/>
      <c r="FI2" s="2"/>
      <c r="FJ2" s="2"/>
      <c r="FK2" s="2"/>
    </row>
    <row r="3" spans="1:167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 t="s">
        <v>1</v>
      </c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1"/>
      <c r="BD3" s="10"/>
      <c r="BE3" s="10"/>
      <c r="BF3" s="10"/>
      <c r="BG3" s="10"/>
      <c r="BH3" s="10"/>
      <c r="BI3" s="10"/>
      <c r="BJ3" s="10"/>
      <c r="BK3" s="12"/>
      <c r="BL3" s="12"/>
      <c r="BM3" s="2"/>
      <c r="BN3" s="2"/>
      <c r="BU3" s="5"/>
      <c r="BV3" s="6"/>
    </row>
    <row r="4" spans="1:167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1"/>
      <c r="BD4" s="10"/>
      <c r="BE4" s="10"/>
      <c r="BF4" s="10"/>
      <c r="BG4" s="10"/>
      <c r="BH4" s="10"/>
      <c r="BI4" s="10"/>
      <c r="BJ4" s="10"/>
      <c r="BK4" s="12"/>
      <c r="BL4" s="12"/>
      <c r="BM4" s="2"/>
      <c r="BN4" s="2"/>
      <c r="BU4" s="5"/>
      <c r="BV4" s="6"/>
    </row>
    <row r="5" spans="1:167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1"/>
      <c r="BD5" s="10"/>
      <c r="BE5" s="10"/>
      <c r="BF5" s="10"/>
      <c r="BG5" s="10"/>
      <c r="BH5" s="10"/>
      <c r="BI5" s="10"/>
      <c r="BJ5" s="10"/>
      <c r="BK5" s="12"/>
      <c r="BL5" s="12"/>
      <c r="BM5" s="2"/>
      <c r="BN5" s="2"/>
      <c r="BU5" s="5"/>
      <c r="BV5" s="6"/>
    </row>
    <row r="6" spans="1:167" x14ac:dyDescent="0.25">
      <c r="A6" s="8"/>
      <c r="B6" s="9" t="s">
        <v>60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1"/>
      <c r="BD6" s="10"/>
      <c r="BE6" s="10"/>
      <c r="BF6" s="10"/>
      <c r="BG6" s="10"/>
      <c r="BH6" s="10"/>
      <c r="BI6" s="10"/>
      <c r="BJ6" s="10"/>
      <c r="BK6" s="12"/>
      <c r="BL6" s="12"/>
      <c r="BM6" s="2"/>
      <c r="BN6" s="2"/>
      <c r="BU6" s="5"/>
      <c r="BV6" s="6"/>
    </row>
    <row r="7" spans="1:167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1"/>
      <c r="BD7" s="10"/>
      <c r="BE7" s="10"/>
      <c r="BF7" s="10"/>
      <c r="BG7" s="10"/>
      <c r="BH7" s="10"/>
      <c r="BI7" s="10"/>
      <c r="BJ7" s="10"/>
      <c r="BK7" s="12"/>
      <c r="BL7" s="12"/>
      <c r="BM7" s="2"/>
      <c r="BN7" s="2"/>
      <c r="BU7" s="5"/>
      <c r="BV7" s="6"/>
    </row>
    <row r="8" spans="1:167" x14ac:dyDescent="0.25">
      <c r="A8" s="13"/>
      <c r="B8" s="118" t="s">
        <v>54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4"/>
      <c r="BL8" s="14"/>
      <c r="BM8" s="15"/>
      <c r="BN8" s="15"/>
      <c r="BO8" s="16"/>
      <c r="BP8" s="17"/>
      <c r="BQ8" s="17"/>
      <c r="BR8" s="17"/>
      <c r="BS8" s="17"/>
      <c r="BU8" s="5"/>
      <c r="BV8" s="6"/>
    </row>
    <row r="9" spans="1:167" s="25" customFormat="1" ht="16.5" thickBot="1" x14ac:dyDescent="0.3">
      <c r="A9" s="18" t="s">
        <v>2</v>
      </c>
      <c r="B9" s="19"/>
      <c r="C9" s="157" t="s">
        <v>55</v>
      </c>
      <c r="D9" s="157"/>
      <c r="E9" s="20"/>
      <c r="F9" s="157" t="s">
        <v>56</v>
      </c>
      <c r="G9" s="157"/>
      <c r="H9" s="21"/>
      <c r="I9" s="157" t="s">
        <v>67</v>
      </c>
      <c r="J9" s="157"/>
      <c r="K9" s="21"/>
      <c r="L9" s="157" t="s">
        <v>57</v>
      </c>
      <c r="M9" s="157"/>
      <c r="N9" s="22"/>
      <c r="O9" s="157" t="s">
        <v>69</v>
      </c>
      <c r="P9" s="157"/>
      <c r="Q9" s="20"/>
      <c r="R9" s="157" t="s">
        <v>68</v>
      </c>
      <c r="S9" s="157"/>
      <c r="T9" s="20"/>
      <c r="U9" s="157" t="s">
        <v>58</v>
      </c>
      <c r="V9" s="157"/>
      <c r="W9" s="20"/>
      <c r="X9" s="157" t="s">
        <v>59</v>
      </c>
      <c r="Y9" s="157"/>
      <c r="Z9" s="21"/>
      <c r="AA9" s="157" t="s">
        <v>61</v>
      </c>
      <c r="AB9" s="157"/>
      <c r="AC9" s="20"/>
      <c r="AD9" s="157" t="s">
        <v>70</v>
      </c>
      <c r="AE9" s="157"/>
      <c r="AF9" s="21"/>
      <c r="AG9" s="157" t="s">
        <v>71</v>
      </c>
      <c r="AH9" s="157"/>
      <c r="AI9" s="22"/>
      <c r="AJ9" s="157" t="s">
        <v>62</v>
      </c>
      <c r="AK9" s="157"/>
      <c r="AL9" s="22"/>
      <c r="AM9" s="157" t="s">
        <v>63</v>
      </c>
      <c r="AN9" s="157"/>
      <c r="AO9" s="21"/>
      <c r="AP9" s="157" t="s">
        <v>64</v>
      </c>
      <c r="AQ9" s="157"/>
      <c r="AR9" s="21"/>
      <c r="AS9" s="157" t="s">
        <v>72</v>
      </c>
      <c r="AT9" s="157"/>
      <c r="AU9" s="21"/>
      <c r="AV9" s="157" t="s">
        <v>73</v>
      </c>
      <c r="AW9" s="157"/>
      <c r="AX9" s="20"/>
      <c r="AY9" s="157" t="s">
        <v>74</v>
      </c>
      <c r="AZ9" s="157"/>
      <c r="BA9" s="21"/>
      <c r="BB9" s="157" t="s">
        <v>65</v>
      </c>
      <c r="BC9" s="157"/>
      <c r="BD9" s="21"/>
      <c r="BE9" s="157" t="s">
        <v>66</v>
      </c>
      <c r="BF9" s="157"/>
      <c r="BG9" s="20"/>
      <c r="BH9" s="157" t="s">
        <v>75</v>
      </c>
      <c r="BI9" s="157"/>
      <c r="BJ9" s="21"/>
      <c r="BK9" s="157" t="s">
        <v>3</v>
      </c>
      <c r="BL9" s="157"/>
      <c r="BM9" s="23"/>
      <c r="BN9" s="23"/>
      <c r="BO9" s="24"/>
      <c r="BP9" s="16"/>
      <c r="BQ9" s="16"/>
      <c r="BR9" s="16"/>
      <c r="BS9" s="16"/>
      <c r="BT9" s="16"/>
      <c r="BU9" s="17"/>
      <c r="BV9" s="6"/>
      <c r="BW9" s="5"/>
      <c r="BX9" s="5"/>
      <c r="BY9" s="5"/>
      <c r="BZ9" s="5"/>
      <c r="CA9" s="5"/>
      <c r="CB9" s="5"/>
      <c r="CC9" s="7"/>
      <c r="CD9" s="6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</row>
    <row r="10" spans="1:167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27"/>
      <c r="BL10" s="27"/>
      <c r="BM10" s="28"/>
      <c r="BN10" s="28"/>
      <c r="BO10" s="29"/>
      <c r="BP10" s="17"/>
      <c r="BQ10" s="17"/>
      <c r="BR10" s="17"/>
      <c r="BS10" s="17"/>
      <c r="BT10" s="17"/>
      <c r="BU10" s="17"/>
      <c r="BV10" s="6"/>
    </row>
    <row r="11" spans="1:167" x14ac:dyDescent="0.25">
      <c r="A11" s="13"/>
      <c r="B11" s="26"/>
      <c r="C11" s="27"/>
      <c r="D11" s="27" t="s">
        <v>4</v>
      </c>
      <c r="E11" s="27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10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27"/>
      <c r="X11" s="27"/>
      <c r="Y11" s="27" t="s">
        <v>4</v>
      </c>
      <c r="Z11" s="10"/>
      <c r="AA11" s="27"/>
      <c r="AB11" s="27" t="s">
        <v>4</v>
      </c>
      <c r="AC11" s="27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10"/>
      <c r="AV11" s="27"/>
      <c r="AW11" s="27" t="s">
        <v>4</v>
      </c>
      <c r="AX11" s="27"/>
      <c r="AY11" s="27"/>
      <c r="AZ11" s="27" t="s">
        <v>4</v>
      </c>
      <c r="BA11" s="10"/>
      <c r="BB11" s="27"/>
      <c r="BC11" s="27" t="s">
        <v>4</v>
      </c>
      <c r="BD11" s="10"/>
      <c r="BE11" s="27"/>
      <c r="BF11" s="27" t="s">
        <v>4</v>
      </c>
      <c r="BG11" s="27"/>
      <c r="BH11" s="27"/>
      <c r="BI11" s="27" t="s">
        <v>4</v>
      </c>
      <c r="BJ11" s="10"/>
      <c r="BK11" s="27"/>
      <c r="BL11" s="27" t="s">
        <v>4</v>
      </c>
      <c r="BM11" s="28"/>
      <c r="BN11" s="28"/>
      <c r="BO11" s="29"/>
      <c r="BP11" s="17"/>
      <c r="BQ11" s="17"/>
      <c r="BR11" s="17"/>
      <c r="BS11" s="17"/>
      <c r="BT11" s="17"/>
      <c r="BU11" s="17"/>
      <c r="BV11" s="6"/>
    </row>
    <row r="12" spans="1:167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8"/>
      <c r="BN12" s="28"/>
      <c r="BO12" s="29"/>
      <c r="BP12" s="29"/>
      <c r="BQ12" s="29"/>
      <c r="BR12" s="29"/>
      <c r="BS12" s="29"/>
      <c r="BT12" s="29"/>
      <c r="BU12" s="29"/>
      <c r="BV12" s="6"/>
    </row>
    <row r="13" spans="1:167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9</v>
      </c>
      <c r="BL13" s="27" t="s">
        <v>8</v>
      </c>
      <c r="BM13" s="28"/>
      <c r="BN13" s="28"/>
      <c r="BO13" s="29"/>
      <c r="BP13" s="29"/>
      <c r="BQ13" s="29"/>
      <c r="BR13" s="29"/>
      <c r="BS13" s="29"/>
      <c r="BT13" s="29"/>
      <c r="BU13" s="29"/>
      <c r="BV13" s="6"/>
    </row>
    <row r="14" spans="1:167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8"/>
      <c r="BN14" s="28"/>
      <c r="BO14" s="29"/>
      <c r="BP14" s="29"/>
      <c r="BQ14" s="29"/>
      <c r="BR14" s="29"/>
      <c r="BS14" s="29"/>
      <c r="BT14" s="29"/>
      <c r="BU14" s="29"/>
      <c r="BV14" s="34"/>
      <c r="BW14" s="35"/>
      <c r="BX14" s="35"/>
      <c r="BY14" s="35"/>
      <c r="BZ14" s="35"/>
      <c r="CA14" s="35"/>
      <c r="CB14" s="35"/>
      <c r="CC14" s="36"/>
      <c r="CD14" s="34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</row>
    <row r="15" spans="1:167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27"/>
      <c r="L15" s="27"/>
      <c r="M15" s="27" t="s">
        <v>11</v>
      </c>
      <c r="N15" s="10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8"/>
      <c r="BN15" s="28"/>
      <c r="BO15" s="29"/>
      <c r="BP15" s="17"/>
      <c r="BQ15" s="29"/>
      <c r="BR15" s="29"/>
      <c r="BS15" s="29"/>
      <c r="BT15" s="29"/>
      <c r="BU15" s="29"/>
      <c r="BV15" s="39"/>
    </row>
    <row r="16" spans="1:167" s="44" customForma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3"/>
      <c r="BM16" s="28"/>
      <c r="BN16" s="28"/>
      <c r="BO16" s="29"/>
      <c r="BP16" s="17"/>
      <c r="BQ16" s="17"/>
      <c r="BR16" s="17"/>
      <c r="BS16" s="17"/>
      <c r="BT16" s="17"/>
      <c r="BU16" s="17"/>
      <c r="BV16" s="6"/>
      <c r="BW16" s="5"/>
      <c r="BX16" s="5"/>
      <c r="BY16" s="5"/>
      <c r="BZ16" s="5"/>
      <c r="CA16" s="5"/>
      <c r="CB16" s="5"/>
      <c r="CC16" s="7"/>
      <c r="CD16" s="6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</row>
    <row r="17" spans="1:111" x14ac:dyDescent="0.25">
      <c r="A17" s="45" t="s">
        <v>2</v>
      </c>
      <c r="B17" s="26"/>
      <c r="C17" s="9"/>
      <c r="D17" s="10"/>
      <c r="E17" s="10"/>
      <c r="F17" s="10"/>
      <c r="G17" s="10"/>
      <c r="H17" s="10"/>
      <c r="I17" s="9"/>
      <c r="J17" s="10"/>
      <c r="K17" s="10"/>
      <c r="L17" s="9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46"/>
      <c r="BL17" s="47"/>
      <c r="BM17" s="28"/>
      <c r="BN17" s="28"/>
      <c r="BO17" s="29"/>
      <c r="BP17" s="17"/>
      <c r="BQ17" s="17"/>
      <c r="BR17" s="17"/>
      <c r="BS17" s="17"/>
      <c r="BT17" s="17"/>
      <c r="BU17" s="17"/>
      <c r="BV17" s="6"/>
    </row>
    <row r="18" spans="1:111" x14ac:dyDescent="0.25">
      <c r="A18" s="30">
        <v>1</v>
      </c>
      <c r="B18" s="48" t="s">
        <v>12</v>
      </c>
      <c r="C18" s="46">
        <v>130.49</v>
      </c>
      <c r="D18" s="49">
        <v>82.71</v>
      </c>
      <c r="E18" s="49"/>
      <c r="F18" s="46">
        <v>132.59</v>
      </c>
      <c r="G18" s="49">
        <v>82.46</v>
      </c>
      <c r="H18" s="10"/>
      <c r="I18" s="46">
        <v>134.30000000000001</v>
      </c>
      <c r="J18" s="49">
        <v>83.21</v>
      </c>
      <c r="K18" s="10"/>
      <c r="L18" s="46">
        <v>132.49</v>
      </c>
      <c r="M18" s="49">
        <v>83.03</v>
      </c>
      <c r="N18" s="10"/>
      <c r="O18" s="46">
        <v>131.94</v>
      </c>
      <c r="P18" s="49">
        <v>82.79</v>
      </c>
      <c r="Q18" s="49"/>
      <c r="R18" s="46">
        <v>132.5</v>
      </c>
      <c r="S18" s="49">
        <v>81.87</v>
      </c>
      <c r="T18" s="49"/>
      <c r="U18" s="46">
        <v>131.11000000000001</v>
      </c>
      <c r="V18" s="49">
        <v>82.37</v>
      </c>
      <c r="W18" s="49"/>
      <c r="X18" s="46">
        <v>128.5</v>
      </c>
      <c r="Y18" s="49">
        <v>83.18</v>
      </c>
      <c r="Z18" s="10"/>
      <c r="AA18" s="46">
        <v>128.37</v>
      </c>
      <c r="AB18" s="49">
        <v>83.69</v>
      </c>
      <c r="AC18" s="49"/>
      <c r="AD18" s="46">
        <v>128.99</v>
      </c>
      <c r="AE18" s="49">
        <v>83.36</v>
      </c>
      <c r="AF18" s="10"/>
      <c r="AG18" s="46">
        <v>129.15</v>
      </c>
      <c r="AH18" s="47">
        <v>83</v>
      </c>
      <c r="AI18" s="10"/>
      <c r="AJ18" s="46">
        <v>128.54</v>
      </c>
      <c r="AK18" s="49">
        <v>83.68</v>
      </c>
      <c r="AL18" s="10"/>
      <c r="AM18" s="46">
        <v>129.6</v>
      </c>
      <c r="AN18" s="49">
        <v>82.82</v>
      </c>
      <c r="AO18" s="10"/>
      <c r="AP18" s="46">
        <v>129.97</v>
      </c>
      <c r="AQ18" s="49">
        <v>82.04</v>
      </c>
      <c r="AR18" s="10"/>
      <c r="AS18" s="46">
        <v>130.15</v>
      </c>
      <c r="AT18" s="49">
        <v>82.27</v>
      </c>
      <c r="AU18" s="10"/>
      <c r="AV18" s="46">
        <v>130</v>
      </c>
      <c r="AW18" s="49">
        <v>82.33</v>
      </c>
      <c r="AX18" s="10"/>
      <c r="AY18" s="46">
        <v>129.74</v>
      </c>
      <c r="AZ18" s="49">
        <v>82.33</v>
      </c>
      <c r="BA18" s="10"/>
      <c r="BB18" s="46">
        <v>129.74</v>
      </c>
      <c r="BC18" s="49">
        <v>82.56</v>
      </c>
      <c r="BD18" s="10"/>
      <c r="BE18" s="46">
        <v>129.89000000000001</v>
      </c>
      <c r="BF18" s="49">
        <v>82.29</v>
      </c>
      <c r="BG18" s="49"/>
      <c r="BH18" s="46">
        <v>130.41</v>
      </c>
      <c r="BI18" s="49">
        <v>82.6</v>
      </c>
      <c r="BJ18" s="10"/>
      <c r="BK18" s="46">
        <f>(C18+F18+I18+L18+O18+R18+U18+X18+AA18+AD18+AG18+AJ18+AM18+AP18+AS18+AV18+AY18+BB18+BE18+BH18)/20</f>
        <v>130.42349999999999</v>
      </c>
      <c r="BL18" s="47">
        <f>(D18+G18+J18+M18+P18+S18+V18+Y18+AB18+AE18+AH18+AK18+AN18+AQ18+AT18+AZ18+AW18+BC18+BF18+BI18)/20</f>
        <v>82.729499999999987</v>
      </c>
      <c r="BM18" s="50"/>
      <c r="BN18" s="50"/>
      <c r="BO18" s="50"/>
      <c r="BP18" s="51"/>
      <c r="BQ18" s="51"/>
      <c r="BR18" s="17"/>
      <c r="BS18" s="52"/>
      <c r="BT18" s="52"/>
      <c r="BU18" s="17"/>
      <c r="BV18" s="6"/>
    </row>
    <row r="19" spans="1:111" s="12" customFormat="1" x14ac:dyDescent="0.25">
      <c r="A19" s="30">
        <v>2</v>
      </c>
      <c r="B19" s="48" t="s">
        <v>13</v>
      </c>
      <c r="C19" s="46">
        <v>0.8282945415389712</v>
      </c>
      <c r="D19" s="49">
        <v>130.30000000000001</v>
      </c>
      <c r="E19" s="49"/>
      <c r="F19" s="46">
        <v>0.83208520552504572</v>
      </c>
      <c r="G19" s="49">
        <v>131.4</v>
      </c>
      <c r="H19" s="10"/>
      <c r="I19" s="46">
        <v>0.84345479082321184</v>
      </c>
      <c r="J19" s="49">
        <v>132.49</v>
      </c>
      <c r="K19" s="10"/>
      <c r="L19" s="46">
        <v>0.82460625051537884</v>
      </c>
      <c r="M19" s="49">
        <v>133.4</v>
      </c>
      <c r="N19" s="10"/>
      <c r="O19" s="46">
        <v>0.82155767334866903</v>
      </c>
      <c r="P19" s="49">
        <v>132.94999999999999</v>
      </c>
      <c r="Q19" s="49"/>
      <c r="R19" s="46">
        <v>0.82426640290141773</v>
      </c>
      <c r="S19" s="49">
        <v>131.61000000000001</v>
      </c>
      <c r="T19" s="49"/>
      <c r="U19" s="46">
        <v>0.82263902599539318</v>
      </c>
      <c r="V19" s="49">
        <v>131.28</v>
      </c>
      <c r="W19" s="49"/>
      <c r="X19" s="46">
        <v>0.81772835064191673</v>
      </c>
      <c r="Y19" s="49">
        <v>130.69999999999999</v>
      </c>
      <c r="Z19" s="10"/>
      <c r="AA19" s="46">
        <v>0.8180628272251308</v>
      </c>
      <c r="AB19" s="49">
        <v>131.32</v>
      </c>
      <c r="AC19" s="49"/>
      <c r="AD19" s="46">
        <v>0.81967213114754101</v>
      </c>
      <c r="AE19" s="49">
        <v>131.19</v>
      </c>
      <c r="AF19" s="10"/>
      <c r="AG19" s="46">
        <v>0.81030710639332304</v>
      </c>
      <c r="AH19" s="47">
        <v>132.30000000000001</v>
      </c>
      <c r="AI19" s="10"/>
      <c r="AJ19" s="46">
        <v>0.81129320136297245</v>
      </c>
      <c r="AK19" s="49">
        <v>132.58000000000001</v>
      </c>
      <c r="AL19" s="10"/>
      <c r="AM19" s="46">
        <v>0.80945442771571952</v>
      </c>
      <c r="AN19" s="49">
        <v>132.6</v>
      </c>
      <c r="AO19" s="10"/>
      <c r="AP19" s="46">
        <v>0.8078849571820973</v>
      </c>
      <c r="AQ19" s="49">
        <v>131.99</v>
      </c>
      <c r="AR19" s="10"/>
      <c r="AS19" s="46">
        <v>0.81195193244559916</v>
      </c>
      <c r="AT19" s="49">
        <v>131.88</v>
      </c>
      <c r="AU19" s="10"/>
      <c r="AV19" s="46">
        <v>0.81314034802406898</v>
      </c>
      <c r="AW19" s="49">
        <v>131.63</v>
      </c>
      <c r="AX19" s="10"/>
      <c r="AY19" s="46">
        <v>0.80690712498991357</v>
      </c>
      <c r="AZ19" s="49">
        <v>132.38</v>
      </c>
      <c r="BA19" s="10"/>
      <c r="BB19" s="46">
        <v>0.80762397027943789</v>
      </c>
      <c r="BC19" s="49">
        <v>132.62</v>
      </c>
      <c r="BD19" s="10"/>
      <c r="BE19" s="46">
        <v>0.80560702489325697</v>
      </c>
      <c r="BF19" s="49">
        <v>132.66999999999999</v>
      </c>
      <c r="BG19" s="49"/>
      <c r="BH19" s="46">
        <v>0.81210000000000004</v>
      </c>
      <c r="BI19" s="49">
        <v>132.65</v>
      </c>
      <c r="BJ19" s="10"/>
      <c r="BK19" s="46">
        <f t="shared" ref="BK19:BK32" si="0">(C19+F19+I19+L19+O19+R19+U19+X19+AA19+AD19+AG19+AJ19+AM19+AP19+AS19+AV19+AY19+BB19+BE19+BH19)/20</f>
        <v>0.81743186464745321</v>
      </c>
      <c r="BL19" s="47">
        <f t="shared" ref="BL19:BL32" si="1">(D19+G19+J19+M19+P19+S19+V19+Y19+AB19+AE19+AH19+AK19+AN19+AQ19+AT19+AZ19+AW19+BC19+BF19+BI19)/20</f>
        <v>131.99700000000001</v>
      </c>
      <c r="BM19" s="50"/>
      <c r="BN19" s="50"/>
      <c r="BO19" s="50"/>
      <c r="BP19" s="51"/>
      <c r="BQ19" s="51"/>
      <c r="BR19" s="17"/>
      <c r="BS19" s="52"/>
      <c r="BT19" s="52"/>
      <c r="BU19" s="17"/>
      <c r="BV19" s="6"/>
      <c r="BW19" s="5"/>
      <c r="BX19" s="5"/>
      <c r="BY19" s="5"/>
      <c r="BZ19" s="5"/>
      <c r="CA19" s="5"/>
      <c r="CB19" s="5"/>
      <c r="CC19" s="7"/>
      <c r="CD19" s="6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</row>
    <row r="20" spans="1:111" x14ac:dyDescent="0.25">
      <c r="A20" s="30">
        <v>3</v>
      </c>
      <c r="B20" s="48" t="s">
        <v>14</v>
      </c>
      <c r="C20" s="46">
        <v>0.92670000000000008</v>
      </c>
      <c r="D20" s="49">
        <v>116.47</v>
      </c>
      <c r="E20" s="49"/>
      <c r="F20" s="46">
        <v>0.92710000000000004</v>
      </c>
      <c r="G20" s="49">
        <v>117.94</v>
      </c>
      <c r="H20" s="10"/>
      <c r="I20" s="46">
        <v>0.93940000000000001</v>
      </c>
      <c r="J20" s="49">
        <v>118.96</v>
      </c>
      <c r="K20" s="10"/>
      <c r="L20" s="46">
        <v>0.9245000000000001</v>
      </c>
      <c r="M20" s="49">
        <v>118.98</v>
      </c>
      <c r="N20" s="10"/>
      <c r="O20" s="46">
        <v>0.92110000000000003</v>
      </c>
      <c r="P20" s="49">
        <v>118.59</v>
      </c>
      <c r="Q20" s="49"/>
      <c r="R20" s="46">
        <v>0.92310000000000003</v>
      </c>
      <c r="S20" s="49">
        <v>117.52</v>
      </c>
      <c r="T20" s="49"/>
      <c r="U20" s="46">
        <v>0.93240000000000001</v>
      </c>
      <c r="V20" s="49">
        <v>115.83</v>
      </c>
      <c r="W20" s="49"/>
      <c r="X20" s="46">
        <v>0.92710000000000004</v>
      </c>
      <c r="Y20" s="49">
        <v>115.28</v>
      </c>
      <c r="Z20" s="10"/>
      <c r="AA20" s="46">
        <v>0.92480000000000007</v>
      </c>
      <c r="AB20" s="49">
        <v>116.17</v>
      </c>
      <c r="AC20" s="49"/>
      <c r="AD20" s="46">
        <v>0.92330000000000001</v>
      </c>
      <c r="AE20" s="49">
        <v>116.46</v>
      </c>
      <c r="AF20" s="10"/>
      <c r="AG20" s="46">
        <v>0.91290000000000004</v>
      </c>
      <c r="AH20" s="47">
        <v>117.43</v>
      </c>
      <c r="AI20" s="10"/>
      <c r="AJ20" s="46">
        <v>0.91670000000000007</v>
      </c>
      <c r="AK20" s="49">
        <v>117.33</v>
      </c>
      <c r="AL20" s="10"/>
      <c r="AM20" s="46">
        <v>0.9194</v>
      </c>
      <c r="AN20" s="49">
        <v>116.74</v>
      </c>
      <c r="AO20" s="10"/>
      <c r="AP20" s="46">
        <v>0.91830000000000001</v>
      </c>
      <c r="AQ20" s="49">
        <v>116.12</v>
      </c>
      <c r="AR20" s="10"/>
      <c r="AS20" s="46">
        <v>0.92300000000000004</v>
      </c>
      <c r="AT20" s="49">
        <v>116.01</v>
      </c>
      <c r="AU20" s="10"/>
      <c r="AV20" s="46">
        <v>0.92220000000000002</v>
      </c>
      <c r="AW20" s="49">
        <v>116.06</v>
      </c>
      <c r="AX20" s="10"/>
      <c r="AY20" s="46">
        <v>0.91800000000000004</v>
      </c>
      <c r="AZ20" s="49">
        <v>116.36</v>
      </c>
      <c r="BA20" s="10"/>
      <c r="BB20" s="46">
        <v>0.9204</v>
      </c>
      <c r="BC20" s="49">
        <v>116.37</v>
      </c>
      <c r="BD20" s="10"/>
      <c r="BE20" s="46">
        <v>0.91839999999999999</v>
      </c>
      <c r="BF20" s="49">
        <v>116.38</v>
      </c>
      <c r="BG20" s="49"/>
      <c r="BH20" s="46">
        <v>0.92810000000000004</v>
      </c>
      <c r="BI20" s="49">
        <v>116.07</v>
      </c>
      <c r="BJ20" s="10"/>
      <c r="BK20" s="46">
        <f t="shared" si="0"/>
        <v>0.92334499999999997</v>
      </c>
      <c r="BL20" s="47">
        <f t="shared" si="1"/>
        <v>116.85350000000001</v>
      </c>
      <c r="BM20" s="50"/>
      <c r="BN20" s="50"/>
      <c r="BO20" s="50"/>
      <c r="BP20" s="51"/>
      <c r="BQ20" s="51"/>
      <c r="BR20" s="17"/>
      <c r="BS20" s="52"/>
      <c r="BT20" s="52"/>
      <c r="BU20" s="17"/>
      <c r="BV20" s="6"/>
    </row>
    <row r="21" spans="1:111" x14ac:dyDescent="0.25">
      <c r="A21" s="30">
        <v>4</v>
      </c>
      <c r="B21" s="48" t="s">
        <v>15</v>
      </c>
      <c r="C21" s="46">
        <v>0.94215187488223096</v>
      </c>
      <c r="D21" s="49">
        <v>114.54</v>
      </c>
      <c r="E21" s="49"/>
      <c r="F21" s="46">
        <v>0.94259590913375435</v>
      </c>
      <c r="G21" s="49">
        <v>116.09</v>
      </c>
      <c r="H21" s="10"/>
      <c r="I21" s="46">
        <v>0.95138426410427157</v>
      </c>
      <c r="J21" s="49">
        <v>117.46</v>
      </c>
      <c r="K21" s="10"/>
      <c r="L21" s="46">
        <v>0.9374707040404987</v>
      </c>
      <c r="M21" s="49">
        <v>117.32</v>
      </c>
      <c r="N21" s="10"/>
      <c r="O21" s="46">
        <v>0.93153237074988349</v>
      </c>
      <c r="P21" s="49">
        <v>117.25</v>
      </c>
      <c r="Q21" s="49"/>
      <c r="R21" s="46">
        <v>0.93057882002605619</v>
      </c>
      <c r="S21" s="49">
        <v>116.55</v>
      </c>
      <c r="T21" s="49"/>
      <c r="U21" s="46">
        <v>0.93005952380952372</v>
      </c>
      <c r="V21" s="49">
        <v>116.11</v>
      </c>
      <c r="W21" s="49"/>
      <c r="X21" s="46">
        <v>0.92233905183545462</v>
      </c>
      <c r="Y21" s="49">
        <v>115.88</v>
      </c>
      <c r="Z21" s="10"/>
      <c r="AA21" s="46">
        <v>0.92344630159756214</v>
      </c>
      <c r="AB21" s="49">
        <v>116.31</v>
      </c>
      <c r="AC21" s="49"/>
      <c r="AD21" s="46">
        <v>0.92489826119126883</v>
      </c>
      <c r="AE21" s="49">
        <v>116.26</v>
      </c>
      <c r="AF21" s="10"/>
      <c r="AG21" s="46">
        <v>0.92114959469417823</v>
      </c>
      <c r="AH21" s="47">
        <v>116.37</v>
      </c>
      <c r="AI21" s="10"/>
      <c r="AJ21" s="46">
        <v>0.92395823708768365</v>
      </c>
      <c r="AK21" s="49">
        <v>116.37</v>
      </c>
      <c r="AL21" s="10"/>
      <c r="AM21" s="46">
        <v>0.923020121838656</v>
      </c>
      <c r="AN21" s="49">
        <v>116.27</v>
      </c>
      <c r="AO21" s="10"/>
      <c r="AP21" s="46">
        <v>0.91785222579164738</v>
      </c>
      <c r="AQ21" s="49">
        <v>116.16</v>
      </c>
      <c r="AR21" s="10"/>
      <c r="AS21" s="46">
        <v>0.92097992263768647</v>
      </c>
      <c r="AT21" s="49">
        <v>116.27</v>
      </c>
      <c r="AU21" s="10"/>
      <c r="AV21" s="46">
        <v>0.92013249907986749</v>
      </c>
      <c r="AW21" s="49">
        <v>116.3</v>
      </c>
      <c r="AX21" s="10"/>
      <c r="AY21" s="46">
        <v>0.9174311926605504</v>
      </c>
      <c r="AZ21" s="49">
        <v>116.42</v>
      </c>
      <c r="BA21" s="10"/>
      <c r="BB21" s="46">
        <v>0.91827364554637281</v>
      </c>
      <c r="BC21" s="49">
        <v>116.63</v>
      </c>
      <c r="BD21" s="10"/>
      <c r="BE21" s="46">
        <v>0.91650627806800478</v>
      </c>
      <c r="BF21" s="49">
        <v>116.62</v>
      </c>
      <c r="BG21" s="49"/>
      <c r="BH21" s="46">
        <v>0.92400000000000004</v>
      </c>
      <c r="BI21" s="49">
        <v>116.55</v>
      </c>
      <c r="BJ21" s="10"/>
      <c r="BK21" s="46">
        <f t="shared" si="0"/>
        <v>0.92698803993875756</v>
      </c>
      <c r="BL21" s="47">
        <f t="shared" si="1"/>
        <v>116.3865</v>
      </c>
      <c r="BM21" s="50"/>
      <c r="BN21" s="50"/>
      <c r="BO21" s="50"/>
      <c r="BP21" s="51"/>
      <c r="BQ21" s="51"/>
      <c r="BR21" s="17"/>
      <c r="BS21" s="52"/>
      <c r="BT21" s="52"/>
      <c r="BU21" s="17"/>
      <c r="BV21" s="6"/>
    </row>
    <row r="22" spans="1:111" x14ac:dyDescent="0.25">
      <c r="A22" s="30">
        <v>5</v>
      </c>
      <c r="B22" s="48" t="s">
        <v>16</v>
      </c>
      <c r="C22" s="46">
        <v>1857.89</v>
      </c>
      <c r="D22" s="53">
        <v>200522.07</v>
      </c>
      <c r="E22" s="53"/>
      <c r="F22" s="54">
        <v>1849.76</v>
      </c>
      <c r="G22" s="53">
        <v>202252.76</v>
      </c>
      <c r="H22" s="10"/>
      <c r="I22" s="46">
        <v>1836.25</v>
      </c>
      <c r="J22" s="53">
        <v>205200.94</v>
      </c>
      <c r="K22" s="10"/>
      <c r="L22" s="46">
        <v>1873.45</v>
      </c>
      <c r="M22" s="53">
        <v>206079.5</v>
      </c>
      <c r="N22" s="10"/>
      <c r="O22" s="46">
        <v>1875.17</v>
      </c>
      <c r="P22" s="53">
        <v>204824.82</v>
      </c>
      <c r="Q22" s="53"/>
      <c r="R22" s="54">
        <v>1883.3500000000001</v>
      </c>
      <c r="S22" s="53">
        <v>204305.81</v>
      </c>
      <c r="T22" s="53"/>
      <c r="U22" s="54">
        <v>1882.75</v>
      </c>
      <c r="V22" s="53">
        <v>203337</v>
      </c>
      <c r="W22" s="53"/>
      <c r="X22" s="54">
        <v>1904.65</v>
      </c>
      <c r="Y22" s="53">
        <v>203568.99</v>
      </c>
      <c r="Z22" s="10"/>
      <c r="AA22" s="46">
        <v>1916.24</v>
      </c>
      <c r="AB22" s="53">
        <v>205861.66</v>
      </c>
      <c r="AC22" s="53"/>
      <c r="AD22" s="46">
        <v>1904.5900000000001</v>
      </c>
      <c r="AE22" s="53">
        <v>204800.56</v>
      </c>
      <c r="AF22" s="10"/>
      <c r="AG22" s="46">
        <v>1913.3971000000001</v>
      </c>
      <c r="AH22" s="47">
        <v>205116.17</v>
      </c>
      <c r="AI22" s="10"/>
      <c r="AJ22" s="46">
        <v>1907.72</v>
      </c>
      <c r="AK22" s="53">
        <v>205194.36</v>
      </c>
      <c r="AL22" s="10"/>
      <c r="AM22" s="46">
        <v>1929.01</v>
      </c>
      <c r="AN22" s="53">
        <v>207040.64000000001</v>
      </c>
      <c r="AO22" s="10"/>
      <c r="AP22" s="46">
        <v>1926.92</v>
      </c>
      <c r="AQ22" s="53">
        <v>205467.48</v>
      </c>
      <c r="AR22" s="10"/>
      <c r="AS22" s="46">
        <v>1936.7800000000002</v>
      </c>
      <c r="AT22" s="53">
        <v>207390.4</v>
      </c>
      <c r="AU22" s="10"/>
      <c r="AV22" s="46">
        <v>1925.76</v>
      </c>
      <c r="AW22" s="49">
        <v>206114.09</v>
      </c>
      <c r="AX22" s="10"/>
      <c r="AY22" s="46">
        <v>1936.7</v>
      </c>
      <c r="AZ22" s="49">
        <v>206878.29</v>
      </c>
      <c r="BA22" s="10"/>
      <c r="BB22" s="46">
        <v>1929.0900000000001</v>
      </c>
      <c r="BC22" s="53">
        <v>206624.83</v>
      </c>
      <c r="BD22" s="10"/>
      <c r="BE22" s="46">
        <v>1927.2800000000002</v>
      </c>
      <c r="BF22" s="53">
        <v>205987.69</v>
      </c>
      <c r="BG22" s="53"/>
      <c r="BH22" s="54">
        <v>1904.65</v>
      </c>
      <c r="BI22" s="53">
        <v>205168.9</v>
      </c>
      <c r="BJ22" s="10"/>
      <c r="BK22" s="46">
        <f t="shared" si="0"/>
        <v>1901.0703550000003</v>
      </c>
      <c r="BL22" s="47">
        <f t="shared" si="1"/>
        <v>205086.848</v>
      </c>
      <c r="BM22" s="50"/>
      <c r="BN22" s="50"/>
      <c r="BO22" s="50"/>
      <c r="BP22" s="51"/>
      <c r="BQ22" s="51"/>
      <c r="BR22" s="55"/>
      <c r="BS22" s="52"/>
      <c r="BT22" s="52"/>
      <c r="BU22" s="17"/>
      <c r="BV22" s="6"/>
    </row>
    <row r="23" spans="1:111" x14ac:dyDescent="0.25">
      <c r="A23" s="30">
        <v>6</v>
      </c>
      <c r="B23" s="48" t="s">
        <v>17</v>
      </c>
      <c r="C23" s="46">
        <v>24.330000000000002</v>
      </c>
      <c r="D23" s="49">
        <v>2625.94</v>
      </c>
      <c r="E23" s="49"/>
      <c r="F23" s="46">
        <v>23.46</v>
      </c>
      <c r="G23" s="49">
        <v>2565.12</v>
      </c>
      <c r="H23" s="10"/>
      <c r="I23" s="46">
        <v>23.455100000000002</v>
      </c>
      <c r="J23" s="49">
        <v>2621.11</v>
      </c>
      <c r="K23" s="10"/>
      <c r="L23" s="46">
        <v>23.919500000000003</v>
      </c>
      <c r="M23" s="49">
        <v>2631.15</v>
      </c>
      <c r="N23" s="10"/>
      <c r="O23" s="46">
        <v>23.564400000000003</v>
      </c>
      <c r="P23" s="49">
        <v>2573.94</v>
      </c>
      <c r="Q23" s="49"/>
      <c r="R23" s="46">
        <v>23.868200000000002</v>
      </c>
      <c r="S23" s="49">
        <v>2589.2199999999998</v>
      </c>
      <c r="T23" s="49"/>
      <c r="U23" s="46">
        <v>23.687000000000001</v>
      </c>
      <c r="V23" s="49">
        <v>2558.1999999999998</v>
      </c>
      <c r="W23" s="49"/>
      <c r="X23" s="46">
        <v>23.740000000000002</v>
      </c>
      <c r="Y23" s="49">
        <v>2537.33</v>
      </c>
      <c r="Z23" s="10"/>
      <c r="AA23" s="46">
        <v>24.17</v>
      </c>
      <c r="AB23" s="49">
        <v>2596.58</v>
      </c>
      <c r="AC23" s="49"/>
      <c r="AD23" s="46">
        <v>23.973700000000001</v>
      </c>
      <c r="AE23" s="49">
        <v>2577.89</v>
      </c>
      <c r="AF23" s="10"/>
      <c r="AG23" s="46">
        <v>24.206800000000001</v>
      </c>
      <c r="AH23" s="47">
        <v>2594.9699999999998</v>
      </c>
      <c r="AI23" s="10"/>
      <c r="AJ23" s="46">
        <v>23.381700000000002</v>
      </c>
      <c r="AK23" s="49">
        <v>2514.94</v>
      </c>
      <c r="AL23" s="10"/>
      <c r="AM23" s="46">
        <v>23.89</v>
      </c>
      <c r="AN23" s="49">
        <v>2564.11</v>
      </c>
      <c r="AO23" s="10"/>
      <c r="AP23" s="46">
        <v>23.7591</v>
      </c>
      <c r="AQ23" s="49">
        <v>2533.4299999999998</v>
      </c>
      <c r="AR23" s="10"/>
      <c r="AS23" s="46">
        <v>23.650200000000002</v>
      </c>
      <c r="AT23" s="49">
        <v>2532.46</v>
      </c>
      <c r="AU23" s="10"/>
      <c r="AV23" s="46">
        <v>23.48</v>
      </c>
      <c r="AW23" s="49">
        <v>2513.06</v>
      </c>
      <c r="AX23" s="10"/>
      <c r="AY23" s="46">
        <v>23.7136</v>
      </c>
      <c r="AZ23" s="49">
        <v>2533.09</v>
      </c>
      <c r="BA23" s="10"/>
      <c r="BB23" s="46">
        <v>23.69</v>
      </c>
      <c r="BC23" s="49">
        <v>2537.44</v>
      </c>
      <c r="BD23" s="10"/>
      <c r="BE23" s="46">
        <v>23.720000000000002</v>
      </c>
      <c r="BF23" s="49">
        <v>2535.19</v>
      </c>
      <c r="BG23" s="49"/>
      <c r="BH23" s="46">
        <v>23.125</v>
      </c>
      <c r="BI23" s="49">
        <v>2491.0300000000002</v>
      </c>
      <c r="BJ23" s="10"/>
      <c r="BK23" s="46">
        <f t="shared" si="0"/>
        <v>23.739215000000002</v>
      </c>
      <c r="BL23" s="47">
        <f t="shared" si="1"/>
        <v>2561.31</v>
      </c>
      <c r="BM23" s="50"/>
      <c r="BN23" s="50"/>
      <c r="BO23" s="50"/>
      <c r="BP23" s="51"/>
      <c r="BQ23" s="51"/>
      <c r="BR23" s="17"/>
      <c r="BS23" s="52"/>
      <c r="BT23" s="52"/>
      <c r="BU23" s="17"/>
      <c r="BV23" s="6"/>
    </row>
    <row r="24" spans="1:111" x14ac:dyDescent="0.25">
      <c r="A24" s="30">
        <v>7</v>
      </c>
      <c r="B24" s="48" t="s">
        <v>18</v>
      </c>
      <c r="C24" s="46">
        <v>1.4553922282055012</v>
      </c>
      <c r="D24" s="49">
        <v>74.16</v>
      </c>
      <c r="E24" s="49"/>
      <c r="F24" s="46">
        <v>1.4656309541257511</v>
      </c>
      <c r="G24" s="49">
        <v>74.599999999999994</v>
      </c>
      <c r="H24" s="10"/>
      <c r="I24" s="46">
        <v>1.4836795252225519</v>
      </c>
      <c r="J24" s="49">
        <v>75.319999999999993</v>
      </c>
      <c r="K24" s="10"/>
      <c r="L24" s="46">
        <v>1.4459224985540775</v>
      </c>
      <c r="M24" s="49">
        <v>76.08</v>
      </c>
      <c r="N24" s="10"/>
      <c r="O24" s="46">
        <v>1.4499057561258519</v>
      </c>
      <c r="P24" s="49">
        <v>75.34</v>
      </c>
      <c r="Q24" s="49"/>
      <c r="R24" s="46">
        <v>1.4496955639315743</v>
      </c>
      <c r="S24" s="49">
        <v>74.83</v>
      </c>
      <c r="T24" s="49"/>
      <c r="U24" s="46">
        <v>1.4492753623188404</v>
      </c>
      <c r="V24" s="49">
        <v>74.52</v>
      </c>
      <c r="W24" s="49"/>
      <c r="X24" s="46">
        <v>1.4330753797649756</v>
      </c>
      <c r="Y24" s="49">
        <v>74.58</v>
      </c>
      <c r="Z24" s="10"/>
      <c r="AA24" s="46">
        <v>1.4351320321469574</v>
      </c>
      <c r="AB24" s="49">
        <v>74.86</v>
      </c>
      <c r="AC24" s="49"/>
      <c r="AD24" s="46">
        <v>1.4425851125216387</v>
      </c>
      <c r="AE24" s="49">
        <v>74.540000000000006</v>
      </c>
      <c r="AF24" s="10"/>
      <c r="AG24" s="46">
        <v>1.4238929232521713</v>
      </c>
      <c r="AH24" s="47">
        <v>75.290000000000006</v>
      </c>
      <c r="AI24" s="10"/>
      <c r="AJ24" s="46">
        <v>1.4536996656490768</v>
      </c>
      <c r="AK24" s="49">
        <v>73.989999999999995</v>
      </c>
      <c r="AL24" s="10"/>
      <c r="AM24" s="46">
        <v>1.4432096983691729</v>
      </c>
      <c r="AN24" s="49">
        <v>74.37</v>
      </c>
      <c r="AO24" s="10"/>
      <c r="AP24" s="46">
        <v>1.4279594459517349</v>
      </c>
      <c r="AQ24" s="49">
        <v>74.67</v>
      </c>
      <c r="AR24" s="10"/>
      <c r="AS24" s="46">
        <v>1.4253135689851768</v>
      </c>
      <c r="AT24" s="49">
        <v>75.13</v>
      </c>
      <c r="AU24" s="10"/>
      <c r="AV24" s="46">
        <v>1.4102383302778168</v>
      </c>
      <c r="AW24" s="49">
        <v>75.89</v>
      </c>
      <c r="AX24" s="10"/>
      <c r="AY24" s="46">
        <v>1.405678942929435</v>
      </c>
      <c r="AZ24" s="49">
        <v>75.989999999999995</v>
      </c>
      <c r="BA24" s="10"/>
      <c r="BB24" s="46">
        <v>1.4052838673412029</v>
      </c>
      <c r="BC24" s="49">
        <v>76.22</v>
      </c>
      <c r="BD24" s="10"/>
      <c r="BE24" s="46">
        <v>1.40964195094446</v>
      </c>
      <c r="BF24" s="49">
        <v>75.819999999999993</v>
      </c>
      <c r="BG24" s="49"/>
      <c r="BH24" s="46">
        <v>1.4288000000000001</v>
      </c>
      <c r="BI24" s="49">
        <v>75.39</v>
      </c>
      <c r="BJ24" s="10"/>
      <c r="BK24" s="46">
        <f t="shared" si="0"/>
        <v>1.4372006403308988</v>
      </c>
      <c r="BL24" s="47">
        <f t="shared" si="1"/>
        <v>75.079500000000024</v>
      </c>
      <c r="BM24" s="50"/>
      <c r="BN24" s="50"/>
      <c r="BO24" s="50"/>
      <c r="BP24" s="51"/>
      <c r="BQ24" s="51"/>
      <c r="BR24" s="17"/>
      <c r="BS24" s="52"/>
      <c r="BT24" s="52"/>
      <c r="BU24" s="17"/>
      <c r="BV24" s="6"/>
    </row>
    <row r="25" spans="1:111" x14ac:dyDescent="0.25">
      <c r="A25" s="30">
        <v>8</v>
      </c>
      <c r="B25" s="48" t="s">
        <v>19</v>
      </c>
      <c r="C25" s="46">
        <v>1.3554000000000002</v>
      </c>
      <c r="D25" s="49">
        <v>79.63</v>
      </c>
      <c r="E25" s="49"/>
      <c r="F25" s="46">
        <v>1.3502000000000001</v>
      </c>
      <c r="G25" s="49">
        <v>80.98</v>
      </c>
      <c r="H25" s="10"/>
      <c r="I25" s="46">
        <v>1.3620000000000001</v>
      </c>
      <c r="J25" s="49">
        <v>82.05</v>
      </c>
      <c r="K25" s="10"/>
      <c r="L25" s="46">
        <v>1.3389</v>
      </c>
      <c r="M25" s="49">
        <v>82.16</v>
      </c>
      <c r="N25" s="10"/>
      <c r="O25" s="46">
        <v>1.3386</v>
      </c>
      <c r="P25" s="49">
        <v>81.599999999999994</v>
      </c>
      <c r="Q25" s="49"/>
      <c r="R25" s="46">
        <v>1.3428</v>
      </c>
      <c r="S25" s="49">
        <v>80.790000000000006</v>
      </c>
      <c r="T25" s="49"/>
      <c r="U25" s="46">
        <v>1.343</v>
      </c>
      <c r="V25" s="49">
        <v>80.42</v>
      </c>
      <c r="W25" s="49"/>
      <c r="X25" s="46">
        <v>1.3339000000000001</v>
      </c>
      <c r="Y25" s="49">
        <v>80.13</v>
      </c>
      <c r="Z25" s="10"/>
      <c r="AA25" s="46">
        <v>1.3380000000000001</v>
      </c>
      <c r="AB25" s="49">
        <v>80.290000000000006</v>
      </c>
      <c r="AC25" s="49"/>
      <c r="AD25" s="46">
        <v>1.3434000000000001</v>
      </c>
      <c r="AE25" s="49">
        <v>80.040000000000006</v>
      </c>
      <c r="AF25" s="10"/>
      <c r="AG25" s="46">
        <v>1.3360000000000001</v>
      </c>
      <c r="AH25" s="47">
        <v>80.239999999999995</v>
      </c>
      <c r="AI25" s="10"/>
      <c r="AJ25" s="46">
        <v>1.3504</v>
      </c>
      <c r="AK25" s="49">
        <v>79.650000000000006</v>
      </c>
      <c r="AL25" s="10"/>
      <c r="AM25" s="46">
        <v>1.3466</v>
      </c>
      <c r="AN25" s="49">
        <v>79.7</v>
      </c>
      <c r="AO25" s="10"/>
      <c r="AP25" s="46">
        <v>1.3363</v>
      </c>
      <c r="AQ25" s="49">
        <v>79.790000000000006</v>
      </c>
      <c r="AR25" s="10"/>
      <c r="AS25" s="46">
        <v>1.3373000000000002</v>
      </c>
      <c r="AT25" s="49">
        <v>80.069999999999993</v>
      </c>
      <c r="AU25" s="10"/>
      <c r="AV25" s="46">
        <v>1.3372000000000002</v>
      </c>
      <c r="AW25" s="49">
        <v>80.040000000000006</v>
      </c>
      <c r="AX25" s="10"/>
      <c r="AY25" s="46">
        <v>1.3387</v>
      </c>
      <c r="AZ25" s="49">
        <v>79.790000000000006</v>
      </c>
      <c r="BA25" s="10"/>
      <c r="BB25" s="46">
        <v>1.3314000000000001</v>
      </c>
      <c r="BC25" s="49">
        <v>80.45</v>
      </c>
      <c r="BD25" s="10"/>
      <c r="BE25" s="46">
        <v>1.3319000000000001</v>
      </c>
      <c r="BF25" s="49">
        <v>80.25</v>
      </c>
      <c r="BG25" s="49"/>
      <c r="BH25" s="46">
        <v>1.3453999999999999</v>
      </c>
      <c r="BI25" s="49">
        <v>80.069999999999993</v>
      </c>
      <c r="BJ25" s="10"/>
      <c r="BK25" s="46">
        <f t="shared" si="0"/>
        <v>1.3418700000000001</v>
      </c>
      <c r="BL25" s="47">
        <f t="shared" si="1"/>
        <v>80.406999999999996</v>
      </c>
      <c r="BM25" s="50"/>
      <c r="BN25" s="50"/>
      <c r="BO25" s="50"/>
      <c r="BP25" s="51"/>
      <c r="BQ25" s="51"/>
      <c r="BR25" s="17"/>
      <c r="BS25" s="52"/>
      <c r="BT25" s="52"/>
      <c r="BU25" s="17"/>
      <c r="BV25" s="6"/>
    </row>
    <row r="26" spans="1:111" x14ac:dyDescent="0.25">
      <c r="A26" s="30">
        <v>9</v>
      </c>
      <c r="B26" s="48" t="s">
        <v>20</v>
      </c>
      <c r="C26" s="46">
        <v>10.514900000000001</v>
      </c>
      <c r="D26" s="49">
        <v>10.26</v>
      </c>
      <c r="E26" s="49"/>
      <c r="F26" s="46">
        <v>10.522600000000001</v>
      </c>
      <c r="G26" s="49">
        <v>10.39</v>
      </c>
      <c r="H26" s="10"/>
      <c r="I26" s="46">
        <v>10.7386</v>
      </c>
      <c r="J26" s="49">
        <v>10.41</v>
      </c>
      <c r="K26" s="10"/>
      <c r="L26" s="46">
        <v>10.478300000000001</v>
      </c>
      <c r="M26" s="49">
        <v>10.5</v>
      </c>
      <c r="N26" s="10"/>
      <c r="O26" s="46">
        <v>10.4078</v>
      </c>
      <c r="P26" s="49">
        <v>10.5</v>
      </c>
      <c r="Q26" s="49"/>
      <c r="R26" s="46">
        <v>10.4686</v>
      </c>
      <c r="S26" s="49">
        <v>10.36</v>
      </c>
      <c r="T26" s="49"/>
      <c r="U26" s="46">
        <v>10.514100000000001</v>
      </c>
      <c r="V26" s="49">
        <v>10.27</v>
      </c>
      <c r="W26" s="49"/>
      <c r="X26" s="46">
        <v>10.3835</v>
      </c>
      <c r="Y26" s="49">
        <v>10.29</v>
      </c>
      <c r="Z26" s="10"/>
      <c r="AA26" s="46">
        <v>10.407400000000001</v>
      </c>
      <c r="AB26" s="49">
        <v>10.32</v>
      </c>
      <c r="AC26" s="49"/>
      <c r="AD26" s="46">
        <v>10.4434</v>
      </c>
      <c r="AE26" s="49">
        <v>10.3</v>
      </c>
      <c r="AF26" s="10"/>
      <c r="AG26" s="46">
        <v>10.2879</v>
      </c>
      <c r="AH26" s="49">
        <v>10.42</v>
      </c>
      <c r="AI26" s="10"/>
      <c r="AJ26" s="46">
        <v>10.272600000000001</v>
      </c>
      <c r="AK26" s="49">
        <v>10.47</v>
      </c>
      <c r="AL26" s="10"/>
      <c r="AM26" s="46">
        <v>10.2997</v>
      </c>
      <c r="AN26" s="49">
        <v>10.42</v>
      </c>
      <c r="AO26" s="10"/>
      <c r="AP26" s="46">
        <v>10.232000000000001</v>
      </c>
      <c r="AQ26" s="49">
        <v>10.42</v>
      </c>
      <c r="AR26" s="10"/>
      <c r="AS26" s="46">
        <v>10.2242</v>
      </c>
      <c r="AT26" s="49">
        <v>10.47</v>
      </c>
      <c r="AU26" s="10"/>
      <c r="AV26" s="46">
        <v>10.2471</v>
      </c>
      <c r="AW26" s="49">
        <v>10.44</v>
      </c>
      <c r="AX26" s="10"/>
      <c r="AY26" s="46">
        <v>10.231200000000001</v>
      </c>
      <c r="AZ26" s="49">
        <v>10.44</v>
      </c>
      <c r="BA26" s="10"/>
      <c r="BB26" s="46">
        <v>10.290900000000001</v>
      </c>
      <c r="BC26" s="49">
        <v>10.41</v>
      </c>
      <c r="BD26" s="10"/>
      <c r="BE26" s="46">
        <v>10.301400000000001</v>
      </c>
      <c r="BF26" s="49">
        <v>10.38</v>
      </c>
      <c r="BG26" s="49"/>
      <c r="BH26" s="46">
        <v>10.4628</v>
      </c>
      <c r="BI26" s="49">
        <v>10.3</v>
      </c>
      <c r="BJ26" s="10"/>
      <c r="BK26" s="46">
        <f t="shared" si="0"/>
        <v>10.386449999999998</v>
      </c>
      <c r="BL26" s="47">
        <f t="shared" si="1"/>
        <v>10.388499999999997</v>
      </c>
      <c r="BM26" s="50"/>
      <c r="BN26" s="50"/>
      <c r="BO26" s="50"/>
      <c r="BP26" s="51"/>
      <c r="BQ26" s="51"/>
      <c r="BR26" s="17"/>
      <c r="BS26" s="52"/>
      <c r="BT26" s="52"/>
      <c r="BU26" s="17"/>
      <c r="BV26" s="6"/>
    </row>
    <row r="27" spans="1:111" x14ac:dyDescent="0.25">
      <c r="A27" s="30">
        <v>10</v>
      </c>
      <c r="B27" s="48" t="s">
        <v>21</v>
      </c>
      <c r="C27" s="46">
        <v>10.0413</v>
      </c>
      <c r="D27" s="49">
        <v>10.75</v>
      </c>
      <c r="E27" s="49"/>
      <c r="F27" s="46">
        <v>10.067500000000001</v>
      </c>
      <c r="G27" s="49">
        <v>10.86</v>
      </c>
      <c r="H27" s="10"/>
      <c r="I27" s="46">
        <v>10.2562</v>
      </c>
      <c r="J27" s="49">
        <v>10.9</v>
      </c>
      <c r="K27" s="10"/>
      <c r="L27" s="46">
        <v>9.9334000000000007</v>
      </c>
      <c r="M27" s="49">
        <v>11.07</v>
      </c>
      <c r="N27" s="10"/>
      <c r="O27" s="46">
        <v>9.9477000000000011</v>
      </c>
      <c r="P27" s="49">
        <v>10.98</v>
      </c>
      <c r="Q27" s="49"/>
      <c r="R27" s="46">
        <v>9.9848999999999997</v>
      </c>
      <c r="S27" s="49">
        <v>10.86</v>
      </c>
      <c r="T27" s="49"/>
      <c r="U27" s="46">
        <v>10.0061</v>
      </c>
      <c r="V27" s="49">
        <v>10.79</v>
      </c>
      <c r="W27" s="49"/>
      <c r="X27" s="46">
        <v>9.8498000000000001</v>
      </c>
      <c r="Y27" s="49">
        <v>10.85</v>
      </c>
      <c r="Z27" s="10"/>
      <c r="AA27" s="46">
        <v>9.8791000000000011</v>
      </c>
      <c r="AB27" s="49">
        <v>10.87</v>
      </c>
      <c r="AC27" s="49"/>
      <c r="AD27" s="46">
        <v>9.9442000000000004</v>
      </c>
      <c r="AE27" s="49">
        <v>10.81</v>
      </c>
      <c r="AF27" s="10"/>
      <c r="AG27" s="46">
        <v>9.8275000000000006</v>
      </c>
      <c r="AH27" s="49">
        <v>10.91</v>
      </c>
      <c r="AI27" s="10"/>
      <c r="AJ27" s="46">
        <v>9.9173000000000009</v>
      </c>
      <c r="AK27" s="49">
        <v>10.85</v>
      </c>
      <c r="AL27" s="10"/>
      <c r="AM27" s="46">
        <v>9.8764000000000003</v>
      </c>
      <c r="AN27" s="49">
        <v>10.87</v>
      </c>
      <c r="AO27" s="10"/>
      <c r="AP27" s="46">
        <v>9.8208000000000002</v>
      </c>
      <c r="AQ27" s="49">
        <v>10.86</v>
      </c>
      <c r="AR27" s="10"/>
      <c r="AS27" s="46">
        <v>9.8498999999999999</v>
      </c>
      <c r="AT27" s="49">
        <v>10.87</v>
      </c>
      <c r="AU27" s="10"/>
      <c r="AV27" s="46">
        <v>9.8941999999999997</v>
      </c>
      <c r="AW27" s="49">
        <v>10.82</v>
      </c>
      <c r="AX27" s="10"/>
      <c r="AY27" s="46">
        <v>9.8747000000000007</v>
      </c>
      <c r="AZ27" s="49">
        <v>10.82</v>
      </c>
      <c r="BA27" s="10"/>
      <c r="BB27" s="46">
        <v>9.8668000000000013</v>
      </c>
      <c r="BC27" s="49">
        <v>10.86</v>
      </c>
      <c r="BD27" s="10"/>
      <c r="BE27" s="46">
        <v>9.8669000000000011</v>
      </c>
      <c r="BF27" s="49">
        <v>10.83</v>
      </c>
      <c r="BG27" s="49"/>
      <c r="BH27" s="46">
        <v>10.0695</v>
      </c>
      <c r="BI27" s="49">
        <v>10.7</v>
      </c>
      <c r="BJ27" s="10"/>
      <c r="BK27" s="46">
        <f t="shared" si="0"/>
        <v>9.9387100000000004</v>
      </c>
      <c r="BL27" s="47">
        <f t="shared" si="1"/>
        <v>10.8565</v>
      </c>
      <c r="BM27" s="50"/>
      <c r="BN27" s="50"/>
      <c r="BO27" s="50"/>
      <c r="BP27" s="51"/>
      <c r="BQ27" s="51"/>
      <c r="BR27" s="17"/>
      <c r="BS27" s="52"/>
      <c r="BT27" s="52"/>
      <c r="BU27" s="17"/>
      <c r="BV27" s="6"/>
    </row>
    <row r="28" spans="1:111" x14ac:dyDescent="0.25">
      <c r="A28" s="30">
        <v>11</v>
      </c>
      <c r="B28" s="48" t="s">
        <v>22</v>
      </c>
      <c r="C28" s="46">
        <v>7.0066000000000006</v>
      </c>
      <c r="D28" s="49">
        <v>15.4</v>
      </c>
      <c r="E28" s="49"/>
      <c r="F28" s="46">
        <v>7.0090000000000003</v>
      </c>
      <c r="G28" s="49">
        <v>15.6</v>
      </c>
      <c r="H28" s="10"/>
      <c r="I28" s="46">
        <v>7.0742000000000003</v>
      </c>
      <c r="J28" s="49">
        <v>15.8</v>
      </c>
      <c r="K28" s="10"/>
      <c r="L28" s="46">
        <v>6.9708000000000006</v>
      </c>
      <c r="M28" s="49">
        <v>15.78</v>
      </c>
      <c r="N28" s="10"/>
      <c r="O28" s="46">
        <v>6.9263000000000003</v>
      </c>
      <c r="P28" s="49">
        <v>15.77</v>
      </c>
      <c r="Q28" s="49"/>
      <c r="R28" s="46">
        <v>6.9213000000000005</v>
      </c>
      <c r="S28" s="49">
        <v>15.67</v>
      </c>
      <c r="T28" s="49"/>
      <c r="U28" s="46">
        <v>6.9161000000000001</v>
      </c>
      <c r="V28" s="49">
        <v>15.62</v>
      </c>
      <c r="W28" s="49"/>
      <c r="X28" s="46">
        <v>6.8599000000000006</v>
      </c>
      <c r="Y28" s="49">
        <v>15.58</v>
      </c>
      <c r="Z28" s="10"/>
      <c r="AA28" s="46">
        <v>6.8684000000000003</v>
      </c>
      <c r="AB28" s="49">
        <v>15.64</v>
      </c>
      <c r="AC28" s="49"/>
      <c r="AD28" s="46">
        <v>6.8789000000000007</v>
      </c>
      <c r="AE28" s="49">
        <v>15.63</v>
      </c>
      <c r="AF28" s="10"/>
      <c r="AG28" s="46">
        <v>6.8513000000000002</v>
      </c>
      <c r="AH28" s="49">
        <v>15.65</v>
      </c>
      <c r="AI28" s="10"/>
      <c r="AJ28" s="46">
        <v>6.8733000000000004</v>
      </c>
      <c r="AK28" s="49">
        <v>15.65</v>
      </c>
      <c r="AL28" s="10"/>
      <c r="AM28" s="46">
        <v>6.8645000000000005</v>
      </c>
      <c r="AN28" s="49">
        <v>15.64</v>
      </c>
      <c r="AO28" s="10"/>
      <c r="AP28" s="46">
        <v>6.8269000000000002</v>
      </c>
      <c r="AQ28" s="49">
        <v>15.62</v>
      </c>
      <c r="AR28" s="10"/>
      <c r="AS28" s="46">
        <v>6.8488000000000007</v>
      </c>
      <c r="AT28" s="49">
        <v>15.63</v>
      </c>
      <c r="AU28" s="10"/>
      <c r="AV28" s="46">
        <v>6.8425000000000002</v>
      </c>
      <c r="AW28" s="49">
        <v>15.64</v>
      </c>
      <c r="AX28" s="10"/>
      <c r="AY28" s="46">
        <v>6.8218000000000005</v>
      </c>
      <c r="AZ28" s="49">
        <v>15.66</v>
      </c>
      <c r="BA28" s="10"/>
      <c r="BB28" s="46">
        <v>6.8284000000000002</v>
      </c>
      <c r="BC28" s="49">
        <v>15.69</v>
      </c>
      <c r="BD28" s="10"/>
      <c r="BE28" s="46">
        <v>6.8161000000000005</v>
      </c>
      <c r="BF28" s="49">
        <v>15.68</v>
      </c>
      <c r="BG28" s="49"/>
      <c r="BH28" s="46">
        <v>6.8716999999999997</v>
      </c>
      <c r="BI28" s="49">
        <v>15.68</v>
      </c>
      <c r="BJ28" s="10"/>
      <c r="BK28" s="46">
        <f t="shared" si="0"/>
        <v>6.89384</v>
      </c>
      <c r="BL28" s="47">
        <f t="shared" si="1"/>
        <v>15.651500000000002</v>
      </c>
      <c r="BM28" s="50"/>
      <c r="BN28" s="50"/>
      <c r="BO28" s="50"/>
      <c r="BP28" s="51"/>
      <c r="BQ28" s="51"/>
      <c r="BR28" s="17"/>
      <c r="BS28" s="52"/>
      <c r="BT28" s="52"/>
      <c r="BU28" s="17"/>
      <c r="BV28" s="6"/>
    </row>
    <row r="29" spans="1:111" x14ac:dyDescent="0.25">
      <c r="A29" s="30">
        <v>12</v>
      </c>
      <c r="B29" s="48" t="s">
        <v>23</v>
      </c>
      <c r="C29" s="46">
        <v>18.736499999999999</v>
      </c>
      <c r="D29" s="49">
        <v>5.76</v>
      </c>
      <c r="E29" s="49"/>
      <c r="F29" s="46">
        <v>18.760999999999999</v>
      </c>
      <c r="G29" s="49">
        <v>5.83</v>
      </c>
      <c r="H29" s="10"/>
      <c r="I29" s="46">
        <v>18.759</v>
      </c>
      <c r="J29" s="49">
        <v>5.96</v>
      </c>
      <c r="K29" s="10"/>
      <c r="L29" s="46">
        <v>18.778000000000002</v>
      </c>
      <c r="M29" s="49">
        <v>5.86</v>
      </c>
      <c r="N29" s="10"/>
      <c r="O29" s="46">
        <v>18.772000000000002</v>
      </c>
      <c r="P29" s="49">
        <v>5.82</v>
      </c>
      <c r="Q29" s="49"/>
      <c r="R29" s="46">
        <v>18.777000000000001</v>
      </c>
      <c r="S29" s="49">
        <v>5.78</v>
      </c>
      <c r="T29" s="49"/>
      <c r="U29" s="46">
        <v>18.781000000000002</v>
      </c>
      <c r="V29" s="49">
        <v>5.75</v>
      </c>
      <c r="W29" s="49"/>
      <c r="X29" s="46">
        <v>18.784000000000002</v>
      </c>
      <c r="Y29" s="49">
        <v>5.69</v>
      </c>
      <c r="Z29" s="10"/>
      <c r="AA29" s="46">
        <v>18.7837</v>
      </c>
      <c r="AB29" s="49">
        <v>5.72</v>
      </c>
      <c r="AC29" s="49"/>
      <c r="AD29" s="46">
        <v>18.788399999999999</v>
      </c>
      <c r="AE29" s="49">
        <v>5.72</v>
      </c>
      <c r="AF29" s="10"/>
      <c r="AG29" s="46">
        <v>18.792999999999999</v>
      </c>
      <c r="AH29" s="49">
        <v>5.7</v>
      </c>
      <c r="AI29" s="10"/>
      <c r="AJ29" s="46">
        <v>18.790100000000002</v>
      </c>
      <c r="AK29" s="49">
        <v>5.72</v>
      </c>
      <c r="AL29" s="10"/>
      <c r="AM29" s="46">
        <v>18.801600000000001</v>
      </c>
      <c r="AN29" s="49">
        <v>5.71</v>
      </c>
      <c r="AO29" s="10"/>
      <c r="AP29" s="46">
        <v>18.806000000000001</v>
      </c>
      <c r="AQ29" s="49">
        <v>5.67</v>
      </c>
      <c r="AR29" s="10"/>
      <c r="AS29" s="46">
        <v>18.806000000000001</v>
      </c>
      <c r="AT29" s="49">
        <v>5.69</v>
      </c>
      <c r="AU29" s="10"/>
      <c r="AV29" s="46">
        <v>18.804000000000002</v>
      </c>
      <c r="AW29" s="49">
        <v>5.69</v>
      </c>
      <c r="AX29" s="10"/>
      <c r="AY29" s="46">
        <v>18.811199999999999</v>
      </c>
      <c r="AZ29" s="49">
        <v>5.68</v>
      </c>
      <c r="BA29" s="10"/>
      <c r="BB29" s="46">
        <v>18.8111</v>
      </c>
      <c r="BC29" s="49">
        <v>5.69</v>
      </c>
      <c r="BD29" s="10"/>
      <c r="BE29" s="46">
        <v>18.807700000000001</v>
      </c>
      <c r="BF29" s="49">
        <v>5.68</v>
      </c>
      <c r="BG29" s="49"/>
      <c r="BH29" s="46">
        <v>18.805399999999999</v>
      </c>
      <c r="BI29" s="49">
        <v>5.73</v>
      </c>
      <c r="BJ29" s="10"/>
      <c r="BK29" s="46">
        <f t="shared" si="0"/>
        <v>18.787835000000001</v>
      </c>
      <c r="BL29" s="47">
        <f t="shared" si="1"/>
        <v>5.7425000000000006</v>
      </c>
      <c r="BM29" s="50"/>
      <c r="BN29" s="50"/>
      <c r="BO29" s="50"/>
      <c r="BP29" s="51"/>
      <c r="BQ29" s="51"/>
      <c r="BR29" s="17"/>
      <c r="BS29" s="52"/>
      <c r="BT29" s="52"/>
      <c r="BU29" s="17"/>
      <c r="BV29" s="6"/>
    </row>
    <row r="30" spans="1:111" x14ac:dyDescent="0.25">
      <c r="A30" s="30">
        <v>13</v>
      </c>
      <c r="B30" s="48" t="s">
        <v>24</v>
      </c>
      <c r="C30" s="46">
        <v>1</v>
      </c>
      <c r="D30" s="49">
        <v>107.93</v>
      </c>
      <c r="E30" s="49"/>
      <c r="F30" s="46">
        <v>1</v>
      </c>
      <c r="G30" s="49">
        <v>109.34</v>
      </c>
      <c r="H30" s="49"/>
      <c r="I30" s="46">
        <v>1</v>
      </c>
      <c r="J30" s="49">
        <v>111.75</v>
      </c>
      <c r="K30" s="49"/>
      <c r="L30" s="46">
        <v>1</v>
      </c>
      <c r="M30" s="49">
        <v>110</v>
      </c>
      <c r="N30" s="49"/>
      <c r="O30" s="46">
        <v>1</v>
      </c>
      <c r="P30" s="49">
        <v>109.23</v>
      </c>
      <c r="Q30" s="49"/>
      <c r="R30" s="46">
        <v>1</v>
      </c>
      <c r="S30" s="49">
        <v>108.48</v>
      </c>
      <c r="T30" s="49"/>
      <c r="U30" s="46">
        <v>1</v>
      </c>
      <c r="V30" s="49">
        <v>108</v>
      </c>
      <c r="W30" s="49"/>
      <c r="X30" s="46">
        <v>1</v>
      </c>
      <c r="Y30" s="49">
        <v>106.88</v>
      </c>
      <c r="Z30" s="49"/>
      <c r="AA30" s="46">
        <v>1</v>
      </c>
      <c r="AB30" s="49">
        <v>107.43</v>
      </c>
      <c r="AC30" s="49"/>
      <c r="AD30" s="46">
        <v>1</v>
      </c>
      <c r="AE30" s="49">
        <v>107.53</v>
      </c>
      <c r="AF30" s="49"/>
      <c r="AG30" s="46">
        <v>1</v>
      </c>
      <c r="AH30" s="49">
        <v>107.2</v>
      </c>
      <c r="AI30" s="49"/>
      <c r="AJ30" s="46">
        <v>1</v>
      </c>
      <c r="AK30" s="49">
        <v>107.56</v>
      </c>
      <c r="AL30" s="49"/>
      <c r="AM30" s="46">
        <v>1</v>
      </c>
      <c r="AN30" s="49">
        <v>107.33</v>
      </c>
      <c r="AO30" s="49"/>
      <c r="AP30" s="46">
        <v>1</v>
      </c>
      <c r="AQ30" s="49">
        <v>106.63</v>
      </c>
      <c r="AR30" s="49"/>
      <c r="AS30" s="46">
        <v>1</v>
      </c>
      <c r="AT30" s="49">
        <v>107.08</v>
      </c>
      <c r="AU30" s="49"/>
      <c r="AV30" s="46">
        <v>1</v>
      </c>
      <c r="AW30" s="49">
        <v>107.03</v>
      </c>
      <c r="AX30" s="49"/>
      <c r="AY30" s="46">
        <v>1</v>
      </c>
      <c r="AZ30" s="49">
        <v>106.82</v>
      </c>
      <c r="BA30" s="49"/>
      <c r="BB30" s="46">
        <v>1</v>
      </c>
      <c r="BC30" s="49">
        <v>107.11</v>
      </c>
      <c r="BD30" s="49"/>
      <c r="BE30" s="46">
        <v>1</v>
      </c>
      <c r="BF30" s="49">
        <v>106.88</v>
      </c>
      <c r="BG30" s="49"/>
      <c r="BH30" s="46">
        <v>1</v>
      </c>
      <c r="BI30" s="49">
        <v>107.72</v>
      </c>
      <c r="BJ30" s="49"/>
      <c r="BK30" s="46">
        <f t="shared" si="0"/>
        <v>1</v>
      </c>
      <c r="BL30" s="47">
        <f t="shared" si="1"/>
        <v>107.89649999999997</v>
      </c>
      <c r="BM30" s="50"/>
      <c r="BN30" s="50"/>
      <c r="BO30" s="50"/>
      <c r="BP30" s="51"/>
      <c r="BQ30" s="51"/>
      <c r="BR30" s="17"/>
      <c r="BS30" s="52"/>
      <c r="BT30" s="52"/>
      <c r="BU30" s="17"/>
      <c r="BV30" s="6"/>
    </row>
    <row r="31" spans="1:111" x14ac:dyDescent="0.25">
      <c r="A31" s="30">
        <v>14</v>
      </c>
      <c r="B31" s="48" t="s">
        <v>25</v>
      </c>
      <c r="C31" s="46">
        <v>0.75201540127541822</v>
      </c>
      <c r="D31" s="49">
        <v>143.52000000000001</v>
      </c>
      <c r="E31" s="49"/>
      <c r="F31" s="46">
        <v>0.74921519708105766</v>
      </c>
      <c r="G31" s="49">
        <v>145.94</v>
      </c>
      <c r="H31" s="49"/>
      <c r="I31" s="46">
        <v>0.74995125316854405</v>
      </c>
      <c r="J31" s="49">
        <v>149.01</v>
      </c>
      <c r="K31" s="10"/>
      <c r="L31" s="46">
        <v>0.75398291474715184</v>
      </c>
      <c r="M31" s="49">
        <v>145.88999999999999</v>
      </c>
      <c r="N31" s="10"/>
      <c r="O31" s="46">
        <v>0.74680368024853627</v>
      </c>
      <c r="P31" s="49">
        <v>146.26</v>
      </c>
      <c r="Q31" s="49"/>
      <c r="R31" s="46">
        <v>0.74548422928112956</v>
      </c>
      <c r="S31" s="49">
        <v>145.52000000000001</v>
      </c>
      <c r="T31" s="49"/>
      <c r="U31" s="46">
        <v>0.74545644298003677</v>
      </c>
      <c r="V31" s="49">
        <v>144.88</v>
      </c>
      <c r="W31" s="49"/>
      <c r="X31" s="46">
        <v>0.74393137976953017</v>
      </c>
      <c r="Y31" s="49">
        <v>143.66999999999999</v>
      </c>
      <c r="Z31" s="10"/>
      <c r="AA31" s="46">
        <v>0.74161419746219626</v>
      </c>
      <c r="AB31" s="49">
        <v>144.86000000000001</v>
      </c>
      <c r="AC31" s="49"/>
      <c r="AD31" s="46">
        <v>0.74161419746219626</v>
      </c>
      <c r="AE31" s="49">
        <v>144.99</v>
      </c>
      <c r="AF31" s="10"/>
      <c r="AG31" s="46">
        <v>0.74143824190164076</v>
      </c>
      <c r="AH31" s="49">
        <v>144.58000000000001</v>
      </c>
      <c r="AI31" s="49"/>
      <c r="AJ31" s="46">
        <v>0.74085598500507488</v>
      </c>
      <c r="AK31" s="49">
        <v>145.18</v>
      </c>
      <c r="AL31" s="10"/>
      <c r="AM31" s="46">
        <v>0.74120193305464144</v>
      </c>
      <c r="AN31" s="49">
        <v>144.81</v>
      </c>
      <c r="AO31" s="10"/>
      <c r="AP31" s="46">
        <v>0.74171871059619354</v>
      </c>
      <c r="AQ31" s="49">
        <v>143.76</v>
      </c>
      <c r="AR31" s="10"/>
      <c r="AS31" s="46">
        <v>0.74065295964922673</v>
      </c>
      <c r="AT31" s="49">
        <v>144.58000000000001</v>
      </c>
      <c r="AU31" s="10"/>
      <c r="AV31" s="46">
        <v>0.7411360132811573</v>
      </c>
      <c r="AW31" s="49">
        <v>144.41</v>
      </c>
      <c r="AX31" s="10"/>
      <c r="AY31" s="46">
        <v>0.74090538638215908</v>
      </c>
      <c r="AZ31" s="49">
        <v>144.16999999999999</v>
      </c>
      <c r="BA31" s="10"/>
      <c r="BB31" s="46">
        <v>0.73933873543502693</v>
      </c>
      <c r="BC31" s="49">
        <v>144.87</v>
      </c>
      <c r="BD31" s="10"/>
      <c r="BE31" s="46">
        <v>0.74012123185777834</v>
      </c>
      <c r="BF31" s="49">
        <v>144.41</v>
      </c>
      <c r="BG31" s="49"/>
      <c r="BH31" s="46">
        <v>0.73980000000000001</v>
      </c>
      <c r="BI31" s="49">
        <v>145.61000000000001</v>
      </c>
      <c r="BJ31" s="10"/>
      <c r="BK31" s="46">
        <f t="shared" si="0"/>
        <v>0.74386190453193479</v>
      </c>
      <c r="BL31" s="47">
        <f t="shared" si="1"/>
        <v>145.04599999999999</v>
      </c>
      <c r="BM31" s="50"/>
      <c r="BN31" s="50"/>
      <c r="BO31" s="50"/>
      <c r="BP31" s="51"/>
      <c r="BQ31" s="51"/>
      <c r="BR31" s="17"/>
      <c r="BS31" s="52"/>
      <c r="BT31" s="52"/>
      <c r="BU31" s="17"/>
      <c r="BV31" s="6"/>
    </row>
    <row r="32" spans="1:111" x14ac:dyDescent="0.25">
      <c r="A32" s="30">
        <v>15</v>
      </c>
      <c r="B32" s="48" t="s">
        <v>26</v>
      </c>
      <c r="C32" s="46">
        <v>6.8788</v>
      </c>
      <c r="D32" s="49">
        <v>15.69</v>
      </c>
      <c r="E32" s="49"/>
      <c r="F32" s="46">
        <v>6.8712</v>
      </c>
      <c r="G32" s="49">
        <v>15.91</v>
      </c>
      <c r="H32" s="49"/>
      <c r="I32" s="46">
        <v>6.8618000000000006</v>
      </c>
      <c r="J32" s="49">
        <v>16.29</v>
      </c>
      <c r="K32" s="10"/>
      <c r="L32" s="46">
        <v>6.7860000000000005</v>
      </c>
      <c r="M32" s="49">
        <v>16.21</v>
      </c>
      <c r="N32" s="10"/>
      <c r="O32" s="46">
        <v>6.7761000000000005</v>
      </c>
      <c r="P32" s="49">
        <v>16.12</v>
      </c>
      <c r="Q32" s="49"/>
      <c r="R32" s="46">
        <v>6.7701000000000002</v>
      </c>
      <c r="S32" s="49">
        <v>16.02</v>
      </c>
      <c r="T32" s="49"/>
      <c r="U32" s="46">
        <v>6.7468000000000004</v>
      </c>
      <c r="V32" s="49">
        <v>16.010000000000002</v>
      </c>
      <c r="W32" s="49"/>
      <c r="X32" s="46">
        <v>6.7160000000000002</v>
      </c>
      <c r="Y32" s="49">
        <v>15.91</v>
      </c>
      <c r="Z32" s="10"/>
      <c r="AA32" s="46">
        <v>6.7273000000000005</v>
      </c>
      <c r="AB32" s="49">
        <v>15.97</v>
      </c>
      <c r="AC32" s="49"/>
      <c r="AD32" s="46">
        <v>6.7812000000000001</v>
      </c>
      <c r="AE32" s="49">
        <v>15.86</v>
      </c>
      <c r="AF32" s="10"/>
      <c r="AG32" s="46">
        <v>6.7530000000000001</v>
      </c>
      <c r="AH32" s="49">
        <v>15.87</v>
      </c>
      <c r="AI32" s="49"/>
      <c r="AJ32" s="46">
        <v>6.7855000000000008</v>
      </c>
      <c r="AK32" s="49">
        <v>15.85</v>
      </c>
      <c r="AL32" s="10"/>
      <c r="AM32" s="46">
        <v>6.78</v>
      </c>
      <c r="AN32" s="49">
        <v>15.83</v>
      </c>
      <c r="AO32" s="10"/>
      <c r="AP32" s="46">
        <v>6.7825000000000006</v>
      </c>
      <c r="AQ32" s="49">
        <v>15.72</v>
      </c>
      <c r="AR32" s="10"/>
      <c r="AS32" s="46">
        <v>6.7825000000000006</v>
      </c>
      <c r="AT32" s="49">
        <v>15.79</v>
      </c>
      <c r="AU32" s="10"/>
      <c r="AV32" s="46">
        <v>6.7825000000000006</v>
      </c>
      <c r="AW32" s="49">
        <v>15.78</v>
      </c>
      <c r="AX32" s="10"/>
      <c r="AY32" s="46">
        <v>6.7825000000000006</v>
      </c>
      <c r="AZ32" s="49">
        <v>15.75</v>
      </c>
      <c r="BA32" s="10"/>
      <c r="BB32" s="46">
        <v>6.7825000000000006</v>
      </c>
      <c r="BC32" s="49">
        <v>15.79</v>
      </c>
      <c r="BD32" s="10"/>
      <c r="BE32" s="46">
        <v>6.7510000000000003</v>
      </c>
      <c r="BF32" s="49">
        <v>15.83</v>
      </c>
      <c r="BG32" s="49"/>
      <c r="BH32" s="46">
        <v>6.758</v>
      </c>
      <c r="BI32" s="49">
        <v>15.94</v>
      </c>
      <c r="BJ32" s="10"/>
      <c r="BK32" s="46">
        <f t="shared" si="0"/>
        <v>6.7827650000000004</v>
      </c>
      <c r="BL32" s="47">
        <f t="shared" si="1"/>
        <v>15.907</v>
      </c>
      <c r="BM32" s="50"/>
      <c r="BN32" s="50"/>
      <c r="BO32" s="50"/>
      <c r="BP32" s="51"/>
      <c r="BQ32" s="51"/>
      <c r="BR32" s="17"/>
      <c r="BS32" s="52"/>
      <c r="BT32" s="52"/>
      <c r="BU32" s="17"/>
      <c r="BV32" s="6"/>
    </row>
    <row r="33" spans="1:164" s="25" customFormat="1" ht="16.5" thickBot="1" x14ac:dyDescent="0.3">
      <c r="A33" s="56">
        <v>16</v>
      </c>
      <c r="B33" s="57" t="s">
        <v>27</v>
      </c>
      <c r="C33" s="58">
        <v>6.8858000000000006</v>
      </c>
      <c r="D33" s="59">
        <v>15.67</v>
      </c>
      <c r="E33" s="59"/>
      <c r="F33" s="58">
        <v>6.8770000000000007</v>
      </c>
      <c r="G33" s="59">
        <v>15.9</v>
      </c>
      <c r="H33" s="59"/>
      <c r="I33" s="58">
        <v>6.8703000000000003</v>
      </c>
      <c r="J33" s="59">
        <v>16.27</v>
      </c>
      <c r="K33" s="19"/>
      <c r="L33" s="58">
        <v>6.7985000000000007</v>
      </c>
      <c r="M33" s="59">
        <v>16.18</v>
      </c>
      <c r="N33" s="19"/>
      <c r="O33" s="58">
        <v>6.7902000000000005</v>
      </c>
      <c r="P33" s="59">
        <v>16.09</v>
      </c>
      <c r="Q33" s="59"/>
      <c r="R33" s="58">
        <v>6.7815000000000003</v>
      </c>
      <c r="S33" s="59">
        <v>16</v>
      </c>
      <c r="T33" s="59"/>
      <c r="U33" s="58">
        <v>6.7574000000000005</v>
      </c>
      <c r="V33" s="59">
        <v>15.98</v>
      </c>
      <c r="W33" s="59"/>
      <c r="X33" s="58">
        <v>6.7279</v>
      </c>
      <c r="Y33" s="59">
        <v>15.89</v>
      </c>
      <c r="Z33" s="19"/>
      <c r="AA33" s="58">
        <v>6.7371000000000008</v>
      </c>
      <c r="AB33" s="59">
        <v>15.95</v>
      </c>
      <c r="AC33" s="59"/>
      <c r="AD33" s="58">
        <v>6.7877000000000001</v>
      </c>
      <c r="AE33" s="59">
        <v>15.84</v>
      </c>
      <c r="AF33" s="19"/>
      <c r="AG33" s="58">
        <v>6.7522000000000002</v>
      </c>
      <c r="AH33" s="59">
        <v>15.88</v>
      </c>
      <c r="AI33" s="59"/>
      <c r="AJ33" s="58">
        <v>6.7880000000000003</v>
      </c>
      <c r="AK33" s="59">
        <v>15.85</v>
      </c>
      <c r="AL33" s="19"/>
      <c r="AM33" s="58">
        <v>6.78</v>
      </c>
      <c r="AN33" s="59">
        <v>15.83</v>
      </c>
      <c r="AO33" s="19"/>
      <c r="AP33" s="58">
        <v>6.7693000000000003</v>
      </c>
      <c r="AQ33" s="59">
        <v>15.75</v>
      </c>
      <c r="AR33" s="19"/>
      <c r="AS33" s="58">
        <v>6.7835000000000001</v>
      </c>
      <c r="AT33" s="59">
        <v>15.79</v>
      </c>
      <c r="AU33" s="19"/>
      <c r="AV33" s="58">
        <v>6.7835000000000001</v>
      </c>
      <c r="AW33" s="59">
        <v>15.78</v>
      </c>
      <c r="AX33" s="19"/>
      <c r="AY33" s="58">
        <v>6.7403000000000004</v>
      </c>
      <c r="AZ33" s="59">
        <v>15.85</v>
      </c>
      <c r="BA33" s="19"/>
      <c r="BB33" s="58">
        <v>6.7494000000000005</v>
      </c>
      <c r="BC33" s="59">
        <v>15.87</v>
      </c>
      <c r="BD33" s="19"/>
      <c r="BE33" s="58">
        <v>6.7506000000000004</v>
      </c>
      <c r="BF33" s="59">
        <v>15.83</v>
      </c>
      <c r="BG33" s="59"/>
      <c r="BH33" s="58">
        <v>6.7637999999999998</v>
      </c>
      <c r="BI33" s="59">
        <v>15.93</v>
      </c>
      <c r="BJ33" s="19"/>
      <c r="BK33" s="58">
        <f t="shared" ref="BK33" si="2">(C33+F33+I33+L33+O33+R33+U33+X33+AA33+AD33+AG33+AJ33+AM33+AP33+AS33+AV33+AY33+BB33+BE33+BH33)/20</f>
        <v>6.7837000000000005</v>
      </c>
      <c r="BL33" s="60">
        <f t="shared" ref="BL33" si="3">(D33+G33+J33+M33+P33+S33+V33+Y33+AB33+AE33+AH33+AK33+AN33+AQ33+AT33+AZ33+AW33+BC33+BF33+BI33)/20</f>
        <v>15.906499999999999</v>
      </c>
      <c r="BM33" s="50"/>
      <c r="BN33" s="50"/>
      <c r="BO33" s="50"/>
      <c r="BP33" s="51"/>
      <c r="BQ33" s="51"/>
      <c r="BR33" s="17"/>
      <c r="BS33" s="52"/>
      <c r="BT33" s="52"/>
      <c r="BU33" s="17"/>
      <c r="BV33" s="6"/>
      <c r="BW33" s="5"/>
      <c r="BX33" s="5"/>
      <c r="BY33" s="5"/>
      <c r="BZ33" s="5"/>
      <c r="CA33" s="5"/>
      <c r="CB33" s="5"/>
      <c r="CC33" s="7"/>
      <c r="CD33" s="6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</row>
    <row r="34" spans="1:164" s="70" customFormat="1" ht="16.5" thickTop="1" x14ac:dyDescent="0.25">
      <c r="A34" s="61"/>
      <c r="B34" s="62"/>
      <c r="C34" s="63"/>
      <c r="D34" s="63"/>
      <c r="E34" s="63"/>
      <c r="F34" s="63"/>
      <c r="G34" s="63"/>
      <c r="H34" s="64"/>
      <c r="I34" s="63"/>
      <c r="J34" s="64"/>
      <c r="K34" s="64"/>
      <c r="L34" s="64"/>
      <c r="M34" s="64"/>
      <c r="N34" s="63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3"/>
      <c r="AA34" s="64"/>
      <c r="AB34" s="64"/>
      <c r="AC34" s="64"/>
      <c r="AD34" s="64"/>
      <c r="AE34" s="64"/>
      <c r="AF34" s="63"/>
      <c r="AG34" s="63"/>
      <c r="AH34" s="64"/>
      <c r="AI34" s="64"/>
      <c r="AJ34" s="64"/>
      <c r="AK34" s="64"/>
      <c r="AL34" s="63"/>
      <c r="AM34" s="64"/>
      <c r="AN34" s="64"/>
      <c r="AO34" s="63"/>
      <c r="AP34" s="64"/>
      <c r="AQ34" s="64"/>
      <c r="AR34" s="63"/>
      <c r="AS34" s="64"/>
      <c r="AT34" s="64"/>
      <c r="AU34" s="63"/>
      <c r="AV34" s="63"/>
      <c r="AW34" s="63"/>
      <c r="AX34" s="63"/>
      <c r="AY34" s="63"/>
      <c r="AZ34" s="63"/>
      <c r="BA34" s="63"/>
      <c r="BB34" s="64"/>
      <c r="BC34" s="64"/>
      <c r="BD34" s="63"/>
      <c r="BE34" s="64"/>
      <c r="BF34" s="64"/>
      <c r="BG34" s="64"/>
      <c r="BH34" s="64"/>
      <c r="BI34" s="64"/>
      <c r="BJ34" s="63"/>
      <c r="BK34" s="65"/>
      <c r="BL34" s="63"/>
      <c r="BM34" s="63"/>
      <c r="BN34" s="63"/>
      <c r="BO34" s="63"/>
      <c r="BP34" s="66"/>
      <c r="BQ34" s="63"/>
      <c r="BR34" s="63"/>
      <c r="BS34" s="67"/>
      <c r="BT34" s="67"/>
      <c r="BU34" s="63"/>
      <c r="BV34" s="68"/>
      <c r="BW34" s="66"/>
      <c r="BX34" s="66"/>
      <c r="BY34" s="66"/>
      <c r="BZ34" s="66"/>
      <c r="CA34" s="66"/>
      <c r="CB34" s="66"/>
      <c r="CC34" s="69"/>
      <c r="CD34" s="68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</row>
    <row r="35" spans="1:164" s="4" customFormat="1" x14ac:dyDescent="0.25">
      <c r="A35" s="71"/>
      <c r="B35" s="72"/>
      <c r="C35" s="39"/>
      <c r="D35" s="39"/>
      <c r="E35" s="39"/>
      <c r="F35" s="39"/>
      <c r="G35" s="39"/>
      <c r="H35" s="39"/>
      <c r="I35" s="17"/>
      <c r="J35" s="17"/>
      <c r="K35" s="17"/>
      <c r="L35" s="39"/>
      <c r="M35" s="39"/>
      <c r="N35" s="17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17"/>
      <c r="AA35" s="39"/>
      <c r="AB35" s="39"/>
      <c r="AC35" s="39"/>
      <c r="AD35" s="39"/>
      <c r="AE35" s="39"/>
      <c r="AF35" s="17"/>
      <c r="AG35" s="17"/>
      <c r="AH35" s="17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39"/>
      <c r="AT35" s="39"/>
      <c r="AU35" s="17"/>
      <c r="AV35" s="17"/>
      <c r="AW35" s="17"/>
      <c r="AX35" s="17"/>
      <c r="AY35" s="17"/>
      <c r="AZ35" s="17"/>
      <c r="BA35" s="17"/>
      <c r="BB35" s="39"/>
      <c r="BC35" s="39"/>
      <c r="BD35" s="17"/>
      <c r="BE35" s="39"/>
      <c r="BF35" s="39"/>
      <c r="BG35" s="39"/>
      <c r="BH35" s="39"/>
      <c r="BI35" s="39"/>
      <c r="BJ35" s="17"/>
      <c r="BK35" s="17"/>
      <c r="BL35" s="17"/>
      <c r="BM35" s="17"/>
      <c r="BN35" s="17"/>
      <c r="BO35" s="17"/>
      <c r="BP35" s="5"/>
      <c r="BQ35" s="17"/>
      <c r="BR35" s="17"/>
      <c r="BS35" s="52"/>
      <c r="BT35" s="52"/>
      <c r="BU35" s="17"/>
      <c r="BV35" s="6"/>
      <c r="BW35" s="5"/>
      <c r="BX35" s="5"/>
      <c r="BY35" s="5"/>
      <c r="BZ35" s="5"/>
      <c r="CA35" s="5"/>
      <c r="CB35" s="5"/>
      <c r="CC35" s="7"/>
      <c r="CD35" s="6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</row>
    <row r="36" spans="1:164" s="4" customFormat="1" x14ac:dyDescent="0.25">
      <c r="A36" s="73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P36" s="5"/>
      <c r="BQ36" s="74"/>
      <c r="BR36" s="74"/>
      <c r="BS36" s="74"/>
      <c r="BT36" s="74"/>
      <c r="BU36" s="74"/>
      <c r="BV36" s="74"/>
      <c r="BW36" s="75"/>
      <c r="BX36" s="75"/>
      <c r="BY36" s="75"/>
      <c r="BZ36" s="75"/>
      <c r="CA36" s="75"/>
      <c r="CB36" s="75"/>
      <c r="CC36" s="76"/>
      <c r="CD36" s="7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29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</row>
    <row r="37" spans="1:164" s="4" customFormat="1" x14ac:dyDescent="0.25">
      <c r="A37" s="73"/>
      <c r="B37" s="16"/>
      <c r="C37" s="78"/>
      <c r="D37" s="78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P37" s="5"/>
      <c r="BQ37" s="74"/>
      <c r="BR37" s="74"/>
      <c r="BS37" s="74"/>
      <c r="BT37" s="74"/>
      <c r="BU37" s="74"/>
      <c r="BV37" s="74"/>
      <c r="BW37" s="75"/>
      <c r="BX37" s="75"/>
      <c r="BY37" s="75"/>
      <c r="BZ37" s="75"/>
      <c r="CA37" s="75"/>
      <c r="CB37" s="75"/>
      <c r="CC37" s="76"/>
      <c r="CD37" s="7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29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</row>
    <row r="38" spans="1:164" s="4" customFormat="1" ht="14.25" customHeight="1" x14ac:dyDescent="0.25">
      <c r="A38" s="73"/>
      <c r="B38" s="72"/>
      <c r="C38" s="78"/>
      <c r="D38" s="78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8"/>
      <c r="BI38" s="72"/>
      <c r="BJ38" s="72"/>
      <c r="BK38" s="79"/>
      <c r="BL38" s="79"/>
      <c r="BM38" s="79"/>
      <c r="BN38" s="79"/>
      <c r="BO38" s="79"/>
      <c r="BP38" s="2"/>
      <c r="BQ38" s="80"/>
      <c r="BR38" s="81"/>
      <c r="BS38" s="81"/>
      <c r="BT38" s="81"/>
      <c r="BU38" s="81"/>
      <c r="BV38" s="82"/>
      <c r="BW38" s="2"/>
      <c r="BX38" s="2"/>
      <c r="BY38" s="2"/>
      <c r="BZ38" s="2"/>
      <c r="CA38" s="2"/>
      <c r="CB38" s="2"/>
      <c r="CC38" s="3"/>
      <c r="CD38" s="83"/>
      <c r="CE38" s="82"/>
      <c r="CF38" s="84"/>
      <c r="CG38" s="84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29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</row>
    <row r="39" spans="1:164" s="89" customFormat="1" x14ac:dyDescent="0.25">
      <c r="A39" s="85"/>
      <c r="B39" s="86"/>
      <c r="C39" s="87"/>
      <c r="D39" s="87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I39" s="88"/>
      <c r="BJ39" s="88"/>
      <c r="BK39" s="88"/>
      <c r="BL39" s="88"/>
      <c r="BM39" s="88"/>
      <c r="BN39" s="88"/>
      <c r="BO39" s="88"/>
      <c r="BP39" s="90"/>
      <c r="BQ39" s="91"/>
      <c r="BR39" s="39"/>
      <c r="BS39" s="39"/>
      <c r="BT39" s="39"/>
      <c r="BU39" s="39"/>
      <c r="BV39" s="92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</row>
    <row r="40" spans="1:164" s="89" customFormat="1" x14ac:dyDescent="0.25">
      <c r="A40" s="94"/>
      <c r="B40" s="93"/>
      <c r="C40" s="95"/>
      <c r="D40" s="95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I40" s="93"/>
      <c r="BJ40" s="93"/>
      <c r="BK40" s="88"/>
      <c r="BL40" s="88"/>
      <c r="BM40" s="88"/>
      <c r="BN40" s="88"/>
      <c r="BO40" s="88"/>
      <c r="BP40" s="90"/>
      <c r="BQ40" s="91"/>
      <c r="BR40" s="39"/>
      <c r="BS40" s="39"/>
      <c r="BT40" s="39"/>
      <c r="BU40" s="39"/>
      <c r="BV40" s="92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  <c r="EO40" s="93"/>
      <c r="EP40" s="93"/>
      <c r="EQ40" s="93"/>
      <c r="ER40" s="93"/>
      <c r="ES40" s="93"/>
      <c r="ET40" s="93"/>
      <c r="EU40" s="93"/>
      <c r="EV40" s="93"/>
      <c r="EW40" s="93"/>
      <c r="EX40" s="93"/>
      <c r="EY40" s="93"/>
      <c r="EZ40" s="93"/>
      <c r="FA40" s="93"/>
      <c r="FB40" s="93"/>
      <c r="FC40" s="93"/>
      <c r="FD40" s="93"/>
      <c r="FE40" s="93"/>
      <c r="FF40" s="93"/>
      <c r="FG40" s="93"/>
      <c r="FH40" s="93"/>
    </row>
    <row r="41" spans="1:164" s="89" customFormat="1" x14ac:dyDescent="0.25">
      <c r="A41" s="96"/>
      <c r="B41" s="93"/>
      <c r="C41" s="95"/>
      <c r="D41" s="97"/>
      <c r="BO41" s="93"/>
      <c r="BP41" s="90"/>
      <c r="BQ41" s="91"/>
      <c r="BR41" s="39"/>
      <c r="BS41" s="39"/>
      <c r="BT41" s="39"/>
      <c r="BU41" s="39"/>
      <c r="BV41" s="92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  <c r="EO41" s="93"/>
      <c r="EP41" s="93"/>
      <c r="EQ41" s="93"/>
      <c r="ER41" s="93"/>
      <c r="ES41" s="93"/>
      <c r="ET41" s="93"/>
      <c r="EU41" s="93"/>
      <c r="EV41" s="93"/>
      <c r="EW41" s="93"/>
      <c r="EX41" s="93"/>
      <c r="EY41" s="93"/>
      <c r="EZ41" s="93"/>
      <c r="FA41" s="93"/>
      <c r="FB41" s="93"/>
      <c r="FC41" s="93"/>
      <c r="FD41" s="93"/>
      <c r="FE41" s="93"/>
      <c r="FF41" s="93"/>
      <c r="FG41" s="93"/>
      <c r="FH41" s="93"/>
    </row>
    <row r="42" spans="1:164" s="89" customFormat="1" x14ac:dyDescent="0.25">
      <c r="A42" s="96"/>
      <c r="B42" s="93"/>
      <c r="C42" s="95"/>
      <c r="D42" s="97"/>
      <c r="BO42" s="93"/>
      <c r="BP42" s="90"/>
      <c r="BQ42" s="91"/>
      <c r="BR42" s="39"/>
      <c r="BS42" s="39"/>
      <c r="BT42" s="39"/>
      <c r="BU42" s="39"/>
      <c r="BV42" s="92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  <c r="EO42" s="93"/>
      <c r="EP42" s="93"/>
      <c r="EQ42" s="93"/>
      <c r="ER42" s="93"/>
      <c r="ES42" s="93"/>
      <c r="ET42" s="93"/>
      <c r="EU42" s="93"/>
      <c r="EV42" s="93"/>
      <c r="EW42" s="93"/>
      <c r="EX42" s="93"/>
      <c r="EY42" s="93"/>
      <c r="EZ42" s="93"/>
      <c r="FA42" s="93"/>
      <c r="FB42" s="93"/>
      <c r="FC42" s="93"/>
      <c r="FD42" s="93"/>
      <c r="FE42" s="93"/>
      <c r="FF42" s="93"/>
      <c r="FG42" s="93"/>
      <c r="FH42" s="93"/>
    </row>
    <row r="43" spans="1:164" s="89" customFormat="1" x14ac:dyDescent="0.25">
      <c r="A43" s="96"/>
      <c r="B43" s="93"/>
      <c r="C43" s="95"/>
      <c r="D43" s="97"/>
      <c r="BO43" s="93"/>
      <c r="BP43" s="90"/>
      <c r="BQ43" s="91"/>
      <c r="BR43" s="39"/>
      <c r="BS43" s="39"/>
      <c r="BT43" s="39"/>
      <c r="BU43" s="39"/>
      <c r="BV43" s="92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  <c r="EO43" s="93"/>
      <c r="EP43" s="93"/>
      <c r="EQ43" s="93"/>
      <c r="ER43" s="93"/>
      <c r="ES43" s="93"/>
      <c r="ET43" s="93"/>
      <c r="EU43" s="93"/>
      <c r="EV43" s="93"/>
      <c r="EW43" s="93"/>
      <c r="EX43" s="93"/>
      <c r="EY43" s="93"/>
      <c r="EZ43" s="93"/>
      <c r="FA43" s="93"/>
      <c r="FB43" s="93"/>
      <c r="FC43" s="93"/>
      <c r="FD43" s="93"/>
      <c r="FE43" s="93"/>
      <c r="FF43" s="93"/>
      <c r="FG43" s="93"/>
      <c r="FH43" s="93"/>
    </row>
    <row r="44" spans="1:164" s="89" customFormat="1" x14ac:dyDescent="0.25">
      <c r="A44" s="96"/>
      <c r="B44" s="93"/>
      <c r="C44" s="95"/>
      <c r="D44" s="97"/>
      <c r="BO44" s="93"/>
      <c r="BP44" s="90"/>
      <c r="BQ44" s="91"/>
      <c r="BR44" s="39"/>
      <c r="BS44" s="39"/>
      <c r="BT44" s="39"/>
      <c r="BU44" s="39"/>
      <c r="BV44" s="92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  <c r="EO44" s="93"/>
      <c r="EP44" s="93"/>
      <c r="EQ44" s="93"/>
      <c r="ER44" s="93"/>
      <c r="ES44" s="93"/>
      <c r="ET44" s="93"/>
      <c r="EU44" s="93"/>
      <c r="EV44" s="93"/>
      <c r="EW44" s="93"/>
      <c r="EX44" s="93"/>
      <c r="EY44" s="93"/>
      <c r="EZ44" s="93"/>
      <c r="FA44" s="93"/>
      <c r="FB44" s="93"/>
      <c r="FC44" s="93"/>
      <c r="FD44" s="93"/>
      <c r="FE44" s="93"/>
      <c r="FF44" s="93"/>
      <c r="FG44" s="93"/>
      <c r="FH44" s="93"/>
    </row>
    <row r="45" spans="1:164" s="89" customFormat="1" x14ac:dyDescent="0.25">
      <c r="A45" s="96"/>
      <c r="B45" s="93"/>
      <c r="C45" s="95"/>
      <c r="D45" s="97"/>
      <c r="BO45" s="93"/>
      <c r="BP45" s="90"/>
      <c r="BQ45" s="91"/>
      <c r="BR45" s="39"/>
      <c r="BS45" s="39"/>
      <c r="BT45" s="39"/>
      <c r="BU45" s="39"/>
      <c r="BV45" s="92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  <c r="EO45" s="93"/>
      <c r="EP45" s="93"/>
      <c r="EQ45" s="93"/>
      <c r="ER45" s="93"/>
      <c r="ES45" s="93"/>
      <c r="ET45" s="93"/>
      <c r="EU45" s="93"/>
      <c r="EV45" s="93"/>
      <c r="EW45" s="93"/>
      <c r="EX45" s="93"/>
      <c r="EY45" s="93"/>
      <c r="EZ45" s="93"/>
      <c r="FA45" s="93"/>
      <c r="FB45" s="93"/>
      <c r="FC45" s="93"/>
      <c r="FD45" s="93"/>
      <c r="FE45" s="93"/>
      <c r="FF45" s="93"/>
      <c r="FG45" s="93"/>
      <c r="FH45" s="93"/>
    </row>
    <row r="46" spans="1:164" s="89" customFormat="1" x14ac:dyDescent="0.25">
      <c r="A46" s="96"/>
      <c r="B46" s="93"/>
      <c r="C46" s="95"/>
      <c r="D46" s="97"/>
      <c r="BO46" s="93"/>
      <c r="BP46" s="90"/>
      <c r="BQ46" s="91"/>
      <c r="BR46" s="39"/>
      <c r="BS46" s="39"/>
      <c r="BT46" s="39"/>
      <c r="BU46" s="39"/>
      <c r="BV46" s="92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</row>
    <row r="47" spans="1:164" s="89" customFormat="1" x14ac:dyDescent="0.25">
      <c r="A47" s="96"/>
      <c r="B47" s="93"/>
      <c r="C47" s="95"/>
      <c r="D47" s="97"/>
      <c r="BO47" s="93"/>
      <c r="BP47" s="90"/>
      <c r="BQ47" s="91"/>
      <c r="BR47" s="39"/>
      <c r="BS47" s="39"/>
      <c r="BT47" s="39"/>
      <c r="BU47" s="39"/>
      <c r="BV47" s="92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  <c r="EO47" s="93"/>
      <c r="EP47" s="93"/>
      <c r="EQ47" s="93"/>
      <c r="ER47" s="93"/>
      <c r="ES47" s="93"/>
      <c r="ET47" s="93"/>
      <c r="EU47" s="93"/>
      <c r="EV47" s="93"/>
      <c r="EW47" s="93"/>
      <c r="EX47" s="93"/>
      <c r="EY47" s="93"/>
      <c r="EZ47" s="93"/>
      <c r="FA47" s="93"/>
      <c r="FB47" s="93"/>
      <c r="FC47" s="93"/>
      <c r="FD47" s="93"/>
      <c r="FE47" s="93"/>
      <c r="FF47" s="93"/>
      <c r="FG47" s="93"/>
      <c r="FH47" s="93"/>
    </row>
    <row r="48" spans="1:164" s="89" customFormat="1" x14ac:dyDescent="0.25">
      <c r="A48" s="96"/>
      <c r="C48" s="97"/>
      <c r="D48" s="97"/>
      <c r="BO48" s="93"/>
      <c r="BP48" s="90"/>
      <c r="BQ48" s="91"/>
      <c r="BR48" s="39"/>
      <c r="BS48" s="39"/>
      <c r="BT48" s="39"/>
      <c r="BU48" s="39"/>
      <c r="BV48" s="92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  <c r="EO48" s="93"/>
      <c r="EP48" s="93"/>
      <c r="EQ48" s="93"/>
      <c r="ER48" s="93"/>
      <c r="ES48" s="93"/>
      <c r="ET48" s="93"/>
      <c r="EU48" s="93"/>
      <c r="EV48" s="93"/>
      <c r="EW48" s="93"/>
      <c r="EX48" s="93"/>
      <c r="EY48" s="93"/>
      <c r="EZ48" s="93"/>
      <c r="FA48" s="93"/>
      <c r="FB48" s="93"/>
      <c r="FC48" s="93"/>
      <c r="FD48" s="93"/>
      <c r="FE48" s="93"/>
      <c r="FF48" s="93"/>
      <c r="FG48" s="93"/>
      <c r="FH48" s="93"/>
    </row>
    <row r="49" spans="1:164" s="89" customFormat="1" x14ac:dyDescent="0.25">
      <c r="A49" s="96"/>
      <c r="C49" s="97"/>
      <c r="D49" s="97"/>
      <c r="BO49" s="93"/>
      <c r="BP49" s="90"/>
      <c r="BQ49" s="91"/>
      <c r="BR49" s="39"/>
      <c r="BS49" s="39"/>
      <c r="BT49" s="39"/>
      <c r="BU49" s="39"/>
      <c r="BV49" s="92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  <c r="EO49" s="93"/>
      <c r="EP49" s="93"/>
      <c r="EQ49" s="93"/>
      <c r="ER49" s="93"/>
      <c r="ES49" s="93"/>
      <c r="ET49" s="93"/>
      <c r="EU49" s="93"/>
      <c r="EV49" s="93"/>
      <c r="EW49" s="93"/>
      <c r="EX49" s="93"/>
      <c r="EY49" s="93"/>
      <c r="EZ49" s="93"/>
      <c r="FA49" s="93"/>
      <c r="FB49" s="93"/>
      <c r="FC49" s="93"/>
      <c r="FD49" s="93"/>
      <c r="FE49" s="93"/>
      <c r="FF49" s="93"/>
      <c r="FG49" s="93"/>
      <c r="FH49" s="93"/>
    </row>
    <row r="50" spans="1:164" s="89" customFormat="1" x14ac:dyDescent="0.25">
      <c r="A50" s="96"/>
      <c r="C50" s="97"/>
      <c r="D50" s="97"/>
      <c r="BO50" s="93"/>
      <c r="BP50" s="90"/>
      <c r="BQ50" s="91"/>
      <c r="BR50" s="39"/>
      <c r="BS50" s="39"/>
      <c r="BT50" s="39"/>
      <c r="BU50" s="39"/>
      <c r="BV50" s="92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  <c r="EO50" s="93"/>
      <c r="EP50" s="93"/>
      <c r="EQ50" s="93"/>
      <c r="ER50" s="93"/>
      <c r="ES50" s="93"/>
      <c r="ET50" s="93"/>
      <c r="EU50" s="93"/>
      <c r="EV50" s="93"/>
      <c r="EW50" s="93"/>
      <c r="EX50" s="93"/>
      <c r="EY50" s="93"/>
      <c r="EZ50" s="93"/>
      <c r="FA50" s="93"/>
      <c r="FB50" s="93"/>
      <c r="FC50" s="93"/>
      <c r="FD50" s="93"/>
      <c r="FE50" s="93"/>
      <c r="FF50" s="93"/>
      <c r="FG50" s="93"/>
      <c r="FH50" s="93"/>
    </row>
    <row r="51" spans="1:164" s="89" customFormat="1" x14ac:dyDescent="0.25">
      <c r="A51" s="96"/>
      <c r="C51" s="97"/>
      <c r="D51" s="97"/>
      <c r="BO51" s="93"/>
      <c r="BP51" s="90"/>
      <c r="BQ51" s="91"/>
      <c r="BR51" s="39"/>
      <c r="BS51" s="39"/>
      <c r="BT51" s="39"/>
      <c r="BU51" s="39"/>
      <c r="BV51" s="92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  <c r="EO51" s="93"/>
      <c r="EP51" s="93"/>
      <c r="EQ51" s="93"/>
      <c r="ER51" s="93"/>
      <c r="ES51" s="93"/>
      <c r="ET51" s="93"/>
      <c r="EU51" s="93"/>
      <c r="EV51" s="93"/>
      <c r="EW51" s="93"/>
      <c r="EX51" s="93"/>
      <c r="EY51" s="93"/>
      <c r="EZ51" s="93"/>
      <c r="FA51" s="93"/>
      <c r="FB51" s="93"/>
      <c r="FC51" s="93"/>
      <c r="FD51" s="93"/>
      <c r="FE51" s="93"/>
      <c r="FF51" s="93"/>
      <c r="FG51" s="93"/>
      <c r="FH51" s="93"/>
    </row>
    <row r="52" spans="1:164" s="89" customFormat="1" x14ac:dyDescent="0.25">
      <c r="A52" s="98"/>
      <c r="C52" s="97"/>
      <c r="D52" s="97"/>
      <c r="BO52" s="93"/>
      <c r="BP52" s="90"/>
      <c r="BQ52" s="91"/>
      <c r="BR52" s="39"/>
      <c r="BS52" s="39"/>
      <c r="BT52" s="39"/>
      <c r="BU52" s="39"/>
      <c r="BV52" s="92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  <c r="EO52" s="93"/>
      <c r="EP52" s="93"/>
      <c r="EQ52" s="93"/>
      <c r="ER52" s="93"/>
      <c r="ES52" s="93"/>
      <c r="ET52" s="93"/>
      <c r="EU52" s="93"/>
      <c r="EV52" s="93"/>
      <c r="EW52" s="93"/>
      <c r="EX52" s="93"/>
      <c r="EY52" s="93"/>
      <c r="EZ52" s="93"/>
      <c r="FA52" s="93"/>
      <c r="FB52" s="93"/>
      <c r="FC52" s="93"/>
      <c r="FD52" s="93"/>
      <c r="FE52" s="93"/>
      <c r="FF52" s="93"/>
      <c r="FG52" s="93"/>
      <c r="FH52" s="93"/>
    </row>
    <row r="53" spans="1:164" s="89" customFormat="1" x14ac:dyDescent="0.25">
      <c r="A53" s="98"/>
      <c r="BO53" s="93"/>
      <c r="BP53" s="90"/>
      <c r="BQ53" s="91"/>
      <c r="BR53" s="39"/>
      <c r="BS53" s="39"/>
      <c r="BT53" s="39"/>
      <c r="BU53" s="39"/>
      <c r="BV53" s="92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/>
      <c r="EY53" s="93"/>
      <c r="EZ53" s="93"/>
      <c r="FA53" s="93"/>
      <c r="FB53" s="93"/>
      <c r="FC53" s="93"/>
      <c r="FD53" s="93"/>
      <c r="FE53" s="93"/>
      <c r="FF53" s="93"/>
      <c r="FG53" s="93"/>
      <c r="FH53" s="93"/>
    </row>
    <row r="54" spans="1:164" s="89" customFormat="1" x14ac:dyDescent="0.25">
      <c r="A54" s="98"/>
      <c r="BO54" s="93"/>
      <c r="BP54" s="90"/>
      <c r="BQ54" s="91"/>
      <c r="BR54" s="39"/>
      <c r="BS54" s="39"/>
      <c r="BT54" s="39"/>
      <c r="BU54" s="39"/>
      <c r="BV54" s="92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  <c r="EO54" s="93"/>
      <c r="EP54" s="93"/>
      <c r="EQ54" s="93"/>
      <c r="ER54" s="93"/>
      <c r="ES54" s="93"/>
      <c r="ET54" s="93"/>
      <c r="EU54" s="93"/>
      <c r="EV54" s="93"/>
      <c r="EW54" s="93"/>
      <c r="EX54" s="93"/>
      <c r="EY54" s="93"/>
      <c r="EZ54" s="93"/>
      <c r="FA54" s="93"/>
      <c r="FB54" s="93"/>
      <c r="FC54" s="93"/>
      <c r="FD54" s="93"/>
      <c r="FE54" s="93"/>
      <c r="FF54" s="93"/>
      <c r="FG54" s="93"/>
      <c r="FH54" s="93"/>
    </row>
    <row r="55" spans="1:164" s="89" customFormat="1" x14ac:dyDescent="0.25">
      <c r="A55" s="98"/>
      <c r="BO55" s="93"/>
      <c r="BP55" s="90"/>
      <c r="BQ55" s="91"/>
      <c r="BR55" s="39"/>
      <c r="BS55" s="39"/>
      <c r="BT55" s="39"/>
      <c r="BU55" s="39"/>
      <c r="BV55" s="92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  <c r="EO55" s="93"/>
      <c r="EP55" s="93"/>
      <c r="EQ55" s="93"/>
      <c r="ER55" s="93"/>
      <c r="ES55" s="93"/>
      <c r="ET55" s="93"/>
      <c r="EU55" s="93"/>
      <c r="EV55" s="93"/>
      <c r="EW55" s="93"/>
      <c r="EX55" s="93"/>
      <c r="EY55" s="93"/>
      <c r="EZ55" s="93"/>
      <c r="FA55" s="93"/>
      <c r="FB55" s="93"/>
      <c r="FC55" s="93"/>
      <c r="FD55" s="93"/>
      <c r="FE55" s="93"/>
      <c r="FF55" s="93"/>
      <c r="FG55" s="93"/>
      <c r="FH55" s="93"/>
    </row>
    <row r="56" spans="1:164" s="89" customFormat="1" x14ac:dyDescent="0.25">
      <c r="A56" s="98"/>
      <c r="BO56" s="93"/>
      <c r="BP56" s="90"/>
      <c r="BQ56" s="91"/>
      <c r="BR56" s="39"/>
      <c r="BS56" s="39"/>
      <c r="BT56" s="39"/>
      <c r="BU56" s="39"/>
      <c r="BV56" s="92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93"/>
      <c r="CI56" s="93"/>
      <c r="CJ56" s="93"/>
      <c r="CK56" s="93"/>
      <c r="CL56" s="93"/>
      <c r="CM56" s="93"/>
      <c r="CN56" s="93"/>
      <c r="CO56" s="93"/>
      <c r="CP56" s="93"/>
      <c r="CQ56" s="93"/>
      <c r="CR56" s="93"/>
      <c r="CS56" s="93"/>
      <c r="CT56" s="93"/>
      <c r="CU56" s="93"/>
      <c r="CV56" s="93"/>
      <c r="CW56" s="93"/>
      <c r="CX56" s="93"/>
      <c r="CY56" s="93"/>
      <c r="CZ56" s="93"/>
      <c r="DA56" s="93"/>
      <c r="DB56" s="93"/>
      <c r="DC56" s="93"/>
      <c r="DD56" s="93"/>
      <c r="DE56" s="93"/>
      <c r="DF56" s="93"/>
      <c r="DG56" s="93"/>
      <c r="DH56" s="93"/>
      <c r="DI56" s="93"/>
      <c r="DJ56" s="93"/>
      <c r="DK56" s="93"/>
      <c r="DL56" s="93"/>
      <c r="DM56" s="93"/>
      <c r="DN56" s="93"/>
      <c r="DO56" s="93"/>
      <c r="DP56" s="93"/>
      <c r="DQ56" s="93"/>
      <c r="DR56" s="93"/>
      <c r="DS56" s="93"/>
      <c r="DT56" s="93"/>
      <c r="DU56" s="93"/>
      <c r="DV56" s="93"/>
      <c r="DW56" s="93"/>
      <c r="DX56" s="93"/>
      <c r="DY56" s="93"/>
      <c r="DZ56" s="93"/>
      <c r="EA56" s="93"/>
      <c r="EB56" s="93"/>
      <c r="EC56" s="93"/>
      <c r="ED56" s="93"/>
      <c r="EE56" s="93"/>
      <c r="EF56" s="93"/>
      <c r="EG56" s="93"/>
      <c r="EH56" s="93"/>
      <c r="EI56" s="93"/>
      <c r="EJ56" s="93"/>
      <c r="EK56" s="93"/>
      <c r="EL56" s="93"/>
      <c r="EM56" s="93"/>
      <c r="EN56" s="93"/>
      <c r="EO56" s="93"/>
      <c r="EP56" s="93"/>
      <c r="EQ56" s="93"/>
      <c r="ER56" s="93"/>
      <c r="ES56" s="93"/>
      <c r="ET56" s="93"/>
      <c r="EU56" s="93"/>
      <c r="EV56" s="93"/>
      <c r="EW56" s="93"/>
      <c r="EX56" s="93"/>
      <c r="EY56" s="93"/>
      <c r="EZ56" s="93"/>
      <c r="FA56" s="93"/>
      <c r="FB56" s="93"/>
      <c r="FC56" s="93"/>
      <c r="FD56" s="93"/>
      <c r="FE56" s="93"/>
      <c r="FF56" s="93"/>
      <c r="FG56" s="93"/>
      <c r="FH56" s="93"/>
    </row>
    <row r="57" spans="1:164" s="89" customFormat="1" x14ac:dyDescent="0.25">
      <c r="A57" s="98"/>
      <c r="BO57" s="93"/>
      <c r="BP57" s="90"/>
      <c r="BQ57" s="91"/>
      <c r="BR57" s="39"/>
      <c r="BS57" s="39"/>
      <c r="BT57" s="39"/>
      <c r="BU57" s="39"/>
      <c r="BV57" s="92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93"/>
      <c r="CI57" s="93"/>
      <c r="CJ57" s="93"/>
      <c r="CK57" s="93"/>
      <c r="CL57" s="93"/>
      <c r="CM57" s="93"/>
      <c r="CN57" s="93"/>
      <c r="CO57" s="93"/>
      <c r="CP57" s="93"/>
      <c r="CQ57" s="93"/>
      <c r="CR57" s="93"/>
      <c r="CS57" s="93"/>
      <c r="CT57" s="93"/>
      <c r="CU57" s="93"/>
      <c r="CV57" s="93"/>
      <c r="CW57" s="93"/>
      <c r="CX57" s="93"/>
      <c r="CY57" s="93"/>
      <c r="CZ57" s="93"/>
      <c r="DA57" s="93"/>
      <c r="DB57" s="93"/>
      <c r="DC57" s="93"/>
      <c r="DD57" s="93"/>
      <c r="DE57" s="93"/>
      <c r="DF57" s="93"/>
      <c r="DG57" s="93"/>
      <c r="DH57" s="93"/>
      <c r="DI57" s="93"/>
      <c r="DJ57" s="93"/>
      <c r="DK57" s="93"/>
      <c r="DL57" s="93"/>
      <c r="DM57" s="93"/>
      <c r="DN57" s="93"/>
      <c r="DO57" s="93"/>
      <c r="DP57" s="93"/>
      <c r="DQ57" s="93"/>
      <c r="DR57" s="93"/>
      <c r="DS57" s="93"/>
      <c r="DT57" s="93"/>
      <c r="DU57" s="93"/>
      <c r="DV57" s="93"/>
      <c r="DW57" s="93"/>
      <c r="DX57" s="93"/>
      <c r="DY57" s="93"/>
      <c r="DZ57" s="93"/>
      <c r="EA57" s="93"/>
      <c r="EB57" s="93"/>
      <c r="EC57" s="93"/>
      <c r="ED57" s="93"/>
      <c r="EE57" s="93"/>
      <c r="EF57" s="93"/>
      <c r="EG57" s="93"/>
      <c r="EH57" s="93"/>
      <c r="EI57" s="93"/>
      <c r="EJ57" s="93"/>
      <c r="EK57" s="93"/>
      <c r="EL57" s="93"/>
      <c r="EM57" s="93"/>
      <c r="EN57" s="93"/>
      <c r="EO57" s="93"/>
      <c r="EP57" s="93"/>
      <c r="EQ57" s="93"/>
      <c r="ER57" s="93"/>
      <c r="ES57" s="93"/>
      <c r="ET57" s="93"/>
      <c r="EU57" s="93"/>
      <c r="EV57" s="93"/>
      <c r="EW57" s="93"/>
      <c r="EX57" s="93"/>
      <c r="EY57" s="93"/>
      <c r="EZ57" s="93"/>
      <c r="FA57" s="93"/>
      <c r="FB57" s="93"/>
      <c r="FC57" s="93"/>
      <c r="FD57" s="93"/>
      <c r="FE57" s="93"/>
      <c r="FF57" s="93"/>
      <c r="FG57" s="93"/>
      <c r="FH57" s="93"/>
    </row>
    <row r="58" spans="1:164" s="89" customFormat="1" x14ac:dyDescent="0.25">
      <c r="A58" s="98"/>
      <c r="BO58" s="93"/>
      <c r="BP58" s="90"/>
      <c r="BQ58" s="91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3"/>
      <c r="CI58" s="93"/>
      <c r="CJ58" s="93"/>
      <c r="CK58" s="93"/>
      <c r="CL58" s="93"/>
      <c r="CM58" s="93"/>
      <c r="CN58" s="93"/>
      <c r="CO58" s="93"/>
      <c r="CP58" s="93"/>
      <c r="CQ58" s="93"/>
      <c r="CR58" s="93"/>
      <c r="CS58" s="93"/>
      <c r="CT58" s="93"/>
      <c r="CU58" s="93"/>
      <c r="CV58" s="93"/>
      <c r="CW58" s="93"/>
      <c r="CX58" s="93"/>
      <c r="CY58" s="93"/>
      <c r="CZ58" s="93"/>
      <c r="DA58" s="93"/>
      <c r="DB58" s="93"/>
      <c r="DC58" s="93"/>
      <c r="DD58" s="93"/>
      <c r="DE58" s="93"/>
      <c r="DF58" s="93"/>
      <c r="DG58" s="93"/>
      <c r="DH58" s="93"/>
      <c r="DI58" s="93"/>
      <c r="DJ58" s="93"/>
      <c r="DK58" s="93"/>
      <c r="DL58" s="93"/>
      <c r="DM58" s="93"/>
      <c r="DN58" s="93"/>
      <c r="DO58" s="93"/>
      <c r="DP58" s="93"/>
      <c r="DQ58" s="93"/>
      <c r="DR58" s="93"/>
      <c r="DS58" s="93"/>
      <c r="DT58" s="93"/>
      <c r="DU58" s="93"/>
      <c r="DV58" s="93"/>
      <c r="DW58" s="93"/>
      <c r="DX58" s="93"/>
      <c r="DY58" s="93"/>
      <c r="DZ58" s="93"/>
      <c r="EA58" s="93"/>
      <c r="EB58" s="93"/>
      <c r="EC58" s="93"/>
      <c r="ED58" s="93"/>
      <c r="EE58" s="93"/>
      <c r="EF58" s="93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93"/>
      <c r="EU58" s="93"/>
      <c r="EV58" s="93"/>
      <c r="EW58" s="93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</row>
    <row r="59" spans="1:164" s="89" customFormat="1" x14ac:dyDescent="0.25">
      <c r="A59" s="98"/>
      <c r="BO59" s="93"/>
      <c r="BP59" s="90"/>
      <c r="BQ59" s="91"/>
      <c r="BR59" s="99"/>
      <c r="BS59" s="99"/>
      <c r="BT59" s="99"/>
      <c r="BU59" s="99"/>
      <c r="BV59" s="99"/>
      <c r="BW59" s="99"/>
      <c r="BX59" s="99"/>
      <c r="BY59" s="99"/>
      <c r="BZ59" s="99"/>
      <c r="CA59" s="99"/>
      <c r="CB59" s="99"/>
      <c r="CC59" s="99"/>
      <c r="CD59" s="99"/>
      <c r="CE59" s="99"/>
      <c r="CF59" s="99"/>
      <c r="CG59" s="99"/>
      <c r="CH59" s="93"/>
      <c r="CI59" s="93"/>
      <c r="CJ59" s="93"/>
      <c r="CK59" s="93"/>
      <c r="CL59" s="93"/>
      <c r="CM59" s="93"/>
      <c r="CN59" s="93"/>
      <c r="CO59" s="93"/>
      <c r="CP59" s="93"/>
      <c r="CQ59" s="93"/>
      <c r="CR59" s="93"/>
      <c r="CS59" s="93"/>
      <c r="CT59" s="93"/>
      <c r="CU59" s="93"/>
      <c r="CV59" s="93"/>
      <c r="CW59" s="93"/>
      <c r="CX59" s="93"/>
      <c r="CY59" s="93"/>
      <c r="CZ59" s="93"/>
      <c r="DA59" s="93"/>
      <c r="DB59" s="93"/>
      <c r="DC59" s="93"/>
      <c r="DD59" s="93"/>
      <c r="DE59" s="93"/>
      <c r="DF59" s="93"/>
      <c r="DG59" s="93"/>
      <c r="DH59" s="93"/>
      <c r="DI59" s="93"/>
      <c r="DJ59" s="93"/>
      <c r="DK59" s="93"/>
      <c r="DL59" s="93"/>
      <c r="DM59" s="93"/>
      <c r="DN59" s="93"/>
      <c r="DO59" s="93"/>
      <c r="DP59" s="93"/>
      <c r="DQ59" s="93"/>
      <c r="DR59" s="93"/>
      <c r="DS59" s="93"/>
      <c r="DT59" s="93"/>
      <c r="DU59" s="93"/>
      <c r="DV59" s="93"/>
      <c r="DW59" s="93"/>
      <c r="DX59" s="93"/>
      <c r="DY59" s="93"/>
      <c r="DZ59" s="93"/>
      <c r="EA59" s="93"/>
      <c r="EB59" s="93"/>
      <c r="EC59" s="93"/>
      <c r="ED59" s="93"/>
      <c r="EE59" s="93"/>
      <c r="EF59" s="93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93"/>
      <c r="EU59" s="93"/>
      <c r="EV59" s="93"/>
      <c r="EW59" s="93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</row>
    <row r="60" spans="1:164" s="76" customFormat="1" x14ac:dyDescent="0.25">
      <c r="B60" s="89"/>
      <c r="C60" s="7"/>
      <c r="BQ60" s="91"/>
      <c r="BR60" s="100"/>
      <c r="BS60" s="100"/>
      <c r="BT60" s="100"/>
      <c r="BU60" s="100"/>
      <c r="BV60" s="100"/>
      <c r="BW60" s="100"/>
      <c r="BX60" s="100"/>
      <c r="BY60" s="100"/>
      <c r="BZ60" s="100"/>
      <c r="CA60" s="100"/>
      <c r="CB60" s="100"/>
      <c r="CC60" s="100"/>
      <c r="CD60" s="100"/>
      <c r="CE60" s="101"/>
      <c r="CF60" s="101"/>
      <c r="CG60" s="101"/>
      <c r="CH60" s="101"/>
      <c r="CI60" s="101"/>
      <c r="CJ60" s="101"/>
      <c r="CK60" s="101"/>
      <c r="CL60" s="101"/>
      <c r="CM60" s="101"/>
      <c r="CN60" s="101"/>
      <c r="CO60" s="101"/>
      <c r="CP60" s="101"/>
      <c r="CQ60" s="101"/>
      <c r="CR60" s="101"/>
      <c r="CS60" s="101"/>
      <c r="CT60" s="101"/>
      <c r="CU60" s="101"/>
      <c r="CV60" s="101"/>
      <c r="CW60" s="101"/>
      <c r="CX60" s="101"/>
      <c r="CY60" s="101"/>
      <c r="CZ60" s="101"/>
      <c r="DA60" s="101"/>
      <c r="DB60" s="101"/>
      <c r="DC60" s="101"/>
      <c r="DD60" s="101"/>
      <c r="DE60" s="101"/>
      <c r="DF60" s="101"/>
      <c r="DG60" s="101"/>
      <c r="DH60" s="101"/>
      <c r="DI60" s="101"/>
      <c r="DJ60" s="101"/>
      <c r="DK60" s="101"/>
      <c r="DL60" s="101"/>
      <c r="DM60" s="101"/>
      <c r="DN60" s="101"/>
      <c r="DO60" s="101"/>
      <c r="DP60" s="101"/>
      <c r="DQ60" s="101"/>
      <c r="DR60" s="101"/>
      <c r="DS60" s="101"/>
      <c r="DT60" s="101"/>
      <c r="DU60" s="101"/>
      <c r="DV60" s="101"/>
      <c r="DW60" s="101"/>
      <c r="DX60" s="101"/>
      <c r="DY60" s="101"/>
      <c r="DZ60" s="101"/>
      <c r="EA60" s="101"/>
      <c r="EB60" s="101"/>
      <c r="EC60" s="101"/>
      <c r="ED60" s="102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</row>
    <row r="61" spans="1:164" s="77" customFormat="1" x14ac:dyDescent="0.25">
      <c r="B61" s="6"/>
      <c r="C61" s="6"/>
      <c r="BQ61" s="91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103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</row>
    <row r="62" spans="1:164" s="77" customFormat="1" x14ac:dyDescent="0.25">
      <c r="B62" s="6"/>
      <c r="C62" s="6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103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</row>
    <row r="63" spans="1:164" s="104" customFormat="1" x14ac:dyDescent="0.25">
      <c r="B63" s="105"/>
      <c r="C63" s="105"/>
      <c r="BQ63" s="77"/>
      <c r="BR63" s="77"/>
      <c r="BS63" s="77"/>
      <c r="BT63" s="77"/>
      <c r="BU63" s="77"/>
      <c r="BV63" s="77"/>
      <c r="BW63" s="77"/>
      <c r="BX63" s="77"/>
      <c r="BY63" s="77"/>
      <c r="BZ63" s="77"/>
      <c r="CA63" s="77"/>
      <c r="CB63" s="77"/>
      <c r="CC63" s="77"/>
      <c r="CD63" s="77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106"/>
      <c r="EE63" s="105"/>
      <c r="EF63" s="105"/>
      <c r="EG63" s="105"/>
      <c r="EH63" s="105"/>
      <c r="EI63" s="105"/>
      <c r="EJ63" s="105"/>
      <c r="EK63" s="105"/>
      <c r="EL63" s="105"/>
      <c r="EM63" s="105"/>
      <c r="EN63" s="105"/>
      <c r="EO63" s="105"/>
      <c r="EP63" s="105"/>
      <c r="EQ63" s="105"/>
      <c r="ER63" s="105"/>
      <c r="ES63" s="105"/>
      <c r="ET63" s="105"/>
      <c r="EU63" s="105"/>
      <c r="EV63" s="105"/>
      <c r="EW63" s="105"/>
      <c r="EX63" s="105"/>
      <c r="EY63" s="105"/>
      <c r="EZ63" s="105"/>
      <c r="FA63" s="105"/>
      <c r="FB63" s="105"/>
      <c r="FC63" s="105"/>
      <c r="FD63" s="105"/>
      <c r="FE63" s="105"/>
      <c r="FF63" s="105"/>
      <c r="FG63" s="105"/>
      <c r="FH63" s="105"/>
    </row>
    <row r="64" spans="1:164" s="77" customFormat="1" x14ac:dyDescent="0.25">
      <c r="B64" s="107"/>
      <c r="C64" s="105"/>
      <c r="BO64" s="6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</row>
    <row r="65" spans="1:164" s="77" customFormat="1" x14ac:dyDescent="0.25">
      <c r="B65" s="107"/>
      <c r="C65" s="105"/>
      <c r="BO65" s="6"/>
      <c r="BQ65" s="39"/>
      <c r="BR65" s="39" t="e">
        <f>AVERAGE(BR39:BR58)</f>
        <v>#DIV/0!</v>
      </c>
      <c r="BS65" s="39" t="e">
        <f t="shared" ref="BS65:CG65" si="4">AVERAGE(BS39:BS58)</f>
        <v>#DIV/0!</v>
      </c>
      <c r="BT65" s="39" t="e">
        <f t="shared" si="4"/>
        <v>#DIV/0!</v>
      </c>
      <c r="BU65" s="39" t="e">
        <f t="shared" si="4"/>
        <v>#DIV/0!</v>
      </c>
      <c r="BV65" s="39" t="e">
        <f t="shared" si="4"/>
        <v>#DIV/0!</v>
      </c>
      <c r="BW65" s="39" t="e">
        <f t="shared" si="4"/>
        <v>#DIV/0!</v>
      </c>
      <c r="BX65" s="39" t="e">
        <f t="shared" si="4"/>
        <v>#DIV/0!</v>
      </c>
      <c r="BY65" s="39" t="e">
        <f t="shared" si="4"/>
        <v>#DIV/0!</v>
      </c>
      <c r="BZ65" s="39" t="e">
        <f t="shared" si="4"/>
        <v>#DIV/0!</v>
      </c>
      <c r="CA65" s="39" t="e">
        <f t="shared" si="4"/>
        <v>#DIV/0!</v>
      </c>
      <c r="CB65" s="39" t="e">
        <f t="shared" si="4"/>
        <v>#DIV/0!</v>
      </c>
      <c r="CC65" s="39" t="e">
        <f t="shared" si="4"/>
        <v>#DIV/0!</v>
      </c>
      <c r="CD65" s="39" t="e">
        <f t="shared" si="4"/>
        <v>#DIV/0!</v>
      </c>
      <c r="CE65" s="39" t="e">
        <f t="shared" si="4"/>
        <v>#DIV/0!</v>
      </c>
      <c r="CF65" s="39" t="e">
        <f t="shared" si="4"/>
        <v>#DIV/0!</v>
      </c>
      <c r="CG65" s="39" t="e">
        <f t="shared" si="4"/>
        <v>#DIV/0!</v>
      </c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</row>
    <row r="66" spans="1:164" s="77" customFormat="1" x14ac:dyDescent="0.25">
      <c r="B66" s="107"/>
      <c r="C66" s="105"/>
      <c r="BO66" s="6"/>
      <c r="BQ66" s="39"/>
      <c r="BR66" s="99">
        <v>100.6245</v>
      </c>
      <c r="BS66" s="99">
        <v>143.71849999999998</v>
      </c>
      <c r="BT66" s="99">
        <v>113.50050000000002</v>
      </c>
      <c r="BU66" s="99">
        <v>122.08000000000004</v>
      </c>
      <c r="BV66" s="99">
        <v>172020.83299999998</v>
      </c>
      <c r="BW66" s="99">
        <v>1975.857</v>
      </c>
      <c r="BX66" s="99">
        <v>75.328499999999991</v>
      </c>
      <c r="BY66" s="99">
        <v>84.056000000000012</v>
      </c>
      <c r="BZ66" s="99">
        <v>11.561999999999999</v>
      </c>
      <c r="CA66" s="99">
        <v>12.279</v>
      </c>
      <c r="CB66" s="99">
        <v>16.338999999999999</v>
      </c>
      <c r="CC66" s="99">
        <v>18.585999999999999</v>
      </c>
      <c r="CD66" s="99">
        <v>110.06000000000002</v>
      </c>
      <c r="CE66" s="99">
        <v>151.84899999999999</v>
      </c>
      <c r="CF66" s="99">
        <v>15.914499999999995</v>
      </c>
      <c r="CG66" s="99">
        <v>15.886500000000002</v>
      </c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</row>
    <row r="67" spans="1:164" s="77" customFormat="1" x14ac:dyDescent="0.25">
      <c r="B67" s="107"/>
      <c r="C67" s="105"/>
      <c r="BO67" s="6"/>
      <c r="BQ67" s="51"/>
      <c r="BR67" s="105" t="e">
        <f>BR66-BR65</f>
        <v>#DIV/0!</v>
      </c>
      <c r="BS67" s="105" t="e">
        <f t="shared" ref="BS67:CG67" si="5">BS66-BS65</f>
        <v>#DIV/0!</v>
      </c>
      <c r="BT67" s="105" t="e">
        <f t="shared" si="5"/>
        <v>#DIV/0!</v>
      </c>
      <c r="BU67" s="105" t="e">
        <f t="shared" si="5"/>
        <v>#DIV/0!</v>
      </c>
      <c r="BV67" s="105" t="e">
        <f t="shared" si="5"/>
        <v>#DIV/0!</v>
      </c>
      <c r="BW67" s="105" t="e">
        <f t="shared" si="5"/>
        <v>#DIV/0!</v>
      </c>
      <c r="BX67" s="105" t="e">
        <f t="shared" si="5"/>
        <v>#DIV/0!</v>
      </c>
      <c r="BY67" s="105" t="e">
        <f t="shared" si="5"/>
        <v>#DIV/0!</v>
      </c>
      <c r="BZ67" s="105" t="e">
        <f t="shared" si="5"/>
        <v>#DIV/0!</v>
      </c>
      <c r="CA67" s="105" t="e">
        <f t="shared" si="5"/>
        <v>#DIV/0!</v>
      </c>
      <c r="CB67" s="105" t="e">
        <f t="shared" si="5"/>
        <v>#DIV/0!</v>
      </c>
      <c r="CC67" s="105" t="e">
        <f t="shared" si="5"/>
        <v>#DIV/0!</v>
      </c>
      <c r="CD67" s="105" t="e">
        <f t="shared" si="5"/>
        <v>#DIV/0!</v>
      </c>
      <c r="CE67" s="105" t="e">
        <f t="shared" si="5"/>
        <v>#DIV/0!</v>
      </c>
      <c r="CF67" s="105" t="e">
        <f t="shared" si="5"/>
        <v>#DIV/0!</v>
      </c>
      <c r="CG67" s="105" t="e">
        <f t="shared" si="5"/>
        <v>#DIV/0!</v>
      </c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</row>
    <row r="68" spans="1:164" s="77" customFormat="1" x14ac:dyDescent="0.25">
      <c r="B68" s="107"/>
      <c r="C68" s="105"/>
      <c r="BO68" s="6"/>
      <c r="BQ68" s="6" t="s">
        <v>28</v>
      </c>
      <c r="BR68" s="6">
        <f>MAX(BR39:BR58)</f>
        <v>0</v>
      </c>
      <c r="BS68" s="6">
        <f t="shared" ref="BS68:CG68" si="6">MAX(BS39:BS58)</f>
        <v>0</v>
      </c>
      <c r="BT68" s="6">
        <f t="shared" si="6"/>
        <v>0</v>
      </c>
      <c r="BU68" s="6">
        <f t="shared" si="6"/>
        <v>0</v>
      </c>
      <c r="BV68" s="6">
        <f t="shared" si="6"/>
        <v>0</v>
      </c>
      <c r="BW68" s="6">
        <f t="shared" si="6"/>
        <v>0</v>
      </c>
      <c r="BX68" s="6">
        <f t="shared" si="6"/>
        <v>0</v>
      </c>
      <c r="BY68" s="6">
        <f t="shared" si="6"/>
        <v>0</v>
      </c>
      <c r="BZ68" s="6">
        <f t="shared" si="6"/>
        <v>0</v>
      </c>
      <c r="CA68" s="6">
        <f t="shared" si="6"/>
        <v>0</v>
      </c>
      <c r="CB68" s="6">
        <f t="shared" si="6"/>
        <v>0</v>
      </c>
      <c r="CC68" s="6">
        <f t="shared" si="6"/>
        <v>0</v>
      </c>
      <c r="CD68" s="6">
        <f t="shared" si="6"/>
        <v>0</v>
      </c>
      <c r="CE68" s="6">
        <f t="shared" si="6"/>
        <v>0</v>
      </c>
      <c r="CF68" s="6">
        <f t="shared" si="6"/>
        <v>0</v>
      </c>
      <c r="CG68" s="6">
        <f t="shared" si="6"/>
        <v>0</v>
      </c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</row>
    <row r="69" spans="1:164" s="4" customFormat="1" x14ac:dyDescent="0.25">
      <c r="A69" s="108"/>
      <c r="B69" s="109"/>
      <c r="C69" s="105"/>
      <c r="BO69" s="5"/>
      <c r="BP69" s="5"/>
      <c r="BQ69" s="6" t="s">
        <v>29</v>
      </c>
      <c r="BR69" s="6">
        <f>MIN(BR39:BR58)</f>
        <v>0</v>
      </c>
      <c r="BS69" s="6">
        <f t="shared" ref="BS69:CG69" si="7">MIN(BS39:BS58)</f>
        <v>0</v>
      </c>
      <c r="BT69" s="6">
        <f t="shared" si="7"/>
        <v>0</v>
      </c>
      <c r="BU69" s="6">
        <f t="shared" si="7"/>
        <v>0</v>
      </c>
      <c r="BV69" s="6">
        <f t="shared" si="7"/>
        <v>0</v>
      </c>
      <c r="BW69" s="6">
        <f t="shared" si="7"/>
        <v>0</v>
      </c>
      <c r="BX69" s="6">
        <f t="shared" si="7"/>
        <v>0</v>
      </c>
      <c r="BY69" s="6">
        <f t="shared" si="7"/>
        <v>0</v>
      </c>
      <c r="BZ69" s="6">
        <f t="shared" si="7"/>
        <v>0</v>
      </c>
      <c r="CA69" s="6">
        <f t="shared" si="7"/>
        <v>0</v>
      </c>
      <c r="CB69" s="6">
        <f t="shared" si="7"/>
        <v>0</v>
      </c>
      <c r="CC69" s="6">
        <f t="shared" si="7"/>
        <v>0</v>
      </c>
      <c r="CD69" s="6">
        <f t="shared" si="7"/>
        <v>0</v>
      </c>
      <c r="CE69" s="6">
        <f t="shared" si="7"/>
        <v>0</v>
      </c>
      <c r="CF69" s="6">
        <f t="shared" si="7"/>
        <v>0</v>
      </c>
      <c r="CG69" s="6">
        <f t="shared" si="7"/>
        <v>0</v>
      </c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</row>
    <row r="70" spans="1:164" s="4" customFormat="1" x14ac:dyDescent="0.25">
      <c r="A70" s="108"/>
      <c r="B70" s="109"/>
      <c r="C70" s="105"/>
      <c r="BO70" s="5"/>
      <c r="BP70" s="5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17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</row>
    <row r="71" spans="1:164" s="4" customFormat="1" x14ac:dyDescent="0.25">
      <c r="A71" s="108"/>
      <c r="B71" s="109"/>
      <c r="C71" s="105"/>
      <c r="BO71" s="5"/>
      <c r="BP71" s="5"/>
      <c r="BQ71" s="6"/>
      <c r="BR71" s="6">
        <f t="shared" ref="BR71:CG71" si="8">BR68-BR69</f>
        <v>0</v>
      </c>
      <c r="BS71" s="6">
        <f t="shared" si="8"/>
        <v>0</v>
      </c>
      <c r="BT71" s="6">
        <f t="shared" si="8"/>
        <v>0</v>
      </c>
      <c r="BU71" s="6">
        <f t="shared" si="8"/>
        <v>0</v>
      </c>
      <c r="BV71" s="6">
        <f t="shared" si="8"/>
        <v>0</v>
      </c>
      <c r="BW71" s="6">
        <f t="shared" si="8"/>
        <v>0</v>
      </c>
      <c r="BX71" s="6">
        <f t="shared" si="8"/>
        <v>0</v>
      </c>
      <c r="BY71" s="6">
        <f t="shared" si="8"/>
        <v>0</v>
      </c>
      <c r="BZ71" s="6">
        <f t="shared" si="8"/>
        <v>0</v>
      </c>
      <c r="CA71" s="6">
        <f t="shared" si="8"/>
        <v>0</v>
      </c>
      <c r="CB71" s="6">
        <f t="shared" si="8"/>
        <v>0</v>
      </c>
      <c r="CC71" s="6">
        <f t="shared" si="8"/>
        <v>0</v>
      </c>
      <c r="CD71" s="6">
        <f t="shared" si="8"/>
        <v>0</v>
      </c>
      <c r="CE71" s="6">
        <f t="shared" si="8"/>
        <v>0</v>
      </c>
      <c r="CF71" s="6">
        <f t="shared" si="8"/>
        <v>0</v>
      </c>
      <c r="CG71" s="6">
        <f t="shared" si="8"/>
        <v>0</v>
      </c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</row>
    <row r="72" spans="1:164" s="4" customFormat="1" x14ac:dyDescent="0.25">
      <c r="A72" s="108"/>
      <c r="B72" s="109"/>
      <c r="C72" s="105"/>
      <c r="BO72" s="5"/>
      <c r="BP72" s="5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93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</row>
    <row r="73" spans="1:164" s="4" customFormat="1" x14ac:dyDescent="0.25">
      <c r="A73" s="108"/>
      <c r="B73" s="109"/>
      <c r="C73" s="10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93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</row>
    <row r="74" spans="1:164" s="4" customFormat="1" ht="47.25" x14ac:dyDescent="0.25">
      <c r="A74" s="108"/>
      <c r="B74" s="109"/>
      <c r="C74" s="105"/>
      <c r="BO74" s="5"/>
      <c r="BP74" s="5"/>
      <c r="BQ74" s="74" t="s">
        <v>30</v>
      </c>
      <c r="BR74" s="17" t="s">
        <v>12</v>
      </c>
      <c r="BS74" s="17" t="s">
        <v>13</v>
      </c>
      <c r="BT74" s="17" t="s">
        <v>14</v>
      </c>
      <c r="BU74" s="17" t="s">
        <v>15</v>
      </c>
      <c r="BV74" s="6" t="s">
        <v>16</v>
      </c>
      <c r="BW74" s="5" t="s">
        <v>17</v>
      </c>
      <c r="BX74" s="5" t="s">
        <v>31</v>
      </c>
      <c r="BY74" s="5" t="s">
        <v>32</v>
      </c>
      <c r="BZ74" s="5" t="s">
        <v>20</v>
      </c>
      <c r="CA74" s="5" t="s">
        <v>21</v>
      </c>
      <c r="CB74" s="5" t="s">
        <v>22</v>
      </c>
      <c r="CC74" s="4" t="s">
        <v>23</v>
      </c>
      <c r="CD74" s="7" t="s">
        <v>33</v>
      </c>
      <c r="CE74" s="6" t="s">
        <v>24</v>
      </c>
      <c r="CF74" s="110" t="s">
        <v>26</v>
      </c>
      <c r="CG74" s="110" t="s">
        <v>27</v>
      </c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</row>
    <row r="75" spans="1:164" s="4" customFormat="1" x14ac:dyDescent="0.25">
      <c r="A75" s="108"/>
      <c r="B75" s="109"/>
      <c r="C75" s="105"/>
      <c r="BO75" s="5"/>
      <c r="BP75" s="91">
        <v>1</v>
      </c>
      <c r="BQ75" s="4" t="s">
        <v>34</v>
      </c>
      <c r="BR75" s="39">
        <v>107.99000000000001</v>
      </c>
      <c r="BS75" s="39">
        <v>0.75987841945288748</v>
      </c>
      <c r="BT75" s="39">
        <v>0.96860000000000002</v>
      </c>
      <c r="BU75" s="39">
        <v>0.89301661010894795</v>
      </c>
      <c r="BV75" s="39">
        <v>1576.9960000000001</v>
      </c>
      <c r="BW75" s="39">
        <v>18.3904</v>
      </c>
      <c r="BX75" s="39">
        <v>1.4380212827149841</v>
      </c>
      <c r="BY75" s="39">
        <v>1.2964</v>
      </c>
      <c r="BZ75" s="39">
        <v>9.4004000000000012</v>
      </c>
      <c r="CA75" s="39">
        <v>8.7999000000000009</v>
      </c>
      <c r="CB75" s="39">
        <v>6.6737000000000002</v>
      </c>
      <c r="CC75" s="39">
        <v>5.9725000000000001</v>
      </c>
      <c r="CD75" s="39">
        <v>1</v>
      </c>
      <c r="CE75" s="39">
        <v>0.72397141760843287</v>
      </c>
      <c r="CF75" s="39">
        <v>6.9710000000000001</v>
      </c>
      <c r="CG75" s="39">
        <v>6.9678000000000004</v>
      </c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</row>
    <row r="76" spans="1:164" s="4" customFormat="1" x14ac:dyDescent="0.25">
      <c r="A76" s="108"/>
      <c r="BO76" s="5"/>
      <c r="BP76" s="91">
        <v>2</v>
      </c>
      <c r="BQ76" s="4" t="s">
        <v>35</v>
      </c>
      <c r="BR76" s="39">
        <v>108.4</v>
      </c>
      <c r="BS76" s="39">
        <v>0.75999392004863953</v>
      </c>
      <c r="BT76" s="39">
        <v>0.97070000000000001</v>
      </c>
      <c r="BU76" s="39">
        <v>0.89493466976910685</v>
      </c>
      <c r="BV76" s="92">
        <v>1565.5195000000001</v>
      </c>
      <c r="BW76" s="39">
        <v>18.113900000000001</v>
      </c>
      <c r="BX76" s="39">
        <v>1.4536996656490768</v>
      </c>
      <c r="BY76" s="39">
        <v>1.298</v>
      </c>
      <c r="BZ76" s="39">
        <v>9.4176000000000002</v>
      </c>
      <c r="CA76" s="39">
        <v>8.8045000000000009</v>
      </c>
      <c r="CB76" s="39">
        <v>6.6863999999999999</v>
      </c>
      <c r="CC76" s="39">
        <v>5.9697000000000005</v>
      </c>
      <c r="CD76" s="39">
        <v>1</v>
      </c>
      <c r="CE76" s="39">
        <v>0.72203730044694103</v>
      </c>
      <c r="CF76" s="39">
        <v>6.9401000000000002</v>
      </c>
      <c r="CG76" s="39">
        <v>6.9378000000000002</v>
      </c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</row>
    <row r="77" spans="1:164" s="4" customFormat="1" x14ac:dyDescent="0.25">
      <c r="A77" s="108"/>
      <c r="BO77" s="5"/>
      <c r="BP77" s="91">
        <v>3</v>
      </c>
      <c r="BQ77" s="4" t="s">
        <v>36</v>
      </c>
      <c r="BR77" s="39">
        <v>108.47</v>
      </c>
      <c r="BS77" s="39">
        <v>0.76173065204143819</v>
      </c>
      <c r="BT77" s="39">
        <v>0.97150000000000003</v>
      </c>
      <c r="BU77" s="39">
        <v>0.89863407620416969</v>
      </c>
      <c r="BV77" s="39">
        <v>1581.21</v>
      </c>
      <c r="BW77" s="39">
        <v>18.407600000000002</v>
      </c>
      <c r="BX77" s="39">
        <v>1.4566642388929352</v>
      </c>
      <c r="BY77" s="39">
        <v>1.3011000000000001</v>
      </c>
      <c r="BZ77" s="39">
        <v>9.4476000000000013</v>
      </c>
      <c r="CA77" s="39">
        <v>8.8628999999999998</v>
      </c>
      <c r="CB77" s="39">
        <v>6.7145999999999999</v>
      </c>
      <c r="CC77" s="39">
        <v>5.9578000000000007</v>
      </c>
      <c r="CD77" s="39">
        <v>1</v>
      </c>
      <c r="CE77" s="39">
        <v>0.72237632917244565</v>
      </c>
      <c r="CF77" s="39">
        <v>6.9434000000000005</v>
      </c>
      <c r="CG77" s="39">
        <v>6.9436</v>
      </c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</row>
    <row r="78" spans="1:164" s="4" customFormat="1" x14ac:dyDescent="0.25">
      <c r="A78" s="108"/>
      <c r="BO78" s="5"/>
      <c r="BP78" s="91">
        <v>4</v>
      </c>
      <c r="BQ78" s="4" t="s">
        <v>37</v>
      </c>
      <c r="BR78" s="39">
        <v>109.44</v>
      </c>
      <c r="BS78" s="39">
        <v>0.76681236101525951</v>
      </c>
      <c r="BT78" s="39">
        <v>0.97370000000000001</v>
      </c>
      <c r="BU78" s="39">
        <v>0.90025207057976231</v>
      </c>
      <c r="BV78" s="39">
        <v>1547</v>
      </c>
      <c r="BW78" s="39">
        <v>17.920000000000002</v>
      </c>
      <c r="BX78" s="39">
        <v>1.4575134819997084</v>
      </c>
      <c r="BY78" s="39">
        <v>1.3049000000000002</v>
      </c>
      <c r="BZ78" s="39">
        <v>9.4717000000000002</v>
      </c>
      <c r="CA78" s="39">
        <v>8.8796999999999997</v>
      </c>
      <c r="CB78" s="39">
        <v>6.7254000000000005</v>
      </c>
      <c r="CC78" s="39">
        <v>5.8768000000000002</v>
      </c>
      <c r="CD78" s="39">
        <v>1</v>
      </c>
      <c r="CE78" s="39">
        <v>0.72384040766691771</v>
      </c>
      <c r="CF78" s="39">
        <v>6.9314</v>
      </c>
      <c r="CG78" s="39">
        <v>6.9285000000000005</v>
      </c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</row>
    <row r="79" spans="1:164" s="4" customFormat="1" x14ac:dyDescent="0.25">
      <c r="A79" s="108"/>
      <c r="BO79" s="5"/>
      <c r="BP79" s="91">
        <v>5</v>
      </c>
      <c r="BQ79" s="4" t="s">
        <v>38</v>
      </c>
      <c r="BR79" s="39">
        <v>109.60000000000001</v>
      </c>
      <c r="BS79" s="39">
        <v>0.76563815940586477</v>
      </c>
      <c r="BT79" s="39">
        <v>0.9748</v>
      </c>
      <c r="BU79" s="39">
        <v>0.90155066714749377</v>
      </c>
      <c r="BV79" s="39">
        <v>1548.6542000000002</v>
      </c>
      <c r="BW79" s="39">
        <v>17.87</v>
      </c>
      <c r="BX79" s="39">
        <v>1.4549687181725592</v>
      </c>
      <c r="BY79" s="39">
        <v>1.3073000000000001</v>
      </c>
      <c r="BZ79" s="39">
        <v>9.5076000000000001</v>
      </c>
      <c r="CA79" s="39">
        <v>8.8961000000000006</v>
      </c>
      <c r="CB79" s="39">
        <v>6.7356000000000007</v>
      </c>
      <c r="CC79" s="39">
        <v>5.8770000000000007</v>
      </c>
      <c r="CD79" s="39">
        <v>1</v>
      </c>
      <c r="CE79" s="39">
        <v>0.72496864510609915</v>
      </c>
      <c r="CF79" s="39">
        <v>6.9214000000000002</v>
      </c>
      <c r="CG79" s="39">
        <v>6.9198000000000004</v>
      </c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</row>
    <row r="80" spans="1:164" s="4" customFormat="1" x14ac:dyDescent="0.25">
      <c r="A80" s="108"/>
      <c r="BO80" s="5"/>
      <c r="BP80" s="91">
        <v>6</v>
      </c>
      <c r="BQ80" s="4" t="s">
        <v>39</v>
      </c>
      <c r="BR80" s="39">
        <v>109.91</v>
      </c>
      <c r="BS80" s="39">
        <v>0.77053475111727532</v>
      </c>
      <c r="BT80" s="39">
        <v>0.97300000000000009</v>
      </c>
      <c r="BU80" s="39">
        <v>0.89976606082418575</v>
      </c>
      <c r="BV80" s="92">
        <v>1549.9146000000001</v>
      </c>
      <c r="BW80" s="39">
        <v>17.9573</v>
      </c>
      <c r="BX80" s="39">
        <v>1.4496955639315743</v>
      </c>
      <c r="BY80" s="39">
        <v>1.3062</v>
      </c>
      <c r="BZ80" s="39">
        <v>9.5191999999999997</v>
      </c>
      <c r="CA80" s="39">
        <v>8.8940999999999999</v>
      </c>
      <c r="CB80" s="39">
        <v>6.7224000000000004</v>
      </c>
      <c r="CC80" s="39">
        <v>5.8526000000000007</v>
      </c>
      <c r="CD80" s="39">
        <v>1</v>
      </c>
      <c r="CE80" s="39">
        <v>0.72496338934883797</v>
      </c>
      <c r="CF80" s="39">
        <v>6.8898999999999999</v>
      </c>
      <c r="CG80" s="39">
        <v>6.8902000000000001</v>
      </c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</row>
    <row r="81" spans="1:164" s="4" customFormat="1" x14ac:dyDescent="0.25">
      <c r="A81" s="108"/>
      <c r="BO81" s="5"/>
      <c r="BP81" s="91">
        <v>7</v>
      </c>
      <c r="BQ81" s="4" t="s">
        <v>40</v>
      </c>
      <c r="BR81" s="39">
        <v>110.05</v>
      </c>
      <c r="BS81" s="39">
        <v>0.77053475111727532</v>
      </c>
      <c r="BT81" s="39">
        <v>0.96860000000000002</v>
      </c>
      <c r="BU81" s="39">
        <v>0.89814981138853967</v>
      </c>
      <c r="BV81" s="92">
        <v>1544.4</v>
      </c>
      <c r="BW81" s="39">
        <v>17.792100000000001</v>
      </c>
      <c r="BX81" s="39">
        <v>1.4501160092807426</v>
      </c>
      <c r="BY81" s="39">
        <v>1.3070000000000002</v>
      </c>
      <c r="BZ81" s="39">
        <v>9.4600000000000009</v>
      </c>
      <c r="CA81" s="39">
        <v>8.8971999999999998</v>
      </c>
      <c r="CB81" s="39">
        <v>6.7115</v>
      </c>
      <c r="CC81" s="39">
        <v>5.8877000000000006</v>
      </c>
      <c r="CD81" s="39">
        <v>1</v>
      </c>
      <c r="CE81" s="39">
        <v>0.72462192850880058</v>
      </c>
      <c r="CF81" s="39">
        <v>6.8836000000000004</v>
      </c>
      <c r="CG81" s="39">
        <v>6.8840000000000003</v>
      </c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</row>
    <row r="82" spans="1:164" s="4" customFormat="1" x14ac:dyDescent="0.25">
      <c r="BK82" s="111"/>
      <c r="BL82" s="111"/>
      <c r="BM82" s="111"/>
      <c r="BN82" s="111"/>
      <c r="BP82" s="91">
        <v>8</v>
      </c>
      <c r="BQ82" s="4" t="s">
        <v>41</v>
      </c>
      <c r="BR82" s="39">
        <v>109.89</v>
      </c>
      <c r="BS82" s="39">
        <v>0.76970443349753692</v>
      </c>
      <c r="BT82" s="39">
        <v>0.96579999999999999</v>
      </c>
      <c r="BU82" s="39">
        <v>0.89847259658580414</v>
      </c>
      <c r="BV82" s="39">
        <v>1551.8383000000001</v>
      </c>
      <c r="BW82" s="39">
        <v>17.830500000000001</v>
      </c>
      <c r="BX82" s="39">
        <v>1.451800232288037</v>
      </c>
      <c r="BY82" s="39">
        <v>1.3075000000000001</v>
      </c>
      <c r="BZ82" s="39">
        <v>9.4786000000000001</v>
      </c>
      <c r="CA82" s="39">
        <v>8.8825000000000003</v>
      </c>
      <c r="CB82" s="39">
        <v>6.7133000000000003</v>
      </c>
      <c r="CC82" s="39">
        <v>5.8929</v>
      </c>
      <c r="CD82" s="39">
        <v>1</v>
      </c>
      <c r="CE82" s="39">
        <v>0.72431226550390404</v>
      </c>
      <c r="CF82" s="39">
        <v>6.8869000000000007</v>
      </c>
      <c r="CG82" s="39">
        <v>6.8909000000000002</v>
      </c>
      <c r="CH82" s="112"/>
      <c r="CI82" s="112"/>
      <c r="CJ82" s="112"/>
      <c r="CK82" s="112"/>
      <c r="CL82" s="112"/>
      <c r="CM82" s="112"/>
      <c r="CN82" s="112"/>
    </row>
    <row r="83" spans="1:164" s="4" customFormat="1" x14ac:dyDescent="0.25">
      <c r="A83" s="108"/>
      <c r="BO83" s="5"/>
      <c r="BP83" s="91">
        <v>9</v>
      </c>
      <c r="BQ83" s="4" t="s">
        <v>42</v>
      </c>
      <c r="BR83" s="39">
        <v>109.97</v>
      </c>
      <c r="BS83" s="39">
        <v>0.76581406034614796</v>
      </c>
      <c r="BT83" s="39">
        <v>0.96260000000000001</v>
      </c>
      <c r="BU83" s="39">
        <v>0.8961376467425396</v>
      </c>
      <c r="BV83" s="39">
        <v>1554.8000000000002</v>
      </c>
      <c r="BW83" s="39">
        <v>17.91</v>
      </c>
      <c r="BX83" s="39">
        <v>1.445086705202312</v>
      </c>
      <c r="BY83" s="39">
        <v>1.3035000000000001</v>
      </c>
      <c r="BZ83" s="39">
        <v>9.4641000000000002</v>
      </c>
      <c r="CA83" s="39">
        <v>8.8588000000000005</v>
      </c>
      <c r="CB83" s="39">
        <v>6.6953000000000005</v>
      </c>
      <c r="CC83" s="39">
        <v>5.8717000000000006</v>
      </c>
      <c r="CD83" s="39">
        <v>1</v>
      </c>
      <c r="CE83" s="39">
        <v>0.72387184572843233</v>
      </c>
      <c r="CF83" s="39">
        <v>6.8791000000000002</v>
      </c>
      <c r="CG83" s="39">
        <v>6.8828000000000005</v>
      </c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</row>
    <row r="84" spans="1:164" s="4" customFormat="1" x14ac:dyDescent="0.25">
      <c r="BP84" s="91">
        <v>10</v>
      </c>
      <c r="BQ84" s="4" t="s">
        <v>43</v>
      </c>
      <c r="BR84" s="39">
        <v>110.12</v>
      </c>
      <c r="BS84" s="39">
        <v>0.76640098099325571</v>
      </c>
      <c r="BT84" s="39">
        <v>0.96590000000000009</v>
      </c>
      <c r="BU84" s="39">
        <v>0.89928057553956831</v>
      </c>
      <c r="BV84" s="39">
        <v>1555.5901000000001</v>
      </c>
      <c r="BW84" s="39">
        <v>18.0565</v>
      </c>
      <c r="BX84" s="39">
        <v>1.4492753623188404</v>
      </c>
      <c r="BY84" s="39">
        <v>1.304</v>
      </c>
      <c r="BZ84" s="39">
        <v>9.4814000000000007</v>
      </c>
      <c r="CA84" s="39">
        <v>8.8902000000000001</v>
      </c>
      <c r="CB84" s="39">
        <v>6.7187000000000001</v>
      </c>
      <c r="CC84" s="39">
        <v>5.8715000000000002</v>
      </c>
      <c r="CD84" s="39">
        <v>1</v>
      </c>
      <c r="CE84" s="39">
        <v>0.72340579448041376</v>
      </c>
      <c r="CF84" s="39">
        <v>6.8587000000000007</v>
      </c>
      <c r="CG84" s="39">
        <v>6.8637000000000006</v>
      </c>
    </row>
    <row r="85" spans="1:164" s="4" customFormat="1" x14ac:dyDescent="0.25">
      <c r="BP85" s="91">
        <v>11</v>
      </c>
      <c r="BQ85" s="4" t="s">
        <v>44</v>
      </c>
      <c r="BR85" s="39">
        <v>110.16</v>
      </c>
      <c r="BS85" s="39">
        <v>0.7702380035430948</v>
      </c>
      <c r="BT85" s="39">
        <v>0.96870000000000001</v>
      </c>
      <c r="BU85" s="39">
        <v>0.90211998195760035</v>
      </c>
      <c r="BV85" s="39">
        <v>1559.38</v>
      </c>
      <c r="BW85" s="39">
        <v>18</v>
      </c>
      <c r="BX85" s="39">
        <v>1.4564520827264784</v>
      </c>
      <c r="BY85" s="39">
        <v>1.3069000000000002</v>
      </c>
      <c r="BZ85" s="39">
        <v>9.5208000000000013</v>
      </c>
      <c r="CA85" s="39">
        <v>8.9114000000000004</v>
      </c>
      <c r="CB85" s="39">
        <v>6.7401</v>
      </c>
      <c r="CC85" s="39">
        <v>5.8974000000000002</v>
      </c>
      <c r="CD85" s="39">
        <v>1</v>
      </c>
      <c r="CE85" s="39">
        <v>0.72431751182448345</v>
      </c>
      <c r="CF85" s="39">
        <v>6.8637000000000006</v>
      </c>
      <c r="CG85" s="39">
        <v>6.8673000000000002</v>
      </c>
    </row>
    <row r="86" spans="1:164" s="4" customFormat="1" x14ac:dyDescent="0.25">
      <c r="BP86" s="91">
        <v>12</v>
      </c>
      <c r="BQ86" s="4" t="s">
        <v>45</v>
      </c>
      <c r="BR86" s="39">
        <v>109.97</v>
      </c>
      <c r="BS86" s="39">
        <v>0.76663600122661757</v>
      </c>
      <c r="BT86" s="39">
        <v>0.96679999999999999</v>
      </c>
      <c r="BU86" s="39">
        <v>0.90041419052764271</v>
      </c>
      <c r="BV86" s="39">
        <v>1555.8000000000002</v>
      </c>
      <c r="BW86" s="39">
        <v>17.9955</v>
      </c>
      <c r="BX86" s="39">
        <v>1.4581510644502769</v>
      </c>
      <c r="BY86" s="39">
        <v>1.3064</v>
      </c>
      <c r="BZ86" s="39">
        <v>9.5010000000000012</v>
      </c>
      <c r="CA86" s="39">
        <v>8.9428000000000001</v>
      </c>
      <c r="CB86" s="39">
        <v>6.7274000000000003</v>
      </c>
      <c r="CC86" s="39">
        <v>5.9215</v>
      </c>
      <c r="CD86" s="39">
        <v>1</v>
      </c>
      <c r="CE86" s="39">
        <v>0.72431751182448345</v>
      </c>
      <c r="CF86" s="39">
        <v>6.9005000000000001</v>
      </c>
      <c r="CG86" s="39">
        <v>6.9046000000000003</v>
      </c>
    </row>
    <row r="87" spans="1:164" s="4" customFormat="1" x14ac:dyDescent="0.25">
      <c r="BP87" s="91">
        <v>13</v>
      </c>
      <c r="BQ87" s="4" t="s">
        <v>46</v>
      </c>
      <c r="BR87" s="39">
        <v>109.96000000000001</v>
      </c>
      <c r="BS87" s="39">
        <v>0.76587271195527296</v>
      </c>
      <c r="BT87" s="39">
        <v>0.9709000000000001</v>
      </c>
      <c r="BU87" s="39">
        <v>0.90187590187590183</v>
      </c>
      <c r="BV87" s="39">
        <v>1557.7405000000001</v>
      </c>
      <c r="BW87" s="39">
        <v>17.817500000000003</v>
      </c>
      <c r="BX87" s="39">
        <v>1.4615609470914936</v>
      </c>
      <c r="BY87" s="39">
        <v>1.3066</v>
      </c>
      <c r="BZ87" s="39">
        <v>9.5042000000000009</v>
      </c>
      <c r="CA87" s="39">
        <v>8.9625000000000004</v>
      </c>
      <c r="CB87" s="39">
        <v>6.7377000000000002</v>
      </c>
      <c r="CC87" s="39">
        <v>5.9335000000000004</v>
      </c>
      <c r="CD87" s="39">
        <v>1</v>
      </c>
      <c r="CE87" s="39">
        <v>0.72479524534319062</v>
      </c>
      <c r="CF87" s="39">
        <v>6.9023000000000003</v>
      </c>
      <c r="CG87" s="39">
        <v>6.9080000000000004</v>
      </c>
    </row>
    <row r="88" spans="1:164" s="4" customFormat="1" x14ac:dyDescent="0.25">
      <c r="BP88" s="91">
        <v>14</v>
      </c>
      <c r="BQ88" s="4" t="s">
        <v>47</v>
      </c>
      <c r="BR88" s="39">
        <v>109.56</v>
      </c>
      <c r="BS88" s="39">
        <v>0.76149862930246714</v>
      </c>
      <c r="BT88" s="39">
        <v>0.96900000000000008</v>
      </c>
      <c r="BU88" s="39">
        <v>0.90220137134608436</v>
      </c>
      <c r="BV88" s="39">
        <v>1553.8192000000001</v>
      </c>
      <c r="BW88" s="39">
        <v>17.693300000000001</v>
      </c>
      <c r="BX88" s="39">
        <v>1.4558159848595136</v>
      </c>
      <c r="BY88" s="39">
        <v>1.3163</v>
      </c>
      <c r="BZ88" s="39">
        <v>9.503400000000001</v>
      </c>
      <c r="CA88" s="39">
        <v>8.9844000000000008</v>
      </c>
      <c r="CB88" s="39">
        <v>6.7411000000000003</v>
      </c>
      <c r="CC88" s="39">
        <v>5.9226999999999999</v>
      </c>
      <c r="CD88" s="39">
        <v>1</v>
      </c>
      <c r="CE88" s="39">
        <v>0.72512635326705677</v>
      </c>
      <c r="CF88" s="39">
        <v>6.9309000000000003</v>
      </c>
      <c r="CG88" s="39">
        <v>6.9277000000000006</v>
      </c>
    </row>
    <row r="89" spans="1:164" s="4" customFormat="1" x14ac:dyDescent="0.25">
      <c r="BP89" s="91">
        <v>15</v>
      </c>
      <c r="BQ89" s="4" t="s">
        <v>48</v>
      </c>
      <c r="BR89" s="39">
        <v>109.56</v>
      </c>
      <c r="BS89" s="39">
        <v>0.76330051141134259</v>
      </c>
      <c r="BT89" s="39">
        <v>0.97060000000000002</v>
      </c>
      <c r="BU89" s="39">
        <v>0.90596122485957586</v>
      </c>
      <c r="BV89" s="39">
        <v>1561</v>
      </c>
      <c r="BW89" s="39">
        <v>17.834900000000001</v>
      </c>
      <c r="BX89" s="39">
        <v>1.4615609470914936</v>
      </c>
      <c r="BY89" s="39">
        <v>1.3139000000000001</v>
      </c>
      <c r="BZ89" s="39">
        <v>9.5446000000000009</v>
      </c>
      <c r="CA89" s="39">
        <v>9.0022000000000002</v>
      </c>
      <c r="CB89" s="39">
        <v>6.7695000000000007</v>
      </c>
      <c r="CC89" s="39">
        <v>5.9420000000000002</v>
      </c>
      <c r="CD89" s="39">
        <v>1</v>
      </c>
      <c r="CE89" s="39">
        <v>0.72484778196578725</v>
      </c>
      <c r="CF89" s="39">
        <v>6.9363999999999999</v>
      </c>
      <c r="CG89" s="39">
        <v>6.9350000000000005</v>
      </c>
    </row>
    <row r="90" spans="1:164" s="4" customFormat="1" x14ac:dyDescent="0.25">
      <c r="BP90" s="91">
        <v>16</v>
      </c>
      <c r="BQ90" s="4" t="s">
        <v>49</v>
      </c>
      <c r="BR90" s="39">
        <v>108.87</v>
      </c>
      <c r="BS90" s="39">
        <v>0.76388358414177671</v>
      </c>
      <c r="BT90" s="39">
        <v>0.96910000000000007</v>
      </c>
      <c r="BU90" s="39">
        <v>0.90702947845804982</v>
      </c>
      <c r="BV90" s="39">
        <v>1585.14</v>
      </c>
      <c r="BW90" s="39">
        <v>18.311800000000002</v>
      </c>
      <c r="BX90" s="39">
        <v>1.476886722788362</v>
      </c>
      <c r="BY90" s="39">
        <v>1.3182</v>
      </c>
      <c r="BZ90" s="39">
        <v>9.5914000000000001</v>
      </c>
      <c r="CA90" s="39">
        <v>9.0919000000000008</v>
      </c>
      <c r="CB90" s="39">
        <v>6.7766999999999999</v>
      </c>
      <c r="CC90" s="39">
        <v>5.9447000000000001</v>
      </c>
      <c r="CD90" s="39">
        <v>1</v>
      </c>
      <c r="CE90" s="39">
        <v>0.72619004393449771</v>
      </c>
      <c r="CF90" s="39">
        <v>6.9363999999999999</v>
      </c>
      <c r="CG90" s="39">
        <v>6.9858000000000002</v>
      </c>
    </row>
    <row r="91" spans="1:164" s="4" customFormat="1" x14ac:dyDescent="0.25">
      <c r="BP91" s="91">
        <v>17</v>
      </c>
      <c r="BQ91" s="4" t="s">
        <v>50</v>
      </c>
      <c r="BR91" s="39">
        <v>108.86</v>
      </c>
      <c r="BS91" s="39">
        <v>0.76822616578320657</v>
      </c>
      <c r="BT91" s="39">
        <v>0.96879999999999999</v>
      </c>
      <c r="BU91" s="39">
        <v>0.90752336872674466</v>
      </c>
      <c r="BV91" s="92">
        <v>1578.7860000000001</v>
      </c>
      <c r="BW91" s="39">
        <v>18.028600000000001</v>
      </c>
      <c r="BX91" s="39">
        <v>1.4823599169878448</v>
      </c>
      <c r="BY91" s="39">
        <v>1.3197000000000001</v>
      </c>
      <c r="BZ91" s="39">
        <v>9.628400000000001</v>
      </c>
      <c r="CA91" s="39">
        <v>9.1603000000000012</v>
      </c>
      <c r="CB91" s="39">
        <v>6.7807000000000004</v>
      </c>
      <c r="CC91" s="39">
        <v>5.9435000000000002</v>
      </c>
      <c r="CD91" s="39">
        <v>1</v>
      </c>
      <c r="CE91" s="39">
        <v>0.72661745044468995</v>
      </c>
      <c r="CF91" s="39">
        <v>6.9363999999999999</v>
      </c>
      <c r="CG91" s="39">
        <v>6.9817</v>
      </c>
    </row>
    <row r="92" spans="1:164" s="4" customFormat="1" x14ac:dyDescent="0.25">
      <c r="BP92" s="91">
        <v>18</v>
      </c>
      <c r="BQ92" s="4" t="s">
        <v>51</v>
      </c>
      <c r="BR92" s="39">
        <v>109.07000000000001</v>
      </c>
      <c r="BS92" s="39">
        <v>0.76863950807071479</v>
      </c>
      <c r="BT92" s="39">
        <v>0.9748</v>
      </c>
      <c r="BU92" s="39">
        <v>0.90917356123283921</v>
      </c>
      <c r="BV92" s="92">
        <v>1571.0359000000001</v>
      </c>
      <c r="BW92" s="39">
        <v>17.508500000000002</v>
      </c>
      <c r="BX92" s="39">
        <v>1.4817009927396649</v>
      </c>
      <c r="BY92" s="39">
        <v>1.3177000000000001</v>
      </c>
      <c r="BZ92" s="39">
        <v>9.6098999999999997</v>
      </c>
      <c r="CA92" s="39">
        <v>9.136000000000001</v>
      </c>
      <c r="CB92" s="39">
        <v>6.7932000000000006</v>
      </c>
      <c r="CC92" s="39">
        <v>5.9445000000000006</v>
      </c>
      <c r="CD92" s="39">
        <v>1</v>
      </c>
      <c r="CE92" s="39">
        <v>0.72718282103303589</v>
      </c>
      <c r="CF92" s="39">
        <v>6.9363999999999999</v>
      </c>
      <c r="CG92" s="39">
        <v>6.9599000000000002</v>
      </c>
    </row>
    <row r="93" spans="1:164" s="4" customFormat="1" x14ac:dyDescent="0.25">
      <c r="BH93" s="81"/>
      <c r="BP93" s="91">
        <v>19</v>
      </c>
      <c r="BQ93" s="4" t="s">
        <v>52</v>
      </c>
      <c r="BR93" s="39">
        <v>108.91</v>
      </c>
      <c r="BS93" s="39">
        <v>0.76787222606158334</v>
      </c>
      <c r="BT93" s="39">
        <v>0.97110000000000007</v>
      </c>
      <c r="BU93" s="39">
        <v>0.90818272636454456</v>
      </c>
      <c r="BV93" s="39">
        <v>1579.79</v>
      </c>
      <c r="BW93" s="39">
        <v>17.7441</v>
      </c>
      <c r="BX93" s="39">
        <v>1.486546751895347</v>
      </c>
      <c r="BY93" s="39">
        <v>1.3222</v>
      </c>
      <c r="BZ93" s="39">
        <v>9.6545000000000005</v>
      </c>
      <c r="CA93" s="39">
        <v>9.2042000000000002</v>
      </c>
      <c r="CB93" s="39">
        <v>6.7850000000000001</v>
      </c>
      <c r="CC93" s="39">
        <v>5.9813000000000001</v>
      </c>
      <c r="CD93" s="39">
        <v>1</v>
      </c>
      <c r="CE93" s="39">
        <v>0.72725685985033051</v>
      </c>
      <c r="CF93" s="39">
        <v>6.9363999999999999</v>
      </c>
      <c r="CG93" s="39">
        <v>6.9943</v>
      </c>
    </row>
    <row r="94" spans="1:164" s="4" customFormat="1" x14ac:dyDescent="0.25">
      <c r="A94" s="108"/>
      <c r="BH94" s="81"/>
      <c r="BO94" s="5"/>
      <c r="BP94" s="91">
        <v>20</v>
      </c>
      <c r="BQ94" s="4" t="s">
        <v>53</v>
      </c>
      <c r="BR94" s="99">
        <v>108.88</v>
      </c>
      <c r="BS94" s="99">
        <v>0.76300930871356631</v>
      </c>
      <c r="BT94" s="99">
        <v>0.96879999999999999</v>
      </c>
      <c r="BU94" s="99">
        <v>0.90653612546459983</v>
      </c>
      <c r="BV94" s="99">
        <v>1580.3605</v>
      </c>
      <c r="BW94" s="99">
        <v>17.877500000000001</v>
      </c>
      <c r="BX94" s="99">
        <v>1.4947683109118086</v>
      </c>
      <c r="BY94" s="99">
        <v>1.3237000000000001</v>
      </c>
      <c r="BZ94" s="99">
        <v>9.6675000000000004</v>
      </c>
      <c r="CA94" s="99">
        <v>9.2301000000000002</v>
      </c>
      <c r="CB94" s="99">
        <v>6.7738000000000005</v>
      </c>
      <c r="CC94" s="99">
        <v>5.9811000000000005</v>
      </c>
      <c r="CD94" s="99">
        <v>1</v>
      </c>
      <c r="CE94" s="99">
        <v>0.72679172329585517</v>
      </c>
      <c r="CF94" s="99">
        <v>6.9363999999999999</v>
      </c>
      <c r="CG94" s="99">
        <v>6.9868000000000006</v>
      </c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</row>
    <row r="95" spans="1:164" s="4" customFormat="1" x14ac:dyDescent="0.25">
      <c r="A95" s="108"/>
      <c r="BO95" s="5"/>
      <c r="BP95" s="75">
        <v>21</v>
      </c>
      <c r="BR95" s="101"/>
      <c r="BS95" s="101"/>
      <c r="BT95" s="101"/>
      <c r="BU95" s="101"/>
      <c r="BV95" s="101"/>
      <c r="BW95" s="101"/>
      <c r="BX95" s="101"/>
      <c r="BY95" s="101"/>
      <c r="BZ95" s="101"/>
      <c r="CA95" s="101"/>
      <c r="CB95" s="101"/>
      <c r="CC95" s="101"/>
      <c r="CD95" s="101"/>
      <c r="CE95" s="101"/>
      <c r="CF95" s="101"/>
      <c r="CG95" s="101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</row>
    <row r="96" spans="1:164" s="77" customFormat="1" x14ac:dyDescent="0.25">
      <c r="B96" s="107"/>
      <c r="BO96" s="6"/>
      <c r="BP96" s="91"/>
      <c r="BQ96" s="75"/>
      <c r="BR96" s="100"/>
      <c r="BS96" s="100"/>
      <c r="BT96" s="100"/>
      <c r="BU96" s="100"/>
      <c r="BV96" s="100"/>
      <c r="BW96" s="100"/>
      <c r="BX96" s="100"/>
      <c r="BY96" s="100"/>
      <c r="BZ96" s="100"/>
      <c r="CA96" s="100"/>
      <c r="CB96" s="100"/>
      <c r="CC96" s="113"/>
      <c r="CD96" s="51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</row>
    <row r="97" spans="1:164" s="77" customFormat="1" x14ac:dyDescent="0.25">
      <c r="B97" s="107"/>
      <c r="BO97" s="6"/>
      <c r="BP97" s="91"/>
      <c r="BQ97" s="75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51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</row>
    <row r="98" spans="1:164" s="4" customFormat="1" x14ac:dyDescent="0.25">
      <c r="A98" s="108"/>
      <c r="B98" s="109"/>
      <c r="BO98" s="5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77"/>
      <c r="CB98" s="77"/>
      <c r="CC98" s="77"/>
      <c r="CD98" s="77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</row>
    <row r="99" spans="1:164" s="4" customFormat="1" x14ac:dyDescent="0.25">
      <c r="A99" s="108"/>
      <c r="B99" s="109"/>
      <c r="BO99" s="5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77"/>
      <c r="CB99" s="77"/>
      <c r="CC99" s="77"/>
      <c r="CD99" s="77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</row>
    <row r="100" spans="1:164" s="4" customFormat="1" x14ac:dyDescent="0.25">
      <c r="A100" s="108"/>
      <c r="B100" s="109"/>
      <c r="BO100" s="5"/>
      <c r="BP100" s="5"/>
      <c r="BQ100" s="5"/>
      <c r="BR100" s="5"/>
      <c r="BS100" s="5"/>
      <c r="BT100" s="5"/>
      <c r="BU100" s="6"/>
      <c r="BV100" s="5"/>
      <c r="BW100" s="5"/>
      <c r="BX100" s="5"/>
      <c r="BY100" s="5"/>
      <c r="BZ100" s="5"/>
      <c r="CA100" s="5"/>
      <c r="CB100" s="5"/>
      <c r="CC100" s="7"/>
      <c r="CD100" s="6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</row>
    <row r="101" spans="1:164" s="4" customFormat="1" x14ac:dyDescent="0.25">
      <c r="A101" s="108"/>
      <c r="B101" s="109"/>
      <c r="BO101" s="5"/>
      <c r="BP101" s="39"/>
      <c r="BQ101" s="39"/>
      <c r="BR101" s="99">
        <f>AVERAGE(BR75:BR94)</f>
        <v>109.38199999999999</v>
      </c>
      <c r="BS101" s="99">
        <f t="shared" ref="BS101:CG101" si="9">AVERAGE(BS75:BS94)</f>
        <v>0.7658109569622612</v>
      </c>
      <c r="BT101" s="99">
        <f t="shared" si="9"/>
        <v>0.96968999999999994</v>
      </c>
      <c r="BU101" s="99">
        <f t="shared" si="9"/>
        <v>0.90156063578518508</v>
      </c>
      <c r="BV101" s="99">
        <f t="shared" si="9"/>
        <v>1562.9387400000001</v>
      </c>
      <c r="BW101" s="99">
        <f t="shared" si="9"/>
        <v>17.952999999999999</v>
      </c>
      <c r="BX101" s="99">
        <f t="shared" si="9"/>
        <v>1.4611322490996526</v>
      </c>
      <c r="BY101" s="99">
        <f t="shared" si="9"/>
        <v>1.309375</v>
      </c>
      <c r="BZ101" s="99">
        <f t="shared" si="9"/>
        <v>9.518695000000001</v>
      </c>
      <c r="CA101" s="99">
        <f t="shared" si="9"/>
        <v>8.9645849999999996</v>
      </c>
      <c r="CB101" s="99">
        <f t="shared" si="9"/>
        <v>6.7361050000000002</v>
      </c>
      <c r="CC101" s="99">
        <f t="shared" si="9"/>
        <v>5.9221200000000005</v>
      </c>
      <c r="CD101" s="99">
        <f t="shared" si="9"/>
        <v>1</v>
      </c>
      <c r="CE101" s="99">
        <f t="shared" si="9"/>
        <v>0.7247906313177318</v>
      </c>
      <c r="CF101" s="99">
        <f t="shared" si="9"/>
        <v>6.9160650000000006</v>
      </c>
      <c r="CG101" s="99">
        <f t="shared" si="9"/>
        <v>6.9280100000000004</v>
      </c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</row>
    <row r="102" spans="1:164" s="4" customFormat="1" x14ac:dyDescent="0.25">
      <c r="A102" s="108"/>
      <c r="B102" s="109"/>
      <c r="BO102" s="5"/>
      <c r="BP102" s="39"/>
      <c r="BQ102" s="39"/>
      <c r="BR102" s="99">
        <v>109.38199999999999</v>
      </c>
      <c r="BS102" s="99">
        <v>0.7658109569622612</v>
      </c>
      <c r="BT102" s="99">
        <v>0.96968999999999994</v>
      </c>
      <c r="BU102" s="99">
        <v>0.90156063578518508</v>
      </c>
      <c r="BV102" s="99">
        <v>1562.9387400000001</v>
      </c>
      <c r="BW102" s="99">
        <v>17.952999999999999</v>
      </c>
      <c r="BX102" s="99">
        <v>1.4611322490996526</v>
      </c>
      <c r="BY102" s="99">
        <v>1.309375</v>
      </c>
      <c r="BZ102" s="99">
        <v>9.518695000000001</v>
      </c>
      <c r="CA102" s="99">
        <v>8.9645849999999996</v>
      </c>
      <c r="CB102" s="99">
        <v>6.7361050000000002</v>
      </c>
      <c r="CC102" s="99">
        <v>5.9221200000000005</v>
      </c>
      <c r="CD102" s="99">
        <v>1</v>
      </c>
      <c r="CE102" s="99">
        <v>0.7247906313177318</v>
      </c>
      <c r="CF102" s="99">
        <v>6.9160650000000006</v>
      </c>
      <c r="CG102" s="99">
        <v>6.9280100000000004</v>
      </c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</row>
    <row r="103" spans="1:164" s="4" customFormat="1" x14ac:dyDescent="0.25">
      <c r="A103" s="108"/>
      <c r="B103" s="109"/>
      <c r="BO103" s="5"/>
      <c r="BP103" s="51"/>
      <c r="BQ103" s="105"/>
      <c r="BR103" s="105">
        <f t="shared" ref="BR103:CG103" si="10">BR102-BR101</f>
        <v>0</v>
      </c>
      <c r="BS103" s="105">
        <f t="shared" si="10"/>
        <v>0</v>
      </c>
      <c r="BT103" s="105">
        <f t="shared" si="10"/>
        <v>0</v>
      </c>
      <c r="BU103" s="105">
        <f t="shared" si="10"/>
        <v>0</v>
      </c>
      <c r="BV103" s="105">
        <f t="shared" si="10"/>
        <v>0</v>
      </c>
      <c r="BW103" s="105">
        <f t="shared" si="10"/>
        <v>0</v>
      </c>
      <c r="BX103" s="105">
        <f t="shared" si="10"/>
        <v>0</v>
      </c>
      <c r="BY103" s="105">
        <f t="shared" si="10"/>
        <v>0</v>
      </c>
      <c r="BZ103" s="105">
        <f t="shared" si="10"/>
        <v>0</v>
      </c>
      <c r="CA103" s="105">
        <f t="shared" si="10"/>
        <v>0</v>
      </c>
      <c r="CB103" s="105">
        <f t="shared" si="10"/>
        <v>0</v>
      </c>
      <c r="CC103" s="105">
        <f t="shared" si="10"/>
        <v>0</v>
      </c>
      <c r="CD103" s="105">
        <f t="shared" si="10"/>
        <v>0</v>
      </c>
      <c r="CE103" s="105">
        <f t="shared" si="10"/>
        <v>0</v>
      </c>
      <c r="CF103" s="105">
        <f t="shared" si="10"/>
        <v>0</v>
      </c>
      <c r="CG103" s="105">
        <f t="shared" si="10"/>
        <v>0</v>
      </c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</row>
    <row r="104" spans="1:164" s="4" customFormat="1" x14ac:dyDescent="0.25">
      <c r="A104" s="108"/>
      <c r="B104" s="109"/>
      <c r="BO104" s="5"/>
      <c r="BP104" s="6" t="s">
        <v>28</v>
      </c>
      <c r="BQ104" s="6"/>
      <c r="BR104" s="99">
        <f>MAX(BR75:BR94)</f>
        <v>110.16</v>
      </c>
      <c r="BS104" s="99">
        <f t="shared" ref="BS104:CG104" si="11">MAX(BS75:BS94)</f>
        <v>0.77053475111727532</v>
      </c>
      <c r="BT104" s="99">
        <f t="shared" si="11"/>
        <v>0.9748</v>
      </c>
      <c r="BU104" s="99">
        <f t="shared" si="11"/>
        <v>0.90917356123283921</v>
      </c>
      <c r="BV104" s="99">
        <f t="shared" si="11"/>
        <v>1585.14</v>
      </c>
      <c r="BW104" s="99">
        <f t="shared" si="11"/>
        <v>18.407600000000002</v>
      </c>
      <c r="BX104" s="99">
        <f t="shared" si="11"/>
        <v>1.4947683109118086</v>
      </c>
      <c r="BY104" s="99">
        <f t="shared" si="11"/>
        <v>1.3237000000000001</v>
      </c>
      <c r="BZ104" s="99">
        <f t="shared" si="11"/>
        <v>9.6675000000000004</v>
      </c>
      <c r="CA104" s="99">
        <f t="shared" si="11"/>
        <v>9.2301000000000002</v>
      </c>
      <c r="CB104" s="99">
        <f t="shared" si="11"/>
        <v>6.7932000000000006</v>
      </c>
      <c r="CC104" s="99">
        <f t="shared" si="11"/>
        <v>5.9813000000000001</v>
      </c>
      <c r="CD104" s="99">
        <f t="shared" si="11"/>
        <v>1</v>
      </c>
      <c r="CE104" s="99">
        <f t="shared" si="11"/>
        <v>0.72725685985033051</v>
      </c>
      <c r="CF104" s="99">
        <f t="shared" si="11"/>
        <v>6.9710000000000001</v>
      </c>
      <c r="CG104" s="99">
        <f t="shared" si="11"/>
        <v>6.9943</v>
      </c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</row>
    <row r="105" spans="1:164" s="4" customFormat="1" x14ac:dyDescent="0.25">
      <c r="A105" s="108"/>
      <c r="B105" s="109"/>
      <c r="BO105" s="5"/>
      <c r="BP105" s="6" t="s">
        <v>29</v>
      </c>
      <c r="BQ105" s="6"/>
      <c r="BR105" s="99">
        <f>MIN(BR75:BR94)</f>
        <v>107.99000000000001</v>
      </c>
      <c r="BS105" s="99">
        <f t="shared" ref="BS105:CG105" si="12">MIN(BS75:BS94)</f>
        <v>0.75987841945288748</v>
      </c>
      <c r="BT105" s="99">
        <f t="shared" si="12"/>
        <v>0.96260000000000001</v>
      </c>
      <c r="BU105" s="99">
        <f t="shared" si="12"/>
        <v>0.89301661010894795</v>
      </c>
      <c r="BV105" s="99">
        <f t="shared" si="12"/>
        <v>1544.4</v>
      </c>
      <c r="BW105" s="99">
        <f t="shared" si="12"/>
        <v>17.508500000000002</v>
      </c>
      <c r="BX105" s="99">
        <f t="shared" si="12"/>
        <v>1.4380212827149841</v>
      </c>
      <c r="BY105" s="99">
        <f t="shared" si="12"/>
        <v>1.2964</v>
      </c>
      <c r="BZ105" s="99">
        <f t="shared" si="12"/>
        <v>9.4004000000000012</v>
      </c>
      <c r="CA105" s="99">
        <f t="shared" si="12"/>
        <v>8.7999000000000009</v>
      </c>
      <c r="CB105" s="99">
        <f t="shared" si="12"/>
        <v>6.6737000000000002</v>
      </c>
      <c r="CC105" s="99">
        <f t="shared" si="12"/>
        <v>5.8526000000000007</v>
      </c>
      <c r="CD105" s="99">
        <f t="shared" si="12"/>
        <v>1</v>
      </c>
      <c r="CE105" s="99">
        <f t="shared" si="12"/>
        <v>0.72203730044694103</v>
      </c>
      <c r="CF105" s="99">
        <f t="shared" si="12"/>
        <v>6.8587000000000007</v>
      </c>
      <c r="CG105" s="99">
        <f t="shared" si="12"/>
        <v>6.8637000000000006</v>
      </c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</row>
    <row r="106" spans="1:164" s="4" customFormat="1" x14ac:dyDescent="0.25">
      <c r="A106" s="108"/>
      <c r="B106" s="109"/>
      <c r="BO106" s="5"/>
      <c r="BP106" s="5"/>
      <c r="BQ106" s="5"/>
      <c r="BR106" s="5"/>
      <c r="BS106" s="5"/>
      <c r="BT106" s="5"/>
      <c r="BU106" s="6"/>
      <c r="BV106" s="5"/>
      <c r="BW106" s="5"/>
      <c r="BX106" s="5"/>
      <c r="BY106" s="5"/>
      <c r="BZ106" s="5"/>
      <c r="CA106" s="5"/>
      <c r="CB106" s="5"/>
      <c r="CC106" s="7"/>
      <c r="CD106" s="6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</row>
    <row r="107" spans="1:164" s="4" customFormat="1" x14ac:dyDescent="0.25">
      <c r="A107" s="108"/>
      <c r="B107" s="109"/>
      <c r="BO107" s="5"/>
      <c r="BP107" s="5"/>
      <c r="BQ107" s="5"/>
      <c r="BR107" s="99">
        <f>BR104-BR105</f>
        <v>2.1699999999999875</v>
      </c>
      <c r="BS107" s="99">
        <f t="shared" ref="BS107:CG107" si="13">BS104-BS105</f>
        <v>1.0656331664387841E-2</v>
      </c>
      <c r="BT107" s="99">
        <f t="shared" si="13"/>
        <v>1.2199999999999989E-2</v>
      </c>
      <c r="BU107" s="99">
        <f t="shared" si="13"/>
        <v>1.6156951123891261E-2</v>
      </c>
      <c r="BV107" s="99">
        <f t="shared" si="13"/>
        <v>40.740000000000009</v>
      </c>
      <c r="BW107" s="99">
        <f t="shared" si="13"/>
        <v>0.89910000000000068</v>
      </c>
      <c r="BX107" s="99">
        <f t="shared" si="13"/>
        <v>5.6747028196824534E-2</v>
      </c>
      <c r="BY107" s="99">
        <f t="shared" si="13"/>
        <v>2.7300000000000102E-2</v>
      </c>
      <c r="BZ107" s="99">
        <f t="shared" si="13"/>
        <v>0.26709999999999923</v>
      </c>
      <c r="CA107" s="99">
        <f t="shared" si="13"/>
        <v>0.43019999999999925</v>
      </c>
      <c r="CB107" s="99">
        <f t="shared" si="13"/>
        <v>0.11950000000000038</v>
      </c>
      <c r="CC107" s="99">
        <f t="shared" si="13"/>
        <v>0.12869999999999937</v>
      </c>
      <c r="CD107" s="99">
        <f t="shared" si="13"/>
        <v>0</v>
      </c>
      <c r="CE107" s="99">
        <f t="shared" si="13"/>
        <v>5.2195594033894732E-3</v>
      </c>
      <c r="CF107" s="99">
        <f t="shared" si="13"/>
        <v>0.1122999999999994</v>
      </c>
      <c r="CG107" s="99">
        <f t="shared" si="13"/>
        <v>0.13059999999999938</v>
      </c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</row>
    <row r="108" spans="1:164" s="4" customFormat="1" x14ac:dyDescent="0.25">
      <c r="A108" s="108"/>
      <c r="B108" s="109"/>
      <c r="BO108" s="5"/>
      <c r="BP108" s="5"/>
      <c r="BQ108" s="5"/>
      <c r="BR108" s="5"/>
      <c r="BS108" s="5"/>
      <c r="BT108" s="5"/>
      <c r="BU108" s="6"/>
      <c r="BV108" s="5"/>
      <c r="BW108" s="5"/>
      <c r="BX108" s="5"/>
      <c r="BY108" s="5"/>
      <c r="BZ108" s="5"/>
      <c r="CA108" s="5"/>
      <c r="CB108" s="5"/>
      <c r="CC108" s="7"/>
      <c r="CD108" s="6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</row>
    <row r="109" spans="1:164" s="4" customFormat="1" x14ac:dyDescent="0.25">
      <c r="A109" s="108"/>
      <c r="B109" s="109"/>
      <c r="BO109" s="5"/>
      <c r="BP109" s="5"/>
      <c r="BQ109" s="5"/>
      <c r="BR109" s="5"/>
      <c r="BS109" s="5"/>
      <c r="BT109" s="5"/>
      <c r="BU109" s="6"/>
      <c r="BV109" s="5"/>
      <c r="BW109" s="5"/>
      <c r="BX109" s="5"/>
      <c r="BY109" s="5"/>
      <c r="BZ109" s="5"/>
      <c r="CA109" s="5"/>
      <c r="CB109" s="5"/>
      <c r="CC109" s="7"/>
      <c r="CD109" s="6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</row>
    <row r="110" spans="1:164" s="4" customFormat="1" x14ac:dyDescent="0.25">
      <c r="A110" s="108"/>
      <c r="B110" s="109"/>
      <c r="BO110" s="5"/>
      <c r="BP110" s="5"/>
      <c r="BQ110" s="5"/>
      <c r="BR110" s="5"/>
      <c r="BS110" s="5"/>
      <c r="BT110" s="5"/>
      <c r="BU110" s="6"/>
      <c r="BV110" s="5"/>
      <c r="BW110" s="5"/>
      <c r="BX110" s="5"/>
      <c r="BY110" s="5"/>
      <c r="BZ110" s="5"/>
      <c r="CA110" s="5"/>
      <c r="CB110" s="5"/>
      <c r="CC110" s="7"/>
      <c r="CD110" s="6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</row>
    <row r="111" spans="1:164" s="4" customFormat="1" x14ac:dyDescent="0.25">
      <c r="A111" s="108"/>
      <c r="B111" s="109"/>
      <c r="BO111" s="5"/>
      <c r="BP111" s="5"/>
      <c r="BQ111" s="5"/>
      <c r="BR111" s="5"/>
      <c r="BS111" s="5"/>
      <c r="BT111" s="5"/>
      <c r="BU111" s="6"/>
      <c r="BV111" s="5"/>
      <c r="BW111" s="5"/>
      <c r="BX111" s="5"/>
      <c r="BY111" s="5"/>
      <c r="BZ111" s="5"/>
      <c r="CA111" s="5"/>
      <c r="CB111" s="5"/>
      <c r="CC111" s="7"/>
      <c r="CD111" s="6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</row>
    <row r="112" spans="1:164" s="4" customFormat="1" x14ac:dyDescent="0.25">
      <c r="A112" s="108"/>
      <c r="B112" s="109"/>
      <c r="BO112" s="5"/>
      <c r="BP112" s="5"/>
      <c r="BQ112" s="5"/>
      <c r="BR112" s="5"/>
      <c r="BS112" s="5"/>
      <c r="BT112" s="5"/>
      <c r="BU112" s="6"/>
      <c r="BV112" s="5"/>
      <c r="BW112" s="5"/>
      <c r="BX112" s="5"/>
      <c r="BY112" s="5"/>
      <c r="BZ112" s="5"/>
      <c r="CA112" s="5"/>
      <c r="CB112" s="5"/>
      <c r="CC112" s="7"/>
      <c r="CD112" s="6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</row>
    <row r="113" spans="1:164" s="4" customFormat="1" x14ac:dyDescent="0.25">
      <c r="A113" s="108"/>
      <c r="B113" s="109"/>
      <c r="BO113" s="91"/>
      <c r="BP113" s="5"/>
      <c r="BQ113" s="5"/>
      <c r="BR113" s="5"/>
      <c r="BS113" s="5"/>
      <c r="BT113" s="5"/>
      <c r="BU113" s="6"/>
      <c r="BV113" s="5"/>
      <c r="BW113" s="5"/>
      <c r="BX113" s="5"/>
      <c r="BY113" s="5"/>
      <c r="BZ113" s="5"/>
      <c r="CA113" s="5"/>
      <c r="CB113" s="5"/>
      <c r="CC113" s="7"/>
      <c r="CD113" s="6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</row>
    <row r="114" spans="1:164" s="4" customFormat="1" x14ac:dyDescent="0.25">
      <c r="A114" s="108"/>
      <c r="B114" s="109"/>
      <c r="BO114" s="91"/>
      <c r="BP114" s="5"/>
      <c r="BQ114" s="5"/>
      <c r="BR114" s="5"/>
      <c r="BS114" s="5"/>
      <c r="BT114" s="5"/>
      <c r="BU114" s="6"/>
      <c r="BV114" s="5"/>
      <c r="BW114" s="5"/>
      <c r="BX114" s="5"/>
      <c r="BY114" s="5"/>
      <c r="BZ114" s="5"/>
      <c r="CA114" s="5"/>
      <c r="CB114" s="5"/>
      <c r="CC114" s="7"/>
      <c r="CD114" s="6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</row>
    <row r="115" spans="1:164" s="4" customFormat="1" x14ac:dyDescent="0.25">
      <c r="A115" s="108"/>
      <c r="B115" s="109"/>
      <c r="BO115" s="91"/>
      <c r="BP115" s="5"/>
      <c r="BQ115" s="5"/>
      <c r="BR115" s="5"/>
      <c r="BS115" s="5"/>
      <c r="BT115" s="5"/>
      <c r="BU115" s="6"/>
      <c r="BV115" s="5"/>
      <c r="BW115" s="5"/>
      <c r="BX115" s="5"/>
      <c r="BY115" s="5"/>
      <c r="BZ115" s="5"/>
      <c r="CA115" s="5"/>
      <c r="CB115" s="5"/>
      <c r="CC115" s="7"/>
      <c r="CD115" s="6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</row>
    <row r="116" spans="1:164" s="4" customFormat="1" x14ac:dyDescent="0.25">
      <c r="A116" s="108"/>
      <c r="B116" s="109"/>
      <c r="BO116" s="91"/>
      <c r="BP116" s="75"/>
      <c r="BQ116" s="5"/>
      <c r="BR116" s="5"/>
      <c r="BS116" s="5"/>
      <c r="BT116" s="5"/>
      <c r="BU116" s="6"/>
      <c r="BV116" s="5"/>
      <c r="BW116" s="5"/>
      <c r="BX116" s="5"/>
      <c r="BY116" s="5"/>
      <c r="BZ116" s="5"/>
      <c r="CA116" s="5"/>
      <c r="CB116" s="5"/>
      <c r="CC116" s="7"/>
      <c r="CD116" s="6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</row>
    <row r="117" spans="1:164" s="4" customFormat="1" x14ac:dyDescent="0.25">
      <c r="A117" s="108"/>
      <c r="B117" s="109"/>
      <c r="BO117" s="91"/>
      <c r="BP117" s="75"/>
      <c r="BQ117" s="5"/>
      <c r="BR117" s="5"/>
      <c r="BS117" s="5"/>
      <c r="BT117" s="5"/>
      <c r="BU117" s="6"/>
      <c r="BV117" s="5"/>
      <c r="BW117" s="5"/>
      <c r="BX117" s="5"/>
      <c r="BY117" s="5"/>
      <c r="BZ117" s="5"/>
      <c r="CA117" s="5"/>
      <c r="CB117" s="5"/>
      <c r="CC117" s="7"/>
      <c r="CD117" s="6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</row>
    <row r="118" spans="1:164" s="4" customFormat="1" x14ac:dyDescent="0.25">
      <c r="A118" s="108"/>
      <c r="B118" s="109"/>
      <c r="BO118" s="91"/>
      <c r="BP118" s="75"/>
      <c r="BQ118" s="5"/>
      <c r="BR118" s="5"/>
      <c r="BS118" s="5"/>
      <c r="BT118" s="5"/>
      <c r="BU118" s="6"/>
      <c r="BV118" s="5"/>
      <c r="BW118" s="5"/>
      <c r="BX118" s="5"/>
      <c r="BY118" s="5"/>
      <c r="BZ118" s="5"/>
      <c r="CA118" s="5"/>
      <c r="CB118" s="5"/>
      <c r="CC118" s="7"/>
      <c r="CD118" s="6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</row>
    <row r="119" spans="1:164" s="4" customFormat="1" x14ac:dyDescent="0.25">
      <c r="A119" s="108"/>
      <c r="B119" s="109"/>
      <c r="BO119" s="91"/>
      <c r="BP119" s="75"/>
      <c r="BQ119" s="5"/>
      <c r="BR119" s="5"/>
      <c r="BS119" s="5"/>
      <c r="BT119" s="5"/>
      <c r="BU119" s="6"/>
      <c r="BV119" s="5"/>
      <c r="BW119" s="5"/>
      <c r="BX119" s="5"/>
      <c r="BY119" s="5"/>
      <c r="BZ119" s="5"/>
      <c r="CA119" s="5"/>
      <c r="CB119" s="5"/>
      <c r="CC119" s="7"/>
      <c r="CD119" s="6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</row>
    <row r="120" spans="1:164" s="4" customFormat="1" x14ac:dyDescent="0.25">
      <c r="A120" s="108"/>
      <c r="B120" s="109"/>
      <c r="BO120" s="91"/>
      <c r="BP120" s="75"/>
      <c r="BQ120" s="5"/>
      <c r="BR120" s="5"/>
      <c r="BS120" s="5"/>
      <c r="BT120" s="5"/>
      <c r="BU120" s="6"/>
      <c r="BV120" s="5"/>
      <c r="BW120" s="5"/>
      <c r="BX120" s="5"/>
      <c r="BY120" s="5"/>
      <c r="BZ120" s="5"/>
      <c r="CA120" s="5"/>
      <c r="CB120" s="5"/>
      <c r="CC120" s="7"/>
      <c r="CD120" s="6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</row>
    <row r="121" spans="1:164" s="4" customFormat="1" x14ac:dyDescent="0.25">
      <c r="A121" s="108"/>
      <c r="B121" s="109"/>
      <c r="BO121" s="91"/>
      <c r="BP121" s="75"/>
      <c r="BQ121" s="5"/>
      <c r="BR121" s="5"/>
      <c r="BS121" s="5"/>
      <c r="BT121" s="5"/>
      <c r="BU121" s="6"/>
      <c r="BV121" s="5"/>
      <c r="BW121" s="5"/>
      <c r="BX121" s="5"/>
      <c r="BY121" s="5"/>
      <c r="BZ121" s="5"/>
      <c r="CA121" s="5"/>
      <c r="CB121" s="5"/>
      <c r="CC121" s="7"/>
      <c r="CD121" s="6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</row>
    <row r="122" spans="1:164" s="4" customFormat="1" x14ac:dyDescent="0.25">
      <c r="A122" s="108"/>
      <c r="B122" s="109"/>
      <c r="BO122" s="91"/>
      <c r="BP122" s="75"/>
      <c r="BQ122" s="5"/>
      <c r="BR122" s="5"/>
      <c r="BS122" s="5"/>
      <c r="BT122" s="5"/>
      <c r="BU122" s="6"/>
      <c r="BV122" s="5"/>
      <c r="BW122" s="5"/>
      <c r="BX122" s="5"/>
      <c r="BY122" s="5"/>
      <c r="BZ122" s="5"/>
      <c r="CA122" s="5"/>
      <c r="CB122" s="5"/>
      <c r="CC122" s="7"/>
      <c r="CD122" s="6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</row>
    <row r="123" spans="1:164" s="4" customFormat="1" x14ac:dyDescent="0.25">
      <c r="A123" s="108"/>
      <c r="B123" s="109"/>
      <c r="BO123" s="91"/>
      <c r="BP123" s="75"/>
      <c r="BQ123" s="5"/>
      <c r="BR123" s="5"/>
      <c r="BS123" s="5"/>
      <c r="BT123" s="5"/>
      <c r="BU123" s="6"/>
      <c r="BV123" s="5"/>
      <c r="BW123" s="5"/>
      <c r="BX123" s="5"/>
      <c r="BY123" s="5"/>
      <c r="BZ123" s="5"/>
      <c r="CA123" s="5"/>
      <c r="CB123" s="5"/>
      <c r="CC123" s="7"/>
      <c r="CD123" s="6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</row>
    <row r="124" spans="1:164" s="4" customFormat="1" x14ac:dyDescent="0.25">
      <c r="A124" s="108"/>
      <c r="B124" s="109"/>
      <c r="BO124" s="91"/>
      <c r="BP124" s="75"/>
      <c r="BQ124" s="5"/>
      <c r="BR124" s="5"/>
      <c r="BS124" s="5"/>
      <c r="BT124" s="5"/>
      <c r="BU124" s="6"/>
      <c r="BV124" s="5"/>
      <c r="BW124" s="5"/>
      <c r="BX124" s="5"/>
      <c r="BY124" s="5"/>
      <c r="BZ124" s="5"/>
      <c r="CA124" s="5"/>
      <c r="CB124" s="5"/>
      <c r="CC124" s="7"/>
      <c r="CD124" s="6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</row>
    <row r="125" spans="1:164" s="4" customFormat="1" x14ac:dyDescent="0.25">
      <c r="A125" s="108"/>
      <c r="B125" s="109"/>
      <c r="BO125" s="91"/>
      <c r="BP125" s="75"/>
      <c r="BQ125" s="5"/>
      <c r="BR125" s="5"/>
      <c r="BS125" s="5"/>
      <c r="BT125" s="5"/>
      <c r="BU125" s="6"/>
      <c r="BV125" s="5"/>
      <c r="BW125" s="5"/>
      <c r="BX125" s="5"/>
      <c r="BY125" s="5"/>
      <c r="BZ125" s="5"/>
      <c r="CA125" s="5"/>
      <c r="CB125" s="5"/>
      <c r="CC125" s="7"/>
      <c r="CD125" s="6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</row>
    <row r="126" spans="1:164" s="4" customFormat="1" x14ac:dyDescent="0.25">
      <c r="A126" s="108"/>
      <c r="B126" s="109"/>
      <c r="BO126" s="91"/>
      <c r="BP126" s="75"/>
      <c r="BQ126" s="5"/>
      <c r="BR126" s="5"/>
      <c r="BS126" s="5"/>
      <c r="BT126" s="5"/>
      <c r="BU126" s="6"/>
      <c r="BV126" s="5"/>
      <c r="BW126" s="5"/>
      <c r="BX126" s="5"/>
      <c r="BY126" s="5"/>
      <c r="BZ126" s="5"/>
      <c r="CA126" s="5"/>
      <c r="CB126" s="5"/>
      <c r="CC126" s="7"/>
      <c r="CD126" s="6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</row>
    <row r="127" spans="1:164" s="4" customFormat="1" x14ac:dyDescent="0.25">
      <c r="A127" s="108"/>
      <c r="B127" s="109"/>
      <c r="BO127" s="91"/>
      <c r="BP127" s="75"/>
      <c r="BQ127" s="5"/>
      <c r="BR127" s="5"/>
      <c r="BS127" s="5"/>
      <c r="BT127" s="5"/>
      <c r="BU127" s="6"/>
      <c r="BV127" s="5"/>
      <c r="BW127" s="5"/>
      <c r="BX127" s="5"/>
      <c r="BY127" s="5"/>
      <c r="BZ127" s="5"/>
      <c r="CA127" s="5"/>
      <c r="CB127" s="5"/>
      <c r="CC127" s="7"/>
      <c r="CD127" s="6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</row>
    <row r="128" spans="1:164" s="4" customFormat="1" x14ac:dyDescent="0.25">
      <c r="A128" s="108"/>
      <c r="B128" s="109"/>
      <c r="BO128" s="91"/>
      <c r="BP128" s="75"/>
      <c r="BQ128" s="5"/>
      <c r="BR128" s="5"/>
      <c r="BS128" s="5"/>
      <c r="BT128" s="5"/>
      <c r="BU128" s="6"/>
      <c r="BV128" s="5"/>
      <c r="BW128" s="5"/>
      <c r="BX128" s="5"/>
      <c r="BY128" s="5"/>
      <c r="BZ128" s="5"/>
      <c r="CA128" s="5"/>
      <c r="CB128" s="5"/>
      <c r="CC128" s="7"/>
      <c r="CD128" s="6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</row>
    <row r="129" spans="1:164" s="4" customFormat="1" x14ac:dyDescent="0.25">
      <c r="A129" s="108"/>
      <c r="B129" s="109"/>
      <c r="BO129" s="91"/>
      <c r="BP129" s="75"/>
      <c r="BQ129" s="5"/>
      <c r="BR129" s="5"/>
      <c r="BS129" s="5"/>
      <c r="BT129" s="5"/>
      <c r="BU129" s="6"/>
      <c r="BV129" s="5"/>
      <c r="BW129" s="5"/>
      <c r="BX129" s="5"/>
      <c r="BY129" s="5"/>
      <c r="BZ129" s="5"/>
      <c r="CA129" s="5"/>
      <c r="CB129" s="5"/>
      <c r="CC129" s="7"/>
      <c r="CD129" s="6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</row>
    <row r="130" spans="1:164" s="4" customFormat="1" x14ac:dyDescent="0.25">
      <c r="A130" s="108"/>
      <c r="B130" s="109"/>
      <c r="BO130" s="91"/>
      <c r="BP130" s="75"/>
      <c r="BQ130" s="5"/>
      <c r="BR130" s="5"/>
      <c r="BS130" s="5"/>
      <c r="BT130" s="5"/>
      <c r="BU130" s="6"/>
      <c r="BV130" s="5"/>
      <c r="BW130" s="5"/>
      <c r="BX130" s="5"/>
      <c r="BY130" s="5"/>
      <c r="BZ130" s="5"/>
      <c r="CA130" s="5"/>
      <c r="CB130" s="5"/>
      <c r="CC130" s="7"/>
      <c r="CD130" s="6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</row>
    <row r="131" spans="1:164" s="4" customFormat="1" x14ac:dyDescent="0.25">
      <c r="A131" s="108"/>
      <c r="B131" s="109"/>
      <c r="BO131" s="91"/>
      <c r="BP131" s="75"/>
      <c r="BQ131" s="5"/>
      <c r="BR131" s="5"/>
      <c r="BS131" s="5"/>
      <c r="BT131" s="5"/>
      <c r="BU131" s="6"/>
      <c r="BV131" s="5"/>
      <c r="BW131" s="5"/>
      <c r="BX131" s="5"/>
      <c r="BY131" s="5"/>
      <c r="BZ131" s="5"/>
      <c r="CA131" s="5"/>
      <c r="CB131" s="5"/>
      <c r="CC131" s="7"/>
      <c r="CD131" s="6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</row>
    <row r="132" spans="1:164" s="4" customFormat="1" x14ac:dyDescent="0.25">
      <c r="A132" s="108"/>
      <c r="B132" s="109"/>
      <c r="BO132" s="5"/>
      <c r="BP132" s="75"/>
      <c r="BQ132" s="5"/>
      <c r="BR132" s="5"/>
      <c r="BS132" s="5"/>
      <c r="BT132" s="5"/>
      <c r="BU132" s="6"/>
      <c r="BV132" s="5"/>
      <c r="BW132" s="5"/>
      <c r="BX132" s="5"/>
      <c r="BY132" s="5"/>
      <c r="BZ132" s="5"/>
      <c r="CA132" s="5"/>
      <c r="CB132" s="5"/>
      <c r="CC132" s="7"/>
      <c r="CD132" s="6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</row>
    <row r="133" spans="1:164" s="4" customFormat="1" x14ac:dyDescent="0.25">
      <c r="A133" s="108"/>
      <c r="B133" s="109"/>
      <c r="BO133" s="5"/>
      <c r="BP133" s="75"/>
      <c r="BQ133" s="5"/>
      <c r="BR133" s="5"/>
      <c r="BS133" s="5"/>
      <c r="BT133" s="5"/>
      <c r="BU133" s="6"/>
      <c r="BV133" s="5"/>
      <c r="BW133" s="5"/>
      <c r="BX133" s="5"/>
      <c r="BY133" s="5"/>
      <c r="BZ133" s="5"/>
      <c r="CA133" s="5"/>
      <c r="CB133" s="5"/>
      <c r="CC133" s="7"/>
      <c r="CD133" s="6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</row>
    <row r="134" spans="1:164" s="4" customFormat="1" x14ac:dyDescent="0.25">
      <c r="A134" s="108"/>
      <c r="B134" s="109"/>
      <c r="BO134" s="5"/>
      <c r="BP134" s="75"/>
      <c r="BQ134" s="5"/>
      <c r="BR134" s="5"/>
      <c r="BS134" s="5"/>
      <c r="BT134" s="5"/>
      <c r="BU134" s="6"/>
      <c r="BV134" s="5"/>
      <c r="BW134" s="5"/>
      <c r="BX134" s="5"/>
      <c r="BY134" s="5"/>
      <c r="BZ134" s="5"/>
      <c r="CA134" s="5"/>
      <c r="CB134" s="5"/>
      <c r="CC134" s="7"/>
      <c r="CD134" s="6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</row>
    <row r="135" spans="1:164" s="4" customFormat="1" x14ac:dyDescent="0.25">
      <c r="A135" s="108"/>
      <c r="B135" s="109"/>
      <c r="BO135" s="5"/>
      <c r="BP135" s="5"/>
      <c r="BQ135" s="5"/>
      <c r="BR135" s="5"/>
      <c r="BS135" s="5"/>
      <c r="BT135" s="5"/>
      <c r="BU135" s="6"/>
      <c r="BV135" s="5"/>
      <c r="BW135" s="5"/>
      <c r="BX135" s="5"/>
      <c r="BY135" s="5"/>
      <c r="BZ135" s="5"/>
      <c r="CA135" s="5"/>
      <c r="CB135" s="5"/>
      <c r="CC135" s="7"/>
      <c r="CD135" s="6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</row>
    <row r="136" spans="1:164" s="4" customFormat="1" x14ac:dyDescent="0.25">
      <c r="A136" s="108"/>
      <c r="B136" s="109"/>
      <c r="BO136" s="5"/>
      <c r="BP136" s="5"/>
      <c r="BQ136" s="5"/>
      <c r="BR136" s="5"/>
      <c r="BS136" s="5"/>
      <c r="BT136" s="5"/>
      <c r="BU136" s="6"/>
      <c r="BV136" s="5"/>
      <c r="BW136" s="5"/>
      <c r="BX136" s="5"/>
      <c r="BY136" s="5"/>
      <c r="BZ136" s="5"/>
      <c r="CA136" s="5"/>
      <c r="CB136" s="5"/>
      <c r="CC136" s="7"/>
      <c r="CD136" s="6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</row>
    <row r="137" spans="1:164" s="4" customFormat="1" x14ac:dyDescent="0.25">
      <c r="A137" s="108"/>
      <c r="B137" s="109"/>
      <c r="BO137" s="5"/>
      <c r="BP137" s="74"/>
      <c r="BQ137" s="74"/>
      <c r="BR137" s="74"/>
      <c r="BS137" s="74"/>
      <c r="BT137" s="74"/>
      <c r="BU137" s="74"/>
      <c r="BV137" s="74"/>
      <c r="BW137" s="75"/>
      <c r="BX137" s="75"/>
      <c r="BY137" s="75"/>
      <c r="BZ137" s="75"/>
      <c r="CA137" s="75"/>
      <c r="CB137" s="75"/>
      <c r="CC137" s="76"/>
      <c r="CD137" s="77"/>
      <c r="CE137" s="17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</row>
    <row r="138" spans="1:164" s="4" customFormat="1" x14ac:dyDescent="0.25">
      <c r="A138" s="108"/>
      <c r="B138" s="109"/>
      <c r="BO138" s="5"/>
      <c r="BP138" s="74"/>
      <c r="BQ138" s="74"/>
      <c r="BR138" s="74"/>
      <c r="BS138" s="74"/>
      <c r="BT138" s="74"/>
      <c r="BU138" s="74"/>
      <c r="BV138" s="74"/>
      <c r="BW138" s="75"/>
      <c r="BX138" s="75"/>
      <c r="BY138" s="75"/>
      <c r="BZ138" s="75"/>
      <c r="CA138" s="75"/>
      <c r="CB138" s="75"/>
      <c r="CC138" s="76"/>
      <c r="CD138" s="77"/>
      <c r="CE138" s="17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</row>
    <row r="139" spans="1:164" s="4" customFormat="1" x14ac:dyDescent="0.25">
      <c r="A139" s="108"/>
      <c r="B139" s="109"/>
      <c r="BO139" s="5"/>
      <c r="BP139" s="74"/>
      <c r="BQ139" s="74"/>
      <c r="BR139" s="17"/>
      <c r="BS139" s="17"/>
      <c r="BT139" s="17"/>
      <c r="BU139" s="17"/>
      <c r="BV139" s="6"/>
      <c r="BW139" s="5"/>
      <c r="BX139" s="5"/>
      <c r="BY139" s="5"/>
      <c r="BZ139" s="5"/>
      <c r="CA139" s="5"/>
      <c r="CB139" s="5"/>
      <c r="CC139" s="7"/>
      <c r="CD139" s="6"/>
      <c r="CE139" s="17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</row>
    <row r="140" spans="1:164" s="4" customFormat="1" x14ac:dyDescent="0.25">
      <c r="A140" s="108"/>
      <c r="B140" s="109"/>
      <c r="BO140" s="5"/>
      <c r="BP140" s="91"/>
      <c r="BQ140" s="75"/>
      <c r="BR140" s="100"/>
      <c r="BS140" s="100"/>
      <c r="BT140" s="100"/>
      <c r="BU140" s="100"/>
      <c r="BV140" s="100"/>
      <c r="BW140" s="100"/>
      <c r="BX140" s="100"/>
      <c r="BY140" s="100"/>
      <c r="BZ140" s="100"/>
      <c r="CA140" s="100"/>
      <c r="CB140" s="100"/>
      <c r="CC140" s="100"/>
      <c r="CD140" s="100"/>
      <c r="CE140" s="93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</row>
    <row r="141" spans="1:164" s="4" customFormat="1" x14ac:dyDescent="0.25">
      <c r="A141" s="108"/>
      <c r="B141" s="109"/>
      <c r="BO141" s="5"/>
      <c r="BP141" s="91"/>
      <c r="BQ141" s="75"/>
      <c r="BR141" s="100"/>
      <c r="BS141" s="100"/>
      <c r="BT141" s="100"/>
      <c r="BU141" s="100"/>
      <c r="BV141" s="100"/>
      <c r="BW141" s="100"/>
      <c r="BX141" s="100"/>
      <c r="BY141" s="100"/>
      <c r="BZ141" s="100"/>
      <c r="CA141" s="100"/>
      <c r="CB141" s="100"/>
      <c r="CC141" s="100"/>
      <c r="CD141" s="100"/>
      <c r="CE141" s="93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</row>
    <row r="142" spans="1:164" s="4" customFormat="1" x14ac:dyDescent="0.25">
      <c r="A142" s="108"/>
      <c r="B142" s="109"/>
      <c r="BO142" s="5"/>
      <c r="BP142" s="91"/>
      <c r="BQ142" s="75"/>
      <c r="BR142" s="100"/>
      <c r="BS142" s="100"/>
      <c r="BT142" s="100"/>
      <c r="BU142" s="100"/>
      <c r="BV142" s="100"/>
      <c r="BW142" s="100"/>
      <c r="BX142" s="100"/>
      <c r="BY142" s="100"/>
      <c r="BZ142" s="100"/>
      <c r="CA142" s="100"/>
      <c r="CB142" s="100"/>
      <c r="CC142" s="100"/>
      <c r="CD142" s="100"/>
      <c r="CE142" s="93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</row>
    <row r="143" spans="1:164" s="4" customFormat="1" x14ac:dyDescent="0.25">
      <c r="A143" s="108"/>
      <c r="B143" s="109"/>
      <c r="BO143" s="5"/>
      <c r="BP143" s="91"/>
      <c r="BQ143" s="75"/>
      <c r="BR143" s="100"/>
      <c r="BS143" s="100"/>
      <c r="BT143" s="100"/>
      <c r="BU143" s="100"/>
      <c r="BV143" s="100"/>
      <c r="BW143" s="100"/>
      <c r="BX143" s="100"/>
      <c r="BY143" s="100"/>
      <c r="BZ143" s="100"/>
      <c r="CA143" s="100"/>
      <c r="CB143" s="100"/>
      <c r="CC143" s="100"/>
      <c r="CD143" s="100"/>
      <c r="CE143" s="93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</row>
    <row r="144" spans="1:164" s="4" customFormat="1" x14ac:dyDescent="0.25">
      <c r="A144" s="108"/>
      <c r="B144" s="109"/>
      <c r="BO144" s="5"/>
      <c r="BP144" s="91"/>
      <c r="BQ144" s="75"/>
      <c r="BR144" s="100"/>
      <c r="BS144" s="100"/>
      <c r="BT144" s="100"/>
      <c r="BU144" s="100"/>
      <c r="BV144" s="100"/>
      <c r="BW144" s="100"/>
      <c r="BX144" s="100"/>
      <c r="BY144" s="100"/>
      <c r="BZ144" s="100"/>
      <c r="CA144" s="100"/>
      <c r="CB144" s="100"/>
      <c r="CC144" s="100"/>
      <c r="CD144" s="100"/>
      <c r="CE144" s="93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</row>
    <row r="145" spans="1:164" s="4" customFormat="1" x14ac:dyDescent="0.25">
      <c r="A145" s="108"/>
      <c r="B145" s="109"/>
      <c r="BO145" s="5"/>
      <c r="BP145" s="91"/>
      <c r="BQ145" s="75"/>
      <c r="BR145" s="100"/>
      <c r="BS145" s="100"/>
      <c r="BT145" s="100"/>
      <c r="BU145" s="100"/>
      <c r="BV145" s="100"/>
      <c r="BW145" s="100"/>
      <c r="BX145" s="100"/>
      <c r="BY145" s="100"/>
      <c r="BZ145" s="100"/>
      <c r="CA145" s="100"/>
      <c r="CB145" s="100"/>
      <c r="CC145" s="100"/>
      <c r="CD145" s="100"/>
      <c r="CE145" s="93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</row>
    <row r="146" spans="1:164" s="4" customFormat="1" x14ac:dyDescent="0.25">
      <c r="A146" s="108"/>
      <c r="B146" s="109"/>
      <c r="BO146" s="5"/>
      <c r="BP146" s="91"/>
      <c r="BQ146" s="75"/>
      <c r="BR146" s="100"/>
      <c r="BS146" s="100"/>
      <c r="BT146" s="100"/>
      <c r="BU146" s="100"/>
      <c r="BV146" s="100"/>
      <c r="BW146" s="100"/>
      <c r="BX146" s="100"/>
      <c r="BY146" s="100"/>
      <c r="BZ146" s="100"/>
      <c r="CA146" s="100"/>
      <c r="CB146" s="100"/>
      <c r="CC146" s="100"/>
      <c r="CD146" s="100"/>
      <c r="CE146" s="93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</row>
    <row r="147" spans="1:164" s="4" customFormat="1" x14ac:dyDescent="0.25">
      <c r="A147" s="108"/>
      <c r="B147" s="109"/>
      <c r="BO147" s="5"/>
      <c r="BP147" s="91"/>
      <c r="BQ147" s="75"/>
      <c r="BR147" s="100"/>
      <c r="BS147" s="100"/>
      <c r="BT147" s="100"/>
      <c r="BU147" s="100"/>
      <c r="BV147" s="100"/>
      <c r="BW147" s="100"/>
      <c r="BX147" s="100"/>
      <c r="BY147" s="100"/>
      <c r="BZ147" s="100"/>
      <c r="CA147" s="100"/>
      <c r="CB147" s="100"/>
      <c r="CC147" s="100"/>
      <c r="CD147" s="100"/>
      <c r="CE147" s="93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</row>
    <row r="148" spans="1:164" s="4" customFormat="1" x14ac:dyDescent="0.25">
      <c r="A148" s="108"/>
      <c r="B148" s="109"/>
      <c r="BO148" s="5"/>
      <c r="BP148" s="91"/>
      <c r="BQ148" s="75"/>
      <c r="BR148" s="100"/>
      <c r="BS148" s="100"/>
      <c r="BT148" s="100"/>
      <c r="BU148" s="100"/>
      <c r="BV148" s="100"/>
      <c r="BW148" s="100"/>
      <c r="BX148" s="100"/>
      <c r="BY148" s="100"/>
      <c r="BZ148" s="100"/>
      <c r="CA148" s="100"/>
      <c r="CB148" s="100"/>
      <c r="CC148" s="100"/>
      <c r="CD148" s="100"/>
      <c r="CE148" s="93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</row>
    <row r="149" spans="1:164" s="4" customFormat="1" x14ac:dyDescent="0.25">
      <c r="A149" s="108"/>
      <c r="B149" s="109"/>
      <c r="BO149" s="5"/>
      <c r="BP149" s="91"/>
      <c r="BQ149" s="75"/>
      <c r="BR149" s="100"/>
      <c r="BS149" s="100"/>
      <c r="BT149" s="100"/>
      <c r="BU149" s="100"/>
      <c r="BV149" s="100"/>
      <c r="BW149" s="100"/>
      <c r="BX149" s="100"/>
      <c r="BY149" s="100"/>
      <c r="BZ149" s="100"/>
      <c r="CA149" s="100"/>
      <c r="CB149" s="100"/>
      <c r="CC149" s="100"/>
      <c r="CD149" s="100"/>
      <c r="CE149" s="93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</row>
    <row r="150" spans="1:164" s="4" customFormat="1" x14ac:dyDescent="0.25">
      <c r="A150" s="108"/>
      <c r="B150" s="109"/>
      <c r="BO150" s="5"/>
      <c r="BP150" s="91"/>
      <c r="BQ150" s="75"/>
      <c r="BR150" s="100"/>
      <c r="BS150" s="100"/>
      <c r="BT150" s="100"/>
      <c r="BU150" s="100"/>
      <c r="BV150" s="100"/>
      <c r="BW150" s="100"/>
      <c r="BX150" s="100"/>
      <c r="BY150" s="100"/>
      <c r="BZ150" s="100"/>
      <c r="CA150" s="100"/>
      <c r="CB150" s="100"/>
      <c r="CC150" s="100"/>
      <c r="CD150" s="100"/>
      <c r="CE150" s="93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</row>
    <row r="151" spans="1:164" s="4" customFormat="1" x14ac:dyDescent="0.25">
      <c r="A151" s="108"/>
      <c r="B151" s="109"/>
      <c r="BO151" s="5"/>
      <c r="BP151" s="91"/>
      <c r="BQ151" s="75"/>
      <c r="BR151" s="100"/>
      <c r="BS151" s="100"/>
      <c r="BT151" s="100"/>
      <c r="BU151" s="100"/>
      <c r="BV151" s="100"/>
      <c r="BW151" s="100"/>
      <c r="BX151" s="100"/>
      <c r="BY151" s="100"/>
      <c r="BZ151" s="100"/>
      <c r="CA151" s="100"/>
      <c r="CB151" s="100"/>
      <c r="CC151" s="100"/>
      <c r="CD151" s="100"/>
      <c r="CE151" s="93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</row>
    <row r="152" spans="1:164" s="4" customFormat="1" x14ac:dyDescent="0.25">
      <c r="A152" s="108"/>
      <c r="B152" s="109"/>
      <c r="BO152" s="5"/>
      <c r="BP152" s="91"/>
      <c r="BQ152" s="75"/>
      <c r="BR152" s="100"/>
      <c r="BS152" s="100"/>
      <c r="BT152" s="100"/>
      <c r="BU152" s="100"/>
      <c r="BV152" s="100"/>
      <c r="BW152" s="100"/>
      <c r="BX152" s="100"/>
      <c r="BY152" s="100"/>
      <c r="BZ152" s="100"/>
      <c r="CA152" s="100"/>
      <c r="CB152" s="100"/>
      <c r="CC152" s="100"/>
      <c r="CD152" s="100"/>
      <c r="CE152" s="93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</row>
    <row r="153" spans="1:164" s="4" customFormat="1" x14ac:dyDescent="0.25">
      <c r="A153" s="108"/>
      <c r="B153" s="109"/>
      <c r="BO153" s="5"/>
      <c r="BP153" s="91"/>
      <c r="BQ153" s="75"/>
      <c r="BR153" s="100"/>
      <c r="BS153" s="100"/>
      <c r="BT153" s="100"/>
      <c r="BU153" s="100"/>
      <c r="BV153" s="100"/>
      <c r="BW153" s="100"/>
      <c r="BX153" s="100"/>
      <c r="BY153" s="100"/>
      <c r="BZ153" s="100"/>
      <c r="CA153" s="100"/>
      <c r="CB153" s="100"/>
      <c r="CC153" s="100"/>
      <c r="CD153" s="100"/>
      <c r="CE153" s="93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</row>
    <row r="154" spans="1:164" s="4" customFormat="1" x14ac:dyDescent="0.25">
      <c r="A154" s="108"/>
      <c r="B154" s="109"/>
      <c r="BO154" s="5"/>
      <c r="BP154" s="91"/>
      <c r="BQ154" s="75"/>
      <c r="BR154" s="100"/>
      <c r="BS154" s="100"/>
      <c r="BT154" s="100"/>
      <c r="BU154" s="100"/>
      <c r="BV154" s="100"/>
      <c r="BW154" s="100"/>
      <c r="BX154" s="100"/>
      <c r="BY154" s="100"/>
      <c r="BZ154" s="100"/>
      <c r="CA154" s="100"/>
      <c r="CB154" s="100"/>
      <c r="CC154" s="100"/>
      <c r="CD154" s="100"/>
      <c r="CE154" s="93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</row>
    <row r="155" spans="1:164" s="4" customFormat="1" x14ac:dyDescent="0.25">
      <c r="A155" s="108"/>
      <c r="B155" s="109"/>
      <c r="BO155" s="5"/>
      <c r="BP155" s="91"/>
      <c r="BQ155" s="75"/>
      <c r="BR155" s="100"/>
      <c r="BS155" s="100"/>
      <c r="BT155" s="100"/>
      <c r="BU155" s="100"/>
      <c r="BV155" s="100"/>
      <c r="BW155" s="100"/>
      <c r="BX155" s="100"/>
      <c r="BY155" s="100"/>
      <c r="BZ155" s="100"/>
      <c r="CA155" s="100"/>
      <c r="CB155" s="100"/>
      <c r="CC155" s="100"/>
      <c r="CD155" s="100"/>
      <c r="CE155" s="93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</row>
    <row r="156" spans="1:164" s="4" customFormat="1" x14ac:dyDescent="0.25">
      <c r="A156" s="108"/>
      <c r="B156" s="109"/>
      <c r="BO156" s="5"/>
      <c r="BP156" s="91"/>
      <c r="BQ156" s="75"/>
      <c r="BR156" s="100"/>
      <c r="BS156" s="100"/>
      <c r="BT156" s="100"/>
      <c r="BU156" s="100"/>
      <c r="BV156" s="100"/>
      <c r="BW156" s="100"/>
      <c r="BX156" s="100"/>
      <c r="BY156" s="100"/>
      <c r="BZ156" s="100"/>
      <c r="CA156" s="100"/>
      <c r="CB156" s="100"/>
      <c r="CC156" s="100"/>
      <c r="CD156" s="100"/>
      <c r="CE156" s="93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</row>
    <row r="157" spans="1:164" s="4" customFormat="1" x14ac:dyDescent="0.25">
      <c r="A157" s="108"/>
      <c r="B157" s="109"/>
      <c r="BO157" s="5"/>
      <c r="BP157" s="91"/>
      <c r="BQ157" s="75"/>
      <c r="BR157" s="100"/>
      <c r="BS157" s="100"/>
      <c r="BT157" s="100"/>
      <c r="BU157" s="100"/>
      <c r="BV157" s="100"/>
      <c r="BW157" s="100"/>
      <c r="BX157" s="100"/>
      <c r="BY157" s="100"/>
      <c r="BZ157" s="100"/>
      <c r="CA157" s="100"/>
      <c r="CB157" s="100"/>
      <c r="CC157" s="100"/>
      <c r="CD157" s="100"/>
      <c r="CE157" s="93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</row>
    <row r="158" spans="1:164" s="4" customFormat="1" x14ac:dyDescent="0.25">
      <c r="A158" s="108"/>
      <c r="B158" s="109"/>
      <c r="BO158" s="5"/>
      <c r="BP158" s="91"/>
      <c r="BQ158" s="75"/>
      <c r="BR158" s="100"/>
      <c r="BS158" s="100"/>
      <c r="BT158" s="100"/>
      <c r="BU158" s="100"/>
      <c r="BV158" s="100"/>
      <c r="BW158" s="100"/>
      <c r="BX158" s="100"/>
      <c r="BY158" s="100"/>
      <c r="BZ158" s="100"/>
      <c r="CA158" s="100"/>
      <c r="CB158" s="100"/>
      <c r="CC158" s="100"/>
      <c r="CD158" s="100"/>
      <c r="CE158" s="93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</row>
    <row r="159" spans="1:164" s="4" customFormat="1" x14ac:dyDescent="0.25">
      <c r="A159" s="108"/>
      <c r="B159" s="109"/>
      <c r="BO159" s="5"/>
      <c r="BP159" s="5"/>
      <c r="BQ159" s="5"/>
      <c r="BR159" s="5"/>
      <c r="BS159" s="5"/>
      <c r="BT159" s="5"/>
      <c r="BU159" s="6"/>
      <c r="BV159" s="5"/>
      <c r="BW159" s="5"/>
      <c r="BX159" s="5"/>
      <c r="BY159" s="5"/>
      <c r="BZ159" s="5"/>
      <c r="CA159" s="5"/>
      <c r="CB159" s="5"/>
      <c r="CC159" s="7"/>
      <c r="CD159" s="6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</row>
    <row r="160" spans="1:164" s="4" customFormat="1" x14ac:dyDescent="0.25">
      <c r="A160" s="108"/>
      <c r="B160" s="109"/>
      <c r="BO160" s="5"/>
      <c r="BP160" s="5"/>
      <c r="BQ160" s="5"/>
      <c r="BR160" s="5"/>
      <c r="BS160" s="5"/>
      <c r="BT160" s="5"/>
      <c r="BU160" s="6"/>
      <c r="BV160" s="5"/>
      <c r="BW160" s="5"/>
      <c r="BX160" s="5"/>
      <c r="BY160" s="5"/>
      <c r="BZ160" s="5"/>
      <c r="CA160" s="5"/>
      <c r="CB160" s="5"/>
      <c r="CC160" s="7"/>
      <c r="CD160" s="6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</row>
    <row r="161" spans="1:164" s="4" customFormat="1" x14ac:dyDescent="0.25">
      <c r="A161" s="108"/>
      <c r="B161" s="109"/>
      <c r="BO161" s="5"/>
      <c r="BP161" s="5"/>
      <c r="BQ161" s="5"/>
      <c r="BR161" s="5"/>
      <c r="BS161" s="5"/>
      <c r="BT161" s="5"/>
      <c r="BU161" s="6"/>
      <c r="BV161" s="5"/>
      <c r="BW161" s="5"/>
      <c r="BX161" s="5"/>
      <c r="BY161" s="5"/>
      <c r="BZ161" s="5"/>
      <c r="CA161" s="5"/>
      <c r="CB161" s="5"/>
      <c r="CC161" s="7"/>
      <c r="CD161" s="6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</row>
    <row r="162" spans="1:164" s="4" customFormat="1" x14ac:dyDescent="0.25">
      <c r="A162" s="108"/>
      <c r="B162" s="109"/>
      <c r="BO162" s="5"/>
      <c r="BP162" s="5"/>
      <c r="BQ162" s="5"/>
      <c r="BR162" s="5"/>
      <c r="BS162" s="5"/>
      <c r="BT162" s="5"/>
      <c r="BU162" s="6"/>
      <c r="BV162" s="5"/>
      <c r="BW162" s="5"/>
      <c r="BX162" s="5"/>
      <c r="BY162" s="5"/>
      <c r="BZ162" s="5"/>
      <c r="CA162" s="5"/>
      <c r="CB162" s="5"/>
      <c r="CC162" s="7"/>
      <c r="CD162" s="6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</row>
    <row r="163" spans="1:164" s="4" customFormat="1" x14ac:dyDescent="0.25">
      <c r="A163" s="108"/>
      <c r="B163" s="109"/>
      <c r="BO163" s="5"/>
      <c r="BP163" s="5"/>
      <c r="BQ163" s="5"/>
      <c r="BR163" s="5"/>
      <c r="BS163" s="5"/>
      <c r="BT163" s="5"/>
      <c r="BU163" s="6"/>
      <c r="BV163" s="5"/>
      <c r="BW163" s="5"/>
      <c r="BX163" s="5"/>
      <c r="BY163" s="5"/>
      <c r="BZ163" s="5"/>
      <c r="CA163" s="5"/>
      <c r="CB163" s="5"/>
      <c r="CC163" s="7"/>
      <c r="CD163" s="6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</row>
    <row r="164" spans="1:164" s="4" customFormat="1" x14ac:dyDescent="0.25">
      <c r="A164" s="108"/>
      <c r="B164" s="109"/>
      <c r="BO164" s="5"/>
      <c r="BP164" s="5"/>
      <c r="BQ164" s="5"/>
      <c r="BR164" s="5"/>
      <c r="BS164" s="5"/>
      <c r="BT164" s="5"/>
      <c r="BU164" s="6"/>
      <c r="BV164" s="5"/>
      <c r="BW164" s="5"/>
      <c r="BX164" s="5"/>
      <c r="BY164" s="5"/>
      <c r="BZ164" s="5"/>
      <c r="CA164" s="5"/>
      <c r="CB164" s="5"/>
      <c r="CC164" s="7"/>
      <c r="CD164" s="6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</row>
    <row r="165" spans="1:164" s="4" customFormat="1" x14ac:dyDescent="0.25">
      <c r="A165" s="108"/>
      <c r="B165" s="109"/>
      <c r="BO165" s="5"/>
      <c r="BP165" s="5"/>
      <c r="BQ165" s="5"/>
      <c r="BR165" s="5"/>
      <c r="BS165" s="5"/>
      <c r="BT165" s="5"/>
      <c r="BU165" s="6"/>
      <c r="BV165" s="5"/>
      <c r="BW165" s="5"/>
      <c r="BX165" s="5"/>
      <c r="BY165" s="5"/>
      <c r="BZ165" s="5"/>
      <c r="CA165" s="5"/>
      <c r="CB165" s="5"/>
      <c r="CC165" s="7"/>
      <c r="CD165" s="6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</row>
    <row r="166" spans="1:164" s="4" customFormat="1" x14ac:dyDescent="0.25">
      <c r="A166" s="108"/>
      <c r="B166" s="109"/>
      <c r="BO166" s="5"/>
      <c r="BP166" s="5"/>
      <c r="BQ166" s="5"/>
      <c r="BR166" s="5"/>
      <c r="BS166" s="5"/>
      <c r="BT166" s="5"/>
      <c r="BU166" s="6"/>
      <c r="BV166" s="5"/>
      <c r="BW166" s="5"/>
      <c r="BX166" s="5"/>
      <c r="BY166" s="5"/>
      <c r="BZ166" s="5"/>
      <c r="CA166" s="5"/>
      <c r="CB166" s="5"/>
      <c r="CC166" s="7"/>
      <c r="CD166" s="6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</row>
    <row r="167" spans="1:164" s="4" customFormat="1" x14ac:dyDescent="0.25">
      <c r="A167" s="108"/>
      <c r="B167" s="109"/>
      <c r="BO167" s="5"/>
      <c r="BP167" s="5"/>
      <c r="BQ167" s="5"/>
      <c r="BR167" s="5"/>
      <c r="BS167" s="5"/>
      <c r="BT167" s="5"/>
      <c r="BU167" s="6"/>
      <c r="BV167" s="5"/>
      <c r="BW167" s="5"/>
      <c r="BX167" s="5"/>
      <c r="BY167" s="5"/>
      <c r="BZ167" s="5"/>
      <c r="CA167" s="5"/>
      <c r="CB167" s="5"/>
      <c r="CC167" s="7"/>
      <c r="CD167" s="6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</row>
    <row r="168" spans="1:164" s="4" customFormat="1" x14ac:dyDescent="0.25">
      <c r="A168" s="108"/>
      <c r="B168" s="109"/>
      <c r="BO168" s="5"/>
      <c r="BP168" s="5"/>
      <c r="BQ168" s="5"/>
      <c r="BR168" s="5"/>
      <c r="BS168" s="5"/>
      <c r="BT168" s="5"/>
      <c r="BU168" s="6"/>
      <c r="BV168" s="5"/>
      <c r="BW168" s="5"/>
      <c r="BX168" s="5"/>
      <c r="BY168" s="5"/>
      <c r="BZ168" s="5"/>
      <c r="CA168" s="5"/>
      <c r="CB168" s="5"/>
      <c r="CC168" s="7"/>
      <c r="CD168" s="6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</row>
    <row r="169" spans="1:164" s="4" customFormat="1" x14ac:dyDescent="0.25">
      <c r="A169" s="108"/>
      <c r="B169" s="109"/>
      <c r="BO169" s="5"/>
      <c r="BP169" s="5"/>
      <c r="BQ169" s="5"/>
      <c r="BR169" s="5"/>
      <c r="BS169" s="5"/>
      <c r="BT169" s="5"/>
      <c r="BU169" s="6"/>
      <c r="BV169" s="5"/>
      <c r="BW169" s="5"/>
      <c r="BX169" s="5"/>
      <c r="BY169" s="5"/>
      <c r="BZ169" s="5"/>
      <c r="CA169" s="5"/>
      <c r="CB169" s="5"/>
      <c r="CC169" s="7"/>
      <c r="CD169" s="6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</row>
    <row r="170" spans="1:164" s="4" customFormat="1" x14ac:dyDescent="0.25">
      <c r="A170" s="108"/>
      <c r="B170" s="109"/>
      <c r="BO170" s="5"/>
      <c r="BP170" s="5"/>
      <c r="BQ170" s="5"/>
      <c r="BR170" s="5"/>
      <c r="BS170" s="5"/>
      <c r="BT170" s="5"/>
      <c r="BU170" s="6"/>
      <c r="BV170" s="5"/>
      <c r="BW170" s="5"/>
      <c r="BX170" s="5"/>
      <c r="BY170" s="5"/>
      <c r="BZ170" s="5"/>
      <c r="CA170" s="5"/>
      <c r="CB170" s="5"/>
      <c r="CC170" s="7"/>
      <c r="CD170" s="6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</row>
    <row r="171" spans="1:164" s="4" customFormat="1" x14ac:dyDescent="0.25">
      <c r="A171" s="108"/>
      <c r="B171" s="109"/>
      <c r="BO171" s="5"/>
      <c r="BP171" s="5"/>
      <c r="BQ171" s="5"/>
      <c r="BR171" s="5"/>
      <c r="BS171" s="5"/>
      <c r="BT171" s="5"/>
      <c r="BU171" s="6"/>
      <c r="BV171" s="5"/>
      <c r="BW171" s="5"/>
      <c r="BX171" s="5"/>
      <c r="BY171" s="5"/>
      <c r="BZ171" s="5"/>
      <c r="CA171" s="5"/>
      <c r="CB171" s="5"/>
      <c r="CC171" s="7"/>
      <c r="CD171" s="6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</row>
    <row r="172" spans="1:164" s="4" customFormat="1" x14ac:dyDescent="0.25">
      <c r="A172" s="108"/>
      <c r="B172" s="109"/>
      <c r="BO172" s="5"/>
      <c r="BP172" s="5"/>
      <c r="BQ172" s="5"/>
      <c r="BR172" s="5"/>
      <c r="BS172" s="5"/>
      <c r="BT172" s="5"/>
      <c r="BU172" s="6"/>
      <c r="BV172" s="5"/>
      <c r="BW172" s="5"/>
      <c r="BX172" s="5"/>
      <c r="BY172" s="5"/>
      <c r="BZ172" s="5"/>
      <c r="CA172" s="5"/>
      <c r="CB172" s="5"/>
      <c r="CC172" s="7"/>
      <c r="CD172" s="6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</row>
    <row r="173" spans="1:164" s="4" customFormat="1" x14ac:dyDescent="0.25">
      <c r="A173" s="108"/>
      <c r="B173" s="109"/>
      <c r="BO173" s="5"/>
      <c r="BP173" s="5"/>
      <c r="BQ173" s="5"/>
      <c r="BR173" s="5"/>
      <c r="BS173" s="5"/>
      <c r="BT173" s="5"/>
      <c r="BU173" s="6"/>
      <c r="BV173" s="5"/>
      <c r="BW173" s="5"/>
      <c r="BX173" s="5"/>
      <c r="BY173" s="5"/>
      <c r="BZ173" s="5"/>
      <c r="CA173" s="5"/>
      <c r="CB173" s="5"/>
      <c r="CC173" s="7"/>
      <c r="CD173" s="6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</row>
    <row r="174" spans="1:164" s="4" customFormat="1" x14ac:dyDescent="0.25">
      <c r="A174" s="108"/>
      <c r="B174" s="109"/>
      <c r="BO174" s="5"/>
      <c r="BP174" s="5"/>
      <c r="BQ174" s="5"/>
      <c r="BR174" s="5"/>
      <c r="BS174" s="5"/>
      <c r="BT174" s="5"/>
      <c r="BU174" s="6"/>
      <c r="BV174" s="5"/>
      <c r="BW174" s="5"/>
      <c r="BX174" s="5"/>
      <c r="BY174" s="5"/>
      <c r="BZ174" s="5"/>
      <c r="CA174" s="5"/>
      <c r="CB174" s="5"/>
      <c r="CC174" s="7"/>
      <c r="CD174" s="6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</row>
    <row r="175" spans="1:164" s="4" customFormat="1" x14ac:dyDescent="0.25">
      <c r="A175" s="108"/>
      <c r="B175" s="109"/>
      <c r="BO175" s="5"/>
      <c r="BP175" s="5"/>
      <c r="BQ175" s="5"/>
      <c r="BR175" s="5"/>
      <c r="BS175" s="5"/>
      <c r="BT175" s="5"/>
      <c r="BU175" s="6"/>
      <c r="BV175" s="5"/>
      <c r="BW175" s="5"/>
      <c r="BX175" s="5"/>
      <c r="BY175" s="5"/>
      <c r="BZ175" s="5"/>
      <c r="CA175" s="5"/>
      <c r="CB175" s="5"/>
      <c r="CC175" s="7"/>
      <c r="CD175" s="6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</row>
    <row r="176" spans="1:164" s="4" customFormat="1" x14ac:dyDescent="0.25">
      <c r="A176" s="108"/>
      <c r="B176" s="109"/>
      <c r="BO176" s="5"/>
      <c r="BP176" s="5"/>
      <c r="BQ176" s="5"/>
      <c r="BR176" s="5"/>
      <c r="BS176" s="5"/>
      <c r="BT176" s="5"/>
      <c r="BU176" s="6"/>
      <c r="BV176" s="5"/>
      <c r="BW176" s="5"/>
      <c r="BX176" s="5"/>
      <c r="BY176" s="5"/>
      <c r="BZ176" s="5"/>
      <c r="CA176" s="5"/>
      <c r="CB176" s="5"/>
      <c r="CC176" s="7"/>
      <c r="CD176" s="6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</row>
    <row r="177" spans="1:164" s="4" customFormat="1" x14ac:dyDescent="0.25">
      <c r="A177" s="108"/>
      <c r="B177" s="109"/>
      <c r="BO177" s="5"/>
      <c r="BP177" s="5"/>
      <c r="BQ177" s="5"/>
      <c r="BR177" s="5"/>
      <c r="BS177" s="5"/>
      <c r="BT177" s="5"/>
      <c r="BU177" s="6"/>
      <c r="BV177" s="5"/>
      <c r="BW177" s="5"/>
      <c r="BX177" s="5"/>
      <c r="BY177" s="5"/>
      <c r="BZ177" s="5"/>
      <c r="CA177" s="5"/>
      <c r="CB177" s="5"/>
      <c r="CC177" s="7"/>
      <c r="CD177" s="6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</row>
    <row r="178" spans="1:164" s="4" customFormat="1" x14ac:dyDescent="0.25">
      <c r="A178" s="108"/>
      <c r="B178" s="109"/>
      <c r="BO178" s="5"/>
      <c r="BP178" s="5"/>
      <c r="BQ178" s="5"/>
      <c r="BR178" s="5"/>
      <c r="BS178" s="5"/>
      <c r="BT178" s="5"/>
      <c r="BU178" s="6"/>
      <c r="BV178" s="5"/>
      <c r="BW178" s="5"/>
      <c r="BX178" s="5"/>
      <c r="BY178" s="5"/>
      <c r="BZ178" s="5"/>
      <c r="CA178" s="5"/>
      <c r="CB178" s="5"/>
      <c r="CC178" s="7"/>
      <c r="CD178" s="6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</row>
    <row r="179" spans="1:164" s="4" customFormat="1" x14ac:dyDescent="0.25">
      <c r="A179" s="108"/>
      <c r="B179" s="109"/>
      <c r="BO179" s="5"/>
      <c r="BP179" s="5"/>
      <c r="BQ179" s="5"/>
      <c r="BR179" s="5"/>
      <c r="BS179" s="5"/>
      <c r="BT179" s="5"/>
      <c r="BU179" s="6"/>
      <c r="BV179" s="5"/>
      <c r="BW179" s="5"/>
      <c r="BX179" s="5"/>
      <c r="BY179" s="5"/>
      <c r="BZ179" s="5"/>
      <c r="CA179" s="5"/>
      <c r="CB179" s="5"/>
      <c r="CC179" s="7"/>
      <c r="CD179" s="6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</row>
    <row r="180" spans="1:164" s="70" customFormat="1" x14ac:dyDescent="0.25">
      <c r="A180" s="114"/>
      <c r="B180" s="115"/>
      <c r="BO180" s="66"/>
      <c r="BP180" s="66"/>
      <c r="BQ180" s="66"/>
      <c r="BR180" s="66"/>
      <c r="BS180" s="66"/>
      <c r="BT180" s="66"/>
      <c r="BU180" s="68"/>
      <c r="BV180" s="66"/>
      <c r="BW180" s="66"/>
      <c r="BX180" s="66"/>
      <c r="BY180" s="66"/>
      <c r="BZ180" s="66"/>
      <c r="CA180" s="66"/>
      <c r="CB180" s="66"/>
      <c r="CC180" s="69"/>
      <c r="CD180" s="68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  <c r="EO180" s="66"/>
      <c r="EP180" s="66"/>
      <c r="EQ180" s="66"/>
      <c r="ER180" s="66"/>
      <c r="ES180" s="66"/>
      <c r="ET180" s="66"/>
      <c r="EU180" s="66"/>
      <c r="EV180" s="66"/>
      <c r="EW180" s="66"/>
      <c r="EX180" s="66"/>
      <c r="EY180" s="66"/>
      <c r="EZ180" s="66"/>
      <c r="FA180" s="66"/>
      <c r="FB180" s="66"/>
      <c r="FC180" s="66"/>
      <c r="FD180" s="66"/>
      <c r="FE180" s="66"/>
      <c r="FF180" s="66"/>
      <c r="FG180" s="66"/>
      <c r="FH180" s="66"/>
    </row>
    <row r="181" spans="1:164" s="70" customFormat="1" x14ac:dyDescent="0.25">
      <c r="A181" s="114"/>
      <c r="B181" s="115"/>
      <c r="BO181" s="66"/>
      <c r="BP181" s="66"/>
      <c r="BQ181" s="66"/>
      <c r="BR181" s="66"/>
      <c r="BS181" s="66"/>
      <c r="BT181" s="66"/>
      <c r="BU181" s="68"/>
      <c r="BV181" s="66"/>
      <c r="BW181" s="66"/>
      <c r="BX181" s="66"/>
      <c r="BY181" s="66"/>
      <c r="BZ181" s="66"/>
      <c r="CA181" s="66"/>
      <c r="CB181" s="66"/>
      <c r="CC181" s="69"/>
      <c r="CD181" s="68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  <c r="EO181" s="66"/>
      <c r="EP181" s="66"/>
      <c r="EQ181" s="66"/>
      <c r="ER181" s="66"/>
      <c r="ES181" s="66"/>
      <c r="ET181" s="66"/>
      <c r="EU181" s="66"/>
      <c r="EV181" s="66"/>
      <c r="EW181" s="66"/>
      <c r="EX181" s="66"/>
      <c r="EY181" s="66"/>
      <c r="EZ181" s="66"/>
      <c r="FA181" s="66"/>
      <c r="FB181" s="66"/>
      <c r="FC181" s="66"/>
      <c r="FD181" s="66"/>
      <c r="FE181" s="66"/>
      <c r="FF181" s="66"/>
      <c r="FG181" s="66"/>
      <c r="FH181" s="66"/>
    </row>
    <row r="182" spans="1:164" s="70" customFormat="1" x14ac:dyDescent="0.25">
      <c r="A182" s="114"/>
      <c r="B182" s="115"/>
      <c r="BO182" s="66"/>
      <c r="BP182" s="66"/>
      <c r="BQ182" s="66"/>
      <c r="BR182" s="66"/>
      <c r="BS182" s="66"/>
      <c r="BT182" s="66"/>
      <c r="BU182" s="68"/>
      <c r="BV182" s="66"/>
      <c r="BW182" s="66"/>
      <c r="BX182" s="66"/>
      <c r="BY182" s="66"/>
      <c r="BZ182" s="66"/>
      <c r="CA182" s="66"/>
      <c r="CB182" s="66"/>
      <c r="CC182" s="69"/>
      <c r="CD182" s="68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  <c r="EO182" s="66"/>
      <c r="EP182" s="66"/>
      <c r="EQ182" s="66"/>
      <c r="ER182" s="66"/>
      <c r="ES182" s="66"/>
      <c r="ET182" s="66"/>
      <c r="EU182" s="66"/>
      <c r="EV182" s="66"/>
      <c r="EW182" s="66"/>
      <c r="EX182" s="66"/>
      <c r="EY182" s="66"/>
      <c r="EZ182" s="66"/>
      <c r="FA182" s="66"/>
      <c r="FB182" s="66"/>
      <c r="FC182" s="66"/>
      <c r="FD182" s="66"/>
      <c r="FE182" s="66"/>
      <c r="FF182" s="66"/>
      <c r="FG182" s="66"/>
      <c r="FH182" s="66"/>
    </row>
    <row r="183" spans="1:164" s="70" customFormat="1" x14ac:dyDescent="0.25">
      <c r="A183" s="114"/>
      <c r="B183" s="115"/>
      <c r="BO183" s="66"/>
      <c r="BP183" s="66"/>
      <c r="BQ183" s="66"/>
      <c r="BR183" s="66"/>
      <c r="BS183" s="66"/>
      <c r="BT183" s="66"/>
      <c r="BU183" s="68"/>
      <c r="BV183" s="66"/>
      <c r="BW183" s="66"/>
      <c r="BX183" s="66"/>
      <c r="BY183" s="66"/>
      <c r="BZ183" s="66"/>
      <c r="CA183" s="66"/>
      <c r="CB183" s="66"/>
      <c r="CC183" s="69"/>
      <c r="CD183" s="68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  <c r="EO183" s="66"/>
      <c r="EP183" s="66"/>
      <c r="EQ183" s="66"/>
      <c r="ER183" s="66"/>
      <c r="ES183" s="66"/>
      <c r="ET183" s="66"/>
      <c r="EU183" s="66"/>
      <c r="EV183" s="66"/>
      <c r="EW183" s="66"/>
      <c r="EX183" s="66"/>
      <c r="EY183" s="66"/>
      <c r="EZ183" s="66"/>
      <c r="FA183" s="66"/>
      <c r="FB183" s="66"/>
      <c r="FC183" s="66"/>
      <c r="FD183" s="66"/>
      <c r="FE183" s="66"/>
      <c r="FF183" s="66"/>
      <c r="FG183" s="66"/>
      <c r="FH183" s="66"/>
    </row>
    <row r="184" spans="1:164" s="70" customFormat="1" x14ac:dyDescent="0.25">
      <c r="A184" s="114"/>
      <c r="B184" s="115"/>
      <c r="BO184" s="66"/>
      <c r="BP184" s="66"/>
      <c r="BQ184" s="66"/>
      <c r="BR184" s="66"/>
      <c r="BS184" s="66"/>
      <c r="BT184" s="66"/>
      <c r="BU184" s="68"/>
      <c r="BV184" s="66"/>
      <c r="BW184" s="66"/>
      <c r="BX184" s="66"/>
      <c r="BY184" s="66"/>
      <c r="BZ184" s="66"/>
      <c r="CA184" s="66"/>
      <c r="CB184" s="66"/>
      <c r="CC184" s="69"/>
      <c r="CD184" s="68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  <c r="EO184" s="66"/>
      <c r="EP184" s="66"/>
      <c r="EQ184" s="66"/>
      <c r="ER184" s="66"/>
      <c r="ES184" s="66"/>
      <c r="ET184" s="66"/>
      <c r="EU184" s="66"/>
      <c r="EV184" s="66"/>
      <c r="EW184" s="66"/>
      <c r="EX184" s="66"/>
      <c r="EY184" s="66"/>
      <c r="EZ184" s="66"/>
      <c r="FA184" s="66"/>
      <c r="FB184" s="66"/>
      <c r="FC184" s="66"/>
      <c r="FD184" s="66"/>
      <c r="FE184" s="66"/>
      <c r="FF184" s="66"/>
      <c r="FG184" s="66"/>
      <c r="FH184" s="66"/>
    </row>
    <row r="185" spans="1:164" s="70" customFormat="1" x14ac:dyDescent="0.25">
      <c r="A185" s="114"/>
      <c r="B185" s="115"/>
      <c r="BO185" s="66"/>
      <c r="BP185" s="66"/>
      <c r="BQ185" s="66"/>
      <c r="BR185" s="66"/>
      <c r="BS185" s="66"/>
      <c r="BT185" s="66"/>
      <c r="BU185" s="68"/>
      <c r="BV185" s="66"/>
      <c r="BW185" s="66"/>
      <c r="BX185" s="66"/>
      <c r="BY185" s="66"/>
      <c r="BZ185" s="66"/>
      <c r="CA185" s="66"/>
      <c r="CB185" s="66"/>
      <c r="CC185" s="69"/>
      <c r="CD185" s="68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  <c r="EO185" s="66"/>
      <c r="EP185" s="66"/>
      <c r="EQ185" s="66"/>
      <c r="ER185" s="66"/>
      <c r="ES185" s="66"/>
      <c r="ET185" s="66"/>
      <c r="EU185" s="66"/>
      <c r="EV185" s="66"/>
      <c r="EW185" s="66"/>
      <c r="EX185" s="66"/>
      <c r="EY185" s="66"/>
      <c r="EZ185" s="66"/>
      <c r="FA185" s="66"/>
      <c r="FB185" s="66"/>
      <c r="FC185" s="66"/>
      <c r="FD185" s="66"/>
      <c r="FE185" s="66"/>
      <c r="FF185" s="66"/>
      <c r="FG185" s="66"/>
      <c r="FH185" s="66"/>
    </row>
    <row r="186" spans="1:164" s="70" customFormat="1" x14ac:dyDescent="0.25">
      <c r="A186" s="114"/>
      <c r="B186" s="115"/>
      <c r="BO186" s="66"/>
      <c r="BP186" s="66"/>
      <c r="BQ186" s="66"/>
      <c r="BR186" s="66"/>
      <c r="BS186" s="66"/>
      <c r="BT186" s="66"/>
      <c r="BU186" s="68"/>
      <c r="BV186" s="66"/>
      <c r="BW186" s="66"/>
      <c r="BX186" s="66"/>
      <c r="BY186" s="66"/>
      <c r="BZ186" s="66"/>
      <c r="CA186" s="66"/>
      <c r="CB186" s="66"/>
      <c r="CC186" s="69"/>
      <c r="CD186" s="68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  <c r="EO186" s="66"/>
      <c r="EP186" s="66"/>
      <c r="EQ186" s="66"/>
      <c r="ER186" s="66"/>
      <c r="ES186" s="66"/>
      <c r="ET186" s="66"/>
      <c r="EU186" s="66"/>
      <c r="EV186" s="66"/>
      <c r="EW186" s="66"/>
      <c r="EX186" s="66"/>
      <c r="EY186" s="66"/>
      <c r="EZ186" s="66"/>
      <c r="FA186" s="66"/>
      <c r="FB186" s="66"/>
      <c r="FC186" s="66"/>
      <c r="FD186" s="66"/>
      <c r="FE186" s="66"/>
      <c r="FF186" s="66"/>
      <c r="FG186" s="66"/>
      <c r="FH186" s="66"/>
    </row>
    <row r="187" spans="1:164" s="70" customFormat="1" x14ac:dyDescent="0.25">
      <c r="A187" s="114"/>
      <c r="B187" s="115"/>
      <c r="BO187" s="66"/>
      <c r="BP187" s="66"/>
      <c r="BQ187" s="66"/>
      <c r="BR187" s="66"/>
      <c r="BS187" s="66"/>
      <c r="BT187" s="66"/>
      <c r="BU187" s="68"/>
      <c r="BV187" s="66"/>
      <c r="BW187" s="66"/>
      <c r="BX187" s="66"/>
      <c r="BY187" s="66"/>
      <c r="BZ187" s="66"/>
      <c r="CA187" s="66"/>
      <c r="CB187" s="66"/>
      <c r="CC187" s="69"/>
      <c r="CD187" s="68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  <c r="EO187" s="66"/>
      <c r="EP187" s="66"/>
      <c r="EQ187" s="66"/>
      <c r="ER187" s="66"/>
      <c r="ES187" s="66"/>
      <c r="ET187" s="66"/>
      <c r="EU187" s="66"/>
      <c r="EV187" s="66"/>
      <c r="EW187" s="66"/>
      <c r="EX187" s="66"/>
      <c r="EY187" s="66"/>
      <c r="EZ187" s="66"/>
      <c r="FA187" s="66"/>
      <c r="FB187" s="66"/>
      <c r="FC187" s="66"/>
      <c r="FD187" s="66"/>
      <c r="FE187" s="66"/>
      <c r="FF187" s="66"/>
      <c r="FG187" s="66"/>
      <c r="FH187" s="66"/>
    </row>
    <row r="188" spans="1:164" s="70" customFormat="1" x14ac:dyDescent="0.25">
      <c r="A188" s="114"/>
      <c r="B188" s="115"/>
      <c r="BO188" s="66"/>
      <c r="BP188" s="66"/>
      <c r="BQ188" s="66"/>
      <c r="BR188" s="66"/>
      <c r="BS188" s="66"/>
      <c r="BT188" s="66"/>
      <c r="BU188" s="68"/>
      <c r="BV188" s="66"/>
      <c r="BW188" s="66"/>
      <c r="BX188" s="66"/>
      <c r="BY188" s="66"/>
      <c r="BZ188" s="66"/>
      <c r="CA188" s="66"/>
      <c r="CB188" s="66"/>
      <c r="CC188" s="69"/>
      <c r="CD188" s="68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  <c r="EO188" s="66"/>
      <c r="EP188" s="66"/>
      <c r="EQ188" s="66"/>
      <c r="ER188" s="66"/>
      <c r="ES188" s="66"/>
      <c r="ET188" s="66"/>
      <c r="EU188" s="66"/>
      <c r="EV188" s="66"/>
      <c r="EW188" s="66"/>
      <c r="EX188" s="66"/>
      <c r="EY188" s="66"/>
      <c r="EZ188" s="66"/>
      <c r="FA188" s="66"/>
      <c r="FB188" s="66"/>
      <c r="FC188" s="66"/>
      <c r="FD188" s="66"/>
      <c r="FE188" s="66"/>
      <c r="FF188" s="66"/>
      <c r="FG188" s="66"/>
      <c r="FH188" s="66"/>
    </row>
    <row r="189" spans="1:164" s="70" customFormat="1" x14ac:dyDescent="0.25">
      <c r="A189" s="114"/>
      <c r="B189" s="115"/>
      <c r="BO189" s="66"/>
      <c r="BP189" s="66"/>
      <c r="BQ189" s="66"/>
      <c r="BR189" s="66"/>
      <c r="BS189" s="66"/>
      <c r="BT189" s="66"/>
      <c r="BU189" s="68"/>
      <c r="BV189" s="66"/>
      <c r="BW189" s="66"/>
      <c r="BX189" s="66"/>
      <c r="BY189" s="66"/>
      <c r="BZ189" s="66"/>
      <c r="CA189" s="66"/>
      <c r="CB189" s="66"/>
      <c r="CC189" s="69"/>
      <c r="CD189" s="68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  <c r="ER189" s="66"/>
      <c r="ES189" s="66"/>
      <c r="ET189" s="66"/>
      <c r="EU189" s="66"/>
      <c r="EV189" s="66"/>
      <c r="EW189" s="66"/>
      <c r="EX189" s="66"/>
      <c r="EY189" s="66"/>
      <c r="EZ189" s="66"/>
      <c r="FA189" s="66"/>
      <c r="FB189" s="66"/>
      <c r="FC189" s="66"/>
      <c r="FD189" s="66"/>
      <c r="FE189" s="66"/>
      <c r="FF189" s="66"/>
      <c r="FG189" s="66"/>
      <c r="FH189" s="66"/>
    </row>
    <row r="190" spans="1:164" s="70" customFormat="1" x14ac:dyDescent="0.25">
      <c r="A190" s="114"/>
      <c r="B190" s="115"/>
      <c r="BO190" s="66"/>
      <c r="BP190" s="66"/>
      <c r="BQ190" s="66"/>
      <c r="BR190" s="66"/>
      <c r="BS190" s="66"/>
      <c r="BT190" s="66"/>
      <c r="BU190" s="68"/>
      <c r="BV190" s="66"/>
      <c r="BW190" s="66"/>
      <c r="BX190" s="66"/>
      <c r="BY190" s="66"/>
      <c r="BZ190" s="66"/>
      <c r="CA190" s="66"/>
      <c r="CB190" s="66"/>
      <c r="CC190" s="69"/>
      <c r="CD190" s="68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  <c r="EO190" s="66"/>
      <c r="EP190" s="66"/>
      <c r="EQ190" s="66"/>
      <c r="ER190" s="66"/>
      <c r="ES190" s="66"/>
      <c r="ET190" s="66"/>
      <c r="EU190" s="66"/>
      <c r="EV190" s="66"/>
      <c r="EW190" s="66"/>
      <c r="EX190" s="66"/>
      <c r="EY190" s="66"/>
      <c r="EZ190" s="66"/>
      <c r="FA190" s="66"/>
      <c r="FB190" s="66"/>
      <c r="FC190" s="66"/>
      <c r="FD190" s="66"/>
      <c r="FE190" s="66"/>
      <c r="FF190" s="66"/>
      <c r="FG190" s="66"/>
      <c r="FH190" s="66"/>
    </row>
    <row r="191" spans="1:164" s="70" customFormat="1" x14ac:dyDescent="0.25">
      <c r="A191" s="114"/>
      <c r="B191" s="115"/>
      <c r="BO191" s="66"/>
      <c r="BP191" s="66"/>
      <c r="BQ191" s="66"/>
      <c r="BR191" s="66"/>
      <c r="BS191" s="66"/>
      <c r="BT191" s="66"/>
      <c r="BU191" s="68"/>
      <c r="BV191" s="66"/>
      <c r="BW191" s="66"/>
      <c r="BX191" s="66"/>
      <c r="BY191" s="66"/>
      <c r="BZ191" s="66"/>
      <c r="CA191" s="66"/>
      <c r="CB191" s="66"/>
      <c r="CC191" s="69"/>
      <c r="CD191" s="68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  <c r="EO191" s="66"/>
      <c r="EP191" s="66"/>
      <c r="EQ191" s="66"/>
      <c r="ER191" s="66"/>
      <c r="ES191" s="66"/>
      <c r="ET191" s="66"/>
      <c r="EU191" s="66"/>
      <c r="EV191" s="66"/>
      <c r="EW191" s="66"/>
      <c r="EX191" s="66"/>
      <c r="EY191" s="66"/>
      <c r="EZ191" s="66"/>
      <c r="FA191" s="66"/>
      <c r="FB191" s="66"/>
      <c r="FC191" s="66"/>
      <c r="FD191" s="66"/>
      <c r="FE191" s="66"/>
      <c r="FF191" s="66"/>
      <c r="FG191" s="66"/>
      <c r="FH191" s="66"/>
    </row>
    <row r="192" spans="1:164" s="70" customFormat="1" x14ac:dyDescent="0.25">
      <c r="A192" s="114"/>
      <c r="B192" s="115"/>
      <c r="BO192" s="66"/>
      <c r="BP192" s="66"/>
      <c r="BQ192" s="66"/>
      <c r="BR192" s="66"/>
      <c r="BS192" s="66"/>
      <c r="BT192" s="66"/>
      <c r="BU192" s="68"/>
      <c r="BV192" s="66"/>
      <c r="BW192" s="66"/>
      <c r="BX192" s="66"/>
      <c r="BY192" s="66"/>
      <c r="BZ192" s="66"/>
      <c r="CA192" s="66"/>
      <c r="CB192" s="66"/>
      <c r="CC192" s="69"/>
      <c r="CD192" s="68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  <c r="EO192" s="66"/>
      <c r="EP192" s="66"/>
      <c r="EQ192" s="66"/>
      <c r="ER192" s="66"/>
      <c r="ES192" s="66"/>
      <c r="ET192" s="66"/>
      <c r="EU192" s="66"/>
      <c r="EV192" s="66"/>
      <c r="EW192" s="66"/>
      <c r="EX192" s="66"/>
      <c r="EY192" s="66"/>
      <c r="EZ192" s="66"/>
      <c r="FA192" s="66"/>
      <c r="FB192" s="66"/>
      <c r="FC192" s="66"/>
      <c r="FD192" s="66"/>
      <c r="FE192" s="66"/>
      <c r="FF192" s="66"/>
      <c r="FG192" s="66"/>
      <c r="FH192" s="66"/>
    </row>
    <row r="193" spans="1:164" s="70" customFormat="1" x14ac:dyDescent="0.25">
      <c r="A193" s="114"/>
      <c r="B193" s="115"/>
      <c r="BO193" s="66"/>
      <c r="BP193" s="66"/>
      <c r="BQ193" s="66"/>
      <c r="BR193" s="66"/>
      <c r="BS193" s="66"/>
      <c r="BT193" s="66"/>
      <c r="BU193" s="68"/>
      <c r="BV193" s="66"/>
      <c r="BW193" s="66"/>
      <c r="BX193" s="66"/>
      <c r="BY193" s="66"/>
      <c r="BZ193" s="66"/>
      <c r="CA193" s="66"/>
      <c r="CB193" s="66"/>
      <c r="CC193" s="69"/>
      <c r="CD193" s="68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  <c r="EO193" s="66"/>
      <c r="EP193" s="66"/>
      <c r="EQ193" s="66"/>
      <c r="ER193" s="66"/>
      <c r="ES193" s="66"/>
      <c r="ET193" s="66"/>
      <c r="EU193" s="66"/>
      <c r="EV193" s="66"/>
      <c r="EW193" s="66"/>
      <c r="EX193" s="66"/>
      <c r="EY193" s="66"/>
      <c r="EZ193" s="66"/>
      <c r="FA193" s="66"/>
      <c r="FB193" s="66"/>
      <c r="FC193" s="66"/>
      <c r="FD193" s="66"/>
      <c r="FE193" s="66"/>
      <c r="FF193" s="66"/>
      <c r="FG193" s="66"/>
      <c r="FH193" s="66"/>
    </row>
    <row r="194" spans="1:164" s="70" customFormat="1" x14ac:dyDescent="0.25">
      <c r="A194" s="114"/>
      <c r="B194" s="115"/>
      <c r="BO194" s="66"/>
      <c r="BP194" s="66"/>
      <c r="BQ194" s="66"/>
      <c r="BR194" s="66"/>
      <c r="BS194" s="66"/>
      <c r="BT194" s="66"/>
      <c r="BU194" s="68"/>
      <c r="BV194" s="66"/>
      <c r="BW194" s="66"/>
      <c r="BX194" s="66"/>
      <c r="BY194" s="66"/>
      <c r="BZ194" s="66"/>
      <c r="CA194" s="66"/>
      <c r="CB194" s="66"/>
      <c r="CC194" s="69"/>
      <c r="CD194" s="68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  <c r="EO194" s="66"/>
      <c r="EP194" s="66"/>
      <c r="EQ194" s="66"/>
      <c r="ER194" s="66"/>
      <c r="ES194" s="66"/>
      <c r="ET194" s="66"/>
      <c r="EU194" s="66"/>
      <c r="EV194" s="66"/>
      <c r="EW194" s="66"/>
      <c r="EX194" s="66"/>
      <c r="EY194" s="66"/>
      <c r="EZ194" s="66"/>
      <c r="FA194" s="66"/>
      <c r="FB194" s="66"/>
      <c r="FC194" s="66"/>
      <c r="FD194" s="66"/>
      <c r="FE194" s="66"/>
      <c r="FF194" s="66"/>
      <c r="FG194" s="66"/>
      <c r="FH194" s="66"/>
    </row>
    <row r="195" spans="1:164" s="70" customFormat="1" x14ac:dyDescent="0.25">
      <c r="A195" s="114"/>
      <c r="B195" s="115"/>
      <c r="BO195" s="66"/>
      <c r="BP195" s="66"/>
      <c r="BQ195" s="66"/>
      <c r="BR195" s="66"/>
      <c r="BS195" s="66"/>
      <c r="BT195" s="66"/>
      <c r="BU195" s="68"/>
      <c r="BV195" s="66"/>
      <c r="BW195" s="66"/>
      <c r="BX195" s="66"/>
      <c r="BY195" s="66"/>
      <c r="BZ195" s="66"/>
      <c r="CA195" s="66"/>
      <c r="CB195" s="66"/>
      <c r="CC195" s="69"/>
      <c r="CD195" s="68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</row>
    <row r="196" spans="1:164" s="70" customFormat="1" x14ac:dyDescent="0.25">
      <c r="A196" s="114"/>
      <c r="B196" s="115"/>
      <c r="BO196" s="66"/>
      <c r="BP196" s="66"/>
      <c r="BQ196" s="66"/>
      <c r="BR196" s="66"/>
      <c r="BS196" s="66"/>
      <c r="BT196" s="66"/>
      <c r="BU196" s="68"/>
      <c r="BV196" s="66"/>
      <c r="BW196" s="66"/>
      <c r="BX196" s="66"/>
      <c r="BY196" s="66"/>
      <c r="BZ196" s="66"/>
      <c r="CA196" s="66"/>
      <c r="CB196" s="66"/>
      <c r="CC196" s="69"/>
      <c r="CD196" s="68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</row>
    <row r="197" spans="1:164" s="70" customFormat="1" x14ac:dyDescent="0.25">
      <c r="A197" s="114"/>
      <c r="B197" s="115"/>
      <c r="BO197" s="66"/>
      <c r="BP197" s="66"/>
      <c r="BQ197" s="66"/>
      <c r="BR197" s="66"/>
      <c r="BS197" s="66"/>
      <c r="BT197" s="66"/>
      <c r="BU197" s="68"/>
      <c r="BV197" s="66"/>
      <c r="BW197" s="66"/>
      <c r="BX197" s="66"/>
      <c r="BY197" s="66"/>
      <c r="BZ197" s="66"/>
      <c r="CA197" s="66"/>
      <c r="CB197" s="66"/>
      <c r="CC197" s="69"/>
      <c r="CD197" s="68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</row>
    <row r="198" spans="1:164" s="70" customFormat="1" x14ac:dyDescent="0.25">
      <c r="A198" s="114"/>
      <c r="B198" s="115"/>
      <c r="BO198" s="66"/>
      <c r="BP198" s="66"/>
      <c r="BQ198" s="66"/>
      <c r="BR198" s="66"/>
      <c r="BS198" s="66"/>
      <c r="BT198" s="66"/>
      <c r="BU198" s="68"/>
      <c r="BV198" s="66"/>
      <c r="BW198" s="66"/>
      <c r="BX198" s="66"/>
      <c r="BY198" s="66"/>
      <c r="BZ198" s="66"/>
      <c r="CA198" s="66"/>
      <c r="CB198" s="66"/>
      <c r="CC198" s="69"/>
      <c r="CD198" s="68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</row>
    <row r="199" spans="1:164" s="70" customFormat="1" x14ac:dyDescent="0.25">
      <c r="A199" s="114"/>
      <c r="B199" s="115"/>
      <c r="BO199" s="66"/>
      <c r="BP199" s="66"/>
      <c r="BQ199" s="66"/>
      <c r="BR199" s="66"/>
      <c r="BS199" s="66"/>
      <c r="BT199" s="66"/>
      <c r="BU199" s="68"/>
      <c r="BV199" s="66"/>
      <c r="BW199" s="66"/>
      <c r="BX199" s="66"/>
      <c r="BY199" s="66"/>
      <c r="BZ199" s="66"/>
      <c r="CA199" s="66"/>
      <c r="CB199" s="66"/>
      <c r="CC199" s="69"/>
      <c r="CD199" s="68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  <c r="EO199" s="66"/>
      <c r="EP199" s="66"/>
      <c r="EQ199" s="66"/>
      <c r="ER199" s="66"/>
      <c r="ES199" s="66"/>
      <c r="ET199" s="66"/>
      <c r="EU199" s="66"/>
      <c r="EV199" s="66"/>
      <c r="EW199" s="66"/>
      <c r="EX199" s="66"/>
      <c r="EY199" s="66"/>
      <c r="EZ199" s="66"/>
      <c r="FA199" s="66"/>
      <c r="FB199" s="66"/>
      <c r="FC199" s="66"/>
      <c r="FD199" s="66"/>
      <c r="FE199" s="66"/>
      <c r="FF199" s="66"/>
      <c r="FG199" s="66"/>
      <c r="FH199" s="66"/>
    </row>
    <row r="200" spans="1:164" s="70" customFormat="1" x14ac:dyDescent="0.25">
      <c r="A200" s="114"/>
      <c r="B200" s="115"/>
      <c r="BO200" s="66"/>
      <c r="BP200" s="66"/>
      <c r="BQ200" s="66"/>
      <c r="BR200" s="66"/>
      <c r="BS200" s="66"/>
      <c r="BT200" s="66"/>
      <c r="BU200" s="68"/>
      <c r="BV200" s="66"/>
      <c r="BW200" s="66"/>
      <c r="BX200" s="66"/>
      <c r="BY200" s="66"/>
      <c r="BZ200" s="66"/>
      <c r="CA200" s="66"/>
      <c r="CB200" s="66"/>
      <c r="CC200" s="69"/>
      <c r="CD200" s="68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  <c r="EO200" s="66"/>
      <c r="EP200" s="66"/>
      <c r="EQ200" s="66"/>
      <c r="ER200" s="66"/>
      <c r="ES200" s="66"/>
      <c r="ET200" s="66"/>
      <c r="EU200" s="66"/>
      <c r="EV200" s="66"/>
      <c r="EW200" s="66"/>
      <c r="EX200" s="66"/>
      <c r="EY200" s="66"/>
      <c r="EZ200" s="66"/>
      <c r="FA200" s="66"/>
      <c r="FB200" s="66"/>
      <c r="FC200" s="66"/>
      <c r="FD200" s="66"/>
      <c r="FE200" s="66"/>
      <c r="FF200" s="66"/>
      <c r="FG200" s="66"/>
      <c r="FH200" s="66"/>
    </row>
    <row r="201" spans="1:164" s="70" customFormat="1" x14ac:dyDescent="0.25">
      <c r="A201" s="114"/>
      <c r="B201" s="115"/>
      <c r="BO201" s="66"/>
      <c r="BP201" s="66"/>
      <c r="BQ201" s="66"/>
      <c r="BR201" s="66"/>
      <c r="BS201" s="66"/>
      <c r="BT201" s="66"/>
      <c r="BU201" s="68"/>
      <c r="BV201" s="66"/>
      <c r="BW201" s="66"/>
      <c r="BX201" s="66"/>
      <c r="BY201" s="66"/>
      <c r="BZ201" s="66"/>
      <c r="CA201" s="66"/>
      <c r="CB201" s="66"/>
      <c r="CC201" s="69"/>
      <c r="CD201" s="68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  <c r="EO201" s="66"/>
      <c r="EP201" s="66"/>
      <c r="EQ201" s="66"/>
      <c r="ER201" s="66"/>
      <c r="ES201" s="66"/>
      <c r="ET201" s="66"/>
      <c r="EU201" s="66"/>
      <c r="EV201" s="66"/>
      <c r="EW201" s="66"/>
      <c r="EX201" s="66"/>
      <c r="EY201" s="66"/>
      <c r="EZ201" s="66"/>
      <c r="FA201" s="66"/>
      <c r="FB201" s="66"/>
      <c r="FC201" s="66"/>
      <c r="FD201" s="66"/>
      <c r="FE201" s="66"/>
      <c r="FF201" s="66"/>
      <c r="FG201" s="66"/>
      <c r="FH201" s="66"/>
    </row>
    <row r="202" spans="1:164" s="70" customFormat="1" x14ac:dyDescent="0.25">
      <c r="A202" s="114"/>
      <c r="B202" s="115"/>
      <c r="BO202" s="66"/>
      <c r="BP202" s="66"/>
      <c r="BQ202" s="66"/>
      <c r="BR202" s="66"/>
      <c r="BS202" s="66"/>
      <c r="BT202" s="66"/>
      <c r="BU202" s="68"/>
      <c r="BV202" s="66"/>
      <c r="BW202" s="66"/>
      <c r="BX202" s="66"/>
      <c r="BY202" s="66"/>
      <c r="BZ202" s="66"/>
      <c r="CA202" s="66"/>
      <c r="CB202" s="66"/>
      <c r="CC202" s="69"/>
      <c r="CD202" s="68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  <c r="EO202" s="66"/>
      <c r="EP202" s="66"/>
      <c r="EQ202" s="66"/>
      <c r="ER202" s="66"/>
      <c r="ES202" s="66"/>
      <c r="ET202" s="66"/>
      <c r="EU202" s="66"/>
      <c r="EV202" s="66"/>
      <c r="EW202" s="66"/>
      <c r="EX202" s="66"/>
      <c r="EY202" s="66"/>
      <c r="EZ202" s="66"/>
      <c r="FA202" s="66"/>
      <c r="FB202" s="66"/>
      <c r="FC202" s="66"/>
      <c r="FD202" s="66"/>
      <c r="FE202" s="66"/>
      <c r="FF202" s="66"/>
      <c r="FG202" s="66"/>
      <c r="FH202" s="66"/>
    </row>
    <row r="203" spans="1:164" s="70" customFormat="1" x14ac:dyDescent="0.25">
      <c r="A203" s="114"/>
      <c r="B203" s="115"/>
      <c r="BO203" s="66"/>
      <c r="BP203" s="66"/>
      <c r="BQ203" s="66"/>
      <c r="BR203" s="66"/>
      <c r="BS203" s="66"/>
      <c r="BT203" s="66"/>
      <c r="BU203" s="68"/>
      <c r="BV203" s="66"/>
      <c r="BW203" s="66"/>
      <c r="BX203" s="66"/>
      <c r="BY203" s="66"/>
      <c r="BZ203" s="66"/>
      <c r="CA203" s="66"/>
      <c r="CB203" s="66"/>
      <c r="CC203" s="69"/>
      <c r="CD203" s="68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  <c r="EO203" s="66"/>
      <c r="EP203" s="66"/>
      <c r="EQ203" s="66"/>
      <c r="ER203" s="66"/>
      <c r="ES203" s="66"/>
      <c r="ET203" s="66"/>
      <c r="EU203" s="66"/>
      <c r="EV203" s="66"/>
      <c r="EW203" s="66"/>
      <c r="EX203" s="66"/>
      <c r="EY203" s="66"/>
      <c r="EZ203" s="66"/>
      <c r="FA203" s="66"/>
      <c r="FB203" s="66"/>
      <c r="FC203" s="66"/>
      <c r="FD203" s="66"/>
      <c r="FE203" s="66"/>
      <c r="FF203" s="66"/>
      <c r="FG203" s="66"/>
      <c r="FH203" s="66"/>
    </row>
    <row r="204" spans="1:164" s="70" customFormat="1" x14ac:dyDescent="0.25">
      <c r="A204" s="114"/>
      <c r="B204" s="115"/>
      <c r="BO204" s="66"/>
      <c r="BP204" s="66"/>
      <c r="BQ204" s="66"/>
      <c r="BR204" s="66"/>
      <c r="BS204" s="66"/>
      <c r="BT204" s="66"/>
      <c r="BU204" s="68"/>
      <c r="BV204" s="66"/>
      <c r="BW204" s="66"/>
      <c r="BX204" s="66"/>
      <c r="BY204" s="66"/>
      <c r="BZ204" s="66"/>
      <c r="CA204" s="66"/>
      <c r="CB204" s="66"/>
      <c r="CC204" s="69"/>
      <c r="CD204" s="68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  <c r="EO204" s="66"/>
      <c r="EP204" s="66"/>
      <c r="EQ204" s="66"/>
      <c r="ER204" s="66"/>
      <c r="ES204" s="66"/>
      <c r="ET204" s="66"/>
      <c r="EU204" s="66"/>
      <c r="EV204" s="66"/>
      <c r="EW204" s="66"/>
      <c r="EX204" s="66"/>
      <c r="EY204" s="66"/>
      <c r="EZ204" s="66"/>
      <c r="FA204" s="66"/>
      <c r="FB204" s="66"/>
      <c r="FC204" s="66"/>
      <c r="FD204" s="66"/>
      <c r="FE204" s="66"/>
      <c r="FF204" s="66"/>
      <c r="FG204" s="66"/>
      <c r="FH204" s="66"/>
    </row>
    <row r="205" spans="1:164" s="70" customFormat="1" x14ac:dyDescent="0.25">
      <c r="A205" s="114"/>
      <c r="B205" s="115"/>
      <c r="BO205" s="66"/>
      <c r="BP205" s="66"/>
      <c r="BQ205" s="66"/>
      <c r="BR205" s="66"/>
      <c r="BS205" s="66"/>
      <c r="BT205" s="66"/>
      <c r="BU205" s="68"/>
      <c r="BV205" s="66"/>
      <c r="BW205" s="66"/>
      <c r="BX205" s="66"/>
      <c r="BY205" s="66"/>
      <c r="BZ205" s="66"/>
      <c r="CA205" s="66"/>
      <c r="CB205" s="66"/>
      <c r="CC205" s="69"/>
      <c r="CD205" s="68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  <c r="EO205" s="66"/>
      <c r="EP205" s="66"/>
      <c r="EQ205" s="66"/>
      <c r="ER205" s="66"/>
      <c r="ES205" s="66"/>
      <c r="ET205" s="66"/>
      <c r="EU205" s="66"/>
      <c r="EV205" s="66"/>
      <c r="EW205" s="66"/>
      <c r="EX205" s="66"/>
      <c r="EY205" s="66"/>
      <c r="EZ205" s="66"/>
      <c r="FA205" s="66"/>
      <c r="FB205" s="66"/>
      <c r="FC205" s="66"/>
      <c r="FD205" s="66"/>
      <c r="FE205" s="66"/>
      <c r="FF205" s="66"/>
      <c r="FG205" s="66"/>
      <c r="FH205" s="66"/>
    </row>
    <row r="206" spans="1:164" s="70" customFormat="1" x14ac:dyDescent="0.25">
      <c r="A206" s="114"/>
      <c r="B206" s="115"/>
      <c r="BO206" s="66"/>
      <c r="BP206" s="66"/>
      <c r="BQ206" s="66"/>
      <c r="BR206" s="66"/>
      <c r="BS206" s="66"/>
      <c r="BT206" s="66"/>
      <c r="BU206" s="68"/>
      <c r="BV206" s="66"/>
      <c r="BW206" s="66"/>
      <c r="BX206" s="66"/>
      <c r="BY206" s="66"/>
      <c r="BZ206" s="66"/>
      <c r="CA206" s="66"/>
      <c r="CB206" s="66"/>
      <c r="CC206" s="69"/>
      <c r="CD206" s="68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  <c r="EO206" s="66"/>
      <c r="EP206" s="66"/>
      <c r="EQ206" s="66"/>
      <c r="ER206" s="66"/>
      <c r="ES206" s="66"/>
      <c r="ET206" s="66"/>
      <c r="EU206" s="66"/>
      <c r="EV206" s="66"/>
      <c r="EW206" s="66"/>
      <c r="EX206" s="66"/>
      <c r="EY206" s="66"/>
      <c r="EZ206" s="66"/>
      <c r="FA206" s="66"/>
      <c r="FB206" s="66"/>
      <c r="FC206" s="66"/>
      <c r="FD206" s="66"/>
      <c r="FE206" s="66"/>
      <c r="FF206" s="66"/>
      <c r="FG206" s="66"/>
      <c r="FH206" s="66"/>
    </row>
    <row r="207" spans="1:164" s="70" customFormat="1" x14ac:dyDescent="0.25">
      <c r="A207" s="114"/>
      <c r="B207" s="115"/>
      <c r="BO207" s="66"/>
      <c r="BP207" s="66"/>
      <c r="BQ207" s="66"/>
      <c r="BR207" s="66"/>
      <c r="BS207" s="66"/>
      <c r="BT207" s="66"/>
      <c r="BU207" s="68"/>
      <c r="BV207" s="66"/>
      <c r="BW207" s="66"/>
      <c r="BX207" s="66"/>
      <c r="BY207" s="66"/>
      <c r="BZ207" s="66"/>
      <c r="CA207" s="66"/>
      <c r="CB207" s="66"/>
      <c r="CC207" s="69"/>
      <c r="CD207" s="68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  <c r="EO207" s="66"/>
      <c r="EP207" s="66"/>
      <c r="EQ207" s="66"/>
      <c r="ER207" s="66"/>
      <c r="ES207" s="66"/>
      <c r="ET207" s="66"/>
      <c r="EU207" s="66"/>
      <c r="EV207" s="66"/>
      <c r="EW207" s="66"/>
      <c r="EX207" s="66"/>
      <c r="EY207" s="66"/>
      <c r="EZ207" s="66"/>
      <c r="FA207" s="66"/>
      <c r="FB207" s="66"/>
      <c r="FC207" s="66"/>
      <c r="FD207" s="66"/>
      <c r="FE207" s="66"/>
      <c r="FF207" s="66"/>
      <c r="FG207" s="66"/>
      <c r="FH207" s="66"/>
    </row>
    <row r="208" spans="1:164" s="70" customFormat="1" x14ac:dyDescent="0.25">
      <c r="A208" s="114"/>
      <c r="B208" s="115"/>
      <c r="BO208" s="66"/>
      <c r="BP208" s="66"/>
      <c r="BQ208" s="66"/>
      <c r="BR208" s="66"/>
      <c r="BS208" s="66"/>
      <c r="BT208" s="66"/>
      <c r="BU208" s="68"/>
      <c r="BV208" s="66"/>
      <c r="BW208" s="66"/>
      <c r="BX208" s="66"/>
      <c r="BY208" s="66"/>
      <c r="BZ208" s="66"/>
      <c r="CA208" s="66"/>
      <c r="CB208" s="66"/>
      <c r="CC208" s="69"/>
      <c r="CD208" s="68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  <c r="EO208" s="66"/>
      <c r="EP208" s="66"/>
      <c r="EQ208" s="66"/>
      <c r="ER208" s="66"/>
      <c r="ES208" s="66"/>
      <c r="ET208" s="66"/>
      <c r="EU208" s="66"/>
      <c r="EV208" s="66"/>
      <c r="EW208" s="66"/>
      <c r="EX208" s="66"/>
      <c r="EY208" s="66"/>
      <c r="EZ208" s="66"/>
      <c r="FA208" s="66"/>
      <c r="FB208" s="66"/>
      <c r="FC208" s="66"/>
      <c r="FD208" s="66"/>
      <c r="FE208" s="66"/>
      <c r="FF208" s="66"/>
      <c r="FG208" s="66"/>
      <c r="FH208" s="66"/>
    </row>
    <row r="209" spans="1:164" s="70" customFormat="1" x14ac:dyDescent="0.25">
      <c r="A209" s="114"/>
      <c r="B209" s="115"/>
      <c r="BO209" s="66"/>
      <c r="BP209" s="66"/>
      <c r="BQ209" s="66"/>
      <c r="BR209" s="66"/>
      <c r="BS209" s="66"/>
      <c r="BT209" s="66"/>
      <c r="BU209" s="68"/>
      <c r="BV209" s="66"/>
      <c r="BW209" s="66"/>
      <c r="BX209" s="66"/>
      <c r="BY209" s="66"/>
      <c r="BZ209" s="66"/>
      <c r="CA209" s="66"/>
      <c r="CB209" s="66"/>
      <c r="CC209" s="69"/>
      <c r="CD209" s="68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  <c r="EO209" s="66"/>
      <c r="EP209" s="66"/>
      <c r="EQ209" s="66"/>
      <c r="ER209" s="66"/>
      <c r="ES209" s="66"/>
      <c r="ET209" s="66"/>
      <c r="EU209" s="66"/>
      <c r="EV209" s="66"/>
      <c r="EW209" s="66"/>
      <c r="EX209" s="66"/>
      <c r="EY209" s="66"/>
      <c r="EZ209" s="66"/>
      <c r="FA209" s="66"/>
      <c r="FB209" s="66"/>
      <c r="FC209" s="66"/>
      <c r="FD209" s="66"/>
      <c r="FE209" s="66"/>
      <c r="FF209" s="66"/>
      <c r="FG209" s="66"/>
      <c r="FH209" s="66"/>
    </row>
    <row r="210" spans="1:164" s="70" customFormat="1" x14ac:dyDescent="0.25">
      <c r="A210" s="114"/>
      <c r="B210" s="115"/>
      <c r="BO210" s="66"/>
      <c r="BP210" s="66"/>
      <c r="BQ210" s="66"/>
      <c r="BR210" s="66"/>
      <c r="BS210" s="66"/>
      <c r="BT210" s="66"/>
      <c r="BU210" s="68"/>
      <c r="BV210" s="66"/>
      <c r="BW210" s="66"/>
      <c r="BX210" s="66"/>
      <c r="BY210" s="66"/>
      <c r="BZ210" s="66"/>
      <c r="CA210" s="66"/>
      <c r="CB210" s="66"/>
      <c r="CC210" s="69"/>
      <c r="CD210" s="68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  <c r="EO210" s="66"/>
      <c r="EP210" s="66"/>
      <c r="EQ210" s="66"/>
      <c r="ER210" s="66"/>
      <c r="ES210" s="66"/>
      <c r="ET210" s="66"/>
      <c r="EU210" s="66"/>
      <c r="EV210" s="66"/>
      <c r="EW210" s="66"/>
      <c r="EX210" s="66"/>
      <c r="EY210" s="66"/>
      <c r="EZ210" s="66"/>
      <c r="FA210" s="66"/>
      <c r="FB210" s="66"/>
      <c r="FC210" s="66"/>
      <c r="FD210" s="66"/>
      <c r="FE210" s="66"/>
      <c r="FF210" s="66"/>
      <c r="FG210" s="66"/>
      <c r="FH210" s="66"/>
    </row>
    <row r="211" spans="1:164" s="70" customFormat="1" x14ac:dyDescent="0.25">
      <c r="A211" s="114"/>
      <c r="B211" s="115"/>
      <c r="BO211" s="66"/>
      <c r="BP211" s="66"/>
      <c r="BQ211" s="66"/>
      <c r="BR211" s="66"/>
      <c r="BS211" s="66"/>
      <c r="BT211" s="66"/>
      <c r="BU211" s="68"/>
      <c r="BV211" s="66"/>
      <c r="BW211" s="66"/>
      <c r="BX211" s="66"/>
      <c r="BY211" s="66"/>
      <c r="BZ211" s="66"/>
      <c r="CA211" s="66"/>
      <c r="CB211" s="66"/>
      <c r="CC211" s="69"/>
      <c r="CD211" s="68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  <c r="EO211" s="66"/>
      <c r="EP211" s="66"/>
      <c r="EQ211" s="66"/>
      <c r="ER211" s="66"/>
      <c r="ES211" s="66"/>
      <c r="ET211" s="66"/>
      <c r="EU211" s="66"/>
      <c r="EV211" s="66"/>
      <c r="EW211" s="66"/>
      <c r="EX211" s="66"/>
      <c r="EY211" s="66"/>
      <c r="EZ211" s="66"/>
      <c r="FA211" s="66"/>
      <c r="FB211" s="66"/>
      <c r="FC211" s="66"/>
      <c r="FD211" s="66"/>
      <c r="FE211" s="66"/>
      <c r="FF211" s="66"/>
      <c r="FG211" s="66"/>
      <c r="FH211" s="66"/>
    </row>
    <row r="212" spans="1:164" s="70" customFormat="1" x14ac:dyDescent="0.25">
      <c r="A212" s="114"/>
      <c r="B212" s="115"/>
      <c r="BO212" s="66"/>
      <c r="BP212" s="66"/>
      <c r="BQ212" s="66"/>
      <c r="BR212" s="66"/>
      <c r="BS212" s="66"/>
      <c r="BT212" s="66"/>
      <c r="BU212" s="68"/>
      <c r="BV212" s="66"/>
      <c r="BW212" s="66"/>
      <c r="BX212" s="66"/>
      <c r="BY212" s="66"/>
      <c r="BZ212" s="66"/>
      <c r="CA212" s="66"/>
      <c r="CB212" s="66"/>
      <c r="CC212" s="69"/>
      <c r="CD212" s="68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  <c r="EO212" s="66"/>
      <c r="EP212" s="66"/>
      <c r="EQ212" s="66"/>
      <c r="ER212" s="66"/>
      <c r="ES212" s="66"/>
      <c r="ET212" s="66"/>
      <c r="EU212" s="66"/>
      <c r="EV212" s="66"/>
      <c r="EW212" s="66"/>
      <c r="EX212" s="66"/>
      <c r="EY212" s="66"/>
      <c r="EZ212" s="66"/>
      <c r="FA212" s="66"/>
      <c r="FB212" s="66"/>
      <c r="FC212" s="66"/>
      <c r="FD212" s="66"/>
      <c r="FE212" s="66"/>
      <c r="FF212" s="66"/>
      <c r="FG212" s="66"/>
      <c r="FH212" s="66"/>
    </row>
    <row r="213" spans="1:164" s="70" customFormat="1" x14ac:dyDescent="0.25">
      <c r="A213" s="114"/>
      <c r="B213" s="115"/>
      <c r="BO213" s="66"/>
      <c r="BP213" s="66"/>
      <c r="BQ213" s="66"/>
      <c r="BR213" s="66"/>
      <c r="BS213" s="66"/>
      <c r="BT213" s="66"/>
      <c r="BU213" s="68"/>
      <c r="BV213" s="66"/>
      <c r="BW213" s="66"/>
      <c r="BX213" s="66"/>
      <c r="BY213" s="66"/>
      <c r="BZ213" s="66"/>
      <c r="CA213" s="66"/>
      <c r="CB213" s="66"/>
      <c r="CC213" s="69"/>
      <c r="CD213" s="68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  <c r="EO213" s="66"/>
      <c r="EP213" s="66"/>
      <c r="EQ213" s="66"/>
      <c r="ER213" s="66"/>
      <c r="ES213" s="66"/>
      <c r="ET213" s="66"/>
      <c r="EU213" s="66"/>
      <c r="EV213" s="66"/>
      <c r="EW213" s="66"/>
      <c r="EX213" s="66"/>
      <c r="EY213" s="66"/>
      <c r="EZ213" s="66"/>
      <c r="FA213" s="66"/>
      <c r="FB213" s="66"/>
      <c r="FC213" s="66"/>
      <c r="FD213" s="66"/>
      <c r="FE213" s="66"/>
      <c r="FF213" s="66"/>
      <c r="FG213" s="66"/>
      <c r="FH213" s="66"/>
    </row>
    <row r="214" spans="1:164" s="70" customFormat="1" x14ac:dyDescent="0.25">
      <c r="A214" s="114"/>
      <c r="B214" s="115"/>
      <c r="BO214" s="66"/>
      <c r="BP214" s="66"/>
      <c r="BQ214" s="66"/>
      <c r="BR214" s="66"/>
      <c r="BS214" s="66"/>
      <c r="BT214" s="66"/>
      <c r="BU214" s="68"/>
      <c r="BV214" s="66"/>
      <c r="BW214" s="66"/>
      <c r="BX214" s="66"/>
      <c r="BY214" s="66"/>
      <c r="BZ214" s="66"/>
      <c r="CA214" s="66"/>
      <c r="CB214" s="66"/>
      <c r="CC214" s="69"/>
      <c r="CD214" s="68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  <c r="EO214" s="66"/>
      <c r="EP214" s="66"/>
      <c r="EQ214" s="66"/>
      <c r="ER214" s="66"/>
      <c r="ES214" s="66"/>
      <c r="ET214" s="66"/>
      <c r="EU214" s="66"/>
      <c r="EV214" s="66"/>
      <c r="EW214" s="66"/>
      <c r="EX214" s="66"/>
      <c r="EY214" s="66"/>
      <c r="EZ214" s="66"/>
      <c r="FA214" s="66"/>
      <c r="FB214" s="66"/>
      <c r="FC214" s="66"/>
      <c r="FD214" s="66"/>
      <c r="FE214" s="66"/>
      <c r="FF214" s="66"/>
      <c r="FG214" s="66"/>
      <c r="FH214" s="66"/>
    </row>
    <row r="215" spans="1:164" s="70" customFormat="1" x14ac:dyDescent="0.25">
      <c r="A215" s="114"/>
      <c r="B215" s="115"/>
      <c r="BO215" s="66"/>
      <c r="BP215" s="66"/>
      <c r="BQ215" s="66"/>
      <c r="BR215" s="66"/>
      <c r="BS215" s="66"/>
      <c r="BT215" s="66"/>
      <c r="BU215" s="68"/>
      <c r="BV215" s="66"/>
      <c r="BW215" s="66"/>
      <c r="BX215" s="66"/>
      <c r="BY215" s="66"/>
      <c r="BZ215" s="66"/>
      <c r="CA215" s="66"/>
      <c r="CB215" s="66"/>
      <c r="CC215" s="69"/>
      <c r="CD215" s="68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  <c r="EO215" s="66"/>
      <c r="EP215" s="66"/>
      <c r="EQ215" s="66"/>
      <c r="ER215" s="66"/>
      <c r="ES215" s="66"/>
      <c r="ET215" s="66"/>
      <c r="EU215" s="66"/>
      <c r="EV215" s="66"/>
      <c r="EW215" s="66"/>
      <c r="EX215" s="66"/>
      <c r="EY215" s="66"/>
      <c r="EZ215" s="66"/>
      <c r="FA215" s="66"/>
      <c r="FB215" s="66"/>
      <c r="FC215" s="66"/>
      <c r="FD215" s="66"/>
      <c r="FE215" s="66"/>
      <c r="FF215" s="66"/>
      <c r="FG215" s="66"/>
      <c r="FH215" s="66"/>
    </row>
    <row r="216" spans="1:164" s="70" customFormat="1" x14ac:dyDescent="0.25">
      <c r="A216" s="114"/>
      <c r="B216" s="115"/>
      <c r="BO216" s="66"/>
      <c r="BP216" s="66"/>
      <c r="BQ216" s="66"/>
      <c r="BR216" s="66"/>
      <c r="BS216" s="66"/>
      <c r="BT216" s="66"/>
      <c r="BU216" s="68"/>
      <c r="BV216" s="66"/>
      <c r="BW216" s="66"/>
      <c r="BX216" s="66"/>
      <c r="BY216" s="66"/>
      <c r="BZ216" s="66"/>
      <c r="CA216" s="66"/>
      <c r="CB216" s="66"/>
      <c r="CC216" s="69"/>
      <c r="CD216" s="68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  <c r="EO216" s="66"/>
      <c r="EP216" s="66"/>
      <c r="EQ216" s="66"/>
      <c r="ER216" s="66"/>
      <c r="ES216" s="66"/>
      <c r="ET216" s="66"/>
      <c r="EU216" s="66"/>
      <c r="EV216" s="66"/>
      <c r="EW216" s="66"/>
      <c r="EX216" s="66"/>
      <c r="EY216" s="66"/>
      <c r="EZ216" s="66"/>
      <c r="FA216" s="66"/>
      <c r="FB216" s="66"/>
      <c r="FC216" s="66"/>
      <c r="FD216" s="66"/>
      <c r="FE216" s="66"/>
      <c r="FF216" s="66"/>
      <c r="FG216" s="66"/>
      <c r="FH216" s="66"/>
    </row>
    <row r="217" spans="1:164" s="70" customFormat="1" x14ac:dyDescent="0.25">
      <c r="A217" s="114"/>
      <c r="B217" s="115"/>
      <c r="BO217" s="66"/>
      <c r="BP217" s="66"/>
      <c r="BQ217" s="66"/>
      <c r="BR217" s="66"/>
      <c r="BS217" s="66"/>
      <c r="BT217" s="66"/>
      <c r="BU217" s="68"/>
      <c r="BV217" s="66"/>
      <c r="BW217" s="66"/>
      <c r="BX217" s="66"/>
      <c r="BY217" s="66"/>
      <c r="BZ217" s="66"/>
      <c r="CA217" s="66"/>
      <c r="CB217" s="66"/>
      <c r="CC217" s="69"/>
      <c r="CD217" s="68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  <c r="EO217" s="66"/>
      <c r="EP217" s="66"/>
      <c r="EQ217" s="66"/>
      <c r="ER217" s="66"/>
      <c r="ES217" s="66"/>
      <c r="ET217" s="66"/>
      <c r="EU217" s="66"/>
      <c r="EV217" s="66"/>
      <c r="EW217" s="66"/>
      <c r="EX217" s="66"/>
      <c r="EY217" s="66"/>
      <c r="EZ217" s="66"/>
      <c r="FA217" s="66"/>
      <c r="FB217" s="66"/>
      <c r="FC217" s="66"/>
      <c r="FD217" s="66"/>
      <c r="FE217" s="66"/>
      <c r="FF217" s="66"/>
      <c r="FG217" s="66"/>
      <c r="FH217" s="66"/>
    </row>
    <row r="218" spans="1:164" s="70" customFormat="1" x14ac:dyDescent="0.25">
      <c r="A218" s="114"/>
      <c r="B218" s="115"/>
      <c r="BO218" s="66"/>
      <c r="BP218" s="66"/>
      <c r="BQ218" s="66"/>
      <c r="BR218" s="66"/>
      <c r="BS218" s="66"/>
      <c r="BT218" s="66"/>
      <c r="BU218" s="68"/>
      <c r="BV218" s="66"/>
      <c r="BW218" s="66"/>
      <c r="BX218" s="66"/>
      <c r="BY218" s="66"/>
      <c r="BZ218" s="66"/>
      <c r="CA218" s="66"/>
      <c r="CB218" s="66"/>
      <c r="CC218" s="69"/>
      <c r="CD218" s="68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  <c r="EO218" s="66"/>
      <c r="EP218" s="66"/>
      <c r="EQ218" s="66"/>
      <c r="ER218" s="66"/>
      <c r="ES218" s="66"/>
      <c r="ET218" s="66"/>
      <c r="EU218" s="66"/>
      <c r="EV218" s="66"/>
      <c r="EW218" s="66"/>
      <c r="EX218" s="66"/>
      <c r="EY218" s="66"/>
      <c r="EZ218" s="66"/>
      <c r="FA218" s="66"/>
      <c r="FB218" s="66"/>
      <c r="FC218" s="66"/>
      <c r="FD218" s="66"/>
      <c r="FE218" s="66"/>
      <c r="FF218" s="66"/>
      <c r="FG218" s="66"/>
      <c r="FH218" s="66"/>
    </row>
    <row r="219" spans="1:164" s="70" customFormat="1" x14ac:dyDescent="0.25">
      <c r="A219" s="114"/>
      <c r="B219" s="115"/>
      <c r="BO219" s="66"/>
      <c r="BP219" s="66"/>
      <c r="BQ219" s="66"/>
      <c r="BR219" s="66"/>
      <c r="BS219" s="66"/>
      <c r="BT219" s="66"/>
      <c r="BU219" s="68"/>
      <c r="BV219" s="66"/>
      <c r="BW219" s="66"/>
      <c r="BX219" s="66"/>
      <c r="BY219" s="66"/>
      <c r="BZ219" s="66"/>
      <c r="CA219" s="66"/>
      <c r="CB219" s="66"/>
      <c r="CC219" s="69"/>
      <c r="CD219" s="68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  <c r="EO219" s="66"/>
      <c r="EP219" s="66"/>
      <c r="EQ219" s="66"/>
      <c r="ER219" s="66"/>
      <c r="ES219" s="66"/>
      <c r="ET219" s="66"/>
      <c r="EU219" s="66"/>
      <c r="EV219" s="66"/>
      <c r="EW219" s="66"/>
      <c r="EX219" s="66"/>
      <c r="EY219" s="66"/>
      <c r="EZ219" s="66"/>
      <c r="FA219" s="66"/>
      <c r="FB219" s="66"/>
      <c r="FC219" s="66"/>
      <c r="FD219" s="66"/>
      <c r="FE219" s="66"/>
      <c r="FF219" s="66"/>
      <c r="FG219" s="66"/>
      <c r="FH219" s="66"/>
    </row>
    <row r="220" spans="1:164" s="70" customFormat="1" x14ac:dyDescent="0.25">
      <c r="A220" s="114"/>
      <c r="B220" s="115"/>
      <c r="BO220" s="66"/>
      <c r="BP220" s="66"/>
      <c r="BQ220" s="66"/>
      <c r="BR220" s="66"/>
      <c r="BS220" s="66"/>
      <c r="BT220" s="66"/>
      <c r="BU220" s="68"/>
      <c r="BV220" s="66"/>
      <c r="BW220" s="66"/>
      <c r="BX220" s="66"/>
      <c r="BY220" s="66"/>
      <c r="BZ220" s="66"/>
      <c r="CA220" s="66"/>
      <c r="CB220" s="66"/>
      <c r="CC220" s="69"/>
      <c r="CD220" s="68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  <c r="EO220" s="66"/>
      <c r="EP220" s="66"/>
      <c r="EQ220" s="66"/>
      <c r="ER220" s="66"/>
      <c r="ES220" s="66"/>
      <c r="ET220" s="66"/>
      <c r="EU220" s="66"/>
      <c r="EV220" s="66"/>
      <c r="EW220" s="66"/>
      <c r="EX220" s="66"/>
      <c r="EY220" s="66"/>
      <c r="EZ220" s="66"/>
      <c r="FA220" s="66"/>
      <c r="FB220" s="66"/>
      <c r="FC220" s="66"/>
      <c r="FD220" s="66"/>
      <c r="FE220" s="66"/>
      <c r="FF220" s="66"/>
      <c r="FG220" s="66"/>
      <c r="FH220" s="66"/>
    </row>
    <row r="221" spans="1:164" s="70" customFormat="1" x14ac:dyDescent="0.25">
      <c r="A221" s="114"/>
      <c r="B221" s="115"/>
      <c r="BO221" s="66"/>
      <c r="BP221" s="66"/>
      <c r="BQ221" s="66"/>
      <c r="BR221" s="66"/>
      <c r="BS221" s="66"/>
      <c r="BT221" s="66"/>
      <c r="BU221" s="68"/>
      <c r="BV221" s="66"/>
      <c r="BW221" s="66"/>
      <c r="BX221" s="66"/>
      <c r="BY221" s="66"/>
      <c r="BZ221" s="66"/>
      <c r="CA221" s="66"/>
      <c r="CB221" s="66"/>
      <c r="CC221" s="69"/>
      <c r="CD221" s="68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  <c r="EO221" s="66"/>
      <c r="EP221" s="66"/>
      <c r="EQ221" s="66"/>
      <c r="ER221" s="66"/>
      <c r="ES221" s="66"/>
      <c r="ET221" s="66"/>
      <c r="EU221" s="66"/>
      <c r="EV221" s="66"/>
      <c r="EW221" s="66"/>
      <c r="EX221" s="66"/>
      <c r="EY221" s="66"/>
      <c r="EZ221" s="66"/>
      <c r="FA221" s="66"/>
      <c r="FB221" s="66"/>
      <c r="FC221" s="66"/>
      <c r="FD221" s="66"/>
      <c r="FE221" s="66"/>
      <c r="FF221" s="66"/>
      <c r="FG221" s="66"/>
      <c r="FH221" s="66"/>
    </row>
    <row r="222" spans="1:164" s="70" customFormat="1" x14ac:dyDescent="0.25">
      <c r="A222" s="114"/>
      <c r="B222" s="115"/>
      <c r="BO222" s="66"/>
      <c r="BP222" s="66"/>
      <c r="BQ222" s="66"/>
      <c r="BR222" s="66"/>
      <c r="BS222" s="66"/>
      <c r="BT222" s="66"/>
      <c r="BU222" s="68"/>
      <c r="BV222" s="66"/>
      <c r="BW222" s="66"/>
      <c r="BX222" s="66"/>
      <c r="BY222" s="66"/>
      <c r="BZ222" s="66"/>
      <c r="CA222" s="66"/>
      <c r="CB222" s="66"/>
      <c r="CC222" s="69"/>
      <c r="CD222" s="68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  <c r="EO222" s="66"/>
      <c r="EP222" s="66"/>
      <c r="EQ222" s="66"/>
      <c r="ER222" s="66"/>
      <c r="ES222" s="66"/>
      <c r="ET222" s="66"/>
      <c r="EU222" s="66"/>
      <c r="EV222" s="66"/>
      <c r="EW222" s="66"/>
      <c r="EX222" s="66"/>
      <c r="EY222" s="66"/>
      <c r="EZ222" s="66"/>
      <c r="FA222" s="66"/>
      <c r="FB222" s="66"/>
      <c r="FC222" s="66"/>
      <c r="FD222" s="66"/>
      <c r="FE222" s="66"/>
      <c r="FF222" s="66"/>
      <c r="FG222" s="66"/>
      <c r="FH222" s="66"/>
    </row>
    <row r="223" spans="1:164" s="70" customFormat="1" x14ac:dyDescent="0.25">
      <c r="A223" s="114"/>
      <c r="B223" s="115"/>
      <c r="BO223" s="66"/>
      <c r="BP223" s="66"/>
      <c r="BQ223" s="66"/>
      <c r="BR223" s="66"/>
      <c r="BS223" s="66"/>
      <c r="BT223" s="66"/>
      <c r="BU223" s="68"/>
      <c r="BV223" s="66"/>
      <c r="BW223" s="66"/>
      <c r="BX223" s="66"/>
      <c r="BY223" s="66"/>
      <c r="BZ223" s="66"/>
      <c r="CA223" s="66"/>
      <c r="CB223" s="66"/>
      <c r="CC223" s="69"/>
      <c r="CD223" s="68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  <c r="EO223" s="66"/>
      <c r="EP223" s="66"/>
      <c r="EQ223" s="66"/>
      <c r="ER223" s="66"/>
      <c r="ES223" s="66"/>
      <c r="ET223" s="66"/>
      <c r="EU223" s="66"/>
      <c r="EV223" s="66"/>
      <c r="EW223" s="66"/>
      <c r="EX223" s="66"/>
      <c r="EY223" s="66"/>
      <c r="EZ223" s="66"/>
      <c r="FA223" s="66"/>
      <c r="FB223" s="66"/>
      <c r="FC223" s="66"/>
      <c r="FD223" s="66"/>
      <c r="FE223" s="66"/>
      <c r="FF223" s="66"/>
      <c r="FG223" s="66"/>
      <c r="FH223" s="66"/>
    </row>
    <row r="224" spans="1:164" s="70" customFormat="1" x14ac:dyDescent="0.25">
      <c r="A224" s="114"/>
      <c r="B224" s="115"/>
      <c r="BO224" s="66"/>
      <c r="BP224" s="66"/>
      <c r="BQ224" s="66"/>
      <c r="BR224" s="66"/>
      <c r="BS224" s="66"/>
      <c r="BT224" s="66"/>
      <c r="BU224" s="68"/>
      <c r="BV224" s="66"/>
      <c r="BW224" s="66"/>
      <c r="BX224" s="66"/>
      <c r="BY224" s="66"/>
      <c r="BZ224" s="66"/>
      <c r="CA224" s="66"/>
      <c r="CB224" s="66"/>
      <c r="CC224" s="69"/>
      <c r="CD224" s="68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  <c r="EO224" s="66"/>
      <c r="EP224" s="66"/>
      <c r="EQ224" s="66"/>
      <c r="ER224" s="66"/>
      <c r="ES224" s="66"/>
      <c r="ET224" s="66"/>
      <c r="EU224" s="66"/>
      <c r="EV224" s="66"/>
      <c r="EW224" s="66"/>
      <c r="EX224" s="66"/>
      <c r="EY224" s="66"/>
      <c r="EZ224" s="66"/>
      <c r="FA224" s="66"/>
      <c r="FB224" s="66"/>
      <c r="FC224" s="66"/>
      <c r="FD224" s="66"/>
      <c r="FE224" s="66"/>
      <c r="FF224" s="66"/>
      <c r="FG224" s="66"/>
      <c r="FH224" s="66"/>
    </row>
    <row r="225" spans="1:164" s="70" customFormat="1" x14ac:dyDescent="0.25">
      <c r="A225" s="114"/>
      <c r="B225" s="115"/>
      <c r="BO225" s="66"/>
      <c r="BP225" s="66"/>
      <c r="BQ225" s="66"/>
      <c r="BR225" s="66"/>
      <c r="BS225" s="66"/>
      <c r="BT225" s="66"/>
      <c r="BU225" s="68"/>
      <c r="BV225" s="66"/>
      <c r="BW225" s="66"/>
      <c r="BX225" s="66"/>
      <c r="BY225" s="66"/>
      <c r="BZ225" s="66"/>
      <c r="CA225" s="66"/>
      <c r="CB225" s="66"/>
      <c r="CC225" s="69"/>
      <c r="CD225" s="68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</row>
    <row r="226" spans="1:164" s="70" customFormat="1" x14ac:dyDescent="0.25">
      <c r="A226" s="114"/>
      <c r="B226" s="115"/>
      <c r="BO226" s="66"/>
      <c r="BP226" s="66"/>
      <c r="BQ226" s="66"/>
      <c r="BR226" s="66"/>
      <c r="BS226" s="66"/>
      <c r="BT226" s="66"/>
      <c r="BU226" s="68"/>
      <c r="BV226" s="66"/>
      <c r="BW226" s="66"/>
      <c r="BX226" s="66"/>
      <c r="BY226" s="66"/>
      <c r="BZ226" s="66"/>
      <c r="CA226" s="66"/>
      <c r="CB226" s="66"/>
      <c r="CC226" s="69"/>
      <c r="CD226" s="68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</row>
    <row r="227" spans="1:164" s="70" customFormat="1" x14ac:dyDescent="0.25">
      <c r="A227" s="114"/>
      <c r="B227" s="115"/>
      <c r="BO227" s="66"/>
      <c r="BP227" s="66"/>
      <c r="BQ227" s="66"/>
      <c r="BR227" s="66"/>
      <c r="BS227" s="66"/>
      <c r="BT227" s="66"/>
      <c r="BU227" s="68"/>
      <c r="BV227" s="66"/>
      <c r="BW227" s="66"/>
      <c r="BX227" s="66"/>
      <c r="BY227" s="66"/>
      <c r="BZ227" s="66"/>
      <c r="CA227" s="66"/>
      <c r="CB227" s="66"/>
      <c r="CC227" s="69"/>
      <c r="CD227" s="68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</row>
    <row r="228" spans="1:164" s="70" customFormat="1" x14ac:dyDescent="0.25">
      <c r="A228" s="114"/>
      <c r="B228" s="115"/>
      <c r="BO228" s="66"/>
      <c r="BP228" s="66"/>
      <c r="BQ228" s="66"/>
      <c r="BR228" s="66"/>
      <c r="BS228" s="66"/>
      <c r="BT228" s="66"/>
      <c r="BU228" s="68"/>
      <c r="BV228" s="66"/>
      <c r="BW228" s="66"/>
      <c r="BX228" s="66"/>
      <c r="BY228" s="66"/>
      <c r="BZ228" s="66"/>
      <c r="CA228" s="66"/>
      <c r="CB228" s="66"/>
      <c r="CC228" s="69"/>
      <c r="CD228" s="68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  <c r="EO228" s="66"/>
      <c r="EP228" s="66"/>
      <c r="EQ228" s="66"/>
      <c r="ER228" s="66"/>
      <c r="ES228" s="66"/>
      <c r="ET228" s="66"/>
      <c r="EU228" s="66"/>
      <c r="EV228" s="66"/>
      <c r="EW228" s="66"/>
      <c r="EX228" s="66"/>
      <c r="EY228" s="66"/>
      <c r="EZ228" s="66"/>
      <c r="FA228" s="66"/>
      <c r="FB228" s="66"/>
      <c r="FC228" s="66"/>
      <c r="FD228" s="66"/>
      <c r="FE228" s="66"/>
      <c r="FF228" s="66"/>
      <c r="FG228" s="66"/>
      <c r="FH228" s="66"/>
    </row>
    <row r="229" spans="1:164" s="70" customFormat="1" x14ac:dyDescent="0.25">
      <c r="A229" s="114"/>
      <c r="B229" s="115"/>
      <c r="BO229" s="66"/>
      <c r="BP229" s="66"/>
      <c r="BQ229" s="66"/>
      <c r="BR229" s="66"/>
      <c r="BS229" s="66"/>
      <c r="BT229" s="66"/>
      <c r="BU229" s="68"/>
      <c r="BV229" s="66"/>
      <c r="BW229" s="66"/>
      <c r="BX229" s="66"/>
      <c r="BY229" s="66"/>
      <c r="BZ229" s="66"/>
      <c r="CA229" s="66"/>
      <c r="CB229" s="66"/>
      <c r="CC229" s="69"/>
      <c r="CD229" s="68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  <c r="EO229" s="66"/>
      <c r="EP229" s="66"/>
      <c r="EQ229" s="66"/>
      <c r="ER229" s="66"/>
      <c r="ES229" s="66"/>
      <c r="ET229" s="66"/>
      <c r="EU229" s="66"/>
      <c r="EV229" s="66"/>
      <c r="EW229" s="66"/>
      <c r="EX229" s="66"/>
      <c r="EY229" s="66"/>
      <c r="EZ229" s="66"/>
      <c r="FA229" s="66"/>
      <c r="FB229" s="66"/>
      <c r="FC229" s="66"/>
      <c r="FD229" s="66"/>
      <c r="FE229" s="66"/>
      <c r="FF229" s="66"/>
      <c r="FG229" s="66"/>
      <c r="FH229" s="66"/>
    </row>
    <row r="230" spans="1:164" s="70" customFormat="1" x14ac:dyDescent="0.25">
      <c r="A230" s="114"/>
      <c r="B230" s="115"/>
      <c r="BO230" s="66"/>
      <c r="BP230" s="66"/>
      <c r="BQ230" s="66"/>
      <c r="BR230" s="66"/>
      <c r="BS230" s="66"/>
      <c r="BT230" s="66"/>
      <c r="BU230" s="68"/>
      <c r="BV230" s="66"/>
      <c r="BW230" s="66"/>
      <c r="BX230" s="66"/>
      <c r="BY230" s="66"/>
      <c r="BZ230" s="66"/>
      <c r="CA230" s="66"/>
      <c r="CB230" s="66"/>
      <c r="CC230" s="69"/>
      <c r="CD230" s="68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  <c r="EO230" s="66"/>
      <c r="EP230" s="66"/>
      <c r="EQ230" s="66"/>
      <c r="ER230" s="66"/>
      <c r="ES230" s="66"/>
      <c r="ET230" s="66"/>
      <c r="EU230" s="66"/>
      <c r="EV230" s="66"/>
      <c r="EW230" s="66"/>
      <c r="EX230" s="66"/>
      <c r="EY230" s="66"/>
      <c r="EZ230" s="66"/>
      <c r="FA230" s="66"/>
      <c r="FB230" s="66"/>
      <c r="FC230" s="66"/>
      <c r="FD230" s="66"/>
      <c r="FE230" s="66"/>
      <c r="FF230" s="66"/>
      <c r="FG230" s="66"/>
      <c r="FH230" s="66"/>
    </row>
    <row r="231" spans="1:164" s="70" customFormat="1" x14ac:dyDescent="0.25">
      <c r="A231" s="114"/>
      <c r="B231" s="115"/>
      <c r="BO231" s="66"/>
      <c r="BP231" s="66"/>
      <c r="BQ231" s="66"/>
      <c r="BR231" s="66"/>
      <c r="BS231" s="66"/>
      <c r="BT231" s="66"/>
      <c r="BU231" s="68"/>
      <c r="BV231" s="66"/>
      <c r="BW231" s="66"/>
      <c r="BX231" s="66"/>
      <c r="BY231" s="66"/>
      <c r="BZ231" s="66"/>
      <c r="CA231" s="66"/>
      <c r="CB231" s="66"/>
      <c r="CC231" s="69"/>
      <c r="CD231" s="68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  <c r="EO231" s="66"/>
      <c r="EP231" s="66"/>
      <c r="EQ231" s="66"/>
      <c r="ER231" s="66"/>
      <c r="ES231" s="66"/>
      <c r="ET231" s="66"/>
      <c r="EU231" s="66"/>
      <c r="EV231" s="66"/>
      <c r="EW231" s="66"/>
      <c r="EX231" s="66"/>
      <c r="EY231" s="66"/>
      <c r="EZ231" s="66"/>
      <c r="FA231" s="66"/>
      <c r="FB231" s="66"/>
      <c r="FC231" s="66"/>
      <c r="FD231" s="66"/>
      <c r="FE231" s="66"/>
      <c r="FF231" s="66"/>
      <c r="FG231" s="66"/>
      <c r="FH231" s="66"/>
    </row>
    <row r="232" spans="1:164" s="70" customFormat="1" x14ac:dyDescent="0.25">
      <c r="A232" s="114"/>
      <c r="B232" s="115"/>
      <c r="BO232" s="66"/>
      <c r="BP232" s="66"/>
      <c r="BQ232" s="66"/>
      <c r="BR232" s="66"/>
      <c r="BS232" s="66"/>
      <c r="BT232" s="66"/>
      <c r="BU232" s="68"/>
      <c r="BV232" s="66"/>
      <c r="BW232" s="66"/>
      <c r="BX232" s="66"/>
      <c r="BY232" s="66"/>
      <c r="BZ232" s="66"/>
      <c r="CA232" s="66"/>
      <c r="CB232" s="66"/>
      <c r="CC232" s="69"/>
      <c r="CD232" s="68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  <c r="EO232" s="66"/>
      <c r="EP232" s="66"/>
      <c r="EQ232" s="66"/>
      <c r="ER232" s="66"/>
      <c r="ES232" s="66"/>
      <c r="ET232" s="66"/>
      <c r="EU232" s="66"/>
      <c r="EV232" s="66"/>
      <c r="EW232" s="66"/>
      <c r="EX232" s="66"/>
      <c r="EY232" s="66"/>
      <c r="EZ232" s="66"/>
      <c r="FA232" s="66"/>
      <c r="FB232" s="66"/>
      <c r="FC232" s="66"/>
      <c r="FD232" s="66"/>
      <c r="FE232" s="66"/>
      <c r="FF232" s="66"/>
      <c r="FG232" s="66"/>
      <c r="FH232" s="66"/>
    </row>
    <row r="233" spans="1:164" s="70" customFormat="1" x14ac:dyDescent="0.25">
      <c r="A233" s="114"/>
      <c r="B233" s="115"/>
      <c r="BO233" s="66"/>
      <c r="BP233" s="66"/>
      <c r="BQ233" s="66"/>
      <c r="BR233" s="66"/>
      <c r="BS233" s="66"/>
      <c r="BT233" s="66"/>
      <c r="BU233" s="68"/>
      <c r="BV233" s="66"/>
      <c r="BW233" s="66"/>
      <c r="BX233" s="66"/>
      <c r="BY233" s="66"/>
      <c r="BZ233" s="66"/>
      <c r="CA233" s="66"/>
      <c r="CB233" s="66"/>
      <c r="CC233" s="69"/>
      <c r="CD233" s="68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  <c r="EO233" s="66"/>
      <c r="EP233" s="66"/>
      <c r="EQ233" s="66"/>
      <c r="ER233" s="66"/>
      <c r="ES233" s="66"/>
      <c r="ET233" s="66"/>
      <c r="EU233" s="66"/>
      <c r="EV233" s="66"/>
      <c r="EW233" s="66"/>
      <c r="EX233" s="66"/>
      <c r="EY233" s="66"/>
      <c r="EZ233" s="66"/>
      <c r="FA233" s="66"/>
      <c r="FB233" s="66"/>
      <c r="FC233" s="66"/>
      <c r="FD233" s="66"/>
      <c r="FE233" s="66"/>
      <c r="FF233" s="66"/>
      <c r="FG233" s="66"/>
      <c r="FH233" s="66"/>
    </row>
    <row r="234" spans="1:164" s="70" customFormat="1" x14ac:dyDescent="0.25">
      <c r="A234" s="114"/>
      <c r="B234" s="115"/>
      <c r="BO234" s="66"/>
      <c r="BP234" s="66"/>
      <c r="BQ234" s="66"/>
      <c r="BR234" s="66"/>
      <c r="BS234" s="66"/>
      <c r="BT234" s="66"/>
      <c r="BU234" s="68"/>
      <c r="BV234" s="66"/>
      <c r="BW234" s="66"/>
      <c r="BX234" s="66"/>
      <c r="BY234" s="66"/>
      <c r="BZ234" s="66"/>
      <c r="CA234" s="66"/>
      <c r="CB234" s="66"/>
      <c r="CC234" s="69"/>
      <c r="CD234" s="68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  <c r="EO234" s="66"/>
      <c r="EP234" s="66"/>
      <c r="EQ234" s="66"/>
      <c r="ER234" s="66"/>
      <c r="ES234" s="66"/>
      <c r="ET234" s="66"/>
      <c r="EU234" s="66"/>
      <c r="EV234" s="66"/>
      <c r="EW234" s="66"/>
      <c r="EX234" s="66"/>
      <c r="EY234" s="66"/>
      <c r="EZ234" s="66"/>
      <c r="FA234" s="66"/>
      <c r="FB234" s="66"/>
      <c r="FC234" s="66"/>
      <c r="FD234" s="66"/>
      <c r="FE234" s="66"/>
      <c r="FF234" s="66"/>
      <c r="FG234" s="66"/>
      <c r="FH234" s="66"/>
    </row>
    <row r="235" spans="1:164" s="70" customFormat="1" x14ac:dyDescent="0.25">
      <c r="A235" s="114"/>
      <c r="B235" s="115"/>
      <c r="BO235" s="66"/>
      <c r="BP235" s="66"/>
      <c r="BQ235" s="66"/>
      <c r="BR235" s="66"/>
      <c r="BS235" s="66"/>
      <c r="BT235" s="66"/>
      <c r="BU235" s="68"/>
      <c r="BV235" s="66"/>
      <c r="BW235" s="66"/>
      <c r="BX235" s="66"/>
      <c r="BY235" s="66"/>
      <c r="BZ235" s="66"/>
      <c r="CA235" s="66"/>
      <c r="CB235" s="66"/>
      <c r="CC235" s="69"/>
      <c r="CD235" s="68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  <c r="EO235" s="66"/>
      <c r="EP235" s="66"/>
      <c r="EQ235" s="66"/>
      <c r="ER235" s="66"/>
      <c r="ES235" s="66"/>
      <c r="ET235" s="66"/>
      <c r="EU235" s="66"/>
      <c r="EV235" s="66"/>
      <c r="EW235" s="66"/>
      <c r="EX235" s="66"/>
      <c r="EY235" s="66"/>
      <c r="EZ235" s="66"/>
      <c r="FA235" s="66"/>
      <c r="FB235" s="66"/>
      <c r="FC235" s="66"/>
      <c r="FD235" s="66"/>
      <c r="FE235" s="66"/>
      <c r="FF235" s="66"/>
      <c r="FG235" s="66"/>
      <c r="FH235" s="66"/>
    </row>
    <row r="236" spans="1:164" s="70" customFormat="1" x14ac:dyDescent="0.25">
      <c r="A236" s="114"/>
      <c r="B236" s="115"/>
      <c r="BO236" s="66"/>
      <c r="BP236" s="66"/>
      <c r="BQ236" s="66"/>
      <c r="BR236" s="66"/>
      <c r="BS236" s="66"/>
      <c r="BT236" s="66"/>
      <c r="BU236" s="68"/>
      <c r="BV236" s="66"/>
      <c r="BW236" s="66"/>
      <c r="BX236" s="66"/>
      <c r="BY236" s="66"/>
      <c r="BZ236" s="66"/>
      <c r="CA236" s="66"/>
      <c r="CB236" s="66"/>
      <c r="CC236" s="69"/>
      <c r="CD236" s="68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  <c r="EO236" s="66"/>
      <c r="EP236" s="66"/>
      <c r="EQ236" s="66"/>
      <c r="ER236" s="66"/>
      <c r="ES236" s="66"/>
      <c r="ET236" s="66"/>
      <c r="EU236" s="66"/>
      <c r="EV236" s="66"/>
      <c r="EW236" s="66"/>
      <c r="EX236" s="66"/>
      <c r="EY236" s="66"/>
      <c r="EZ236" s="66"/>
      <c r="FA236" s="66"/>
      <c r="FB236" s="66"/>
      <c r="FC236" s="66"/>
      <c r="FD236" s="66"/>
      <c r="FE236" s="66"/>
      <c r="FF236" s="66"/>
      <c r="FG236" s="66"/>
      <c r="FH236" s="66"/>
    </row>
    <row r="237" spans="1:164" s="70" customFormat="1" x14ac:dyDescent="0.25">
      <c r="A237" s="114"/>
      <c r="B237" s="115"/>
      <c r="BO237" s="66"/>
      <c r="BP237" s="66"/>
      <c r="BQ237" s="66"/>
      <c r="BR237" s="66"/>
      <c r="BS237" s="66"/>
      <c r="BT237" s="66"/>
      <c r="BU237" s="68"/>
      <c r="BV237" s="66"/>
      <c r="BW237" s="66"/>
      <c r="BX237" s="66"/>
      <c r="BY237" s="66"/>
      <c r="BZ237" s="66"/>
      <c r="CA237" s="66"/>
      <c r="CB237" s="66"/>
      <c r="CC237" s="69"/>
      <c r="CD237" s="68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  <c r="EO237" s="66"/>
      <c r="EP237" s="66"/>
      <c r="EQ237" s="66"/>
      <c r="ER237" s="66"/>
      <c r="ES237" s="66"/>
      <c r="ET237" s="66"/>
      <c r="EU237" s="66"/>
      <c r="EV237" s="66"/>
      <c r="EW237" s="66"/>
      <c r="EX237" s="66"/>
      <c r="EY237" s="66"/>
      <c r="EZ237" s="66"/>
      <c r="FA237" s="66"/>
      <c r="FB237" s="66"/>
      <c r="FC237" s="66"/>
      <c r="FD237" s="66"/>
      <c r="FE237" s="66"/>
      <c r="FF237" s="66"/>
      <c r="FG237" s="66"/>
      <c r="FH237" s="66"/>
    </row>
    <row r="238" spans="1:164" s="70" customFormat="1" x14ac:dyDescent="0.25">
      <c r="A238" s="114"/>
      <c r="B238" s="115"/>
      <c r="BO238" s="66"/>
      <c r="BP238" s="66"/>
      <c r="BQ238" s="66"/>
      <c r="BR238" s="66"/>
      <c r="BS238" s="66"/>
      <c r="BT238" s="66"/>
      <c r="BU238" s="68"/>
      <c r="BV238" s="66"/>
      <c r="BW238" s="66"/>
      <c r="BX238" s="66"/>
      <c r="BY238" s="66"/>
      <c r="BZ238" s="66"/>
      <c r="CA238" s="66"/>
      <c r="CB238" s="66"/>
      <c r="CC238" s="69"/>
      <c r="CD238" s="68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  <c r="EO238" s="66"/>
      <c r="EP238" s="66"/>
      <c r="EQ238" s="66"/>
      <c r="ER238" s="66"/>
      <c r="ES238" s="66"/>
      <c r="ET238" s="66"/>
      <c r="EU238" s="66"/>
      <c r="EV238" s="66"/>
      <c r="EW238" s="66"/>
      <c r="EX238" s="66"/>
      <c r="EY238" s="66"/>
      <c r="EZ238" s="66"/>
      <c r="FA238" s="66"/>
      <c r="FB238" s="66"/>
      <c r="FC238" s="66"/>
      <c r="FD238" s="66"/>
      <c r="FE238" s="66"/>
      <c r="FF238" s="66"/>
      <c r="FG238" s="66"/>
      <c r="FH238" s="66"/>
    </row>
    <row r="239" spans="1:164" s="70" customFormat="1" x14ac:dyDescent="0.25">
      <c r="A239" s="114"/>
      <c r="B239" s="115"/>
      <c r="BO239" s="66"/>
      <c r="BP239" s="66"/>
      <c r="BQ239" s="66"/>
      <c r="BR239" s="66"/>
      <c r="BS239" s="66"/>
      <c r="BT239" s="66"/>
      <c r="BU239" s="68"/>
      <c r="BV239" s="66"/>
      <c r="BW239" s="66"/>
      <c r="BX239" s="66"/>
      <c r="BY239" s="66"/>
      <c r="BZ239" s="66"/>
      <c r="CA239" s="66"/>
      <c r="CB239" s="66"/>
      <c r="CC239" s="69"/>
      <c r="CD239" s="68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  <c r="EO239" s="66"/>
      <c r="EP239" s="66"/>
      <c r="EQ239" s="66"/>
      <c r="ER239" s="66"/>
      <c r="ES239" s="66"/>
      <c r="ET239" s="66"/>
      <c r="EU239" s="66"/>
      <c r="EV239" s="66"/>
      <c r="EW239" s="66"/>
      <c r="EX239" s="66"/>
      <c r="EY239" s="66"/>
      <c r="EZ239" s="66"/>
      <c r="FA239" s="66"/>
      <c r="FB239" s="66"/>
      <c r="FC239" s="66"/>
      <c r="FD239" s="66"/>
      <c r="FE239" s="66"/>
      <c r="FF239" s="66"/>
      <c r="FG239" s="66"/>
      <c r="FH239" s="66"/>
    </row>
    <row r="240" spans="1:164" s="70" customFormat="1" x14ac:dyDescent="0.25">
      <c r="A240" s="114"/>
      <c r="B240" s="115"/>
      <c r="BO240" s="66"/>
      <c r="BP240" s="66"/>
      <c r="BQ240" s="66"/>
      <c r="BR240" s="66"/>
      <c r="BS240" s="66"/>
      <c r="BT240" s="66"/>
      <c r="BU240" s="68"/>
      <c r="BV240" s="66"/>
      <c r="BW240" s="66"/>
      <c r="BX240" s="66"/>
      <c r="BY240" s="66"/>
      <c r="BZ240" s="66"/>
      <c r="CA240" s="66"/>
      <c r="CB240" s="66"/>
      <c r="CC240" s="69"/>
      <c r="CD240" s="68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  <c r="EO240" s="66"/>
      <c r="EP240" s="66"/>
      <c r="EQ240" s="66"/>
      <c r="ER240" s="66"/>
      <c r="ES240" s="66"/>
      <c r="ET240" s="66"/>
      <c r="EU240" s="66"/>
      <c r="EV240" s="66"/>
      <c r="EW240" s="66"/>
      <c r="EX240" s="66"/>
      <c r="EY240" s="66"/>
      <c r="EZ240" s="66"/>
      <c r="FA240" s="66"/>
      <c r="FB240" s="66"/>
      <c r="FC240" s="66"/>
      <c r="FD240" s="66"/>
      <c r="FE240" s="66"/>
      <c r="FF240" s="66"/>
      <c r="FG240" s="66"/>
      <c r="FH240" s="66"/>
    </row>
    <row r="241" spans="1:164" s="70" customFormat="1" x14ac:dyDescent="0.25">
      <c r="A241" s="114"/>
      <c r="B241" s="115"/>
      <c r="BO241" s="66"/>
      <c r="BP241" s="66"/>
      <c r="BQ241" s="66"/>
      <c r="BR241" s="66"/>
      <c r="BS241" s="66"/>
      <c r="BT241" s="66"/>
      <c r="BU241" s="68"/>
      <c r="BV241" s="66"/>
      <c r="BW241" s="66"/>
      <c r="BX241" s="66"/>
      <c r="BY241" s="66"/>
      <c r="BZ241" s="66"/>
      <c r="CA241" s="66"/>
      <c r="CB241" s="66"/>
      <c r="CC241" s="69"/>
      <c r="CD241" s="68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  <c r="EO241" s="66"/>
      <c r="EP241" s="66"/>
      <c r="EQ241" s="66"/>
      <c r="ER241" s="66"/>
      <c r="ES241" s="66"/>
      <c r="ET241" s="66"/>
      <c r="EU241" s="66"/>
      <c r="EV241" s="66"/>
      <c r="EW241" s="66"/>
      <c r="EX241" s="66"/>
      <c r="EY241" s="66"/>
      <c r="EZ241" s="66"/>
      <c r="FA241" s="66"/>
      <c r="FB241" s="66"/>
      <c r="FC241" s="66"/>
      <c r="FD241" s="66"/>
      <c r="FE241" s="66"/>
      <c r="FF241" s="66"/>
      <c r="FG241" s="66"/>
      <c r="FH241" s="66"/>
    </row>
    <row r="242" spans="1:164" s="70" customFormat="1" x14ac:dyDescent="0.25">
      <c r="A242" s="114"/>
      <c r="B242" s="115"/>
      <c r="BO242" s="66"/>
      <c r="BP242" s="66"/>
      <c r="BQ242" s="66"/>
      <c r="BR242" s="66"/>
      <c r="BS242" s="66"/>
      <c r="BT242" s="66"/>
      <c r="BU242" s="68"/>
      <c r="BV242" s="66"/>
      <c r="BW242" s="66"/>
      <c r="BX242" s="66"/>
      <c r="BY242" s="66"/>
      <c r="BZ242" s="66"/>
      <c r="CA242" s="66"/>
      <c r="CB242" s="66"/>
      <c r="CC242" s="69"/>
      <c r="CD242" s="68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  <c r="EO242" s="66"/>
      <c r="EP242" s="66"/>
      <c r="EQ242" s="66"/>
      <c r="ER242" s="66"/>
      <c r="ES242" s="66"/>
      <c r="ET242" s="66"/>
      <c r="EU242" s="66"/>
      <c r="EV242" s="66"/>
      <c r="EW242" s="66"/>
      <c r="EX242" s="66"/>
      <c r="EY242" s="66"/>
      <c r="EZ242" s="66"/>
      <c r="FA242" s="66"/>
      <c r="FB242" s="66"/>
      <c r="FC242" s="66"/>
      <c r="FD242" s="66"/>
      <c r="FE242" s="66"/>
      <c r="FF242" s="66"/>
      <c r="FG242" s="66"/>
      <c r="FH242" s="66"/>
    </row>
    <row r="243" spans="1:164" s="70" customFormat="1" x14ac:dyDescent="0.25">
      <c r="A243" s="114"/>
      <c r="B243" s="115"/>
      <c r="BO243" s="66"/>
      <c r="BP243" s="66"/>
      <c r="BQ243" s="66"/>
      <c r="BR243" s="66"/>
      <c r="BS243" s="66"/>
      <c r="BT243" s="66"/>
      <c r="BU243" s="68"/>
      <c r="BV243" s="66"/>
      <c r="BW243" s="66"/>
      <c r="BX243" s="66"/>
      <c r="BY243" s="66"/>
      <c r="BZ243" s="66"/>
      <c r="CA243" s="66"/>
      <c r="CB243" s="66"/>
      <c r="CC243" s="69"/>
      <c r="CD243" s="68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  <c r="EO243" s="66"/>
      <c r="EP243" s="66"/>
      <c r="EQ243" s="66"/>
      <c r="ER243" s="66"/>
      <c r="ES243" s="66"/>
      <c r="ET243" s="66"/>
      <c r="EU243" s="66"/>
      <c r="EV243" s="66"/>
      <c r="EW243" s="66"/>
      <c r="EX243" s="66"/>
      <c r="EY243" s="66"/>
      <c r="EZ243" s="66"/>
      <c r="FA243" s="66"/>
      <c r="FB243" s="66"/>
      <c r="FC243" s="66"/>
      <c r="FD243" s="66"/>
      <c r="FE243" s="66"/>
      <c r="FF243" s="66"/>
      <c r="FG243" s="66"/>
      <c r="FH243" s="66"/>
    </row>
    <row r="244" spans="1:164" s="70" customFormat="1" x14ac:dyDescent="0.25">
      <c r="A244" s="114"/>
      <c r="B244" s="115"/>
      <c r="BO244" s="66"/>
      <c r="BP244" s="66"/>
      <c r="BQ244" s="66"/>
      <c r="BR244" s="66"/>
      <c r="BS244" s="66"/>
      <c r="BT244" s="66"/>
      <c r="BU244" s="68"/>
      <c r="BV244" s="66"/>
      <c r="BW244" s="66"/>
      <c r="BX244" s="66"/>
      <c r="BY244" s="66"/>
      <c r="BZ244" s="66"/>
      <c r="CA244" s="66"/>
      <c r="CB244" s="66"/>
      <c r="CC244" s="69"/>
      <c r="CD244" s="68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  <c r="EO244" s="66"/>
      <c r="EP244" s="66"/>
      <c r="EQ244" s="66"/>
      <c r="ER244" s="66"/>
      <c r="ES244" s="66"/>
      <c r="ET244" s="66"/>
      <c r="EU244" s="66"/>
      <c r="EV244" s="66"/>
      <c r="EW244" s="66"/>
      <c r="EX244" s="66"/>
      <c r="EY244" s="66"/>
      <c r="EZ244" s="66"/>
      <c r="FA244" s="66"/>
      <c r="FB244" s="66"/>
      <c r="FC244" s="66"/>
      <c r="FD244" s="66"/>
      <c r="FE244" s="66"/>
      <c r="FF244" s="66"/>
      <c r="FG244" s="66"/>
      <c r="FH244" s="66"/>
    </row>
    <row r="245" spans="1:164" s="70" customFormat="1" x14ac:dyDescent="0.25">
      <c r="A245" s="114"/>
      <c r="B245" s="115"/>
      <c r="BO245" s="66"/>
      <c r="BP245" s="66"/>
      <c r="BQ245" s="66"/>
      <c r="BR245" s="66"/>
      <c r="BS245" s="66"/>
      <c r="BT245" s="66"/>
      <c r="BU245" s="68"/>
      <c r="BV245" s="66"/>
      <c r="BW245" s="66"/>
      <c r="BX245" s="66"/>
      <c r="BY245" s="66"/>
      <c r="BZ245" s="66"/>
      <c r="CA245" s="66"/>
      <c r="CB245" s="66"/>
      <c r="CC245" s="69"/>
      <c r="CD245" s="68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  <c r="EO245" s="66"/>
      <c r="EP245" s="66"/>
      <c r="EQ245" s="66"/>
      <c r="ER245" s="66"/>
      <c r="ES245" s="66"/>
      <c r="ET245" s="66"/>
      <c r="EU245" s="66"/>
      <c r="EV245" s="66"/>
      <c r="EW245" s="66"/>
      <c r="EX245" s="66"/>
      <c r="EY245" s="66"/>
      <c r="EZ245" s="66"/>
      <c r="FA245" s="66"/>
      <c r="FB245" s="66"/>
      <c r="FC245" s="66"/>
      <c r="FD245" s="66"/>
      <c r="FE245" s="66"/>
      <c r="FF245" s="66"/>
      <c r="FG245" s="66"/>
      <c r="FH245" s="66"/>
    </row>
    <row r="246" spans="1:164" s="70" customFormat="1" x14ac:dyDescent="0.25">
      <c r="A246" s="114"/>
      <c r="B246" s="115"/>
      <c r="BO246" s="66"/>
      <c r="BP246" s="66"/>
      <c r="BQ246" s="66"/>
      <c r="BR246" s="66"/>
      <c r="BS246" s="66"/>
      <c r="BT246" s="66"/>
      <c r="BU246" s="68"/>
      <c r="BV246" s="66"/>
      <c r="BW246" s="66"/>
      <c r="BX246" s="66"/>
      <c r="BY246" s="66"/>
      <c r="BZ246" s="66"/>
      <c r="CA246" s="66"/>
      <c r="CB246" s="66"/>
      <c r="CC246" s="69"/>
      <c r="CD246" s="68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  <c r="EO246" s="66"/>
      <c r="EP246" s="66"/>
      <c r="EQ246" s="66"/>
      <c r="ER246" s="66"/>
      <c r="ES246" s="66"/>
      <c r="ET246" s="66"/>
      <c r="EU246" s="66"/>
      <c r="EV246" s="66"/>
      <c r="EW246" s="66"/>
      <c r="EX246" s="66"/>
      <c r="EY246" s="66"/>
      <c r="EZ246" s="66"/>
      <c r="FA246" s="66"/>
      <c r="FB246" s="66"/>
      <c r="FC246" s="66"/>
      <c r="FD246" s="66"/>
      <c r="FE246" s="66"/>
      <c r="FF246" s="66"/>
      <c r="FG246" s="66"/>
      <c r="FH246" s="66"/>
    </row>
    <row r="247" spans="1:164" s="70" customFormat="1" x14ac:dyDescent="0.25">
      <c r="A247" s="114"/>
      <c r="B247" s="115"/>
      <c r="BO247" s="66"/>
      <c r="BP247" s="66"/>
      <c r="BQ247" s="66"/>
      <c r="BR247" s="66"/>
      <c r="BS247" s="66"/>
      <c r="BT247" s="66"/>
      <c r="BU247" s="68"/>
      <c r="BV247" s="66"/>
      <c r="BW247" s="66"/>
      <c r="BX247" s="66"/>
      <c r="BY247" s="66"/>
      <c r="BZ247" s="66"/>
      <c r="CA247" s="66"/>
      <c r="CB247" s="66"/>
      <c r="CC247" s="69"/>
      <c r="CD247" s="68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  <c r="EO247" s="66"/>
      <c r="EP247" s="66"/>
      <c r="EQ247" s="66"/>
      <c r="ER247" s="66"/>
      <c r="ES247" s="66"/>
      <c r="ET247" s="66"/>
      <c r="EU247" s="66"/>
      <c r="EV247" s="66"/>
      <c r="EW247" s="66"/>
      <c r="EX247" s="66"/>
      <c r="EY247" s="66"/>
      <c r="EZ247" s="66"/>
      <c r="FA247" s="66"/>
      <c r="FB247" s="66"/>
      <c r="FC247" s="66"/>
      <c r="FD247" s="66"/>
      <c r="FE247" s="66"/>
      <c r="FF247" s="66"/>
      <c r="FG247" s="66"/>
      <c r="FH247" s="66"/>
    </row>
    <row r="248" spans="1:164" s="70" customFormat="1" x14ac:dyDescent="0.25">
      <c r="A248" s="114"/>
      <c r="B248" s="115"/>
      <c r="BO248" s="66"/>
      <c r="BP248" s="66"/>
      <c r="BQ248" s="66"/>
      <c r="BR248" s="66"/>
      <c r="BS248" s="66"/>
      <c r="BT248" s="66"/>
      <c r="BU248" s="68"/>
      <c r="BV248" s="66"/>
      <c r="BW248" s="66"/>
      <c r="BX248" s="66"/>
      <c r="BY248" s="66"/>
      <c r="BZ248" s="66"/>
      <c r="CA248" s="66"/>
      <c r="CB248" s="66"/>
      <c r="CC248" s="69"/>
      <c r="CD248" s="68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  <c r="EO248" s="66"/>
      <c r="EP248" s="66"/>
      <c r="EQ248" s="66"/>
      <c r="ER248" s="66"/>
      <c r="ES248" s="66"/>
      <c r="ET248" s="66"/>
      <c r="EU248" s="66"/>
      <c r="EV248" s="66"/>
      <c r="EW248" s="66"/>
      <c r="EX248" s="66"/>
      <c r="EY248" s="66"/>
      <c r="EZ248" s="66"/>
      <c r="FA248" s="66"/>
      <c r="FB248" s="66"/>
      <c r="FC248" s="66"/>
      <c r="FD248" s="66"/>
      <c r="FE248" s="66"/>
      <c r="FF248" s="66"/>
      <c r="FG248" s="66"/>
      <c r="FH248" s="66"/>
    </row>
    <row r="249" spans="1:164" s="70" customFormat="1" x14ac:dyDescent="0.25">
      <c r="A249" s="114"/>
      <c r="B249" s="115"/>
      <c r="BO249" s="66"/>
      <c r="BP249" s="66"/>
      <c r="BQ249" s="66"/>
      <c r="BR249" s="66"/>
      <c r="BS249" s="66"/>
      <c r="BT249" s="66"/>
      <c r="BU249" s="68"/>
      <c r="BV249" s="66"/>
      <c r="BW249" s="66"/>
      <c r="BX249" s="66"/>
      <c r="BY249" s="66"/>
      <c r="BZ249" s="66"/>
      <c r="CA249" s="66"/>
      <c r="CB249" s="66"/>
      <c r="CC249" s="69"/>
      <c r="CD249" s="68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  <c r="EO249" s="66"/>
      <c r="EP249" s="66"/>
      <c r="EQ249" s="66"/>
      <c r="ER249" s="66"/>
      <c r="ES249" s="66"/>
      <c r="ET249" s="66"/>
      <c r="EU249" s="66"/>
      <c r="EV249" s="66"/>
      <c r="EW249" s="66"/>
      <c r="EX249" s="66"/>
      <c r="EY249" s="66"/>
      <c r="EZ249" s="66"/>
      <c r="FA249" s="66"/>
      <c r="FB249" s="66"/>
      <c r="FC249" s="66"/>
      <c r="FD249" s="66"/>
      <c r="FE249" s="66"/>
      <c r="FF249" s="66"/>
      <c r="FG249" s="66"/>
      <c r="FH249" s="66"/>
    </row>
    <row r="250" spans="1:164" s="70" customFormat="1" x14ac:dyDescent="0.25">
      <c r="A250" s="114"/>
      <c r="B250" s="115"/>
      <c r="BO250" s="66"/>
      <c r="BP250" s="66"/>
      <c r="BQ250" s="66"/>
      <c r="BR250" s="66"/>
      <c r="BS250" s="66"/>
      <c r="BT250" s="66"/>
      <c r="BU250" s="68"/>
      <c r="BV250" s="66"/>
      <c r="BW250" s="66"/>
      <c r="BX250" s="66"/>
      <c r="BY250" s="66"/>
      <c r="BZ250" s="66"/>
      <c r="CA250" s="66"/>
      <c r="CB250" s="66"/>
      <c r="CC250" s="69"/>
      <c r="CD250" s="68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  <c r="EO250" s="66"/>
      <c r="EP250" s="66"/>
      <c r="EQ250" s="66"/>
      <c r="ER250" s="66"/>
      <c r="ES250" s="66"/>
      <c r="ET250" s="66"/>
      <c r="EU250" s="66"/>
      <c r="EV250" s="66"/>
      <c r="EW250" s="66"/>
      <c r="EX250" s="66"/>
      <c r="EY250" s="66"/>
      <c r="EZ250" s="66"/>
      <c r="FA250" s="66"/>
      <c r="FB250" s="66"/>
      <c r="FC250" s="66"/>
      <c r="FD250" s="66"/>
      <c r="FE250" s="66"/>
      <c r="FF250" s="66"/>
      <c r="FG250" s="66"/>
      <c r="FH250" s="66"/>
    </row>
    <row r="251" spans="1:164" s="70" customFormat="1" x14ac:dyDescent="0.25">
      <c r="A251" s="114"/>
      <c r="B251" s="115"/>
      <c r="BO251" s="66"/>
      <c r="BP251" s="66"/>
      <c r="BQ251" s="66"/>
      <c r="BR251" s="66"/>
      <c r="BS251" s="66"/>
      <c r="BT251" s="66"/>
      <c r="BU251" s="68"/>
      <c r="BV251" s="66"/>
      <c r="BW251" s="66"/>
      <c r="BX251" s="66"/>
      <c r="BY251" s="66"/>
      <c r="BZ251" s="66"/>
      <c r="CA251" s="66"/>
      <c r="CB251" s="66"/>
      <c r="CC251" s="69"/>
      <c r="CD251" s="68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  <c r="EO251" s="66"/>
      <c r="EP251" s="66"/>
      <c r="EQ251" s="66"/>
      <c r="ER251" s="66"/>
      <c r="ES251" s="66"/>
      <c r="ET251" s="66"/>
      <c r="EU251" s="66"/>
      <c r="EV251" s="66"/>
      <c r="EW251" s="66"/>
      <c r="EX251" s="66"/>
      <c r="EY251" s="66"/>
      <c r="EZ251" s="66"/>
      <c r="FA251" s="66"/>
      <c r="FB251" s="66"/>
      <c r="FC251" s="66"/>
      <c r="FD251" s="66"/>
      <c r="FE251" s="66"/>
      <c r="FF251" s="66"/>
      <c r="FG251" s="66"/>
      <c r="FH251" s="66"/>
    </row>
    <row r="252" spans="1:164" s="70" customFormat="1" x14ac:dyDescent="0.25">
      <c r="A252" s="114"/>
      <c r="B252" s="115"/>
      <c r="BO252" s="66"/>
      <c r="BP252" s="66"/>
      <c r="BQ252" s="66"/>
      <c r="BR252" s="66"/>
      <c r="BS252" s="66"/>
      <c r="BT252" s="66"/>
      <c r="BU252" s="68"/>
      <c r="BV252" s="66"/>
      <c r="BW252" s="66"/>
      <c r="BX252" s="66"/>
      <c r="BY252" s="66"/>
      <c r="BZ252" s="66"/>
      <c r="CA252" s="66"/>
      <c r="CB252" s="66"/>
      <c r="CC252" s="69"/>
      <c r="CD252" s="68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  <c r="EO252" s="66"/>
      <c r="EP252" s="66"/>
      <c r="EQ252" s="66"/>
      <c r="ER252" s="66"/>
      <c r="ES252" s="66"/>
      <c r="ET252" s="66"/>
      <c r="EU252" s="66"/>
      <c r="EV252" s="66"/>
      <c r="EW252" s="66"/>
      <c r="EX252" s="66"/>
      <c r="EY252" s="66"/>
      <c r="EZ252" s="66"/>
      <c r="FA252" s="66"/>
      <c r="FB252" s="66"/>
      <c r="FC252" s="66"/>
      <c r="FD252" s="66"/>
      <c r="FE252" s="66"/>
      <c r="FF252" s="66"/>
      <c r="FG252" s="66"/>
      <c r="FH252" s="66"/>
    </row>
    <row r="253" spans="1:164" s="70" customFormat="1" x14ac:dyDescent="0.25">
      <c r="A253" s="114"/>
      <c r="B253" s="115"/>
      <c r="BO253" s="66"/>
      <c r="BP253" s="66"/>
      <c r="BQ253" s="66"/>
      <c r="BR253" s="66"/>
      <c r="BS253" s="66"/>
      <c r="BT253" s="66"/>
      <c r="BU253" s="68"/>
      <c r="BV253" s="66"/>
      <c r="BW253" s="66"/>
      <c r="BX253" s="66"/>
      <c r="BY253" s="66"/>
      <c r="BZ253" s="66"/>
      <c r="CA253" s="66"/>
      <c r="CB253" s="66"/>
      <c r="CC253" s="69"/>
      <c r="CD253" s="68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  <c r="EO253" s="66"/>
      <c r="EP253" s="66"/>
      <c r="EQ253" s="66"/>
      <c r="ER253" s="66"/>
      <c r="ES253" s="66"/>
      <c r="ET253" s="66"/>
      <c r="EU253" s="66"/>
      <c r="EV253" s="66"/>
      <c r="EW253" s="66"/>
      <c r="EX253" s="66"/>
      <c r="EY253" s="66"/>
      <c r="EZ253" s="66"/>
      <c r="FA253" s="66"/>
      <c r="FB253" s="66"/>
      <c r="FC253" s="66"/>
      <c r="FD253" s="66"/>
      <c r="FE253" s="66"/>
      <c r="FF253" s="66"/>
      <c r="FG253" s="66"/>
      <c r="FH253" s="66"/>
    </row>
    <row r="254" spans="1:164" s="70" customFormat="1" x14ac:dyDescent="0.25">
      <c r="A254" s="114"/>
      <c r="B254" s="115"/>
      <c r="BO254" s="66"/>
      <c r="BP254" s="66"/>
      <c r="BQ254" s="66"/>
      <c r="BR254" s="66"/>
      <c r="BS254" s="66"/>
      <c r="BT254" s="66"/>
      <c r="BU254" s="68"/>
      <c r="BV254" s="66"/>
      <c r="BW254" s="66"/>
      <c r="BX254" s="66"/>
      <c r="BY254" s="66"/>
      <c r="BZ254" s="66"/>
      <c r="CA254" s="66"/>
      <c r="CB254" s="66"/>
      <c r="CC254" s="69"/>
      <c r="CD254" s="68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</row>
    <row r="255" spans="1:164" s="70" customFormat="1" x14ac:dyDescent="0.25">
      <c r="A255" s="114"/>
      <c r="B255" s="115"/>
      <c r="BO255" s="66"/>
      <c r="BP255" s="66"/>
      <c r="BQ255" s="66"/>
      <c r="BR255" s="66"/>
      <c r="BS255" s="66"/>
      <c r="BT255" s="66"/>
      <c r="BU255" s="68"/>
      <c r="BV255" s="66"/>
      <c r="BW255" s="66"/>
      <c r="BX255" s="66"/>
      <c r="BY255" s="66"/>
      <c r="BZ255" s="66"/>
      <c r="CA255" s="66"/>
      <c r="CB255" s="66"/>
      <c r="CC255" s="69"/>
      <c r="CD255" s="68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</row>
    <row r="256" spans="1:164" s="70" customFormat="1" x14ac:dyDescent="0.25">
      <c r="A256" s="114"/>
      <c r="B256" s="115"/>
      <c r="BO256" s="66"/>
      <c r="BP256" s="66"/>
      <c r="BQ256" s="66"/>
      <c r="BR256" s="66"/>
      <c r="BS256" s="66"/>
      <c r="BT256" s="66"/>
      <c r="BU256" s="68"/>
      <c r="BV256" s="66"/>
      <c r="BW256" s="66"/>
      <c r="BX256" s="66"/>
      <c r="BY256" s="66"/>
      <c r="BZ256" s="66"/>
      <c r="CA256" s="66"/>
      <c r="CB256" s="66"/>
      <c r="CC256" s="69"/>
      <c r="CD256" s="68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</row>
    <row r="257" spans="1:164" s="70" customFormat="1" x14ac:dyDescent="0.25">
      <c r="A257" s="114"/>
      <c r="B257" s="115"/>
      <c r="BO257" s="66"/>
      <c r="BP257" s="66"/>
      <c r="BQ257" s="66"/>
      <c r="BR257" s="66"/>
      <c r="BS257" s="66"/>
      <c r="BT257" s="66"/>
      <c r="BU257" s="68"/>
      <c r="BV257" s="66"/>
      <c r="BW257" s="66"/>
      <c r="BX257" s="66"/>
      <c r="BY257" s="66"/>
      <c r="BZ257" s="66"/>
      <c r="CA257" s="66"/>
      <c r="CB257" s="66"/>
      <c r="CC257" s="69"/>
      <c r="CD257" s="68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  <c r="EO257" s="66"/>
      <c r="EP257" s="66"/>
      <c r="EQ257" s="66"/>
      <c r="ER257" s="66"/>
      <c r="ES257" s="66"/>
      <c r="ET257" s="66"/>
      <c r="EU257" s="66"/>
      <c r="EV257" s="66"/>
      <c r="EW257" s="66"/>
      <c r="EX257" s="66"/>
      <c r="EY257" s="66"/>
      <c r="EZ257" s="66"/>
      <c r="FA257" s="66"/>
      <c r="FB257" s="66"/>
      <c r="FC257" s="66"/>
      <c r="FD257" s="66"/>
      <c r="FE257" s="66"/>
      <c r="FF257" s="66"/>
      <c r="FG257" s="66"/>
      <c r="FH257" s="66"/>
    </row>
    <row r="258" spans="1:164" s="70" customFormat="1" x14ac:dyDescent="0.25">
      <c r="A258" s="114"/>
      <c r="B258" s="115"/>
      <c r="BO258" s="66"/>
      <c r="BP258" s="66"/>
      <c r="BQ258" s="66"/>
      <c r="BR258" s="66"/>
      <c r="BS258" s="66"/>
      <c r="BT258" s="66"/>
      <c r="BU258" s="68"/>
      <c r="BV258" s="66"/>
      <c r="BW258" s="66"/>
      <c r="BX258" s="66"/>
      <c r="BY258" s="66"/>
      <c r="BZ258" s="66"/>
      <c r="CA258" s="66"/>
      <c r="CB258" s="66"/>
      <c r="CC258" s="69"/>
      <c r="CD258" s="68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  <c r="EO258" s="66"/>
      <c r="EP258" s="66"/>
      <c r="EQ258" s="66"/>
      <c r="ER258" s="66"/>
      <c r="ES258" s="66"/>
      <c r="ET258" s="66"/>
      <c r="EU258" s="66"/>
      <c r="EV258" s="66"/>
      <c r="EW258" s="66"/>
      <c r="EX258" s="66"/>
      <c r="EY258" s="66"/>
      <c r="EZ258" s="66"/>
      <c r="FA258" s="66"/>
      <c r="FB258" s="66"/>
      <c r="FC258" s="66"/>
      <c r="FD258" s="66"/>
      <c r="FE258" s="66"/>
      <c r="FF258" s="66"/>
      <c r="FG258" s="66"/>
      <c r="FH258" s="66"/>
    </row>
    <row r="259" spans="1:164" s="70" customFormat="1" x14ac:dyDescent="0.25">
      <c r="A259" s="114"/>
      <c r="B259" s="115"/>
      <c r="BO259" s="66"/>
      <c r="BP259" s="66"/>
      <c r="BQ259" s="66"/>
      <c r="BR259" s="66"/>
      <c r="BS259" s="66"/>
      <c r="BT259" s="66"/>
      <c r="BU259" s="68"/>
      <c r="BV259" s="66"/>
      <c r="BW259" s="66"/>
      <c r="BX259" s="66"/>
      <c r="BY259" s="66"/>
      <c r="BZ259" s="66"/>
      <c r="CA259" s="66"/>
      <c r="CB259" s="66"/>
      <c r="CC259" s="69"/>
      <c r="CD259" s="68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  <c r="EO259" s="66"/>
      <c r="EP259" s="66"/>
      <c r="EQ259" s="66"/>
      <c r="ER259" s="66"/>
      <c r="ES259" s="66"/>
      <c r="ET259" s="66"/>
      <c r="EU259" s="66"/>
      <c r="EV259" s="66"/>
      <c r="EW259" s="66"/>
      <c r="EX259" s="66"/>
      <c r="EY259" s="66"/>
      <c r="EZ259" s="66"/>
      <c r="FA259" s="66"/>
      <c r="FB259" s="66"/>
      <c r="FC259" s="66"/>
      <c r="FD259" s="66"/>
      <c r="FE259" s="66"/>
      <c r="FF259" s="66"/>
      <c r="FG259" s="66"/>
      <c r="FH259" s="66"/>
    </row>
    <row r="260" spans="1:164" s="70" customFormat="1" x14ac:dyDescent="0.25">
      <c r="A260" s="114"/>
      <c r="B260" s="115"/>
      <c r="BO260" s="66"/>
      <c r="BP260" s="66"/>
      <c r="BQ260" s="66"/>
      <c r="BR260" s="66"/>
      <c r="BS260" s="66"/>
      <c r="BT260" s="66"/>
      <c r="BU260" s="68"/>
      <c r="BV260" s="66"/>
      <c r="BW260" s="66"/>
      <c r="BX260" s="66"/>
      <c r="BY260" s="66"/>
      <c r="BZ260" s="66"/>
      <c r="CA260" s="66"/>
      <c r="CB260" s="66"/>
      <c r="CC260" s="69"/>
      <c r="CD260" s="68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  <c r="EO260" s="66"/>
      <c r="EP260" s="66"/>
      <c r="EQ260" s="66"/>
      <c r="ER260" s="66"/>
      <c r="ES260" s="66"/>
      <c r="ET260" s="66"/>
      <c r="EU260" s="66"/>
      <c r="EV260" s="66"/>
      <c r="EW260" s="66"/>
      <c r="EX260" s="66"/>
      <c r="EY260" s="66"/>
      <c r="EZ260" s="66"/>
      <c r="FA260" s="66"/>
      <c r="FB260" s="66"/>
      <c r="FC260" s="66"/>
      <c r="FD260" s="66"/>
      <c r="FE260" s="66"/>
      <c r="FF260" s="66"/>
      <c r="FG260" s="66"/>
      <c r="FH260" s="66"/>
    </row>
    <row r="261" spans="1:164" s="70" customFormat="1" x14ac:dyDescent="0.25">
      <c r="A261" s="114"/>
      <c r="B261" s="115"/>
      <c r="BO261" s="66"/>
      <c r="BP261" s="66"/>
      <c r="BQ261" s="66"/>
      <c r="BR261" s="66"/>
      <c r="BS261" s="66"/>
      <c r="BT261" s="66"/>
      <c r="BU261" s="68"/>
      <c r="BV261" s="66"/>
      <c r="BW261" s="66"/>
      <c r="BX261" s="66"/>
      <c r="BY261" s="66"/>
      <c r="BZ261" s="66"/>
      <c r="CA261" s="66"/>
      <c r="CB261" s="66"/>
      <c r="CC261" s="69"/>
      <c r="CD261" s="68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  <c r="EO261" s="66"/>
      <c r="EP261" s="66"/>
      <c r="EQ261" s="66"/>
      <c r="ER261" s="66"/>
      <c r="ES261" s="66"/>
      <c r="ET261" s="66"/>
      <c r="EU261" s="66"/>
      <c r="EV261" s="66"/>
      <c r="EW261" s="66"/>
      <c r="EX261" s="66"/>
      <c r="EY261" s="66"/>
      <c r="EZ261" s="66"/>
      <c r="FA261" s="66"/>
      <c r="FB261" s="66"/>
      <c r="FC261" s="66"/>
      <c r="FD261" s="66"/>
      <c r="FE261" s="66"/>
      <c r="FF261" s="66"/>
      <c r="FG261" s="66"/>
      <c r="FH261" s="66"/>
    </row>
    <row r="262" spans="1:164" s="70" customFormat="1" x14ac:dyDescent="0.25">
      <c r="A262" s="114"/>
      <c r="B262" s="115"/>
      <c r="BO262" s="66"/>
      <c r="BP262" s="66"/>
      <c r="BQ262" s="66"/>
      <c r="BR262" s="66"/>
      <c r="BS262" s="66"/>
      <c r="BT262" s="66"/>
      <c r="BU262" s="68"/>
      <c r="BV262" s="66"/>
      <c r="BW262" s="66"/>
      <c r="BX262" s="66"/>
      <c r="BY262" s="66"/>
      <c r="BZ262" s="66"/>
      <c r="CA262" s="66"/>
      <c r="CB262" s="66"/>
      <c r="CC262" s="69"/>
      <c r="CD262" s="68"/>
      <c r="CE262" s="66"/>
      <c r="CF262" s="66"/>
      <c r="CG262" s="66"/>
      <c r="CH262" s="66"/>
      <c r="CI262" s="66"/>
      <c r="CJ262" s="66"/>
      <c r="CK262" s="66"/>
      <c r="CL262" s="66"/>
      <c r="CM262" s="66"/>
      <c r="CN262" s="66"/>
      <c r="CO262" s="66"/>
      <c r="CP262" s="66"/>
      <c r="CQ262" s="66"/>
      <c r="CR262" s="66"/>
      <c r="CS262" s="66"/>
      <c r="CT262" s="66"/>
      <c r="CU262" s="66"/>
      <c r="CV262" s="66"/>
      <c r="CW262" s="66"/>
      <c r="CX262" s="66"/>
      <c r="CY262" s="66"/>
      <c r="CZ262" s="66"/>
      <c r="DA262" s="66"/>
      <c r="DB262" s="66"/>
      <c r="DC262" s="66"/>
      <c r="DD262" s="66"/>
      <c r="DE262" s="66"/>
      <c r="DF262" s="66"/>
      <c r="DG262" s="66"/>
      <c r="DH262" s="66"/>
      <c r="DI262" s="66"/>
      <c r="DJ262" s="66"/>
      <c r="DK262" s="66"/>
      <c r="DL262" s="66"/>
      <c r="DM262" s="66"/>
      <c r="DN262" s="66"/>
      <c r="DO262" s="66"/>
      <c r="DP262" s="66"/>
      <c r="DQ262" s="66"/>
      <c r="DR262" s="66"/>
      <c r="DS262" s="66"/>
      <c r="DT262" s="66"/>
      <c r="DU262" s="66"/>
      <c r="DV262" s="66"/>
      <c r="DW262" s="66"/>
      <c r="DX262" s="66"/>
      <c r="DY262" s="66"/>
      <c r="DZ262" s="66"/>
      <c r="EA262" s="66"/>
      <c r="EB262" s="66"/>
      <c r="EC262" s="66"/>
      <c r="ED262" s="66"/>
      <c r="EE262" s="66"/>
      <c r="EF262" s="66"/>
      <c r="EG262" s="66"/>
      <c r="EH262" s="66"/>
      <c r="EI262" s="66"/>
      <c r="EJ262" s="66"/>
      <c r="EK262" s="66"/>
      <c r="EL262" s="66"/>
      <c r="EM262" s="66"/>
      <c r="EN262" s="66"/>
      <c r="EO262" s="66"/>
      <c r="EP262" s="66"/>
      <c r="EQ262" s="66"/>
      <c r="ER262" s="66"/>
      <c r="ES262" s="66"/>
      <c r="ET262" s="66"/>
      <c r="EU262" s="66"/>
      <c r="EV262" s="66"/>
      <c r="EW262" s="66"/>
      <c r="EX262" s="66"/>
      <c r="EY262" s="66"/>
      <c r="EZ262" s="66"/>
      <c r="FA262" s="66"/>
      <c r="FB262" s="66"/>
      <c r="FC262" s="66"/>
      <c r="FD262" s="66"/>
      <c r="FE262" s="66"/>
      <c r="FF262" s="66"/>
      <c r="FG262" s="66"/>
      <c r="FH262" s="66"/>
    </row>
    <row r="263" spans="1:164" s="70" customFormat="1" x14ac:dyDescent="0.25">
      <c r="A263" s="114"/>
      <c r="B263" s="115"/>
      <c r="BO263" s="66"/>
      <c r="BP263" s="66"/>
      <c r="BQ263" s="66"/>
      <c r="BR263" s="66"/>
      <c r="BS263" s="66"/>
      <c r="BT263" s="66"/>
      <c r="BU263" s="68"/>
      <c r="BV263" s="66"/>
      <c r="BW263" s="66"/>
      <c r="BX263" s="66"/>
      <c r="BY263" s="66"/>
      <c r="BZ263" s="66"/>
      <c r="CA263" s="66"/>
      <c r="CB263" s="66"/>
      <c r="CC263" s="69"/>
      <c r="CD263" s="68"/>
      <c r="CE263" s="66"/>
      <c r="CF263" s="66"/>
      <c r="CG263" s="66"/>
      <c r="CH263" s="66"/>
      <c r="CI263" s="66"/>
      <c r="CJ263" s="66"/>
      <c r="CK263" s="66"/>
      <c r="CL263" s="66"/>
      <c r="CM263" s="66"/>
      <c r="CN263" s="66"/>
      <c r="CO263" s="66"/>
      <c r="CP263" s="66"/>
      <c r="CQ263" s="66"/>
      <c r="CR263" s="66"/>
      <c r="CS263" s="66"/>
      <c r="CT263" s="66"/>
      <c r="CU263" s="66"/>
      <c r="CV263" s="66"/>
      <c r="CW263" s="66"/>
      <c r="CX263" s="66"/>
      <c r="CY263" s="66"/>
      <c r="CZ263" s="66"/>
      <c r="DA263" s="66"/>
      <c r="DB263" s="66"/>
      <c r="DC263" s="66"/>
      <c r="DD263" s="66"/>
      <c r="DE263" s="66"/>
      <c r="DF263" s="66"/>
      <c r="DG263" s="66"/>
      <c r="DH263" s="66"/>
      <c r="DI263" s="66"/>
      <c r="DJ263" s="66"/>
      <c r="DK263" s="66"/>
      <c r="DL263" s="66"/>
      <c r="DM263" s="66"/>
      <c r="DN263" s="66"/>
      <c r="DO263" s="66"/>
      <c r="DP263" s="66"/>
      <c r="DQ263" s="66"/>
      <c r="DR263" s="66"/>
      <c r="DS263" s="66"/>
      <c r="DT263" s="66"/>
      <c r="DU263" s="66"/>
      <c r="DV263" s="66"/>
      <c r="DW263" s="66"/>
      <c r="DX263" s="66"/>
      <c r="DY263" s="66"/>
      <c r="DZ263" s="66"/>
      <c r="EA263" s="66"/>
      <c r="EB263" s="66"/>
      <c r="EC263" s="66"/>
      <c r="ED263" s="66"/>
      <c r="EE263" s="66"/>
      <c r="EF263" s="66"/>
      <c r="EG263" s="66"/>
      <c r="EH263" s="66"/>
      <c r="EI263" s="66"/>
      <c r="EJ263" s="66"/>
      <c r="EK263" s="66"/>
      <c r="EL263" s="66"/>
      <c r="EM263" s="66"/>
      <c r="EN263" s="66"/>
      <c r="EO263" s="66"/>
      <c r="EP263" s="66"/>
      <c r="EQ263" s="66"/>
      <c r="ER263" s="66"/>
      <c r="ES263" s="66"/>
      <c r="ET263" s="66"/>
      <c r="EU263" s="66"/>
      <c r="EV263" s="66"/>
      <c r="EW263" s="66"/>
      <c r="EX263" s="66"/>
      <c r="EY263" s="66"/>
      <c r="EZ263" s="66"/>
      <c r="FA263" s="66"/>
      <c r="FB263" s="66"/>
      <c r="FC263" s="66"/>
      <c r="FD263" s="66"/>
      <c r="FE263" s="66"/>
      <c r="FF263" s="66"/>
      <c r="FG263" s="66"/>
      <c r="FH263" s="66"/>
    </row>
    <row r="264" spans="1:164" s="70" customFormat="1" x14ac:dyDescent="0.25">
      <c r="A264" s="114"/>
      <c r="B264" s="115"/>
      <c r="BO264" s="66"/>
      <c r="BP264" s="66"/>
      <c r="BQ264" s="66"/>
      <c r="BR264" s="66"/>
      <c r="BS264" s="66"/>
      <c r="BT264" s="66"/>
      <c r="BU264" s="68"/>
      <c r="BV264" s="66"/>
      <c r="BW264" s="66"/>
      <c r="BX264" s="66"/>
      <c r="BY264" s="66"/>
      <c r="BZ264" s="66"/>
      <c r="CA264" s="66"/>
      <c r="CB264" s="66"/>
      <c r="CC264" s="69"/>
      <c r="CD264" s="68"/>
      <c r="CE264" s="66"/>
      <c r="CF264" s="66"/>
      <c r="CG264" s="66"/>
      <c r="CH264" s="66"/>
      <c r="CI264" s="66"/>
      <c r="CJ264" s="66"/>
      <c r="CK264" s="66"/>
      <c r="CL264" s="66"/>
      <c r="CM264" s="66"/>
      <c r="CN264" s="66"/>
      <c r="CO264" s="66"/>
      <c r="CP264" s="66"/>
      <c r="CQ264" s="66"/>
      <c r="CR264" s="66"/>
      <c r="CS264" s="66"/>
      <c r="CT264" s="66"/>
      <c r="CU264" s="66"/>
      <c r="CV264" s="66"/>
      <c r="CW264" s="66"/>
      <c r="CX264" s="66"/>
      <c r="CY264" s="66"/>
      <c r="CZ264" s="66"/>
      <c r="DA264" s="66"/>
      <c r="DB264" s="66"/>
      <c r="DC264" s="66"/>
      <c r="DD264" s="66"/>
      <c r="DE264" s="66"/>
      <c r="DF264" s="66"/>
      <c r="DG264" s="66"/>
      <c r="DH264" s="66"/>
      <c r="DI264" s="66"/>
      <c r="DJ264" s="66"/>
      <c r="DK264" s="66"/>
      <c r="DL264" s="66"/>
      <c r="DM264" s="66"/>
      <c r="DN264" s="66"/>
      <c r="DO264" s="66"/>
      <c r="DP264" s="66"/>
      <c r="DQ264" s="66"/>
      <c r="DR264" s="66"/>
      <c r="DS264" s="66"/>
      <c r="DT264" s="66"/>
      <c r="DU264" s="66"/>
      <c r="DV264" s="66"/>
      <c r="DW264" s="66"/>
      <c r="DX264" s="66"/>
      <c r="DY264" s="66"/>
      <c r="DZ264" s="66"/>
      <c r="EA264" s="66"/>
      <c r="EB264" s="66"/>
      <c r="EC264" s="66"/>
      <c r="ED264" s="66"/>
      <c r="EE264" s="66"/>
      <c r="EF264" s="66"/>
      <c r="EG264" s="66"/>
      <c r="EH264" s="66"/>
      <c r="EI264" s="66"/>
      <c r="EJ264" s="66"/>
      <c r="EK264" s="66"/>
      <c r="EL264" s="66"/>
      <c r="EM264" s="66"/>
      <c r="EN264" s="66"/>
      <c r="EO264" s="66"/>
      <c r="EP264" s="66"/>
      <c r="EQ264" s="66"/>
      <c r="ER264" s="66"/>
      <c r="ES264" s="66"/>
      <c r="ET264" s="66"/>
      <c r="EU264" s="66"/>
      <c r="EV264" s="66"/>
      <c r="EW264" s="66"/>
      <c r="EX264" s="66"/>
      <c r="EY264" s="66"/>
      <c r="EZ264" s="66"/>
      <c r="FA264" s="66"/>
      <c r="FB264" s="66"/>
      <c r="FC264" s="66"/>
      <c r="FD264" s="66"/>
      <c r="FE264" s="66"/>
      <c r="FF264" s="66"/>
      <c r="FG264" s="66"/>
      <c r="FH264" s="66"/>
    </row>
    <row r="265" spans="1:164" s="70" customFormat="1" x14ac:dyDescent="0.25">
      <c r="A265" s="114"/>
      <c r="B265" s="115"/>
      <c r="BO265" s="66"/>
      <c r="BP265" s="66"/>
      <c r="BQ265" s="66"/>
      <c r="BR265" s="66"/>
      <c r="BS265" s="66"/>
      <c r="BT265" s="66"/>
      <c r="BU265" s="68"/>
      <c r="BV265" s="66"/>
      <c r="BW265" s="66"/>
      <c r="BX265" s="66"/>
      <c r="BY265" s="66"/>
      <c r="BZ265" s="66"/>
      <c r="CA265" s="66"/>
      <c r="CB265" s="66"/>
      <c r="CC265" s="69"/>
      <c r="CD265" s="68"/>
      <c r="CE265" s="66"/>
      <c r="CF265" s="66"/>
      <c r="CG265" s="66"/>
      <c r="CH265" s="66"/>
      <c r="CI265" s="66"/>
      <c r="CJ265" s="66"/>
      <c r="CK265" s="66"/>
      <c r="CL265" s="66"/>
      <c r="CM265" s="66"/>
      <c r="CN265" s="66"/>
      <c r="CO265" s="66"/>
      <c r="CP265" s="66"/>
      <c r="CQ265" s="66"/>
      <c r="CR265" s="66"/>
      <c r="CS265" s="66"/>
      <c r="CT265" s="66"/>
      <c r="CU265" s="66"/>
      <c r="CV265" s="66"/>
      <c r="CW265" s="66"/>
      <c r="CX265" s="66"/>
      <c r="CY265" s="66"/>
      <c r="CZ265" s="66"/>
      <c r="DA265" s="66"/>
      <c r="DB265" s="66"/>
      <c r="DC265" s="66"/>
      <c r="DD265" s="66"/>
      <c r="DE265" s="66"/>
      <c r="DF265" s="66"/>
      <c r="DG265" s="66"/>
      <c r="DH265" s="66"/>
      <c r="DI265" s="66"/>
      <c r="DJ265" s="66"/>
      <c r="DK265" s="66"/>
      <c r="DL265" s="66"/>
      <c r="DM265" s="66"/>
      <c r="DN265" s="66"/>
      <c r="DO265" s="66"/>
      <c r="DP265" s="66"/>
      <c r="DQ265" s="66"/>
      <c r="DR265" s="66"/>
      <c r="DS265" s="66"/>
      <c r="DT265" s="66"/>
      <c r="DU265" s="66"/>
      <c r="DV265" s="66"/>
      <c r="DW265" s="66"/>
      <c r="DX265" s="66"/>
      <c r="DY265" s="66"/>
      <c r="DZ265" s="66"/>
      <c r="EA265" s="66"/>
      <c r="EB265" s="66"/>
      <c r="EC265" s="66"/>
      <c r="ED265" s="66"/>
      <c r="EE265" s="66"/>
      <c r="EF265" s="66"/>
      <c r="EG265" s="66"/>
      <c r="EH265" s="66"/>
      <c r="EI265" s="66"/>
      <c r="EJ265" s="66"/>
      <c r="EK265" s="66"/>
      <c r="EL265" s="66"/>
      <c r="EM265" s="66"/>
      <c r="EN265" s="66"/>
      <c r="EO265" s="66"/>
      <c r="EP265" s="66"/>
      <c r="EQ265" s="66"/>
      <c r="ER265" s="66"/>
      <c r="ES265" s="66"/>
      <c r="ET265" s="66"/>
      <c r="EU265" s="66"/>
      <c r="EV265" s="66"/>
      <c r="EW265" s="66"/>
      <c r="EX265" s="66"/>
      <c r="EY265" s="66"/>
      <c r="EZ265" s="66"/>
      <c r="FA265" s="66"/>
      <c r="FB265" s="66"/>
      <c r="FC265" s="66"/>
      <c r="FD265" s="66"/>
      <c r="FE265" s="66"/>
      <c r="FF265" s="66"/>
      <c r="FG265" s="66"/>
      <c r="FH265" s="66"/>
    </row>
  </sheetData>
  <mergeCells count="21">
    <mergeCell ref="BE9:BF9"/>
    <mergeCell ref="BH9:BI9"/>
    <mergeCell ref="BK9:BL9"/>
    <mergeCell ref="AM9:AN9"/>
    <mergeCell ref="AP9:AQ9"/>
    <mergeCell ref="AS9:AT9"/>
    <mergeCell ref="AV9:AW9"/>
    <mergeCell ref="AY9:AZ9"/>
    <mergeCell ref="BB9:BC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Q261"/>
  <sheetViews>
    <sheetView zoomScale="60" zoomScaleNormal="60" workbookViewId="0">
      <pane xSplit="2" ySplit="12" topLeftCell="BL13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8.42578125" style="3" customWidth="1"/>
    <col min="54" max="54" width="23.5703125" style="3" customWidth="1"/>
    <col min="55" max="55" width="21" style="3" customWidth="1"/>
    <col min="56" max="56" width="8" style="3" customWidth="1"/>
    <col min="57" max="58" width="22.140625" style="3" customWidth="1"/>
    <col min="59" max="59" width="8.42578125" style="3" customWidth="1"/>
    <col min="60" max="61" width="22.140625" style="3" customWidth="1"/>
    <col min="62" max="62" width="12.28515625" style="3" customWidth="1"/>
    <col min="63" max="64" width="22.140625" style="3" customWidth="1"/>
    <col min="65" max="65" width="12.5703125" style="3" customWidth="1"/>
    <col min="66" max="67" width="22.140625" style="3" customWidth="1"/>
    <col min="68" max="68" width="8.42578125" style="3" customWidth="1"/>
    <col min="69" max="69" width="18.5703125" style="117" customWidth="1"/>
    <col min="70" max="70" width="16.5703125" style="117" customWidth="1"/>
    <col min="71" max="72" width="20.42578125" style="3" customWidth="1"/>
    <col min="73" max="73" width="14.5703125" style="5" customWidth="1"/>
    <col min="74" max="74" width="14.28515625" style="5" customWidth="1"/>
    <col min="75" max="75" width="13.42578125" style="5" customWidth="1"/>
    <col min="76" max="144" width="13.42578125" style="2" customWidth="1"/>
    <col min="145" max="16384" width="9.28515625" style="3"/>
  </cols>
  <sheetData>
    <row r="1" spans="1:147" x14ac:dyDescent="0.25">
      <c r="B1" s="2"/>
      <c r="BQ1" s="3"/>
      <c r="BR1" s="3"/>
      <c r="BU1" s="4"/>
      <c r="BV1" s="4"/>
      <c r="EO1" s="2"/>
      <c r="EP1" s="2"/>
      <c r="EQ1" s="2"/>
    </row>
    <row r="2" spans="1:147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2"/>
      <c r="BR2" s="12"/>
      <c r="BS2" s="2"/>
      <c r="BT2" s="2"/>
    </row>
    <row r="3" spans="1:147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2"/>
      <c r="BR3" s="12"/>
      <c r="BS3" s="2"/>
      <c r="BT3" s="2"/>
    </row>
    <row r="4" spans="1:147" x14ac:dyDescent="0.25">
      <c r="A4" s="13"/>
      <c r="B4" s="118" t="s">
        <v>249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4"/>
      <c r="BR4" s="14"/>
      <c r="BS4" s="15"/>
      <c r="BT4" s="15"/>
      <c r="BU4" s="16"/>
      <c r="BV4" s="17"/>
    </row>
    <row r="5" spans="1:147" s="25" customFormat="1" ht="16.5" thickBot="1" x14ac:dyDescent="0.3">
      <c r="A5" s="18" t="s">
        <v>2</v>
      </c>
      <c r="B5" s="19"/>
      <c r="C5" s="157" t="s">
        <v>250</v>
      </c>
      <c r="D5" s="157"/>
      <c r="E5" s="130"/>
      <c r="F5" s="157" t="s">
        <v>254</v>
      </c>
      <c r="G5" s="157"/>
      <c r="H5" s="21"/>
      <c r="I5" s="157" t="s">
        <v>255</v>
      </c>
      <c r="J5" s="157"/>
      <c r="K5" s="21"/>
      <c r="L5" s="157" t="s">
        <v>256</v>
      </c>
      <c r="M5" s="157"/>
      <c r="N5" s="22"/>
      <c r="O5" s="157" t="s">
        <v>257</v>
      </c>
      <c r="P5" s="157"/>
      <c r="Q5" s="130"/>
      <c r="R5" s="157" t="s">
        <v>258</v>
      </c>
      <c r="S5" s="157"/>
      <c r="T5" s="130"/>
      <c r="U5" s="157" t="s">
        <v>260</v>
      </c>
      <c r="V5" s="157"/>
      <c r="W5" s="130"/>
      <c r="X5" s="157" t="s">
        <v>251</v>
      </c>
      <c r="Y5" s="157"/>
      <c r="Z5" s="21"/>
      <c r="AA5" s="157" t="s">
        <v>259</v>
      </c>
      <c r="AB5" s="157"/>
      <c r="AC5" s="130"/>
      <c r="AD5" s="157" t="s">
        <v>261</v>
      </c>
      <c r="AE5" s="157"/>
      <c r="AF5" s="21"/>
      <c r="AG5" s="157" t="s">
        <v>262</v>
      </c>
      <c r="AH5" s="157"/>
      <c r="AI5" s="22"/>
      <c r="AJ5" s="157" t="s">
        <v>263</v>
      </c>
      <c r="AK5" s="157"/>
      <c r="AL5" s="22"/>
      <c r="AM5" s="157" t="s">
        <v>264</v>
      </c>
      <c r="AN5" s="157"/>
      <c r="AO5" s="21"/>
      <c r="AP5" s="157" t="s">
        <v>265</v>
      </c>
      <c r="AQ5" s="157"/>
      <c r="AR5" s="21"/>
      <c r="AS5" s="157" t="s">
        <v>266</v>
      </c>
      <c r="AT5" s="157"/>
      <c r="AU5" s="21"/>
      <c r="AV5" s="157" t="s">
        <v>267</v>
      </c>
      <c r="AW5" s="157"/>
      <c r="AX5" s="130"/>
      <c r="AY5" s="157" t="s">
        <v>268</v>
      </c>
      <c r="AZ5" s="157"/>
      <c r="BA5" s="130"/>
      <c r="BB5" s="157" t="s">
        <v>269</v>
      </c>
      <c r="BC5" s="157"/>
      <c r="BD5" s="130"/>
      <c r="BE5" s="157" t="s">
        <v>252</v>
      </c>
      <c r="BF5" s="157"/>
      <c r="BG5" s="130"/>
      <c r="BH5" s="157" t="s">
        <v>253</v>
      </c>
      <c r="BI5" s="157"/>
      <c r="BJ5" s="131"/>
      <c r="BK5" s="157" t="s">
        <v>270</v>
      </c>
      <c r="BL5" s="157"/>
      <c r="BM5" s="132"/>
      <c r="BN5" s="157" t="s">
        <v>271</v>
      </c>
      <c r="BO5" s="157"/>
      <c r="BP5" s="132"/>
      <c r="BQ5" s="157" t="s">
        <v>3</v>
      </c>
      <c r="BR5" s="157"/>
      <c r="BS5" s="23"/>
      <c r="BT5" s="23"/>
      <c r="BU5" s="24"/>
      <c r="BV5" s="16"/>
      <c r="BW5" s="5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</row>
    <row r="6" spans="1:147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27"/>
      <c r="BR6" s="27"/>
      <c r="BS6" s="28"/>
      <c r="BT6" s="28"/>
      <c r="BU6" s="29"/>
      <c r="BV6" s="17"/>
    </row>
    <row r="7" spans="1:147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27"/>
      <c r="BN7" s="27"/>
      <c r="BO7" s="27" t="s">
        <v>4</v>
      </c>
      <c r="BP7" s="27"/>
      <c r="BQ7" s="27"/>
      <c r="BR7" s="27" t="s">
        <v>4</v>
      </c>
      <c r="BS7" s="28"/>
      <c r="BT7" s="28"/>
      <c r="BU7" s="29"/>
      <c r="BV7" s="17"/>
    </row>
    <row r="8" spans="1:147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7"/>
      <c r="BN8" s="27" t="s">
        <v>4</v>
      </c>
      <c r="BO8" s="27" t="s">
        <v>5</v>
      </c>
      <c r="BP8" s="27"/>
      <c r="BQ8" s="27" t="s">
        <v>4</v>
      </c>
      <c r="BR8" s="27" t="s">
        <v>5</v>
      </c>
      <c r="BS8" s="28"/>
      <c r="BT8" s="28"/>
      <c r="BU8" s="29"/>
      <c r="BV8" s="29"/>
    </row>
    <row r="9" spans="1:147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7</v>
      </c>
      <c r="BL9" s="27" t="s">
        <v>8</v>
      </c>
      <c r="BM9" s="27"/>
      <c r="BN9" s="27" t="s">
        <v>7</v>
      </c>
      <c r="BO9" s="27" t="s">
        <v>8</v>
      </c>
      <c r="BP9" s="27"/>
      <c r="BQ9" s="27" t="s">
        <v>9</v>
      </c>
      <c r="BR9" s="27" t="s">
        <v>8</v>
      </c>
      <c r="BS9" s="28"/>
      <c r="BT9" s="28"/>
      <c r="BU9" s="29"/>
      <c r="BV9" s="29"/>
    </row>
    <row r="10" spans="1:147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7"/>
      <c r="BN10" s="27"/>
      <c r="BO10" s="27" t="s">
        <v>10</v>
      </c>
      <c r="BP10" s="27"/>
      <c r="BQ10" s="27"/>
      <c r="BR10" s="27" t="s">
        <v>10</v>
      </c>
      <c r="BS10" s="28"/>
      <c r="BT10" s="28"/>
      <c r="BU10" s="29"/>
      <c r="BV10" s="29"/>
      <c r="BW10" s="35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</row>
    <row r="11" spans="1:147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7"/>
      <c r="BN11" s="27"/>
      <c r="BO11" s="27" t="s">
        <v>11</v>
      </c>
      <c r="BP11" s="27"/>
      <c r="BQ11" s="27"/>
      <c r="BR11" s="27" t="s">
        <v>11</v>
      </c>
      <c r="BS11" s="28"/>
      <c r="BT11" s="28"/>
      <c r="BU11" s="29"/>
      <c r="BV11" s="17"/>
    </row>
    <row r="12" spans="1:147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3"/>
      <c r="BS12" s="28"/>
      <c r="BT12" s="28"/>
      <c r="BU12" s="29"/>
      <c r="BV12" s="17"/>
      <c r="BW12" s="5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</row>
    <row r="13" spans="1:147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46"/>
      <c r="BR13" s="47"/>
      <c r="BS13" s="28"/>
      <c r="BT13" s="28"/>
      <c r="BU13" s="29"/>
      <c r="BV13" s="17"/>
    </row>
    <row r="14" spans="1:147" x14ac:dyDescent="0.25">
      <c r="A14" s="30">
        <v>1</v>
      </c>
      <c r="B14" s="48" t="s">
        <v>12</v>
      </c>
      <c r="C14" s="46">
        <v>149.70000000000002</v>
      </c>
      <c r="D14" s="49">
        <v>67.430000000000007</v>
      </c>
      <c r="E14" s="49"/>
      <c r="F14" s="46">
        <v>149.85</v>
      </c>
      <c r="G14" s="49">
        <v>67.489999999999995</v>
      </c>
      <c r="H14" s="10"/>
      <c r="I14" s="46">
        <v>149.06</v>
      </c>
      <c r="J14" s="49">
        <v>67.78</v>
      </c>
      <c r="K14" s="10"/>
      <c r="L14" s="46">
        <v>148.85</v>
      </c>
      <c r="M14" s="49">
        <v>67.61</v>
      </c>
      <c r="N14" s="10"/>
      <c r="O14" s="46">
        <v>148.97</v>
      </c>
      <c r="P14" s="49">
        <v>67.22</v>
      </c>
      <c r="Q14" s="49"/>
      <c r="R14" s="46">
        <v>149.1</v>
      </c>
      <c r="S14" s="49">
        <v>67.16</v>
      </c>
      <c r="T14" s="49"/>
      <c r="U14" s="46">
        <v>148.9</v>
      </c>
      <c r="V14" s="49">
        <v>66.92</v>
      </c>
      <c r="W14" s="49"/>
      <c r="X14" s="46">
        <v>148.66</v>
      </c>
      <c r="Y14" s="49">
        <v>67.19</v>
      </c>
      <c r="Z14" s="10"/>
      <c r="AA14" s="46">
        <v>149.09</v>
      </c>
      <c r="AB14" s="49">
        <v>66.760000000000005</v>
      </c>
      <c r="AC14" s="49"/>
      <c r="AD14" s="46">
        <v>149.70000000000002</v>
      </c>
      <c r="AE14" s="49">
        <v>67.069999999999993</v>
      </c>
      <c r="AF14" s="10"/>
      <c r="AG14" s="46">
        <v>149.47999999999999</v>
      </c>
      <c r="AH14" s="47">
        <v>67.11</v>
      </c>
      <c r="AI14" s="10"/>
      <c r="AJ14" s="46">
        <v>149.69</v>
      </c>
      <c r="AK14" s="49">
        <v>66.989999999999995</v>
      </c>
      <c r="AL14" s="10"/>
      <c r="AM14" s="46">
        <v>149.71</v>
      </c>
      <c r="AN14" s="49">
        <v>66.8</v>
      </c>
      <c r="AO14" s="10"/>
      <c r="AP14" s="46">
        <v>149.85</v>
      </c>
      <c r="AQ14" s="49">
        <v>66.989999999999995</v>
      </c>
      <c r="AR14" s="10"/>
      <c r="AS14" s="46">
        <v>149.97</v>
      </c>
      <c r="AT14" s="49">
        <v>66.62</v>
      </c>
      <c r="AU14" s="10"/>
      <c r="AV14" s="46">
        <v>149.93</v>
      </c>
      <c r="AW14" s="49">
        <v>66.47</v>
      </c>
      <c r="AX14" s="10"/>
      <c r="AY14" s="46">
        <v>149.66</v>
      </c>
      <c r="AZ14" s="49">
        <v>66.36</v>
      </c>
      <c r="BA14" s="49"/>
      <c r="BB14" s="46">
        <v>149.92000000000002</v>
      </c>
      <c r="BC14" s="49">
        <v>66.78</v>
      </c>
      <c r="BD14" s="49"/>
      <c r="BE14" s="46">
        <v>150.28</v>
      </c>
      <c r="BF14" s="49">
        <v>66.73</v>
      </c>
      <c r="BG14" s="49"/>
      <c r="BH14" s="46">
        <v>150.02000000000001</v>
      </c>
      <c r="BI14" s="49">
        <v>66.69</v>
      </c>
      <c r="BJ14" s="49"/>
      <c r="BK14" s="49">
        <v>149.64000000000001</v>
      </c>
      <c r="BL14" s="49">
        <v>66.72</v>
      </c>
      <c r="BM14" s="49"/>
      <c r="BN14" s="49">
        <v>150.72</v>
      </c>
      <c r="BO14" s="49">
        <v>65.680000000000007</v>
      </c>
      <c r="BP14" s="49"/>
      <c r="BQ14" s="46">
        <f>(C14+F14+I14+L14+O14+R14+U14+X14+AA14+AD14+AG14+AJ14+AM14+AP14+AS14+AV14+AY14+BB14+BE14+BH14+BK14+BN14)/22</f>
        <v>149.57954545454544</v>
      </c>
      <c r="BR14" s="49">
        <f>(D14+G14+J14+M14+P14+S14+V14+Y14+AB14+AE14+AH14+AK14+AN14+AQ14+AT14+AZ14+AW14+BC14+BF14+BI14+BL14+BO14)/22</f>
        <v>66.935000000000002</v>
      </c>
      <c r="BS14" s="50"/>
      <c r="BT14" s="50"/>
      <c r="BU14" s="50"/>
      <c r="BV14" s="51"/>
    </row>
    <row r="15" spans="1:147" s="12" customFormat="1" x14ac:dyDescent="0.25">
      <c r="A15" s="30">
        <v>2</v>
      </c>
      <c r="B15" s="48" t="s">
        <v>13</v>
      </c>
      <c r="C15" s="46">
        <v>0.8214227041235419</v>
      </c>
      <c r="D15" s="49">
        <v>122.9</v>
      </c>
      <c r="E15" s="49"/>
      <c r="F15" s="46">
        <v>0.82808877111626367</v>
      </c>
      <c r="G15" s="49">
        <v>122.14</v>
      </c>
      <c r="H15" s="10"/>
      <c r="I15" s="46">
        <v>0.82487833044625902</v>
      </c>
      <c r="J15" s="49">
        <v>122.48</v>
      </c>
      <c r="K15" s="10"/>
      <c r="L15" s="46">
        <v>0.82481029363246439</v>
      </c>
      <c r="M15" s="49">
        <v>122.02</v>
      </c>
      <c r="N15" s="10"/>
      <c r="O15" s="46">
        <v>0.81960495041390058</v>
      </c>
      <c r="P15" s="49">
        <v>122.18</v>
      </c>
      <c r="Q15" s="49"/>
      <c r="R15" s="46">
        <v>0.82095066086528201</v>
      </c>
      <c r="S15" s="49">
        <v>121.98</v>
      </c>
      <c r="T15" s="49"/>
      <c r="U15" s="46">
        <v>0.81532816958825916</v>
      </c>
      <c r="V15" s="49">
        <v>122.21</v>
      </c>
      <c r="W15" s="49"/>
      <c r="X15" s="46">
        <v>0.81439856665852273</v>
      </c>
      <c r="Y15" s="49">
        <v>122.64</v>
      </c>
      <c r="Z15" s="10"/>
      <c r="AA15" s="46">
        <v>0.81347108110306676</v>
      </c>
      <c r="AB15" s="49">
        <v>122.35</v>
      </c>
      <c r="AC15" s="49"/>
      <c r="AD15" s="46">
        <v>0.81947062197820197</v>
      </c>
      <c r="AE15" s="49">
        <v>122.52</v>
      </c>
      <c r="AF15" s="10"/>
      <c r="AG15" s="46">
        <v>0.82236842105263164</v>
      </c>
      <c r="AH15" s="47">
        <v>121.99</v>
      </c>
      <c r="AI15" s="10"/>
      <c r="AJ15" s="46">
        <v>0.82209799408089435</v>
      </c>
      <c r="AK15" s="49">
        <v>121.98</v>
      </c>
      <c r="AL15" s="10"/>
      <c r="AM15" s="46">
        <v>0.81960495041390058</v>
      </c>
      <c r="AN15" s="49">
        <v>122.02</v>
      </c>
      <c r="AO15" s="10"/>
      <c r="AP15" s="46">
        <v>0.82692466716282143</v>
      </c>
      <c r="AQ15" s="49">
        <v>121.4</v>
      </c>
      <c r="AR15" s="10"/>
      <c r="AS15" s="46">
        <v>0.82542302930251754</v>
      </c>
      <c r="AT15" s="49">
        <v>121.04</v>
      </c>
      <c r="AU15" s="10"/>
      <c r="AV15" s="46">
        <v>0.82216558414864738</v>
      </c>
      <c r="AW15" s="49">
        <v>121.22</v>
      </c>
      <c r="AX15" s="10"/>
      <c r="AY15" s="46">
        <v>0.81699346405228757</v>
      </c>
      <c r="AZ15" s="49">
        <v>121.57</v>
      </c>
      <c r="BA15" s="49"/>
      <c r="BB15" s="46">
        <v>0.82528678715853754</v>
      </c>
      <c r="BC15" s="49">
        <v>121.32</v>
      </c>
      <c r="BD15" s="49"/>
      <c r="BE15" s="46">
        <v>0.82712985938792383</v>
      </c>
      <c r="BF15" s="49">
        <v>121.24</v>
      </c>
      <c r="BG15" s="49"/>
      <c r="BH15" s="46">
        <v>0.82392683529702559</v>
      </c>
      <c r="BI15" s="49">
        <v>121.43</v>
      </c>
      <c r="BJ15" s="49"/>
      <c r="BK15" s="49">
        <v>0.82481029363246439</v>
      </c>
      <c r="BL15" s="49">
        <v>121.05</v>
      </c>
      <c r="BM15" s="49"/>
      <c r="BN15" s="49">
        <v>0.82007544694111856</v>
      </c>
      <c r="BO15" s="49">
        <v>120.72</v>
      </c>
      <c r="BP15" s="49"/>
      <c r="BQ15" s="46">
        <f t="shared" ref="BQ15:BQ29" si="0">(C15+F15+I15+L15+O15+R15+U15+X15+AA15+AD15+AG15+AJ15+AM15+AP15+AS15+AV15+AY15+BB15+BE15+BH15+BK15+BN15)/22</f>
        <v>0.82178324920711499</v>
      </c>
      <c r="BR15" s="49">
        <f t="shared" ref="BR15:BR29" si="1">(D15+G15+J15+M15+P15+S15+V15+Y15+AB15+AE15+AH15+AK15+AN15+AQ15+AT15+AZ15+AW15+BC15+BF15+BI15+BL15+BO15)/22</f>
        <v>121.83636363636361</v>
      </c>
      <c r="BS15" s="50"/>
      <c r="BT15" s="50"/>
      <c r="BU15" s="50"/>
      <c r="BV15" s="51"/>
      <c r="BW15" s="5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</row>
    <row r="16" spans="1:147" x14ac:dyDescent="0.25">
      <c r="A16" s="30">
        <v>3</v>
      </c>
      <c r="B16" s="48" t="s">
        <v>14</v>
      </c>
      <c r="C16" s="46">
        <v>0.91220000000000001</v>
      </c>
      <c r="D16" s="49">
        <v>110.67</v>
      </c>
      <c r="E16" s="49"/>
      <c r="F16" s="46">
        <v>0.9214</v>
      </c>
      <c r="G16" s="49">
        <v>109.77</v>
      </c>
      <c r="H16" s="10"/>
      <c r="I16" s="46">
        <v>0.91910000000000003</v>
      </c>
      <c r="J16" s="49">
        <v>109.92</v>
      </c>
      <c r="K16" s="10"/>
      <c r="L16" s="46">
        <v>0.91700000000000004</v>
      </c>
      <c r="M16" s="49">
        <v>109.75</v>
      </c>
      <c r="N16" s="10"/>
      <c r="O16" s="46">
        <v>0.91270000000000007</v>
      </c>
      <c r="P16" s="49">
        <v>109.72</v>
      </c>
      <c r="Q16" s="49"/>
      <c r="R16" s="46">
        <v>0.9103</v>
      </c>
      <c r="S16" s="49">
        <v>110.01</v>
      </c>
      <c r="T16" s="49"/>
      <c r="U16" s="46">
        <v>0.90400000000000003</v>
      </c>
      <c r="V16" s="49">
        <v>110.22</v>
      </c>
      <c r="W16" s="49"/>
      <c r="X16" s="46">
        <v>0.90260000000000007</v>
      </c>
      <c r="Y16" s="49">
        <v>110.66</v>
      </c>
      <c r="Z16" s="10"/>
      <c r="AA16" s="46">
        <v>0.89980000000000004</v>
      </c>
      <c r="AB16" s="49">
        <v>110.61</v>
      </c>
      <c r="AC16" s="49"/>
      <c r="AD16" s="46">
        <v>0.90700000000000003</v>
      </c>
      <c r="AE16" s="49">
        <v>110.69</v>
      </c>
      <c r="AF16" s="10"/>
      <c r="AG16" s="46">
        <v>0.90240000000000009</v>
      </c>
      <c r="AH16" s="47">
        <v>111.17</v>
      </c>
      <c r="AI16" s="10"/>
      <c r="AJ16" s="46">
        <v>0.90170000000000006</v>
      </c>
      <c r="AK16" s="49">
        <v>111.21</v>
      </c>
      <c r="AL16" s="10"/>
      <c r="AM16" s="46">
        <v>0.89840000000000009</v>
      </c>
      <c r="AN16" s="49">
        <v>111.32</v>
      </c>
      <c r="AO16" s="10"/>
      <c r="AP16" s="46">
        <v>0.8992</v>
      </c>
      <c r="AQ16" s="49">
        <v>111.64</v>
      </c>
      <c r="AR16" s="10"/>
      <c r="AS16" s="46">
        <v>0.89219999999999999</v>
      </c>
      <c r="AT16" s="49">
        <v>111.98</v>
      </c>
      <c r="AU16" s="10"/>
      <c r="AV16" s="46">
        <v>0.89250000000000007</v>
      </c>
      <c r="AW16" s="49">
        <v>111.66</v>
      </c>
      <c r="AX16" s="10"/>
      <c r="AY16" s="46">
        <v>0.8931</v>
      </c>
      <c r="AZ16" s="49">
        <v>111.21</v>
      </c>
      <c r="BA16" s="49"/>
      <c r="BB16" s="46">
        <v>0.89590000000000003</v>
      </c>
      <c r="BC16" s="49">
        <v>111.75</v>
      </c>
      <c r="BD16" s="49"/>
      <c r="BE16" s="46">
        <v>0.89850000000000008</v>
      </c>
      <c r="BF16" s="49">
        <v>111.61</v>
      </c>
      <c r="BG16" s="49"/>
      <c r="BH16" s="46">
        <v>0.89940000000000009</v>
      </c>
      <c r="BI16" s="49">
        <v>111.24</v>
      </c>
      <c r="BJ16" s="49"/>
      <c r="BK16" s="49">
        <v>0.90329999999999999</v>
      </c>
      <c r="BL16" s="49">
        <v>110.53</v>
      </c>
      <c r="BM16" s="49"/>
      <c r="BN16" s="49">
        <v>0.90150000000000008</v>
      </c>
      <c r="BO16" s="49">
        <v>109.82</v>
      </c>
      <c r="BP16" s="49"/>
      <c r="BQ16" s="46">
        <f t="shared" si="0"/>
        <v>0.90382727272727292</v>
      </c>
      <c r="BR16" s="49">
        <f t="shared" si="1"/>
        <v>110.78000000000002</v>
      </c>
      <c r="BS16" s="50"/>
      <c r="BT16" s="50"/>
      <c r="BU16" s="50"/>
      <c r="BV16" s="51"/>
    </row>
    <row r="17" spans="1:144" x14ac:dyDescent="0.25">
      <c r="A17" s="30">
        <v>4</v>
      </c>
      <c r="B17" s="48" t="s">
        <v>15</v>
      </c>
      <c r="C17" s="46">
        <v>0.94876660341555974</v>
      </c>
      <c r="D17" s="49">
        <v>106.37</v>
      </c>
      <c r="E17" s="49"/>
      <c r="F17" s="46">
        <v>0.9537434430138293</v>
      </c>
      <c r="G17" s="49">
        <v>106.04</v>
      </c>
      <c r="H17" s="10"/>
      <c r="I17" s="46">
        <v>0.95337973114691588</v>
      </c>
      <c r="J17" s="49">
        <v>105.99</v>
      </c>
      <c r="K17" s="10"/>
      <c r="L17" s="46">
        <v>0.95147478591817303</v>
      </c>
      <c r="M17" s="49">
        <v>105.78</v>
      </c>
      <c r="N17" s="10"/>
      <c r="O17" s="46">
        <v>0.94777746185195699</v>
      </c>
      <c r="P17" s="49">
        <v>105.66</v>
      </c>
      <c r="Q17" s="49"/>
      <c r="R17" s="46">
        <v>0.94921689606074977</v>
      </c>
      <c r="S17" s="49">
        <v>105.5</v>
      </c>
      <c r="T17" s="49"/>
      <c r="U17" s="46">
        <v>0.94321826070552728</v>
      </c>
      <c r="V17" s="49">
        <v>105.63</v>
      </c>
      <c r="W17" s="49"/>
      <c r="X17" s="46">
        <v>0.94286253064303227</v>
      </c>
      <c r="Y17" s="49">
        <v>105.92</v>
      </c>
      <c r="Z17" s="10"/>
      <c r="AA17" s="46">
        <v>0.94179694857788654</v>
      </c>
      <c r="AB17" s="49">
        <v>105.7</v>
      </c>
      <c r="AC17" s="49"/>
      <c r="AD17" s="46">
        <v>0.94903672772136272</v>
      </c>
      <c r="AE17" s="49">
        <v>105.8</v>
      </c>
      <c r="AF17" s="10"/>
      <c r="AG17" s="46">
        <v>0.94876660341555974</v>
      </c>
      <c r="AH17" s="47">
        <v>105.74</v>
      </c>
      <c r="AI17" s="10"/>
      <c r="AJ17" s="46">
        <v>0.9479571523367144</v>
      </c>
      <c r="AK17" s="49">
        <v>105.81</v>
      </c>
      <c r="AL17" s="10"/>
      <c r="AM17" s="46">
        <v>0.94553706505294999</v>
      </c>
      <c r="AN17" s="49">
        <v>105.78</v>
      </c>
      <c r="AO17" s="10"/>
      <c r="AP17" s="46">
        <v>0.94885662776354485</v>
      </c>
      <c r="AQ17" s="49">
        <v>105.8</v>
      </c>
      <c r="AR17" s="10"/>
      <c r="AS17" s="46">
        <v>0.945000945000945</v>
      </c>
      <c r="AT17" s="49">
        <v>105.71</v>
      </c>
      <c r="AU17" s="10"/>
      <c r="AV17" s="46">
        <v>0.94295143800094294</v>
      </c>
      <c r="AW17" s="49">
        <v>105.66</v>
      </c>
      <c r="AX17" s="10"/>
      <c r="AY17" s="46">
        <v>0.93976130062964003</v>
      </c>
      <c r="AZ17" s="49">
        <v>105.71</v>
      </c>
      <c r="BA17" s="49"/>
      <c r="BB17" s="46">
        <v>0.94625283875851629</v>
      </c>
      <c r="BC17" s="49">
        <v>105.81</v>
      </c>
      <c r="BD17" s="49"/>
      <c r="BE17" s="46">
        <v>0.94813691096994412</v>
      </c>
      <c r="BF17" s="49">
        <v>105.77</v>
      </c>
      <c r="BG17" s="49"/>
      <c r="BH17" s="46">
        <v>0.94705938062316497</v>
      </c>
      <c r="BI17" s="49">
        <v>105.66</v>
      </c>
      <c r="BJ17" s="49"/>
      <c r="BK17" s="49">
        <v>0.94535829079221023</v>
      </c>
      <c r="BL17" s="49">
        <v>105.63</v>
      </c>
      <c r="BM17" s="49"/>
      <c r="BN17" s="49">
        <v>0.93782237644190192</v>
      </c>
      <c r="BO17" s="49">
        <v>105.55</v>
      </c>
      <c r="BP17" s="49"/>
      <c r="BQ17" s="46">
        <f t="shared" si="0"/>
        <v>0.9465788326745922</v>
      </c>
      <c r="BR17" s="49">
        <f t="shared" si="1"/>
        <v>105.77363636363638</v>
      </c>
      <c r="BS17" s="50"/>
      <c r="BT17" s="50"/>
      <c r="BU17" s="50"/>
      <c r="BV17" s="51"/>
    </row>
    <row r="18" spans="1:144" x14ac:dyDescent="0.25">
      <c r="A18" s="30">
        <v>5</v>
      </c>
      <c r="B18" s="48" t="s">
        <v>16</v>
      </c>
      <c r="C18" s="46">
        <v>1830.9</v>
      </c>
      <c r="D18" s="53">
        <v>184829.36</v>
      </c>
      <c r="E18" s="53"/>
      <c r="F18" s="54">
        <v>1825.6000000000001</v>
      </c>
      <c r="G18" s="53">
        <v>184641.18</v>
      </c>
      <c r="H18" s="10"/>
      <c r="I18" s="46">
        <v>1822.0291000000002</v>
      </c>
      <c r="J18" s="53">
        <v>184079.6</v>
      </c>
      <c r="K18" s="10"/>
      <c r="L18" s="46">
        <v>1822.0439000000001</v>
      </c>
      <c r="M18" s="53">
        <v>183370.5</v>
      </c>
      <c r="N18" s="10"/>
      <c r="O18" s="46">
        <v>1821.1053000000002</v>
      </c>
      <c r="P18" s="53">
        <v>182365.48</v>
      </c>
      <c r="Q18" s="53"/>
      <c r="R18" s="54">
        <v>1851.0775000000001</v>
      </c>
      <c r="S18" s="53">
        <v>185366.9</v>
      </c>
      <c r="T18" s="53"/>
      <c r="U18" s="54">
        <v>1857.8000000000002</v>
      </c>
      <c r="V18" s="53">
        <v>185111.19</v>
      </c>
      <c r="W18" s="53"/>
      <c r="X18" s="54">
        <v>1870.0900000000001</v>
      </c>
      <c r="Y18" s="53">
        <v>186784.59</v>
      </c>
      <c r="Z18" s="10"/>
      <c r="AA18" s="46">
        <v>1880.6626000000001</v>
      </c>
      <c r="AB18" s="53">
        <v>187182.35</v>
      </c>
      <c r="AC18" s="53"/>
      <c r="AD18" s="46">
        <v>1887.4</v>
      </c>
      <c r="AE18" s="53">
        <v>189494.96</v>
      </c>
      <c r="AF18" s="10"/>
      <c r="AG18" s="46">
        <v>1914.875</v>
      </c>
      <c r="AH18" s="47">
        <v>192100.26</v>
      </c>
      <c r="AI18" s="10"/>
      <c r="AJ18" s="46">
        <v>1921.7103000000002</v>
      </c>
      <c r="AK18" s="53">
        <v>192709.11</v>
      </c>
      <c r="AL18" s="10"/>
      <c r="AM18" s="46">
        <v>1944.89</v>
      </c>
      <c r="AN18" s="53">
        <v>194508.45</v>
      </c>
      <c r="AO18" s="10"/>
      <c r="AP18" s="46">
        <v>1949.2563</v>
      </c>
      <c r="AQ18" s="53">
        <v>195685.84</v>
      </c>
      <c r="AR18" s="10"/>
      <c r="AS18" s="46">
        <v>1982.0854000000002</v>
      </c>
      <c r="AT18" s="53">
        <v>198030.15</v>
      </c>
      <c r="AU18" s="10"/>
      <c r="AV18" s="46">
        <v>1979.8230000000001</v>
      </c>
      <c r="AW18" s="49">
        <v>197309.16</v>
      </c>
      <c r="AX18" s="10"/>
      <c r="AY18" s="46">
        <v>1964.4514000000001</v>
      </c>
      <c r="AZ18" s="49">
        <v>195109.31</v>
      </c>
      <c r="BA18" s="49"/>
      <c r="BB18" s="46">
        <v>1970.1729</v>
      </c>
      <c r="BC18" s="49">
        <v>197253.71</v>
      </c>
      <c r="BD18" s="49"/>
      <c r="BE18" s="46">
        <v>1991.2</v>
      </c>
      <c r="BF18" s="49">
        <v>199677.54</v>
      </c>
      <c r="BG18" s="49"/>
      <c r="BH18" s="46">
        <v>1986.6071000000002</v>
      </c>
      <c r="BI18" s="49">
        <v>198760.04</v>
      </c>
      <c r="BJ18" s="49"/>
      <c r="BK18" s="49">
        <v>1995.7635</v>
      </c>
      <c r="BL18" s="49">
        <v>199257.03</v>
      </c>
      <c r="BM18" s="49"/>
      <c r="BN18" s="49">
        <v>1997.4406000000001</v>
      </c>
      <c r="BO18" s="49">
        <v>197746.62</v>
      </c>
      <c r="BP18" s="49"/>
      <c r="BQ18" s="46">
        <f t="shared" si="0"/>
        <v>1912.1356318181818</v>
      </c>
      <c r="BR18" s="49">
        <f t="shared" si="1"/>
        <v>191426.06045454546</v>
      </c>
      <c r="BS18" s="50"/>
      <c r="BT18" s="50"/>
      <c r="BU18" s="50"/>
      <c r="BV18" s="51"/>
    </row>
    <row r="19" spans="1:144" x14ac:dyDescent="0.25">
      <c r="A19" s="30">
        <v>6</v>
      </c>
      <c r="B19" s="48" t="s">
        <v>17</v>
      </c>
      <c r="C19" s="46">
        <v>21.580300000000001</v>
      </c>
      <c r="D19" s="49">
        <v>2178.5300000000002</v>
      </c>
      <c r="E19" s="49"/>
      <c r="F19" s="46">
        <v>21.109100000000002</v>
      </c>
      <c r="G19" s="49">
        <v>2134.9699999999998</v>
      </c>
      <c r="H19" s="10"/>
      <c r="I19" s="46">
        <v>21.0715</v>
      </c>
      <c r="J19" s="49">
        <v>2128.85</v>
      </c>
      <c r="K19" s="10"/>
      <c r="L19" s="46">
        <v>21.122199999999999</v>
      </c>
      <c r="M19" s="49">
        <v>2125.7399999999998</v>
      </c>
      <c r="N19" s="10"/>
      <c r="O19" s="46">
        <v>20.9526</v>
      </c>
      <c r="P19" s="49">
        <v>2098.19</v>
      </c>
      <c r="Q19" s="49"/>
      <c r="R19" s="46">
        <v>21.639300000000002</v>
      </c>
      <c r="S19" s="49">
        <v>2166.96</v>
      </c>
      <c r="T19" s="49"/>
      <c r="U19" s="46">
        <v>21.7728</v>
      </c>
      <c r="V19" s="49">
        <v>2169.44</v>
      </c>
      <c r="W19" s="49"/>
      <c r="X19" s="46">
        <v>22.078600000000002</v>
      </c>
      <c r="Y19" s="49">
        <v>2205.21</v>
      </c>
      <c r="Z19" s="10"/>
      <c r="AA19" s="46">
        <v>22.182100000000002</v>
      </c>
      <c r="AB19" s="49">
        <v>2207.7800000000002</v>
      </c>
      <c r="AC19" s="49"/>
      <c r="AD19" s="46">
        <v>22.1692</v>
      </c>
      <c r="AE19" s="49">
        <v>2225.79</v>
      </c>
      <c r="AF19" s="10"/>
      <c r="AG19" s="46">
        <v>22.5684</v>
      </c>
      <c r="AH19" s="47">
        <v>2264.06</v>
      </c>
      <c r="AI19" s="10"/>
      <c r="AJ19" s="46">
        <v>22.650300000000001</v>
      </c>
      <c r="AK19" s="49">
        <v>2271.37</v>
      </c>
      <c r="AL19" s="10"/>
      <c r="AM19" s="46">
        <v>23.209200000000003</v>
      </c>
      <c r="AN19" s="49">
        <v>2321.15</v>
      </c>
      <c r="AO19" s="10"/>
      <c r="AP19" s="46">
        <v>22.874000000000002</v>
      </c>
      <c r="AQ19" s="49">
        <v>2296.3200000000002</v>
      </c>
      <c r="AR19" s="10"/>
      <c r="AS19" s="46">
        <v>23.183900000000001</v>
      </c>
      <c r="AT19" s="49">
        <v>2316.3000000000002</v>
      </c>
      <c r="AU19" s="10"/>
      <c r="AV19" s="46">
        <v>23.222200000000001</v>
      </c>
      <c r="AW19" s="49">
        <v>2314.3200000000002</v>
      </c>
      <c r="AX19" s="10"/>
      <c r="AY19" s="46">
        <v>22.839000000000002</v>
      </c>
      <c r="AZ19" s="49">
        <v>2268.37</v>
      </c>
      <c r="BA19" s="49"/>
      <c r="BB19" s="46">
        <v>22.7471</v>
      </c>
      <c r="BC19" s="49">
        <v>2277.44</v>
      </c>
      <c r="BD19" s="49"/>
      <c r="BE19" s="46">
        <v>23.1008</v>
      </c>
      <c r="BF19" s="49">
        <v>2316.5500000000002</v>
      </c>
      <c r="BG19" s="49"/>
      <c r="BH19" s="46">
        <v>22.8324</v>
      </c>
      <c r="BI19" s="49">
        <v>2284.38</v>
      </c>
      <c r="BJ19" s="49"/>
      <c r="BK19" s="49">
        <v>23.150000000000002</v>
      </c>
      <c r="BL19" s="49">
        <v>2311.3000000000002</v>
      </c>
      <c r="BM19" s="49"/>
      <c r="BN19" s="49">
        <v>23.238900000000001</v>
      </c>
      <c r="BO19" s="49">
        <v>2300.65</v>
      </c>
      <c r="BP19" s="49"/>
      <c r="BQ19" s="46">
        <f t="shared" si="0"/>
        <v>22.331540909090908</v>
      </c>
      <c r="BR19" s="49">
        <f t="shared" si="1"/>
        <v>2235.6213636363641</v>
      </c>
      <c r="BS19" s="50"/>
      <c r="BT19" s="50"/>
      <c r="BU19" s="50"/>
      <c r="BV19" s="51"/>
    </row>
    <row r="20" spans="1:144" x14ac:dyDescent="0.25">
      <c r="A20" s="30">
        <v>7</v>
      </c>
      <c r="B20" s="48" t="s">
        <v>18</v>
      </c>
      <c r="C20" s="46">
        <v>1.5627441787779339</v>
      </c>
      <c r="D20" s="49">
        <v>64.599999999999994</v>
      </c>
      <c r="E20" s="49"/>
      <c r="F20" s="46">
        <v>1.5842839036755387</v>
      </c>
      <c r="G20" s="49">
        <v>63.84</v>
      </c>
      <c r="H20" s="10"/>
      <c r="I20" s="46">
        <v>1.5820281601012498</v>
      </c>
      <c r="J20" s="49">
        <v>63.86</v>
      </c>
      <c r="K20" s="10"/>
      <c r="L20" s="46">
        <v>1.5785319652722967</v>
      </c>
      <c r="M20" s="49">
        <v>63.76</v>
      </c>
      <c r="N20" s="10"/>
      <c r="O20" s="46">
        <v>1.5720798616569722</v>
      </c>
      <c r="P20" s="49">
        <v>63.7</v>
      </c>
      <c r="Q20" s="49"/>
      <c r="R20" s="46">
        <v>1.5708451146716933</v>
      </c>
      <c r="S20" s="49">
        <v>63.75</v>
      </c>
      <c r="T20" s="49"/>
      <c r="U20" s="46">
        <v>1.559332605644784</v>
      </c>
      <c r="V20" s="49">
        <v>63.9</v>
      </c>
      <c r="W20" s="49"/>
      <c r="X20" s="46">
        <v>1.557632398753894</v>
      </c>
      <c r="Y20" s="49">
        <v>64.12</v>
      </c>
      <c r="Z20" s="10"/>
      <c r="AA20" s="46">
        <v>1.5603058199407083</v>
      </c>
      <c r="AB20" s="49">
        <v>63.79</v>
      </c>
      <c r="AC20" s="49"/>
      <c r="AD20" s="46">
        <v>1.5827793605571383</v>
      </c>
      <c r="AE20" s="49">
        <v>63.43</v>
      </c>
      <c r="AF20" s="10"/>
      <c r="AG20" s="46">
        <v>1.5815277558121144</v>
      </c>
      <c r="AH20" s="47">
        <v>63.43</v>
      </c>
      <c r="AI20" s="10"/>
      <c r="AJ20" s="46">
        <v>1.575299306868305</v>
      </c>
      <c r="AK20" s="49">
        <v>63.66</v>
      </c>
      <c r="AL20" s="10"/>
      <c r="AM20" s="46">
        <v>1.5683814303638643</v>
      </c>
      <c r="AN20" s="49">
        <v>63.77</v>
      </c>
      <c r="AO20" s="10"/>
      <c r="AP20" s="46">
        <v>1.5878056525881232</v>
      </c>
      <c r="AQ20" s="49">
        <v>63.23</v>
      </c>
      <c r="AR20" s="10"/>
      <c r="AS20" s="46">
        <v>1.5850372483753368</v>
      </c>
      <c r="AT20" s="49">
        <v>63.03</v>
      </c>
      <c r="AU20" s="10"/>
      <c r="AV20" s="46">
        <v>1.5873015873015872</v>
      </c>
      <c r="AW20" s="49">
        <v>62.79</v>
      </c>
      <c r="AX20" s="10"/>
      <c r="AY20" s="46">
        <v>1.5725743041358704</v>
      </c>
      <c r="AZ20" s="49">
        <v>63.16</v>
      </c>
      <c r="BA20" s="49"/>
      <c r="BB20" s="46">
        <v>1.5787811809283232</v>
      </c>
      <c r="BC20" s="49">
        <v>63.42</v>
      </c>
      <c r="BD20" s="49"/>
      <c r="BE20" s="46">
        <v>1.5837820715869495</v>
      </c>
      <c r="BF20" s="49">
        <v>63.32</v>
      </c>
      <c r="BG20" s="49"/>
      <c r="BH20" s="46">
        <v>1.5738117721120553</v>
      </c>
      <c r="BI20" s="49">
        <v>63.57</v>
      </c>
      <c r="BJ20" s="49"/>
      <c r="BK20" s="49">
        <v>1.5708451146716933</v>
      </c>
      <c r="BL20" s="49">
        <v>63.56</v>
      </c>
      <c r="BM20" s="49"/>
      <c r="BN20" s="49">
        <v>1.5708451146716933</v>
      </c>
      <c r="BO20" s="49">
        <v>63.02</v>
      </c>
      <c r="BP20" s="49"/>
      <c r="BQ20" s="46">
        <f t="shared" si="0"/>
        <v>1.5748434503849147</v>
      </c>
      <c r="BR20" s="49">
        <f t="shared" si="1"/>
        <v>63.577727272727252</v>
      </c>
      <c r="BS20" s="50"/>
      <c r="BT20" s="50"/>
      <c r="BU20" s="50"/>
      <c r="BV20" s="51"/>
    </row>
    <row r="21" spans="1:144" x14ac:dyDescent="0.25">
      <c r="A21" s="30">
        <v>8</v>
      </c>
      <c r="B21" s="48" t="s">
        <v>19</v>
      </c>
      <c r="C21" s="46">
        <v>1.3602000000000001</v>
      </c>
      <c r="D21" s="49">
        <v>74.22</v>
      </c>
      <c r="E21" s="49"/>
      <c r="F21" s="46">
        <v>1.3712</v>
      </c>
      <c r="G21" s="49">
        <v>73.760000000000005</v>
      </c>
      <c r="H21" s="10"/>
      <c r="I21" s="46">
        <v>1.3693</v>
      </c>
      <c r="J21" s="49">
        <v>73.78</v>
      </c>
      <c r="K21" s="10"/>
      <c r="L21" s="46">
        <v>1.3776000000000002</v>
      </c>
      <c r="M21" s="49">
        <v>73.05</v>
      </c>
      <c r="N21" s="10"/>
      <c r="O21" s="46">
        <v>1.3712</v>
      </c>
      <c r="P21" s="49">
        <v>73.03</v>
      </c>
      <c r="Q21" s="49"/>
      <c r="R21" s="46">
        <v>1.3657000000000001</v>
      </c>
      <c r="S21" s="49">
        <v>73.33</v>
      </c>
      <c r="T21" s="49"/>
      <c r="U21" s="46">
        <v>1.3591</v>
      </c>
      <c r="V21" s="49">
        <v>73.31</v>
      </c>
      <c r="W21" s="49"/>
      <c r="X21" s="46">
        <v>1.3598000000000001</v>
      </c>
      <c r="Y21" s="49">
        <v>73.45</v>
      </c>
      <c r="Z21" s="10"/>
      <c r="AA21" s="46">
        <v>1.3589</v>
      </c>
      <c r="AB21" s="49">
        <v>73.239999999999995</v>
      </c>
      <c r="AC21" s="49"/>
      <c r="AD21" s="46">
        <v>1.367</v>
      </c>
      <c r="AE21" s="49">
        <v>73.45</v>
      </c>
      <c r="AF21" s="10"/>
      <c r="AG21" s="46">
        <v>1.3641000000000001</v>
      </c>
      <c r="AH21" s="47">
        <v>73.540000000000006</v>
      </c>
      <c r="AI21" s="10"/>
      <c r="AJ21" s="46">
        <v>1.3635000000000002</v>
      </c>
      <c r="AK21" s="49">
        <v>73.55</v>
      </c>
      <c r="AL21" s="10"/>
      <c r="AM21" s="46">
        <v>1.3621000000000001</v>
      </c>
      <c r="AN21" s="49">
        <v>73.42</v>
      </c>
      <c r="AO21" s="10"/>
      <c r="AP21" s="46">
        <v>1.3735000000000002</v>
      </c>
      <c r="AQ21" s="49">
        <v>73.09</v>
      </c>
      <c r="AR21" s="10"/>
      <c r="AS21" s="46">
        <v>1.3698000000000001</v>
      </c>
      <c r="AT21" s="49">
        <v>72.94</v>
      </c>
      <c r="AU21" s="10"/>
      <c r="AV21" s="46">
        <v>1.3714000000000002</v>
      </c>
      <c r="AW21" s="49">
        <v>72.67</v>
      </c>
      <c r="AX21" s="10"/>
      <c r="AY21" s="46">
        <v>1.3689</v>
      </c>
      <c r="AZ21" s="49">
        <v>72.55</v>
      </c>
      <c r="BA21" s="49"/>
      <c r="BB21" s="46">
        <v>1.3776000000000002</v>
      </c>
      <c r="BC21" s="49">
        <v>72.680000000000007</v>
      </c>
      <c r="BD21" s="49"/>
      <c r="BE21" s="46">
        <v>1.3789</v>
      </c>
      <c r="BF21" s="49">
        <v>72.72</v>
      </c>
      <c r="BG21" s="49"/>
      <c r="BH21" s="46">
        <v>1.3796000000000002</v>
      </c>
      <c r="BI21" s="49">
        <v>72.52</v>
      </c>
      <c r="BJ21" s="49"/>
      <c r="BK21" s="49">
        <v>1.3849</v>
      </c>
      <c r="BL21" s="49">
        <v>72.09</v>
      </c>
      <c r="BM21" s="49"/>
      <c r="BN21" s="49">
        <v>1.3821000000000001</v>
      </c>
      <c r="BO21" s="49">
        <v>71.63</v>
      </c>
      <c r="BP21" s="49"/>
      <c r="BQ21" s="46">
        <f t="shared" si="0"/>
        <v>1.369836363636364</v>
      </c>
      <c r="BR21" s="49">
        <f t="shared" si="1"/>
        <v>73.091818181818184</v>
      </c>
      <c r="BS21" s="50"/>
      <c r="BT21" s="50"/>
      <c r="BU21" s="50"/>
      <c r="BV21" s="51"/>
    </row>
    <row r="22" spans="1:144" x14ac:dyDescent="0.25">
      <c r="A22" s="30">
        <v>9</v>
      </c>
      <c r="B22" s="48" t="s">
        <v>20</v>
      </c>
      <c r="C22" s="46">
        <v>10.981900000000001</v>
      </c>
      <c r="D22" s="49">
        <v>9.19</v>
      </c>
      <c r="E22" s="49"/>
      <c r="F22" s="46">
        <v>11.055</v>
      </c>
      <c r="G22" s="49">
        <v>9.15</v>
      </c>
      <c r="H22" s="10"/>
      <c r="I22" s="46">
        <v>11.0693</v>
      </c>
      <c r="J22" s="49">
        <v>9.1300000000000008</v>
      </c>
      <c r="K22" s="10"/>
      <c r="L22" s="46">
        <v>11.0349</v>
      </c>
      <c r="M22" s="49">
        <v>9.1199999999999992</v>
      </c>
      <c r="N22" s="10"/>
      <c r="O22" s="46">
        <v>10.999500000000001</v>
      </c>
      <c r="P22" s="49">
        <v>9.1</v>
      </c>
      <c r="Q22" s="49"/>
      <c r="R22" s="46">
        <v>11.0046</v>
      </c>
      <c r="S22" s="49">
        <v>9.1</v>
      </c>
      <c r="T22" s="49"/>
      <c r="U22" s="46">
        <v>10.899700000000001</v>
      </c>
      <c r="V22" s="49">
        <v>9.14</v>
      </c>
      <c r="W22" s="49"/>
      <c r="X22" s="46">
        <v>10.896600000000001</v>
      </c>
      <c r="Y22" s="49">
        <v>9.17</v>
      </c>
      <c r="Z22" s="10"/>
      <c r="AA22" s="46">
        <v>10.8843</v>
      </c>
      <c r="AB22" s="49">
        <v>9.14</v>
      </c>
      <c r="AC22" s="49"/>
      <c r="AD22" s="46">
        <v>10.9602</v>
      </c>
      <c r="AE22" s="49">
        <v>9.16</v>
      </c>
      <c r="AF22" s="10"/>
      <c r="AG22" s="46">
        <v>10.959300000000001</v>
      </c>
      <c r="AH22" s="49">
        <v>9.15</v>
      </c>
      <c r="AI22" s="10"/>
      <c r="AJ22" s="46">
        <v>10.928100000000001</v>
      </c>
      <c r="AK22" s="49">
        <v>9.18</v>
      </c>
      <c r="AL22" s="10"/>
      <c r="AM22" s="46">
        <v>10.922000000000001</v>
      </c>
      <c r="AN22" s="49">
        <v>9.16</v>
      </c>
      <c r="AO22" s="10"/>
      <c r="AP22" s="46">
        <v>11.048300000000001</v>
      </c>
      <c r="AQ22" s="49">
        <v>9.09</v>
      </c>
      <c r="AR22" s="10"/>
      <c r="AS22" s="46">
        <v>10.9886</v>
      </c>
      <c r="AT22" s="49">
        <v>9.09</v>
      </c>
      <c r="AU22" s="10"/>
      <c r="AV22" s="46">
        <v>11.024700000000001</v>
      </c>
      <c r="AW22" s="49">
        <v>9.0399999999999991</v>
      </c>
      <c r="AX22" s="10"/>
      <c r="AY22" s="46">
        <v>10.9999</v>
      </c>
      <c r="AZ22" s="49">
        <v>9.0299999999999994</v>
      </c>
      <c r="BA22" s="49"/>
      <c r="BB22" s="46">
        <v>11.171800000000001</v>
      </c>
      <c r="BC22" s="49">
        <v>8.9600000000000009</v>
      </c>
      <c r="BD22" s="49"/>
      <c r="BE22" s="46">
        <v>11.1701</v>
      </c>
      <c r="BF22" s="49">
        <v>8.98</v>
      </c>
      <c r="BG22" s="49"/>
      <c r="BH22" s="46">
        <v>11.155700000000001</v>
      </c>
      <c r="BI22" s="49">
        <v>8.9700000000000006</v>
      </c>
      <c r="BJ22" s="49"/>
      <c r="BK22" s="49">
        <v>11.155200000000001</v>
      </c>
      <c r="BL22" s="49">
        <v>8.9499999999999993</v>
      </c>
      <c r="BM22" s="49"/>
      <c r="BN22" s="49">
        <v>11.0853</v>
      </c>
      <c r="BO22" s="49">
        <v>8.93</v>
      </c>
      <c r="BP22" s="49"/>
      <c r="BQ22" s="46">
        <f t="shared" si="0"/>
        <v>11.017954545454545</v>
      </c>
      <c r="BR22" s="49">
        <f t="shared" si="1"/>
        <v>9.0877272727272711</v>
      </c>
      <c r="BS22" s="50"/>
      <c r="BT22" s="50"/>
      <c r="BU22" s="50"/>
      <c r="BV22" s="51"/>
    </row>
    <row r="23" spans="1:144" x14ac:dyDescent="0.25">
      <c r="A23" s="30">
        <v>10</v>
      </c>
      <c r="B23" s="48" t="s">
        <v>21</v>
      </c>
      <c r="C23" s="46">
        <v>10.7166</v>
      </c>
      <c r="D23" s="49">
        <v>9.42</v>
      </c>
      <c r="E23" s="49"/>
      <c r="F23" s="46">
        <v>10.862400000000001</v>
      </c>
      <c r="G23" s="49">
        <v>9.31</v>
      </c>
      <c r="H23" s="10"/>
      <c r="I23" s="46">
        <v>10.940200000000001</v>
      </c>
      <c r="J23" s="49">
        <v>9.23</v>
      </c>
      <c r="K23" s="10"/>
      <c r="L23" s="46">
        <v>11.0169</v>
      </c>
      <c r="M23" s="49">
        <v>9.14</v>
      </c>
      <c r="N23" s="10"/>
      <c r="O23" s="46">
        <v>10.9634</v>
      </c>
      <c r="P23" s="49">
        <v>9.1300000000000008</v>
      </c>
      <c r="Q23" s="49"/>
      <c r="R23" s="46">
        <v>10.892700000000001</v>
      </c>
      <c r="S23" s="49">
        <v>9.19</v>
      </c>
      <c r="T23" s="49"/>
      <c r="U23" s="46">
        <v>10.8254</v>
      </c>
      <c r="V23" s="49">
        <v>9.1999999999999993</v>
      </c>
      <c r="W23" s="49"/>
      <c r="X23" s="46">
        <v>10.804400000000001</v>
      </c>
      <c r="Y23" s="49">
        <v>9.24</v>
      </c>
      <c r="Z23" s="10"/>
      <c r="AA23" s="46">
        <v>10.8582</v>
      </c>
      <c r="AB23" s="49">
        <v>9.17</v>
      </c>
      <c r="AC23" s="49"/>
      <c r="AD23" s="46">
        <v>10.932600000000001</v>
      </c>
      <c r="AE23" s="49">
        <v>9.18</v>
      </c>
      <c r="AF23" s="10"/>
      <c r="AG23" s="46">
        <v>10.940100000000001</v>
      </c>
      <c r="AH23" s="49">
        <v>9.17</v>
      </c>
      <c r="AI23" s="10"/>
      <c r="AJ23" s="46">
        <v>10.965200000000001</v>
      </c>
      <c r="AK23" s="49">
        <v>9.15</v>
      </c>
      <c r="AL23" s="10"/>
      <c r="AM23" s="46">
        <v>10.943300000000001</v>
      </c>
      <c r="AN23" s="49">
        <v>9.14</v>
      </c>
      <c r="AO23" s="10"/>
      <c r="AP23" s="46">
        <v>11.1065</v>
      </c>
      <c r="AQ23" s="49">
        <v>9.0399999999999991</v>
      </c>
      <c r="AR23" s="10"/>
      <c r="AS23" s="46">
        <v>11.039400000000001</v>
      </c>
      <c r="AT23" s="49">
        <v>9.0500000000000007</v>
      </c>
      <c r="AU23" s="10"/>
      <c r="AV23" s="46">
        <v>11.1347</v>
      </c>
      <c r="AW23" s="49">
        <v>8.9499999999999993</v>
      </c>
      <c r="AX23" s="10"/>
      <c r="AY23" s="46">
        <v>11.104600000000001</v>
      </c>
      <c r="AZ23" s="49">
        <v>8.94</v>
      </c>
      <c r="BA23" s="49"/>
      <c r="BB23" s="46">
        <v>11.213000000000001</v>
      </c>
      <c r="BC23" s="49">
        <v>8.93</v>
      </c>
      <c r="BD23" s="49"/>
      <c r="BE23" s="46">
        <v>11.2079</v>
      </c>
      <c r="BF23" s="49">
        <v>8.9499999999999993</v>
      </c>
      <c r="BG23" s="49"/>
      <c r="BH23" s="46">
        <v>11.173400000000001</v>
      </c>
      <c r="BI23" s="49">
        <v>8.9499999999999993</v>
      </c>
      <c r="BJ23" s="49"/>
      <c r="BK23" s="49">
        <v>11.153500000000001</v>
      </c>
      <c r="BL23" s="49">
        <v>8.9499999999999993</v>
      </c>
      <c r="BM23" s="49"/>
      <c r="BN23" s="49">
        <v>11.116100000000001</v>
      </c>
      <c r="BO23" s="49">
        <v>8.91</v>
      </c>
      <c r="BP23" s="49"/>
      <c r="BQ23" s="46">
        <f t="shared" si="0"/>
        <v>10.99593181818182</v>
      </c>
      <c r="BR23" s="49">
        <f t="shared" si="1"/>
        <v>9.1063636363636355</v>
      </c>
      <c r="BS23" s="50"/>
      <c r="BT23" s="50"/>
      <c r="BU23" s="50"/>
      <c r="BV23" s="51"/>
    </row>
    <row r="24" spans="1:144" x14ac:dyDescent="0.25">
      <c r="A24" s="30">
        <v>11</v>
      </c>
      <c r="B24" s="48" t="s">
        <v>22</v>
      </c>
      <c r="C24" s="46">
        <v>7.0747</v>
      </c>
      <c r="D24" s="49">
        <v>14.27</v>
      </c>
      <c r="E24" s="49"/>
      <c r="F24" s="46">
        <v>7.1129000000000007</v>
      </c>
      <c r="G24" s="49">
        <v>14.22</v>
      </c>
      <c r="H24" s="10"/>
      <c r="I24" s="46">
        <v>7.1092000000000004</v>
      </c>
      <c r="J24" s="49">
        <v>14.21</v>
      </c>
      <c r="K24" s="10"/>
      <c r="L24" s="46">
        <v>7.0936000000000003</v>
      </c>
      <c r="M24" s="49">
        <v>14.19</v>
      </c>
      <c r="N24" s="10"/>
      <c r="O24" s="46">
        <v>7.0668000000000006</v>
      </c>
      <c r="P24" s="49">
        <v>14.17</v>
      </c>
      <c r="Q24" s="49"/>
      <c r="R24" s="46">
        <v>7.0768000000000004</v>
      </c>
      <c r="S24" s="49">
        <v>14.15</v>
      </c>
      <c r="T24" s="49"/>
      <c r="U24" s="46">
        <v>7.0323000000000002</v>
      </c>
      <c r="V24" s="49">
        <v>14.17</v>
      </c>
      <c r="W24" s="49"/>
      <c r="X24" s="46">
        <v>7.0289000000000001</v>
      </c>
      <c r="Y24" s="49">
        <v>14.21</v>
      </c>
      <c r="Z24" s="10"/>
      <c r="AA24" s="46">
        <v>7.0211000000000006</v>
      </c>
      <c r="AB24" s="49">
        <v>14.18</v>
      </c>
      <c r="AC24" s="49"/>
      <c r="AD24" s="46">
        <v>7.0758000000000001</v>
      </c>
      <c r="AE24" s="49">
        <v>14.19</v>
      </c>
      <c r="AF24" s="10"/>
      <c r="AG24" s="46">
        <v>7.0771000000000006</v>
      </c>
      <c r="AH24" s="49">
        <v>14.18</v>
      </c>
      <c r="AI24" s="10"/>
      <c r="AJ24" s="46">
        <v>7.0724</v>
      </c>
      <c r="AK24" s="49">
        <v>14.18</v>
      </c>
      <c r="AL24" s="10"/>
      <c r="AM24" s="46">
        <v>7.0529000000000002</v>
      </c>
      <c r="AN24" s="49">
        <v>14.18</v>
      </c>
      <c r="AO24" s="10"/>
      <c r="AP24" s="46">
        <v>7.0789</v>
      </c>
      <c r="AQ24" s="49">
        <v>14.18</v>
      </c>
      <c r="AR24" s="10"/>
      <c r="AS24" s="46">
        <v>7.0513000000000003</v>
      </c>
      <c r="AT24" s="49">
        <v>14.17</v>
      </c>
      <c r="AU24" s="10"/>
      <c r="AV24" s="46">
        <v>7.0356000000000005</v>
      </c>
      <c r="AW24" s="49">
        <v>14.17</v>
      </c>
      <c r="AX24" s="10"/>
      <c r="AY24" s="46">
        <v>7.0131000000000006</v>
      </c>
      <c r="AZ24" s="49">
        <v>14.16</v>
      </c>
      <c r="BA24" s="49"/>
      <c r="BB24" s="46">
        <v>7.0607000000000006</v>
      </c>
      <c r="BC24" s="49">
        <v>14.18</v>
      </c>
      <c r="BD24" s="49"/>
      <c r="BE24" s="46">
        <v>7.0746000000000002</v>
      </c>
      <c r="BF24" s="49">
        <v>14.17</v>
      </c>
      <c r="BG24" s="49"/>
      <c r="BH24" s="46">
        <v>7.0660000000000007</v>
      </c>
      <c r="BI24" s="49">
        <v>14.16</v>
      </c>
      <c r="BJ24" s="49"/>
      <c r="BK24" s="49">
        <v>7.0535000000000005</v>
      </c>
      <c r="BL24" s="49">
        <v>14.15</v>
      </c>
      <c r="BM24" s="49"/>
      <c r="BN24" s="49">
        <v>6.9980000000000002</v>
      </c>
      <c r="BO24" s="49">
        <v>14.15</v>
      </c>
      <c r="BP24" s="49"/>
      <c r="BQ24" s="46">
        <f t="shared" si="0"/>
        <v>7.0602818181818181</v>
      </c>
      <c r="BR24" s="49">
        <f t="shared" si="1"/>
        <v>14.181363636363637</v>
      </c>
      <c r="BS24" s="50"/>
      <c r="BT24" s="50"/>
      <c r="BU24" s="50"/>
      <c r="BV24" s="51"/>
    </row>
    <row r="25" spans="1:144" x14ac:dyDescent="0.25">
      <c r="A25" s="30">
        <v>12</v>
      </c>
      <c r="B25" s="48" t="s">
        <v>23</v>
      </c>
      <c r="C25" s="46">
        <v>27.454000000000001</v>
      </c>
      <c r="D25" s="49">
        <v>3.68</v>
      </c>
      <c r="E25" s="49"/>
      <c r="F25" s="46">
        <v>27.494</v>
      </c>
      <c r="G25" s="49">
        <v>3.68</v>
      </c>
      <c r="H25" s="10"/>
      <c r="I25" s="46">
        <v>27.442</v>
      </c>
      <c r="J25" s="49">
        <v>3.68</v>
      </c>
      <c r="K25" s="10"/>
      <c r="L25" s="46">
        <v>27.565000000000001</v>
      </c>
      <c r="M25" s="49">
        <v>3.65</v>
      </c>
      <c r="N25" s="10"/>
      <c r="O25" s="46">
        <v>27.6233</v>
      </c>
      <c r="P25" s="49">
        <v>3.63</v>
      </c>
      <c r="Q25" s="49"/>
      <c r="R25" s="46">
        <v>27.696000000000002</v>
      </c>
      <c r="S25" s="49">
        <v>3.62</v>
      </c>
      <c r="T25" s="49"/>
      <c r="U25" s="46">
        <v>27.7225</v>
      </c>
      <c r="V25" s="49">
        <v>3.59</v>
      </c>
      <c r="W25" s="49"/>
      <c r="X25" s="46">
        <v>27.7288</v>
      </c>
      <c r="Y25" s="49">
        <v>3.6</v>
      </c>
      <c r="Z25" s="10"/>
      <c r="AA25" s="46">
        <v>27.747200000000003</v>
      </c>
      <c r="AB25" s="49">
        <v>3.59</v>
      </c>
      <c r="AC25" s="49"/>
      <c r="AD25" s="46">
        <v>27.797900000000002</v>
      </c>
      <c r="AE25" s="49">
        <v>3.61</v>
      </c>
      <c r="AF25" s="10"/>
      <c r="AG25" s="46">
        <v>27.8735</v>
      </c>
      <c r="AH25" s="49">
        <v>3.6</v>
      </c>
      <c r="AI25" s="10"/>
      <c r="AJ25" s="46">
        <v>27.9102</v>
      </c>
      <c r="AK25" s="49">
        <v>3.59</v>
      </c>
      <c r="AL25" s="10"/>
      <c r="AM25" s="46">
        <v>28.006400000000003</v>
      </c>
      <c r="AN25" s="49">
        <v>3.57</v>
      </c>
      <c r="AO25" s="10"/>
      <c r="AP25" s="46">
        <v>27.859000000000002</v>
      </c>
      <c r="AQ25" s="49">
        <v>3.6</v>
      </c>
      <c r="AR25" s="10"/>
      <c r="AS25" s="46">
        <v>28.016300000000001</v>
      </c>
      <c r="AT25" s="49">
        <v>3.57</v>
      </c>
      <c r="AU25" s="10"/>
      <c r="AV25" s="46">
        <v>28.047000000000001</v>
      </c>
      <c r="AW25" s="49">
        <v>3.55</v>
      </c>
      <c r="AX25" s="10"/>
      <c r="AY25" s="46">
        <v>28.091000000000001</v>
      </c>
      <c r="AZ25" s="49">
        <v>3.54</v>
      </c>
      <c r="BA25" s="49"/>
      <c r="BB25" s="46">
        <v>27.994</v>
      </c>
      <c r="BC25" s="49">
        <v>3.58</v>
      </c>
      <c r="BD25" s="49"/>
      <c r="BE25" s="46">
        <v>28.003</v>
      </c>
      <c r="BF25" s="49">
        <v>3.58</v>
      </c>
      <c r="BG25" s="49"/>
      <c r="BH25" s="46">
        <v>28.182400000000001</v>
      </c>
      <c r="BI25" s="49">
        <v>3.55</v>
      </c>
      <c r="BJ25" s="49"/>
      <c r="BK25" s="49">
        <v>28.2455</v>
      </c>
      <c r="BL25" s="49">
        <v>3.53</v>
      </c>
      <c r="BM25" s="49"/>
      <c r="BN25" s="49">
        <v>28.284300000000002</v>
      </c>
      <c r="BO25" s="49">
        <v>3.5</v>
      </c>
      <c r="BP25" s="49"/>
      <c r="BQ25" s="46">
        <f t="shared" si="0"/>
        <v>27.853786363636367</v>
      </c>
      <c r="BR25" s="49">
        <f t="shared" si="1"/>
        <v>3.5949999999999993</v>
      </c>
      <c r="BS25" s="50"/>
      <c r="BT25" s="50"/>
      <c r="BU25" s="50"/>
      <c r="BV25" s="51"/>
    </row>
    <row r="26" spans="1:144" x14ac:dyDescent="0.25">
      <c r="A26" s="30">
        <v>13</v>
      </c>
      <c r="B26" s="48" t="s">
        <v>24</v>
      </c>
      <c r="C26" s="46">
        <v>1</v>
      </c>
      <c r="D26" s="49">
        <v>100.95</v>
      </c>
      <c r="E26" s="49"/>
      <c r="F26" s="46">
        <v>1</v>
      </c>
      <c r="G26" s="49">
        <v>101.14</v>
      </c>
      <c r="H26" s="49"/>
      <c r="I26" s="46">
        <v>1</v>
      </c>
      <c r="J26" s="49">
        <v>101.03</v>
      </c>
      <c r="K26" s="49"/>
      <c r="L26" s="46">
        <v>1</v>
      </c>
      <c r="M26" s="49">
        <v>100.64</v>
      </c>
      <c r="N26" s="49"/>
      <c r="O26" s="46">
        <v>1</v>
      </c>
      <c r="P26" s="49">
        <v>100.14</v>
      </c>
      <c r="Q26" s="49"/>
      <c r="R26" s="46">
        <v>1</v>
      </c>
      <c r="S26" s="49">
        <v>100.14</v>
      </c>
      <c r="T26" s="49"/>
      <c r="U26" s="46">
        <v>1</v>
      </c>
      <c r="V26" s="49">
        <v>99.64</v>
      </c>
      <c r="W26" s="49"/>
      <c r="X26" s="46">
        <v>1</v>
      </c>
      <c r="Y26" s="49">
        <v>99.88</v>
      </c>
      <c r="Z26" s="49"/>
      <c r="AA26" s="46">
        <v>1</v>
      </c>
      <c r="AB26" s="49">
        <v>99.53</v>
      </c>
      <c r="AC26" s="49"/>
      <c r="AD26" s="46">
        <v>1</v>
      </c>
      <c r="AE26" s="49">
        <v>100.4</v>
      </c>
      <c r="AF26" s="49"/>
      <c r="AG26" s="46">
        <v>1</v>
      </c>
      <c r="AH26" s="49">
        <v>100.32</v>
      </c>
      <c r="AI26" s="49"/>
      <c r="AJ26" s="46">
        <v>1</v>
      </c>
      <c r="AK26" s="49">
        <v>100.28</v>
      </c>
      <c r="AL26" s="49"/>
      <c r="AM26" s="46">
        <v>1</v>
      </c>
      <c r="AN26" s="49">
        <v>100.01</v>
      </c>
      <c r="AO26" s="49"/>
      <c r="AP26" s="46">
        <v>1</v>
      </c>
      <c r="AQ26" s="49">
        <v>100.39</v>
      </c>
      <c r="AR26" s="49"/>
      <c r="AS26" s="46">
        <v>1</v>
      </c>
      <c r="AT26" s="49">
        <v>99.91</v>
      </c>
      <c r="AU26" s="49"/>
      <c r="AV26" s="46">
        <v>1</v>
      </c>
      <c r="AW26" s="49">
        <v>99.66</v>
      </c>
      <c r="AX26" s="49"/>
      <c r="AY26" s="46">
        <v>1</v>
      </c>
      <c r="AZ26" s="49">
        <v>99.32</v>
      </c>
      <c r="BA26" s="49"/>
      <c r="BB26" s="46">
        <v>1</v>
      </c>
      <c r="BC26" s="49">
        <v>100.12</v>
      </c>
      <c r="BD26" s="49"/>
      <c r="BE26" s="46">
        <v>1</v>
      </c>
      <c r="BF26" s="49">
        <v>100.28</v>
      </c>
      <c r="BG26" s="49"/>
      <c r="BH26" s="46">
        <v>1</v>
      </c>
      <c r="BI26" s="49">
        <v>100.05</v>
      </c>
      <c r="BJ26" s="49"/>
      <c r="BK26" s="49">
        <v>1</v>
      </c>
      <c r="BL26" s="49">
        <v>99.84</v>
      </c>
      <c r="BM26" s="49"/>
      <c r="BN26" s="49">
        <v>1</v>
      </c>
      <c r="BO26" s="49">
        <v>99</v>
      </c>
      <c r="BP26" s="49"/>
      <c r="BQ26" s="46">
        <f t="shared" si="0"/>
        <v>1</v>
      </c>
      <c r="BR26" s="49">
        <f t="shared" si="1"/>
        <v>100.12136363636364</v>
      </c>
      <c r="BS26" s="50"/>
      <c r="BT26" s="50"/>
      <c r="BU26" s="50"/>
      <c r="BV26" s="51"/>
    </row>
    <row r="27" spans="1:144" x14ac:dyDescent="0.25">
      <c r="A27" s="30">
        <v>14</v>
      </c>
      <c r="B27" s="48" t="s">
        <v>25</v>
      </c>
      <c r="C27" s="46">
        <v>0.76046783981505417</v>
      </c>
      <c r="D27" s="49">
        <v>132.75</v>
      </c>
      <c r="E27" s="49"/>
      <c r="F27" s="46">
        <v>0.7629161707711557</v>
      </c>
      <c r="G27" s="49">
        <v>132.57</v>
      </c>
      <c r="H27" s="49"/>
      <c r="I27" s="46">
        <v>0.76505240608981717</v>
      </c>
      <c r="J27" s="49">
        <v>132.06</v>
      </c>
      <c r="K27" s="10"/>
      <c r="L27" s="46">
        <v>0.76377273178592986</v>
      </c>
      <c r="M27" s="49">
        <v>131.77000000000001</v>
      </c>
      <c r="N27" s="10"/>
      <c r="O27" s="46">
        <v>0.76329468517910715</v>
      </c>
      <c r="P27" s="49">
        <v>131.19</v>
      </c>
      <c r="Q27" s="49"/>
      <c r="R27" s="46">
        <v>0.76212541535835143</v>
      </c>
      <c r="S27" s="49">
        <v>131.4</v>
      </c>
      <c r="T27" s="49"/>
      <c r="U27" s="46">
        <v>0.76212541535835143</v>
      </c>
      <c r="V27" s="49">
        <v>130.74</v>
      </c>
      <c r="W27" s="49"/>
      <c r="X27" s="46">
        <v>0.76097709458945284</v>
      </c>
      <c r="Y27" s="49">
        <v>131.25</v>
      </c>
      <c r="Z27" s="10"/>
      <c r="AA27" s="46">
        <v>0.76052567534679971</v>
      </c>
      <c r="AB27" s="49">
        <v>130.87</v>
      </c>
      <c r="AC27" s="49"/>
      <c r="AD27" s="46">
        <v>0.76025392481088683</v>
      </c>
      <c r="AE27" s="49">
        <v>132.06</v>
      </c>
      <c r="AF27" s="10"/>
      <c r="AG27" s="46">
        <v>0.76340539880298031</v>
      </c>
      <c r="AH27" s="49">
        <v>131.41</v>
      </c>
      <c r="AI27" s="49"/>
      <c r="AJ27" s="46">
        <v>0.76316653056863537</v>
      </c>
      <c r="AK27" s="49">
        <v>131.4</v>
      </c>
      <c r="AL27" s="10"/>
      <c r="AM27" s="46">
        <v>0.76271832812142482</v>
      </c>
      <c r="AN27" s="49">
        <v>131.12</v>
      </c>
      <c r="AO27" s="10"/>
      <c r="AP27" s="46">
        <v>0.76268924226823775</v>
      </c>
      <c r="AQ27" s="49">
        <v>131.63</v>
      </c>
      <c r="AR27" s="10"/>
      <c r="AS27" s="46">
        <v>0.76320730236746903</v>
      </c>
      <c r="AT27" s="49">
        <v>130.91</v>
      </c>
      <c r="AU27" s="10"/>
      <c r="AV27" s="46">
        <v>0.76250314532547447</v>
      </c>
      <c r="AW27" s="49">
        <v>130.69999999999999</v>
      </c>
      <c r="AX27" s="10"/>
      <c r="AY27" s="46">
        <v>0.76186993356494181</v>
      </c>
      <c r="AZ27" s="49">
        <v>130.36000000000001</v>
      </c>
      <c r="BA27" s="49"/>
      <c r="BB27" s="46">
        <v>0.76104659127231777</v>
      </c>
      <c r="BC27" s="49">
        <v>131.56</v>
      </c>
      <c r="BD27" s="49"/>
      <c r="BE27" s="46">
        <v>0.76263689332235141</v>
      </c>
      <c r="BF27" s="49">
        <v>131.49</v>
      </c>
      <c r="BG27" s="49"/>
      <c r="BH27" s="46">
        <v>0.76384857465855971</v>
      </c>
      <c r="BI27" s="49">
        <v>130.97999999999999</v>
      </c>
      <c r="BJ27" s="49"/>
      <c r="BK27" s="49">
        <v>0.7631898282059697</v>
      </c>
      <c r="BL27" s="49">
        <v>130.82</v>
      </c>
      <c r="BM27" s="49"/>
      <c r="BN27" s="49">
        <v>0.76236944423267528</v>
      </c>
      <c r="BO27" s="49">
        <v>129.86000000000001</v>
      </c>
      <c r="BP27" s="49"/>
      <c r="BQ27" s="46">
        <f t="shared" si="0"/>
        <v>0.76246193508254301</v>
      </c>
      <c r="BR27" s="49">
        <f t="shared" si="1"/>
        <v>131.31363636363636</v>
      </c>
      <c r="BS27" s="50"/>
      <c r="BT27" s="50"/>
      <c r="BU27" s="50"/>
      <c r="BV27" s="51"/>
    </row>
    <row r="28" spans="1:144" x14ac:dyDescent="0.25">
      <c r="A28" s="30">
        <v>15</v>
      </c>
      <c r="B28" s="48" t="s">
        <v>26</v>
      </c>
      <c r="C28" s="46">
        <v>7.3010000000000002</v>
      </c>
      <c r="D28" s="49">
        <v>13.83</v>
      </c>
      <c r="E28" s="49"/>
      <c r="F28" s="46">
        <v>7.3010000000000002</v>
      </c>
      <c r="G28" s="49">
        <v>13.85</v>
      </c>
      <c r="H28" s="49"/>
      <c r="I28" s="46">
        <v>7.3010000000000002</v>
      </c>
      <c r="J28" s="49">
        <v>13.84</v>
      </c>
      <c r="K28" s="10"/>
      <c r="L28" s="46">
        <v>7.3010000000000002</v>
      </c>
      <c r="M28" s="49">
        <v>13.78</v>
      </c>
      <c r="N28" s="10"/>
      <c r="O28" s="46">
        <v>7.3010000000000002</v>
      </c>
      <c r="P28" s="49">
        <v>13.72</v>
      </c>
      <c r="Q28" s="49"/>
      <c r="R28" s="46">
        <v>7.2833000000000006</v>
      </c>
      <c r="S28" s="49">
        <v>13.75</v>
      </c>
      <c r="T28" s="49"/>
      <c r="U28" s="46">
        <v>7.2953000000000001</v>
      </c>
      <c r="V28" s="49">
        <v>13.66</v>
      </c>
      <c r="W28" s="49"/>
      <c r="X28" s="46">
        <v>7.3021000000000003</v>
      </c>
      <c r="Y28" s="49">
        <v>13.68</v>
      </c>
      <c r="Z28" s="10"/>
      <c r="AA28" s="46">
        <v>7.2983000000000002</v>
      </c>
      <c r="AB28" s="49">
        <v>13.64</v>
      </c>
      <c r="AC28" s="49"/>
      <c r="AD28" s="46">
        <v>7.3065000000000007</v>
      </c>
      <c r="AE28" s="49">
        <v>13.74</v>
      </c>
      <c r="AF28" s="10"/>
      <c r="AG28" s="46">
        <v>7.3128000000000002</v>
      </c>
      <c r="AH28" s="49">
        <v>13.72</v>
      </c>
      <c r="AI28" s="49"/>
      <c r="AJ28" s="46">
        <v>7.3143000000000002</v>
      </c>
      <c r="AK28" s="49">
        <v>13.71</v>
      </c>
      <c r="AL28" s="10"/>
      <c r="AM28" s="46">
        <v>7.3130000000000006</v>
      </c>
      <c r="AN28" s="49">
        <v>13.68</v>
      </c>
      <c r="AO28" s="10"/>
      <c r="AP28" s="46">
        <v>7.3173000000000004</v>
      </c>
      <c r="AQ28" s="49">
        <v>13.72</v>
      </c>
      <c r="AR28" s="10"/>
      <c r="AS28" s="46">
        <v>7.3170999999999999</v>
      </c>
      <c r="AT28" s="49">
        <v>13.65</v>
      </c>
      <c r="AU28" s="10"/>
      <c r="AV28" s="46">
        <v>7.3164000000000007</v>
      </c>
      <c r="AW28" s="49">
        <v>13.62</v>
      </c>
      <c r="AX28" s="10"/>
      <c r="AY28" s="46">
        <v>7.3105000000000002</v>
      </c>
      <c r="AZ28" s="49">
        <v>13.59</v>
      </c>
      <c r="BA28" s="49"/>
      <c r="BB28" s="46">
        <v>7.3177000000000003</v>
      </c>
      <c r="BC28" s="49">
        <v>13.68</v>
      </c>
      <c r="BD28" s="49"/>
      <c r="BE28" s="46">
        <v>7.3193000000000001</v>
      </c>
      <c r="BF28" s="49">
        <v>13.7</v>
      </c>
      <c r="BG28" s="49"/>
      <c r="BH28" s="46">
        <v>7.3180000000000005</v>
      </c>
      <c r="BI28" s="49">
        <v>13.67</v>
      </c>
      <c r="BJ28" s="49"/>
      <c r="BK28" s="49">
        <v>7.3157000000000005</v>
      </c>
      <c r="BL28" s="49">
        <v>13.65</v>
      </c>
      <c r="BM28" s="49"/>
      <c r="BN28" s="49">
        <v>7.3145000000000007</v>
      </c>
      <c r="BO28" s="49">
        <v>13.53</v>
      </c>
      <c r="BP28" s="49"/>
      <c r="BQ28" s="46">
        <f t="shared" si="0"/>
        <v>7.3080500000000006</v>
      </c>
      <c r="BR28" s="49">
        <f t="shared" si="1"/>
        <v>13.700454545454544</v>
      </c>
      <c r="BS28" s="50"/>
      <c r="BT28" s="50"/>
      <c r="BU28" s="50"/>
      <c r="BV28" s="51"/>
    </row>
    <row r="29" spans="1:144" s="25" customFormat="1" ht="16.5" thickBot="1" x14ac:dyDescent="0.3">
      <c r="A29" s="56">
        <v>16</v>
      </c>
      <c r="B29" s="57" t="s">
        <v>27</v>
      </c>
      <c r="C29" s="58">
        <v>7.3020000000000005</v>
      </c>
      <c r="D29" s="59">
        <v>13.82</v>
      </c>
      <c r="E29" s="59"/>
      <c r="F29" s="58">
        <v>7.3211000000000004</v>
      </c>
      <c r="G29" s="59">
        <v>13.81</v>
      </c>
      <c r="H29" s="59"/>
      <c r="I29" s="58">
        <v>7.3160000000000007</v>
      </c>
      <c r="J29" s="59">
        <v>13.81</v>
      </c>
      <c r="K29" s="19"/>
      <c r="L29" s="58">
        <v>7.3212999999999999</v>
      </c>
      <c r="M29" s="59">
        <v>13.75</v>
      </c>
      <c r="N29" s="19"/>
      <c r="O29" s="58">
        <v>7.3044000000000002</v>
      </c>
      <c r="P29" s="59">
        <v>13.71</v>
      </c>
      <c r="Q29" s="59"/>
      <c r="R29" s="58">
        <v>7.2858000000000001</v>
      </c>
      <c r="S29" s="59">
        <v>13.74</v>
      </c>
      <c r="T29" s="59"/>
      <c r="U29" s="58">
        <v>7.2957000000000001</v>
      </c>
      <c r="V29" s="59">
        <v>13.66</v>
      </c>
      <c r="W29" s="59"/>
      <c r="X29" s="58">
        <v>7.3019000000000007</v>
      </c>
      <c r="Y29" s="59">
        <v>13.68</v>
      </c>
      <c r="Z29" s="19"/>
      <c r="AA29" s="58">
        <v>7.2976000000000001</v>
      </c>
      <c r="AB29" s="59">
        <v>13.64</v>
      </c>
      <c r="AC29" s="59"/>
      <c r="AD29" s="58">
        <v>7.3090999999999999</v>
      </c>
      <c r="AE29" s="59">
        <v>13.74</v>
      </c>
      <c r="AF29" s="19"/>
      <c r="AG29" s="58">
        <v>7.3159000000000001</v>
      </c>
      <c r="AH29" s="59">
        <v>13.71</v>
      </c>
      <c r="AI29" s="59"/>
      <c r="AJ29" s="58">
        <v>7.3220000000000001</v>
      </c>
      <c r="AK29" s="59">
        <v>13.7</v>
      </c>
      <c r="AL29" s="19"/>
      <c r="AM29" s="58">
        <v>7.3199000000000005</v>
      </c>
      <c r="AN29" s="59">
        <v>13.66</v>
      </c>
      <c r="AO29" s="19"/>
      <c r="AP29" s="58">
        <v>7.3386000000000005</v>
      </c>
      <c r="AQ29" s="59">
        <v>13.68</v>
      </c>
      <c r="AR29" s="19"/>
      <c r="AS29" s="58">
        <v>7.3356000000000003</v>
      </c>
      <c r="AT29" s="59">
        <v>13.62</v>
      </c>
      <c r="AU29" s="19"/>
      <c r="AV29" s="58">
        <v>7.3241000000000005</v>
      </c>
      <c r="AW29" s="59">
        <v>13.61</v>
      </c>
      <c r="AX29" s="19"/>
      <c r="AY29" s="58">
        <v>7.3203000000000005</v>
      </c>
      <c r="AZ29" s="59">
        <v>13.57</v>
      </c>
      <c r="BA29" s="59"/>
      <c r="BB29" s="58">
        <v>7.3243</v>
      </c>
      <c r="BC29" s="59">
        <v>13.67</v>
      </c>
      <c r="BD29" s="59"/>
      <c r="BE29" s="58">
        <v>7.3261000000000003</v>
      </c>
      <c r="BF29" s="59">
        <v>13.69</v>
      </c>
      <c r="BG29" s="59"/>
      <c r="BH29" s="58">
        <v>7.3263000000000007</v>
      </c>
      <c r="BI29" s="59">
        <v>13.66</v>
      </c>
      <c r="BJ29" s="59"/>
      <c r="BK29" s="59">
        <v>7.3280000000000003</v>
      </c>
      <c r="BL29" s="59">
        <v>13.62</v>
      </c>
      <c r="BM29" s="59"/>
      <c r="BN29" s="59">
        <v>7.3304</v>
      </c>
      <c r="BO29" s="59">
        <v>13.51</v>
      </c>
      <c r="BP29" s="59"/>
      <c r="BQ29" s="58">
        <f t="shared" si="0"/>
        <v>7.3166545454545462</v>
      </c>
      <c r="BR29" s="59">
        <f t="shared" si="1"/>
        <v>13.684545454545455</v>
      </c>
      <c r="BS29" s="50"/>
      <c r="BT29" s="50"/>
      <c r="BU29" s="50"/>
      <c r="BV29" s="51"/>
      <c r="BW29" s="5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</row>
    <row r="30" spans="1:144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5"/>
      <c r="BR30" s="63"/>
      <c r="BS30" s="63"/>
      <c r="BT30" s="63"/>
      <c r="BU30" s="63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</row>
    <row r="31" spans="1:144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</row>
    <row r="32" spans="1:144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V32" s="5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29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</row>
    <row r="33" spans="1:144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V33" s="5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29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</row>
    <row r="34" spans="1:144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9"/>
      <c r="BR34" s="79"/>
      <c r="BS34" s="79"/>
      <c r="BT34" s="79"/>
      <c r="BU34" s="79"/>
      <c r="BV34" s="2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29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</row>
    <row r="35" spans="1:144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90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</row>
    <row r="36" spans="1:144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88"/>
      <c r="BR36" s="88"/>
      <c r="BS36" s="88"/>
      <c r="BT36" s="88"/>
      <c r="BU36" s="88"/>
      <c r="BV36" s="90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</row>
    <row r="37" spans="1:144" s="89" customFormat="1" x14ac:dyDescent="0.25">
      <c r="A37" s="96"/>
      <c r="B37" s="93"/>
      <c r="C37" s="95"/>
      <c r="D37" s="97"/>
      <c r="BU37" s="93"/>
      <c r="BV37" s="90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</row>
    <row r="38" spans="1:144" s="89" customFormat="1" x14ac:dyDescent="0.25">
      <c r="A38" s="96"/>
      <c r="B38" s="93"/>
      <c r="C38" s="95"/>
      <c r="D38" s="97"/>
      <c r="BU38" s="93"/>
      <c r="BV38" s="90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</row>
    <row r="39" spans="1:144" s="89" customFormat="1" x14ac:dyDescent="0.25">
      <c r="A39" s="96"/>
      <c r="B39" s="93"/>
      <c r="C39" s="95"/>
      <c r="D39" s="97"/>
      <c r="BU39" s="93"/>
      <c r="BV39" s="90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</row>
    <row r="40" spans="1:144" s="89" customFormat="1" x14ac:dyDescent="0.25">
      <c r="A40" s="96"/>
      <c r="B40" s="93"/>
      <c r="C40" s="95"/>
      <c r="D40" s="97"/>
      <c r="BU40" s="93"/>
      <c r="BV40" s="90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</row>
    <row r="41" spans="1:144" s="89" customFormat="1" x14ac:dyDescent="0.25">
      <c r="A41" s="96"/>
      <c r="B41" s="93"/>
      <c r="C41" s="95"/>
      <c r="D41" s="97"/>
      <c r="BU41" s="93"/>
      <c r="BV41" s="90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</row>
    <row r="42" spans="1:144" s="89" customFormat="1" x14ac:dyDescent="0.25">
      <c r="A42" s="96"/>
      <c r="B42" s="93"/>
      <c r="C42" s="95"/>
      <c r="D42" s="97"/>
      <c r="BU42" s="93"/>
      <c r="BV42" s="90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</row>
    <row r="43" spans="1:144" s="89" customFormat="1" x14ac:dyDescent="0.25">
      <c r="A43" s="96"/>
      <c r="B43" s="93"/>
      <c r="C43" s="95"/>
      <c r="D43" s="97"/>
      <c r="BU43" s="93"/>
      <c r="BV43" s="90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</row>
    <row r="44" spans="1:144" s="89" customFormat="1" x14ac:dyDescent="0.25">
      <c r="A44" s="96"/>
      <c r="C44" s="97"/>
      <c r="D44" s="97"/>
      <c r="BU44" s="93"/>
      <c r="BV44" s="90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</row>
    <row r="45" spans="1:144" s="89" customFormat="1" x14ac:dyDescent="0.25">
      <c r="A45" s="96"/>
      <c r="C45" s="97"/>
      <c r="D45" s="97"/>
      <c r="BU45" s="93"/>
      <c r="BV45" s="90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</row>
    <row r="46" spans="1:144" s="89" customFormat="1" x14ac:dyDescent="0.25">
      <c r="A46" s="96"/>
      <c r="C46" s="97"/>
      <c r="D46" s="97"/>
      <c r="BU46" s="93"/>
      <c r="BV46" s="90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</row>
    <row r="47" spans="1:144" s="89" customFormat="1" x14ac:dyDescent="0.25">
      <c r="A47" s="96"/>
      <c r="C47" s="97"/>
      <c r="D47" s="97"/>
      <c r="BU47" s="93"/>
      <c r="BV47" s="90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</row>
    <row r="48" spans="1:144" s="89" customFormat="1" x14ac:dyDescent="0.25">
      <c r="A48" s="98"/>
      <c r="C48" s="97"/>
      <c r="D48" s="97"/>
      <c r="BU48" s="93"/>
      <c r="BV48" s="90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</row>
    <row r="49" spans="1:144" s="89" customFormat="1" x14ac:dyDescent="0.25">
      <c r="A49" s="98"/>
      <c r="BU49" s="93"/>
      <c r="BV49" s="90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</row>
    <row r="50" spans="1:144" s="89" customFormat="1" x14ac:dyDescent="0.25">
      <c r="A50" s="98"/>
      <c r="BU50" s="93"/>
      <c r="BV50" s="90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</row>
    <row r="51" spans="1:144" s="89" customFormat="1" x14ac:dyDescent="0.25">
      <c r="A51" s="98"/>
      <c r="BU51" s="93"/>
      <c r="BV51" s="90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</row>
    <row r="52" spans="1:144" s="89" customFormat="1" x14ac:dyDescent="0.25">
      <c r="A52" s="98"/>
      <c r="BU52" s="93"/>
      <c r="BV52" s="90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</row>
    <row r="53" spans="1:144" s="89" customFormat="1" x14ac:dyDescent="0.25">
      <c r="A53" s="98"/>
      <c r="BU53" s="93"/>
      <c r="BV53" s="90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</row>
    <row r="54" spans="1:144" s="89" customFormat="1" x14ac:dyDescent="0.25">
      <c r="A54" s="98"/>
      <c r="BU54" s="93"/>
      <c r="BV54" s="90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</row>
    <row r="55" spans="1:144" s="89" customFormat="1" x14ac:dyDescent="0.25">
      <c r="A55" s="98"/>
      <c r="BU55" s="93"/>
      <c r="BV55" s="90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</row>
    <row r="56" spans="1:144" s="76" customFormat="1" x14ac:dyDescent="0.25">
      <c r="B56" s="89"/>
      <c r="C56" s="7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2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</row>
    <row r="57" spans="1:144" s="77" customFormat="1" x14ac:dyDescent="0.25">
      <c r="B57" s="6"/>
      <c r="C57" s="6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103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</row>
    <row r="58" spans="1:144" s="77" customFormat="1" x14ac:dyDescent="0.25">
      <c r="B58" s="6"/>
      <c r="C58" s="6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103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</row>
    <row r="59" spans="1:144" s="104" customFormat="1" x14ac:dyDescent="0.25">
      <c r="B59" s="105"/>
      <c r="C59" s="105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106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</row>
    <row r="60" spans="1:144" s="77" customFormat="1" x14ac:dyDescent="0.25">
      <c r="B60" s="107"/>
      <c r="C60" s="105"/>
      <c r="BU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</row>
    <row r="61" spans="1:144" s="77" customFormat="1" x14ac:dyDescent="0.25">
      <c r="B61" s="107"/>
      <c r="C61" s="105"/>
      <c r="BU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</row>
    <row r="62" spans="1:144" s="77" customFormat="1" x14ac:dyDescent="0.25">
      <c r="B62" s="107"/>
      <c r="C62" s="105"/>
      <c r="BU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</row>
    <row r="63" spans="1:144" s="77" customFormat="1" x14ac:dyDescent="0.25">
      <c r="B63" s="107"/>
      <c r="C63" s="105"/>
      <c r="BU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</row>
    <row r="64" spans="1:144" s="77" customFormat="1" x14ac:dyDescent="0.25">
      <c r="B64" s="107"/>
      <c r="C64" s="105"/>
      <c r="BU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</row>
    <row r="65" spans="1:144" s="4" customFormat="1" x14ac:dyDescent="0.25">
      <c r="A65" s="108"/>
      <c r="B65" s="109"/>
      <c r="C65" s="10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</row>
    <row r="66" spans="1:144" s="4" customFormat="1" x14ac:dyDescent="0.25">
      <c r="A66" s="108"/>
      <c r="B66" s="109"/>
      <c r="C66" s="10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</row>
    <row r="67" spans="1:144" s="4" customFormat="1" x14ac:dyDescent="0.25">
      <c r="A67" s="108"/>
      <c r="B67" s="109"/>
      <c r="C67" s="10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</row>
    <row r="68" spans="1:144" s="4" customFormat="1" x14ac:dyDescent="0.25">
      <c r="A68" s="108"/>
      <c r="B68" s="109"/>
      <c r="C68" s="10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</row>
    <row r="69" spans="1:144" s="4" customFormat="1" x14ac:dyDescent="0.25">
      <c r="A69" s="108"/>
      <c r="B69" s="109"/>
      <c r="C69" s="10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</row>
    <row r="70" spans="1:144" s="4" customFormat="1" x14ac:dyDescent="0.25">
      <c r="A70" s="108"/>
      <c r="B70" s="109"/>
      <c r="C70" s="10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</row>
    <row r="71" spans="1:144" s="4" customFormat="1" x14ac:dyDescent="0.25">
      <c r="A71" s="108"/>
      <c r="B71" s="109"/>
      <c r="C71" s="105"/>
      <c r="BU71" s="5"/>
      <c r="BV71" s="91">
        <v>1</v>
      </c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</row>
    <row r="72" spans="1:144" s="4" customFormat="1" x14ac:dyDescent="0.25">
      <c r="A72" s="108"/>
      <c r="BU72" s="5"/>
      <c r="BV72" s="91">
        <v>2</v>
      </c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</row>
    <row r="73" spans="1:144" s="4" customFormat="1" x14ac:dyDescent="0.25">
      <c r="A73" s="108"/>
      <c r="BU73" s="5"/>
      <c r="BV73" s="91">
        <v>3</v>
      </c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</row>
    <row r="74" spans="1:144" s="4" customFormat="1" x14ac:dyDescent="0.25">
      <c r="A74" s="108"/>
      <c r="BU74" s="5"/>
      <c r="BV74" s="91">
        <v>4</v>
      </c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</row>
    <row r="75" spans="1:144" s="4" customFormat="1" x14ac:dyDescent="0.25">
      <c r="A75" s="108"/>
      <c r="BU75" s="5"/>
      <c r="BV75" s="91">
        <v>5</v>
      </c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</row>
    <row r="76" spans="1:144" s="4" customFormat="1" x14ac:dyDescent="0.25">
      <c r="A76" s="108"/>
      <c r="BU76" s="5"/>
      <c r="BV76" s="91">
        <v>6</v>
      </c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</row>
    <row r="77" spans="1:144" s="4" customFormat="1" x14ac:dyDescent="0.25">
      <c r="A77" s="108"/>
      <c r="BU77" s="5"/>
      <c r="BV77" s="91">
        <v>7</v>
      </c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</row>
    <row r="78" spans="1:144" s="4" customFormat="1" x14ac:dyDescent="0.25">
      <c r="BQ78" s="111"/>
      <c r="BR78" s="111"/>
      <c r="BS78" s="111"/>
      <c r="BT78" s="111"/>
      <c r="BV78" s="91">
        <v>8</v>
      </c>
    </row>
    <row r="79" spans="1:144" s="4" customFormat="1" x14ac:dyDescent="0.25">
      <c r="A79" s="108"/>
      <c r="BU79" s="5"/>
      <c r="BV79" s="91">
        <v>9</v>
      </c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</row>
    <row r="80" spans="1:144" s="4" customFormat="1" x14ac:dyDescent="0.25">
      <c r="BV80" s="91">
        <v>10</v>
      </c>
    </row>
    <row r="81" spans="1:144" s="4" customFormat="1" x14ac:dyDescent="0.25">
      <c r="BV81" s="91">
        <v>11</v>
      </c>
    </row>
    <row r="82" spans="1:144" s="4" customFormat="1" x14ac:dyDescent="0.25">
      <c r="BV82" s="91">
        <v>12</v>
      </c>
    </row>
    <row r="83" spans="1:144" s="4" customFormat="1" x14ac:dyDescent="0.25">
      <c r="BV83" s="91">
        <v>13</v>
      </c>
    </row>
    <row r="84" spans="1:144" s="4" customFormat="1" x14ac:dyDescent="0.25">
      <c r="BV84" s="91">
        <v>14</v>
      </c>
    </row>
    <row r="85" spans="1:144" s="4" customFormat="1" x14ac:dyDescent="0.25">
      <c r="BV85" s="91">
        <v>15</v>
      </c>
    </row>
    <row r="86" spans="1:144" s="4" customFormat="1" x14ac:dyDescent="0.25">
      <c r="BV86" s="91">
        <v>16</v>
      </c>
    </row>
    <row r="87" spans="1:144" s="4" customFormat="1" x14ac:dyDescent="0.25">
      <c r="BV87" s="91">
        <v>17</v>
      </c>
    </row>
    <row r="88" spans="1:144" s="4" customFormat="1" x14ac:dyDescent="0.25">
      <c r="BV88" s="91">
        <v>18</v>
      </c>
    </row>
    <row r="89" spans="1:144" s="4" customFormat="1" x14ac:dyDescent="0.25">
      <c r="BV89" s="91">
        <v>19</v>
      </c>
    </row>
    <row r="90" spans="1:144" s="4" customFormat="1" x14ac:dyDescent="0.25">
      <c r="A90" s="108"/>
      <c r="BU90" s="5"/>
      <c r="BV90" s="91">
        <v>20</v>
      </c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</row>
    <row r="91" spans="1:144" s="4" customFormat="1" x14ac:dyDescent="0.25">
      <c r="A91" s="108"/>
      <c r="BU91" s="5"/>
      <c r="BV91" s="75">
        <v>21</v>
      </c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</row>
    <row r="92" spans="1:144" s="77" customFormat="1" x14ac:dyDescent="0.25">
      <c r="B92" s="107"/>
      <c r="BU92" s="6"/>
      <c r="BV92" s="91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</row>
    <row r="93" spans="1:144" s="77" customFormat="1" x14ac:dyDescent="0.25">
      <c r="B93" s="107"/>
      <c r="BU93" s="6"/>
      <c r="BV93" s="91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</row>
    <row r="94" spans="1:144" s="4" customFormat="1" x14ac:dyDescent="0.25">
      <c r="A94" s="108"/>
      <c r="B94" s="109"/>
      <c r="BU94" s="5"/>
      <c r="BV94" s="77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</row>
    <row r="95" spans="1:144" s="4" customFormat="1" x14ac:dyDescent="0.25">
      <c r="A95" s="108"/>
      <c r="B95" s="109"/>
      <c r="BU95" s="5"/>
      <c r="BV95" s="77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</row>
    <row r="96" spans="1:144" s="4" customFormat="1" x14ac:dyDescent="0.25">
      <c r="A96" s="108"/>
      <c r="B96" s="109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</row>
    <row r="97" spans="1:144" s="4" customFormat="1" x14ac:dyDescent="0.25">
      <c r="A97" s="108"/>
      <c r="B97" s="109"/>
      <c r="BU97" s="5"/>
      <c r="BV97" s="39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</row>
    <row r="98" spans="1:144" s="4" customFormat="1" x14ac:dyDescent="0.25">
      <c r="A98" s="108"/>
      <c r="B98" s="109"/>
      <c r="BU98" s="5"/>
      <c r="BV98" s="39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</row>
    <row r="99" spans="1:144" s="4" customFormat="1" x14ac:dyDescent="0.25">
      <c r="A99" s="108"/>
      <c r="B99" s="109"/>
      <c r="BU99" s="5"/>
      <c r="BV99" s="51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</row>
    <row r="100" spans="1:144" s="4" customFormat="1" x14ac:dyDescent="0.25">
      <c r="A100" s="108"/>
      <c r="B100" s="109"/>
      <c r="BU100" s="5"/>
      <c r="BV100" s="6" t="s">
        <v>28</v>
      </c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</row>
    <row r="101" spans="1:144" s="4" customFormat="1" x14ac:dyDescent="0.25">
      <c r="A101" s="108"/>
      <c r="B101" s="109"/>
      <c r="BU101" s="5"/>
      <c r="BV101" s="6" t="s">
        <v>29</v>
      </c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</row>
    <row r="102" spans="1:144" s="4" customFormat="1" x14ac:dyDescent="0.25">
      <c r="A102" s="108"/>
      <c r="B102" s="109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</row>
    <row r="103" spans="1:144" s="4" customFormat="1" x14ac:dyDescent="0.25">
      <c r="A103" s="108"/>
      <c r="B103" s="109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</row>
    <row r="104" spans="1:144" s="4" customFormat="1" x14ac:dyDescent="0.25">
      <c r="A104" s="108"/>
      <c r="B104" s="109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</row>
    <row r="105" spans="1:144" s="4" customFormat="1" x14ac:dyDescent="0.25">
      <c r="A105" s="108"/>
      <c r="B105" s="109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</row>
    <row r="106" spans="1:144" s="4" customFormat="1" x14ac:dyDescent="0.25">
      <c r="A106" s="108"/>
      <c r="B106" s="109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</row>
    <row r="107" spans="1:144" s="4" customFormat="1" x14ac:dyDescent="0.25">
      <c r="A107" s="108"/>
      <c r="B107" s="109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</row>
    <row r="108" spans="1:144" s="4" customFormat="1" x14ac:dyDescent="0.25">
      <c r="A108" s="108"/>
      <c r="B108" s="109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</row>
    <row r="109" spans="1:144" s="4" customFormat="1" x14ac:dyDescent="0.25">
      <c r="A109" s="108"/>
      <c r="B109" s="109"/>
      <c r="BU109" s="91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</row>
    <row r="110" spans="1:144" s="4" customFormat="1" x14ac:dyDescent="0.25">
      <c r="A110" s="108"/>
      <c r="B110" s="109"/>
      <c r="BU110" s="91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</row>
    <row r="111" spans="1:144" s="4" customFormat="1" x14ac:dyDescent="0.25">
      <c r="A111" s="108"/>
      <c r="B111" s="109"/>
      <c r="BU111" s="91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</row>
    <row r="112" spans="1:144" s="4" customFormat="1" x14ac:dyDescent="0.25">
      <c r="A112" s="108"/>
      <c r="B112" s="109"/>
      <c r="BU112" s="91"/>
      <c r="BV112" s="7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</row>
    <row r="113" spans="1:144" s="4" customFormat="1" x14ac:dyDescent="0.25">
      <c r="A113" s="108"/>
      <c r="B113" s="109"/>
      <c r="BU113" s="91"/>
      <c r="BV113" s="7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</row>
    <row r="114" spans="1:144" s="4" customFormat="1" x14ac:dyDescent="0.25">
      <c r="A114" s="108"/>
      <c r="B114" s="109"/>
      <c r="BU114" s="91"/>
      <c r="BV114" s="7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</row>
    <row r="115" spans="1:144" s="4" customFormat="1" x14ac:dyDescent="0.25">
      <c r="A115" s="108"/>
      <c r="B115" s="109"/>
      <c r="BU115" s="91"/>
      <c r="BV115" s="7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</row>
    <row r="116" spans="1:144" s="4" customFormat="1" x14ac:dyDescent="0.25">
      <c r="A116" s="108"/>
      <c r="B116" s="109"/>
      <c r="BU116" s="91"/>
      <c r="BV116" s="7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</row>
    <row r="117" spans="1:144" s="4" customFormat="1" x14ac:dyDescent="0.25">
      <c r="A117" s="108"/>
      <c r="B117" s="109"/>
      <c r="BU117" s="91"/>
      <c r="BV117" s="7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</row>
    <row r="118" spans="1:144" s="4" customFormat="1" x14ac:dyDescent="0.25">
      <c r="A118" s="108"/>
      <c r="B118" s="109"/>
      <c r="BU118" s="91"/>
      <c r="BV118" s="7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</row>
    <row r="119" spans="1:144" s="4" customFormat="1" x14ac:dyDescent="0.25">
      <c r="A119" s="108"/>
      <c r="B119" s="109"/>
      <c r="BU119" s="91"/>
      <c r="BV119" s="7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</row>
    <row r="120" spans="1:144" s="4" customFormat="1" x14ac:dyDescent="0.25">
      <c r="A120" s="108"/>
      <c r="B120" s="109"/>
      <c r="BU120" s="91"/>
      <c r="BV120" s="7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</row>
    <row r="121" spans="1:144" s="4" customFormat="1" x14ac:dyDescent="0.25">
      <c r="A121" s="108"/>
      <c r="B121" s="109"/>
      <c r="BU121" s="91"/>
      <c r="BV121" s="7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</row>
    <row r="122" spans="1:144" s="4" customFormat="1" x14ac:dyDescent="0.25">
      <c r="A122" s="108"/>
      <c r="B122" s="109"/>
      <c r="BU122" s="91"/>
      <c r="BV122" s="7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</row>
    <row r="123" spans="1:144" s="4" customFormat="1" x14ac:dyDescent="0.25">
      <c r="A123" s="108"/>
      <c r="B123" s="109"/>
      <c r="BU123" s="91"/>
      <c r="BV123" s="7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</row>
    <row r="124" spans="1:144" s="4" customFormat="1" x14ac:dyDescent="0.25">
      <c r="A124" s="108"/>
      <c r="B124" s="109"/>
      <c r="BU124" s="91"/>
      <c r="BV124" s="7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</row>
    <row r="125" spans="1:144" s="4" customFormat="1" x14ac:dyDescent="0.25">
      <c r="A125" s="108"/>
      <c r="B125" s="109"/>
      <c r="BU125" s="91"/>
      <c r="BV125" s="7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</row>
    <row r="126" spans="1:144" s="4" customFormat="1" x14ac:dyDescent="0.25">
      <c r="A126" s="108"/>
      <c r="B126" s="109"/>
      <c r="BU126" s="91"/>
      <c r="BV126" s="7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</row>
    <row r="127" spans="1:144" s="4" customFormat="1" x14ac:dyDescent="0.25">
      <c r="A127" s="108"/>
      <c r="B127" s="109"/>
      <c r="BU127" s="91"/>
      <c r="BV127" s="7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</row>
    <row r="128" spans="1:144" s="4" customFormat="1" x14ac:dyDescent="0.25">
      <c r="A128" s="108"/>
      <c r="B128" s="109"/>
      <c r="BU128" s="5"/>
      <c r="BV128" s="7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</row>
    <row r="129" spans="1:144" s="4" customFormat="1" x14ac:dyDescent="0.25">
      <c r="A129" s="108"/>
      <c r="B129" s="109"/>
      <c r="BU129" s="5"/>
      <c r="BV129" s="7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</row>
    <row r="130" spans="1:144" s="4" customFormat="1" x14ac:dyDescent="0.25">
      <c r="A130" s="108"/>
      <c r="B130" s="109"/>
      <c r="BU130" s="5"/>
      <c r="BV130" s="7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</row>
    <row r="131" spans="1:144" s="4" customFormat="1" x14ac:dyDescent="0.25">
      <c r="A131" s="108"/>
      <c r="B131" s="109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</row>
    <row r="132" spans="1:144" s="4" customFormat="1" x14ac:dyDescent="0.25">
      <c r="A132" s="108"/>
      <c r="B132" s="109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</row>
    <row r="133" spans="1:144" s="4" customFormat="1" x14ac:dyDescent="0.25">
      <c r="A133" s="108"/>
      <c r="B133" s="109"/>
      <c r="BU133" s="5"/>
      <c r="BV133" s="74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</row>
    <row r="134" spans="1:144" s="4" customFormat="1" x14ac:dyDescent="0.25">
      <c r="A134" s="108"/>
      <c r="B134" s="109"/>
      <c r="BU134" s="5"/>
      <c r="BV134" s="74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</row>
    <row r="135" spans="1:144" s="4" customFormat="1" x14ac:dyDescent="0.25">
      <c r="A135" s="108"/>
      <c r="B135" s="109"/>
      <c r="BU135" s="5"/>
      <c r="BV135" s="74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</row>
    <row r="136" spans="1:144" s="4" customFormat="1" x14ac:dyDescent="0.25">
      <c r="A136" s="108"/>
      <c r="B136" s="109"/>
      <c r="BU136" s="5"/>
      <c r="BV136" s="91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</row>
    <row r="137" spans="1:144" s="4" customFormat="1" x14ac:dyDescent="0.25">
      <c r="A137" s="108"/>
      <c r="B137" s="109"/>
      <c r="BU137" s="5"/>
      <c r="BV137" s="91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</row>
    <row r="138" spans="1:144" s="4" customFormat="1" x14ac:dyDescent="0.25">
      <c r="A138" s="108"/>
      <c r="B138" s="109"/>
      <c r="BU138" s="5"/>
      <c r="BV138" s="91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</row>
    <row r="139" spans="1:144" s="4" customFormat="1" x14ac:dyDescent="0.25">
      <c r="A139" s="108"/>
      <c r="B139" s="109"/>
      <c r="BU139" s="5"/>
      <c r="BV139" s="91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</row>
    <row r="140" spans="1:144" s="4" customFormat="1" x14ac:dyDescent="0.25">
      <c r="A140" s="108"/>
      <c r="B140" s="109"/>
      <c r="BU140" s="5"/>
      <c r="BV140" s="91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</row>
    <row r="141" spans="1:144" s="4" customFormat="1" x14ac:dyDescent="0.25">
      <c r="A141" s="108"/>
      <c r="B141" s="109"/>
      <c r="BU141" s="5"/>
      <c r="BV141" s="91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</row>
    <row r="142" spans="1:144" s="4" customFormat="1" x14ac:dyDescent="0.25">
      <c r="A142" s="108"/>
      <c r="B142" s="109"/>
      <c r="BU142" s="5"/>
      <c r="BV142" s="91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</row>
    <row r="143" spans="1:144" s="4" customFormat="1" x14ac:dyDescent="0.25">
      <c r="A143" s="108"/>
      <c r="B143" s="109"/>
      <c r="BU143" s="5"/>
      <c r="BV143" s="91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</row>
    <row r="144" spans="1:144" s="4" customFormat="1" x14ac:dyDescent="0.25">
      <c r="A144" s="108"/>
      <c r="B144" s="109"/>
      <c r="BU144" s="5"/>
      <c r="BV144" s="91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</row>
    <row r="145" spans="1:144" s="4" customFormat="1" x14ac:dyDescent="0.25">
      <c r="A145" s="108"/>
      <c r="B145" s="109"/>
      <c r="BU145" s="5"/>
      <c r="BV145" s="91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</row>
    <row r="146" spans="1:144" s="4" customFormat="1" x14ac:dyDescent="0.25">
      <c r="A146" s="108"/>
      <c r="B146" s="109"/>
      <c r="BU146" s="5"/>
      <c r="BV146" s="91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</row>
    <row r="147" spans="1:144" s="4" customFormat="1" x14ac:dyDescent="0.25">
      <c r="A147" s="108"/>
      <c r="B147" s="109"/>
      <c r="BU147" s="5"/>
      <c r="BV147" s="91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</row>
    <row r="148" spans="1:144" s="4" customFormat="1" x14ac:dyDescent="0.25">
      <c r="A148" s="108"/>
      <c r="B148" s="109"/>
      <c r="BU148" s="5"/>
      <c r="BV148" s="91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</row>
    <row r="149" spans="1:144" s="4" customFormat="1" x14ac:dyDescent="0.25">
      <c r="A149" s="108"/>
      <c r="B149" s="109"/>
      <c r="BU149" s="5"/>
      <c r="BV149" s="91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</row>
    <row r="150" spans="1:144" s="4" customFormat="1" x14ac:dyDescent="0.25">
      <c r="A150" s="108"/>
      <c r="B150" s="109"/>
      <c r="BU150" s="5"/>
      <c r="BV150" s="91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</row>
    <row r="151" spans="1:144" s="4" customFormat="1" x14ac:dyDescent="0.25">
      <c r="A151" s="108"/>
      <c r="B151" s="109"/>
      <c r="BU151" s="5"/>
      <c r="BV151" s="91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</row>
    <row r="152" spans="1:144" s="4" customFormat="1" x14ac:dyDescent="0.25">
      <c r="A152" s="108"/>
      <c r="B152" s="109"/>
      <c r="BU152" s="5"/>
      <c r="BV152" s="91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</row>
    <row r="153" spans="1:144" s="4" customFormat="1" x14ac:dyDescent="0.25">
      <c r="A153" s="108"/>
      <c r="B153" s="109"/>
      <c r="BU153" s="5"/>
      <c r="BV153" s="91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</row>
    <row r="154" spans="1:144" s="4" customFormat="1" x14ac:dyDescent="0.25">
      <c r="A154" s="108"/>
      <c r="B154" s="109"/>
      <c r="BU154" s="5"/>
      <c r="BV154" s="91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</row>
    <row r="155" spans="1:144" s="4" customFormat="1" x14ac:dyDescent="0.25">
      <c r="A155" s="108"/>
      <c r="B155" s="109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</row>
    <row r="156" spans="1:144" s="4" customFormat="1" x14ac:dyDescent="0.25">
      <c r="A156" s="108"/>
      <c r="B156" s="109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</row>
    <row r="157" spans="1:144" s="4" customFormat="1" x14ac:dyDescent="0.25">
      <c r="A157" s="108"/>
      <c r="B157" s="109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</row>
    <row r="158" spans="1:144" s="4" customFormat="1" x14ac:dyDescent="0.25">
      <c r="A158" s="108"/>
      <c r="B158" s="109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</row>
    <row r="159" spans="1:144" s="4" customFormat="1" x14ac:dyDescent="0.25">
      <c r="A159" s="108"/>
      <c r="B159" s="109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</row>
    <row r="160" spans="1:144" s="4" customFormat="1" x14ac:dyDescent="0.25">
      <c r="A160" s="108"/>
      <c r="B160" s="109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</row>
    <row r="161" spans="1:144" s="4" customFormat="1" x14ac:dyDescent="0.25">
      <c r="A161" s="108"/>
      <c r="B161" s="109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</row>
    <row r="162" spans="1:144" s="4" customFormat="1" x14ac:dyDescent="0.25">
      <c r="A162" s="108"/>
      <c r="B162" s="109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</row>
    <row r="163" spans="1:144" s="4" customFormat="1" x14ac:dyDescent="0.25">
      <c r="A163" s="108"/>
      <c r="B163" s="109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</row>
    <row r="164" spans="1:144" s="4" customFormat="1" x14ac:dyDescent="0.25">
      <c r="A164" s="108"/>
      <c r="B164" s="109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</row>
    <row r="165" spans="1:144" s="4" customFormat="1" x14ac:dyDescent="0.25">
      <c r="A165" s="108"/>
      <c r="B165" s="109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</row>
    <row r="166" spans="1:144" s="4" customFormat="1" x14ac:dyDescent="0.25">
      <c r="A166" s="108"/>
      <c r="B166" s="109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</row>
    <row r="167" spans="1:144" s="4" customFormat="1" x14ac:dyDescent="0.25">
      <c r="A167" s="108"/>
      <c r="B167" s="109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</row>
    <row r="168" spans="1:144" s="4" customFormat="1" x14ac:dyDescent="0.25">
      <c r="A168" s="108"/>
      <c r="B168" s="109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</row>
    <row r="169" spans="1:144" s="4" customFormat="1" x14ac:dyDescent="0.25">
      <c r="A169" s="108"/>
      <c r="B169" s="109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</row>
    <row r="170" spans="1:144" s="4" customFormat="1" x14ac:dyDescent="0.25">
      <c r="A170" s="108"/>
      <c r="B170" s="109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</row>
    <row r="171" spans="1:144" s="4" customFormat="1" x14ac:dyDescent="0.25">
      <c r="A171" s="108"/>
      <c r="B171" s="109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</row>
    <row r="172" spans="1:144" s="4" customFormat="1" x14ac:dyDescent="0.25">
      <c r="A172" s="108"/>
      <c r="B172" s="109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</row>
    <row r="173" spans="1:144" s="4" customFormat="1" x14ac:dyDescent="0.25">
      <c r="A173" s="108"/>
      <c r="B173" s="109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</row>
    <row r="174" spans="1:144" s="4" customFormat="1" x14ac:dyDescent="0.25">
      <c r="A174" s="108"/>
      <c r="B174" s="109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</row>
    <row r="175" spans="1:144" s="4" customFormat="1" x14ac:dyDescent="0.25">
      <c r="A175" s="108"/>
      <c r="B175" s="109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</row>
    <row r="176" spans="1:144" s="70" customFormat="1" x14ac:dyDescent="0.25">
      <c r="A176" s="114"/>
      <c r="B176" s="115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  <c r="EL176" s="66"/>
      <c r="EM176" s="66"/>
      <c r="EN176" s="66"/>
    </row>
    <row r="177" spans="1:144" s="70" customFormat="1" x14ac:dyDescent="0.25">
      <c r="A177" s="114"/>
      <c r="B177" s="115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  <c r="EL177" s="66"/>
      <c r="EM177" s="66"/>
      <c r="EN177" s="66"/>
    </row>
    <row r="178" spans="1:144" s="70" customFormat="1" x14ac:dyDescent="0.25">
      <c r="A178" s="114"/>
      <c r="B178" s="115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  <c r="EL178" s="66"/>
      <c r="EM178" s="66"/>
      <c r="EN178" s="66"/>
    </row>
    <row r="179" spans="1:144" s="70" customFormat="1" x14ac:dyDescent="0.25">
      <c r="A179" s="114"/>
      <c r="B179" s="115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  <c r="EL179" s="66"/>
      <c r="EM179" s="66"/>
      <c r="EN179" s="66"/>
    </row>
    <row r="180" spans="1:144" s="70" customFormat="1" x14ac:dyDescent="0.25">
      <c r="A180" s="114"/>
      <c r="B180" s="115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</row>
    <row r="181" spans="1:144" s="70" customFormat="1" x14ac:dyDescent="0.25">
      <c r="A181" s="114"/>
      <c r="B181" s="115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</row>
    <row r="182" spans="1:144" s="70" customFormat="1" x14ac:dyDescent="0.25">
      <c r="A182" s="114"/>
      <c r="B182" s="115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</row>
    <row r="183" spans="1:144" s="70" customFormat="1" x14ac:dyDescent="0.25">
      <c r="A183" s="114"/>
      <c r="B183" s="115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</row>
    <row r="184" spans="1:144" s="70" customFormat="1" x14ac:dyDescent="0.25">
      <c r="A184" s="114"/>
      <c r="B184" s="115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</row>
    <row r="185" spans="1:144" s="70" customFormat="1" x14ac:dyDescent="0.25">
      <c r="A185" s="114"/>
      <c r="B185" s="115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</row>
    <row r="186" spans="1:144" s="70" customFormat="1" x14ac:dyDescent="0.25">
      <c r="A186" s="114"/>
      <c r="B186" s="115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</row>
    <row r="187" spans="1:144" s="70" customFormat="1" x14ac:dyDescent="0.25">
      <c r="A187" s="114"/>
      <c r="B187" s="115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</row>
    <row r="188" spans="1:144" s="70" customFormat="1" x14ac:dyDescent="0.25">
      <c r="A188" s="114"/>
      <c r="B188" s="115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</row>
    <row r="189" spans="1:144" s="70" customFormat="1" x14ac:dyDescent="0.25">
      <c r="A189" s="114"/>
      <c r="B189" s="115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</row>
    <row r="190" spans="1:144" s="70" customFormat="1" x14ac:dyDescent="0.25">
      <c r="A190" s="114"/>
      <c r="B190" s="115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</row>
    <row r="191" spans="1:144" s="70" customFormat="1" x14ac:dyDescent="0.25">
      <c r="A191" s="114"/>
      <c r="B191" s="115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</row>
    <row r="192" spans="1:144" s="70" customFormat="1" x14ac:dyDescent="0.25">
      <c r="A192" s="114"/>
      <c r="B192" s="115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</row>
    <row r="193" spans="1:144" s="70" customFormat="1" x14ac:dyDescent="0.25">
      <c r="A193" s="114"/>
      <c r="B193" s="115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</row>
    <row r="194" spans="1:144" s="70" customFormat="1" x14ac:dyDescent="0.25">
      <c r="A194" s="114"/>
      <c r="B194" s="115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</row>
    <row r="195" spans="1:144" s="70" customFormat="1" x14ac:dyDescent="0.25">
      <c r="A195" s="114"/>
      <c r="B195" s="115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</row>
    <row r="196" spans="1:144" s="70" customFormat="1" x14ac:dyDescent="0.25">
      <c r="A196" s="114"/>
      <c r="B196" s="115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</row>
    <row r="197" spans="1:144" s="70" customFormat="1" x14ac:dyDescent="0.25">
      <c r="A197" s="114"/>
      <c r="B197" s="115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</row>
    <row r="198" spans="1:144" s="70" customFormat="1" x14ac:dyDescent="0.25">
      <c r="A198" s="114"/>
      <c r="B198" s="115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</row>
    <row r="199" spans="1:144" s="70" customFormat="1" x14ac:dyDescent="0.25">
      <c r="A199" s="114"/>
      <c r="B199" s="115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</row>
    <row r="200" spans="1:144" s="70" customFormat="1" x14ac:dyDescent="0.25">
      <c r="A200" s="114"/>
      <c r="B200" s="115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</row>
    <row r="201" spans="1:144" s="70" customFormat="1" x14ac:dyDescent="0.25">
      <c r="A201" s="114"/>
      <c r="B201" s="115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</row>
    <row r="202" spans="1:144" s="70" customFormat="1" x14ac:dyDescent="0.25">
      <c r="A202" s="114"/>
      <c r="B202" s="115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</row>
    <row r="203" spans="1:144" s="70" customFormat="1" x14ac:dyDescent="0.25">
      <c r="A203" s="114"/>
      <c r="B203" s="115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</row>
    <row r="204" spans="1:144" s="70" customFormat="1" x14ac:dyDescent="0.25">
      <c r="A204" s="114"/>
      <c r="B204" s="115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</row>
    <row r="205" spans="1:144" s="70" customFormat="1" x14ac:dyDescent="0.25">
      <c r="A205" s="114"/>
      <c r="B205" s="115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</row>
    <row r="206" spans="1:144" s="70" customFormat="1" x14ac:dyDescent="0.25">
      <c r="A206" s="114"/>
      <c r="B206" s="115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</row>
    <row r="207" spans="1:144" s="70" customFormat="1" x14ac:dyDescent="0.25">
      <c r="A207" s="114"/>
      <c r="B207" s="115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</row>
    <row r="208" spans="1:144" s="70" customFormat="1" x14ac:dyDescent="0.25">
      <c r="A208" s="114"/>
      <c r="B208" s="115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</row>
    <row r="209" spans="1:144" s="70" customFormat="1" x14ac:dyDescent="0.25">
      <c r="A209" s="114"/>
      <c r="B209" s="115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</row>
    <row r="210" spans="1:144" s="70" customFormat="1" x14ac:dyDescent="0.25">
      <c r="A210" s="114"/>
      <c r="B210" s="115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</row>
    <row r="211" spans="1:144" s="70" customFormat="1" x14ac:dyDescent="0.25">
      <c r="A211" s="114"/>
      <c r="B211" s="115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</row>
    <row r="212" spans="1:144" s="70" customFormat="1" x14ac:dyDescent="0.25">
      <c r="A212" s="114"/>
      <c r="B212" s="115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</row>
    <row r="213" spans="1:144" s="70" customFormat="1" x14ac:dyDescent="0.25">
      <c r="A213" s="114"/>
      <c r="B213" s="115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</row>
    <row r="214" spans="1:144" s="70" customFormat="1" x14ac:dyDescent="0.25">
      <c r="A214" s="114"/>
      <c r="B214" s="115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</row>
    <row r="215" spans="1:144" s="70" customFormat="1" x14ac:dyDescent="0.25">
      <c r="A215" s="114"/>
      <c r="B215" s="115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</row>
    <row r="216" spans="1:144" s="70" customFormat="1" x14ac:dyDescent="0.25">
      <c r="A216" s="114"/>
      <c r="B216" s="115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</row>
    <row r="217" spans="1:144" s="70" customFormat="1" x14ac:dyDescent="0.25">
      <c r="A217" s="114"/>
      <c r="B217" s="115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</row>
    <row r="218" spans="1:144" s="70" customFormat="1" x14ac:dyDescent="0.25">
      <c r="A218" s="114"/>
      <c r="B218" s="115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</row>
    <row r="219" spans="1:144" s="70" customFormat="1" x14ac:dyDescent="0.25">
      <c r="A219" s="114"/>
      <c r="B219" s="115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</row>
    <row r="220" spans="1:144" s="70" customFormat="1" x14ac:dyDescent="0.25">
      <c r="A220" s="114"/>
      <c r="B220" s="115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</row>
    <row r="221" spans="1:144" s="70" customFormat="1" x14ac:dyDescent="0.25">
      <c r="A221" s="114"/>
      <c r="B221" s="115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</row>
    <row r="222" spans="1:144" s="70" customFormat="1" x14ac:dyDescent="0.25">
      <c r="A222" s="114"/>
      <c r="B222" s="115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</row>
    <row r="223" spans="1:144" s="70" customFormat="1" x14ac:dyDescent="0.25">
      <c r="A223" s="114"/>
      <c r="B223" s="115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</row>
    <row r="224" spans="1:144" s="70" customFormat="1" x14ac:dyDescent="0.25">
      <c r="A224" s="114"/>
      <c r="B224" s="115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</row>
    <row r="225" spans="1:144" s="70" customFormat="1" x14ac:dyDescent="0.25">
      <c r="A225" s="114"/>
      <c r="B225" s="115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</row>
    <row r="226" spans="1:144" s="70" customFormat="1" x14ac:dyDescent="0.25">
      <c r="A226" s="114"/>
      <c r="B226" s="115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</row>
    <row r="227" spans="1:144" s="70" customFormat="1" x14ac:dyDescent="0.25">
      <c r="A227" s="114"/>
      <c r="B227" s="115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</row>
    <row r="228" spans="1:144" s="70" customFormat="1" x14ac:dyDescent="0.25">
      <c r="A228" s="114"/>
      <c r="B228" s="115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</row>
    <row r="229" spans="1:144" s="70" customFormat="1" x14ac:dyDescent="0.25">
      <c r="A229" s="114"/>
      <c r="B229" s="115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</row>
    <row r="230" spans="1:144" s="70" customFormat="1" x14ac:dyDescent="0.25">
      <c r="A230" s="114"/>
      <c r="B230" s="115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</row>
    <row r="231" spans="1:144" s="70" customFormat="1" x14ac:dyDescent="0.25">
      <c r="A231" s="114"/>
      <c r="B231" s="115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</row>
    <row r="232" spans="1:144" s="70" customFormat="1" x14ac:dyDescent="0.25">
      <c r="A232" s="114"/>
      <c r="B232" s="115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</row>
    <row r="233" spans="1:144" s="70" customFormat="1" x14ac:dyDescent="0.25">
      <c r="A233" s="114"/>
      <c r="B233" s="115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</row>
    <row r="234" spans="1:144" s="70" customFormat="1" x14ac:dyDescent="0.25">
      <c r="A234" s="114"/>
      <c r="B234" s="115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</row>
    <row r="235" spans="1:144" s="70" customFormat="1" x14ac:dyDescent="0.25">
      <c r="A235" s="114"/>
      <c r="B235" s="115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</row>
    <row r="236" spans="1:144" s="70" customFormat="1" x14ac:dyDescent="0.25">
      <c r="A236" s="114"/>
      <c r="B236" s="115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</row>
    <row r="237" spans="1:144" s="70" customFormat="1" x14ac:dyDescent="0.25">
      <c r="A237" s="114"/>
      <c r="B237" s="115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</row>
    <row r="238" spans="1:144" s="70" customFormat="1" x14ac:dyDescent="0.25">
      <c r="A238" s="114"/>
      <c r="B238" s="115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</row>
    <row r="239" spans="1:144" s="70" customFormat="1" x14ac:dyDescent="0.25">
      <c r="A239" s="114"/>
      <c r="B239" s="115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</row>
    <row r="240" spans="1:144" s="70" customFormat="1" x14ac:dyDescent="0.25">
      <c r="A240" s="114"/>
      <c r="B240" s="115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</row>
    <row r="241" spans="1:144" s="70" customFormat="1" x14ac:dyDescent="0.25">
      <c r="A241" s="114"/>
      <c r="B241" s="115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</row>
    <row r="242" spans="1:144" s="70" customFormat="1" x14ac:dyDescent="0.25">
      <c r="A242" s="114"/>
      <c r="B242" s="115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</row>
    <row r="243" spans="1:144" s="70" customFormat="1" x14ac:dyDescent="0.25">
      <c r="A243" s="114"/>
      <c r="B243" s="115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</row>
    <row r="244" spans="1:144" s="70" customFormat="1" x14ac:dyDescent="0.25">
      <c r="A244" s="114"/>
      <c r="B244" s="115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</row>
    <row r="245" spans="1:144" s="70" customFormat="1" x14ac:dyDescent="0.25">
      <c r="A245" s="114"/>
      <c r="B245" s="115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</row>
    <row r="246" spans="1:144" s="70" customFormat="1" x14ac:dyDescent="0.25">
      <c r="A246" s="114"/>
      <c r="B246" s="115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</row>
    <row r="247" spans="1:144" s="70" customFormat="1" x14ac:dyDescent="0.25">
      <c r="A247" s="114"/>
      <c r="B247" s="115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</row>
    <row r="248" spans="1:144" s="70" customFormat="1" x14ac:dyDescent="0.25">
      <c r="A248" s="114"/>
      <c r="B248" s="115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</row>
    <row r="249" spans="1:144" s="70" customFormat="1" x14ac:dyDescent="0.25">
      <c r="A249" s="114"/>
      <c r="B249" s="115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</row>
    <row r="250" spans="1:144" s="70" customFormat="1" x14ac:dyDescent="0.25">
      <c r="A250" s="114"/>
      <c r="B250" s="115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</row>
    <row r="251" spans="1:144" s="70" customFormat="1" x14ac:dyDescent="0.25">
      <c r="A251" s="114"/>
      <c r="B251" s="115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</row>
    <row r="252" spans="1:144" s="70" customFormat="1" x14ac:dyDescent="0.25">
      <c r="A252" s="114"/>
      <c r="B252" s="115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</row>
    <row r="253" spans="1:144" s="70" customFormat="1" x14ac:dyDescent="0.25">
      <c r="A253" s="114"/>
      <c r="B253" s="115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</row>
    <row r="254" spans="1:144" s="70" customFormat="1" x14ac:dyDescent="0.25">
      <c r="A254" s="114"/>
      <c r="B254" s="115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</row>
    <row r="255" spans="1:144" s="70" customFormat="1" x14ac:dyDescent="0.25">
      <c r="A255" s="114"/>
      <c r="B255" s="115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</row>
    <row r="256" spans="1:144" s="70" customFormat="1" x14ac:dyDescent="0.25">
      <c r="A256" s="114"/>
      <c r="B256" s="115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</row>
    <row r="257" spans="1:144" s="70" customFormat="1" x14ac:dyDescent="0.25">
      <c r="A257" s="114"/>
      <c r="B257" s="115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</row>
    <row r="258" spans="1:144" s="70" customFormat="1" x14ac:dyDescent="0.25">
      <c r="A258" s="114"/>
      <c r="B258" s="115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</row>
    <row r="259" spans="1:144" s="70" customFormat="1" x14ac:dyDescent="0.25">
      <c r="A259" s="114"/>
      <c r="B259" s="115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</row>
    <row r="260" spans="1:144" s="70" customFormat="1" x14ac:dyDescent="0.25">
      <c r="A260" s="114"/>
      <c r="B260" s="115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</row>
    <row r="261" spans="1:144" s="70" customFormat="1" x14ac:dyDescent="0.25">
      <c r="A261" s="114"/>
      <c r="B261" s="115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</row>
  </sheetData>
  <mergeCells count="23">
    <mergeCell ref="BE5:BF5"/>
    <mergeCell ref="BH5:BI5"/>
    <mergeCell ref="BQ5:BR5"/>
    <mergeCell ref="AM5:AN5"/>
    <mergeCell ref="AP5:AQ5"/>
    <mergeCell ref="AS5:AT5"/>
    <mergeCell ref="AV5:AW5"/>
    <mergeCell ref="AY5:AZ5"/>
    <mergeCell ref="BB5:BC5"/>
    <mergeCell ref="BK5:BL5"/>
    <mergeCell ref="BN5:BO5"/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261"/>
  <sheetViews>
    <sheetView topLeftCell="B5" zoomScale="60" zoomScaleNormal="60" workbookViewId="0">
      <selection activeCell="C14" sqref="C14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9.42578125" style="3" customWidth="1"/>
    <col min="9" max="9" width="21.140625" style="3" bestFit="1" customWidth="1"/>
    <col min="10" max="10" width="18.42578125" style="3" customWidth="1"/>
    <col min="11" max="11" width="9.42578125" style="3" customWidth="1"/>
    <col min="12" max="13" width="16.5703125" style="3" bestFit="1" customWidth="1"/>
    <col min="14" max="14" width="9.42578125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9.42578125" style="3" customWidth="1"/>
    <col min="21" max="22" width="16.5703125" style="3" bestFit="1" customWidth="1"/>
    <col min="23" max="23" width="9.42578125" style="3" customWidth="1"/>
    <col min="24" max="24" width="18.5703125" style="3" customWidth="1"/>
    <col min="25" max="25" width="15.7109375" style="3" customWidth="1"/>
    <col min="26" max="26" width="9.42578125" style="3" customWidth="1"/>
    <col min="27" max="27" width="17.28515625" style="3" customWidth="1"/>
    <col min="28" max="28" width="18.42578125" style="3" customWidth="1"/>
    <col min="29" max="29" width="9.42578125" style="3" customWidth="1"/>
    <col min="30" max="31" width="18.42578125" style="3" customWidth="1"/>
    <col min="32" max="32" width="9.42578125" style="3" customWidth="1"/>
    <col min="33" max="33" width="19.5703125" style="3" customWidth="1"/>
    <col min="34" max="34" width="16.28515625" style="3" customWidth="1"/>
    <col min="35" max="35" width="9.42578125" style="3" customWidth="1"/>
    <col min="36" max="36" width="20.42578125" style="3" customWidth="1"/>
    <col min="37" max="37" width="19.42578125" style="3" customWidth="1"/>
    <col min="38" max="38" width="9.42578125" style="3" customWidth="1"/>
    <col min="39" max="39" width="20.42578125" style="3" customWidth="1"/>
    <col min="40" max="40" width="17.5703125" style="3" customWidth="1"/>
    <col min="41" max="41" width="9.42578125" style="3" customWidth="1"/>
    <col min="42" max="42" width="18.42578125" style="3" customWidth="1"/>
    <col min="43" max="43" width="17.28515625" style="3" customWidth="1"/>
    <col min="44" max="44" width="9.42578125" style="3" customWidth="1"/>
    <col min="45" max="45" width="20.28515625" style="3" customWidth="1"/>
    <col min="46" max="46" width="18.5703125" style="3" customWidth="1"/>
    <col min="47" max="47" width="9.42578125" style="3" customWidth="1"/>
    <col min="48" max="48" width="17.5703125" style="3" customWidth="1"/>
    <col min="49" max="49" width="16.5703125" style="3" bestFit="1" customWidth="1"/>
    <col min="50" max="50" width="9.42578125" style="3" customWidth="1"/>
    <col min="51" max="51" width="22" style="3" customWidth="1"/>
    <col min="52" max="52" width="22.140625" style="3" customWidth="1"/>
    <col min="53" max="53" width="9.42578125" style="3" customWidth="1"/>
    <col min="54" max="54" width="23.5703125" style="3" customWidth="1"/>
    <col min="55" max="55" width="21" style="3" customWidth="1"/>
    <col min="56" max="56" width="9.42578125" style="3" customWidth="1"/>
    <col min="57" max="57" width="18.5703125" style="117" customWidth="1"/>
    <col min="58" max="58" width="16.5703125" style="117" customWidth="1"/>
    <col min="59" max="59" width="9.42578125" style="3" customWidth="1"/>
    <col min="60" max="60" width="20.42578125" style="3" customWidth="1"/>
    <col min="61" max="61" width="14.5703125" style="5" customWidth="1"/>
    <col min="62" max="62" width="14.28515625" style="5" customWidth="1"/>
    <col min="63" max="63" width="13.42578125" style="5" customWidth="1"/>
    <col min="64" max="132" width="13.42578125" style="2" customWidth="1"/>
    <col min="133" max="16384" width="9.28515625" style="3"/>
  </cols>
  <sheetData>
    <row r="1" spans="1:135" x14ac:dyDescent="0.25">
      <c r="B1" s="2"/>
      <c r="BE1" s="3"/>
      <c r="BF1" s="3"/>
      <c r="BI1" s="4"/>
      <c r="BJ1" s="4"/>
      <c r="EC1" s="2"/>
      <c r="ED1" s="2"/>
      <c r="EE1" s="2"/>
    </row>
    <row r="2" spans="1:135" ht="20.25" x14ac:dyDescent="0.3">
      <c r="A2" s="158" t="s">
        <v>0</v>
      </c>
      <c r="B2" s="158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 t="s">
        <v>1</v>
      </c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2"/>
      <c r="BF2" s="2"/>
      <c r="BG2" s="10"/>
      <c r="BH2" s="5"/>
      <c r="BK2" s="2"/>
      <c r="EB2" s="3"/>
    </row>
    <row r="3" spans="1:135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2"/>
      <c r="BI3" s="12"/>
      <c r="BJ3" s="2"/>
      <c r="BK3" s="2"/>
      <c r="BL3" s="5"/>
      <c r="BM3" s="5"/>
      <c r="BN3" s="5"/>
      <c r="EC3" s="2"/>
      <c r="ED3" s="2"/>
      <c r="EE3" s="2"/>
    </row>
    <row r="4" spans="1:135" ht="18.75" x14ac:dyDescent="0.3">
      <c r="A4" s="13"/>
      <c r="B4" s="152" t="s">
        <v>272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4"/>
      <c r="BI4" s="14"/>
      <c r="BJ4" s="15"/>
      <c r="BK4" s="15"/>
      <c r="BL4" s="16"/>
      <c r="BM4" s="17"/>
      <c r="BN4" s="5"/>
      <c r="EC4" s="2"/>
      <c r="ED4" s="2"/>
      <c r="EE4" s="2"/>
    </row>
    <row r="5" spans="1:135" s="25" customFormat="1" ht="16.5" thickBot="1" x14ac:dyDescent="0.3">
      <c r="A5" s="18" t="s">
        <v>2</v>
      </c>
      <c r="B5" s="19"/>
      <c r="C5" s="157" t="s">
        <v>281</v>
      </c>
      <c r="D5" s="157"/>
      <c r="E5" s="133"/>
      <c r="F5" s="157" t="s">
        <v>282</v>
      </c>
      <c r="G5" s="157"/>
      <c r="H5" s="150"/>
      <c r="I5" s="157" t="s">
        <v>283</v>
      </c>
      <c r="J5" s="157"/>
      <c r="K5" s="150"/>
      <c r="L5" s="157" t="s">
        <v>273</v>
      </c>
      <c r="M5" s="157"/>
      <c r="N5" s="150"/>
      <c r="O5" s="157" t="s">
        <v>284</v>
      </c>
      <c r="P5" s="157"/>
      <c r="Q5" s="150"/>
      <c r="R5" s="157" t="s">
        <v>291</v>
      </c>
      <c r="S5" s="157"/>
      <c r="T5" s="150"/>
      <c r="U5" s="157" t="s">
        <v>274</v>
      </c>
      <c r="V5" s="157"/>
      <c r="W5" s="150"/>
      <c r="X5" s="157" t="s">
        <v>275</v>
      </c>
      <c r="Y5" s="157"/>
      <c r="Z5" s="150"/>
      <c r="AA5" s="157" t="s">
        <v>285</v>
      </c>
      <c r="AB5" s="157"/>
      <c r="AC5" s="150"/>
      <c r="AD5" s="157" t="s">
        <v>286</v>
      </c>
      <c r="AE5" s="157"/>
      <c r="AF5" s="150"/>
      <c r="AG5" s="157" t="s">
        <v>287</v>
      </c>
      <c r="AH5" s="157"/>
      <c r="AI5" s="150"/>
      <c r="AJ5" s="157" t="s">
        <v>276</v>
      </c>
      <c r="AK5" s="157"/>
      <c r="AL5" s="150"/>
      <c r="AM5" s="157" t="s">
        <v>277</v>
      </c>
      <c r="AN5" s="157"/>
      <c r="AO5" s="150"/>
      <c r="AP5" s="157" t="s">
        <v>278</v>
      </c>
      <c r="AQ5" s="157"/>
      <c r="AR5" s="150"/>
      <c r="AS5" s="157" t="s">
        <v>288</v>
      </c>
      <c r="AT5" s="157"/>
      <c r="AU5" s="150"/>
      <c r="AV5" s="157" t="s">
        <v>289</v>
      </c>
      <c r="AW5" s="157"/>
      <c r="AX5" s="150"/>
      <c r="AY5" s="157" t="s">
        <v>279</v>
      </c>
      <c r="AZ5" s="157"/>
      <c r="BA5" s="150"/>
      <c r="BB5" s="157" t="s">
        <v>280</v>
      </c>
      <c r="BC5" s="157"/>
      <c r="BD5" s="150"/>
      <c r="BE5" s="157" t="s">
        <v>290</v>
      </c>
      <c r="BF5" s="157"/>
      <c r="BG5" s="150"/>
      <c r="BH5" s="157" t="s">
        <v>3</v>
      </c>
      <c r="BI5" s="157"/>
      <c r="BJ5" s="23"/>
      <c r="BK5" s="23"/>
      <c r="BL5" s="24"/>
      <c r="BM5" s="16"/>
      <c r="BN5" s="5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</row>
    <row r="6" spans="1:135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27"/>
      <c r="BI6" s="27"/>
      <c r="BJ6" s="28"/>
      <c r="BK6" s="28"/>
      <c r="BL6" s="29"/>
      <c r="BM6" s="17"/>
      <c r="BN6" s="5"/>
      <c r="EC6" s="2"/>
      <c r="ED6" s="2"/>
      <c r="EE6" s="2"/>
    </row>
    <row r="7" spans="1:135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27"/>
      <c r="I7" s="27"/>
      <c r="J7" s="27" t="s">
        <v>4</v>
      </c>
      <c r="K7" s="27"/>
      <c r="L7" s="27"/>
      <c r="M7" s="27" t="s">
        <v>4</v>
      </c>
      <c r="N7" s="27"/>
      <c r="O7" s="27"/>
      <c r="P7" s="27" t="s">
        <v>4</v>
      </c>
      <c r="Q7" s="27"/>
      <c r="R7" s="27"/>
      <c r="S7" s="27"/>
      <c r="T7" s="27"/>
      <c r="U7" s="27"/>
      <c r="V7" s="27" t="s">
        <v>4</v>
      </c>
      <c r="W7" s="27"/>
      <c r="X7" s="27"/>
      <c r="Y7" s="27" t="s">
        <v>4</v>
      </c>
      <c r="Z7" s="27"/>
      <c r="AA7" s="27"/>
      <c r="AB7" s="27" t="s">
        <v>4</v>
      </c>
      <c r="AC7" s="27"/>
      <c r="AD7" s="27"/>
      <c r="AE7" s="27" t="s">
        <v>4</v>
      </c>
      <c r="AF7" s="27"/>
      <c r="AG7" s="27"/>
      <c r="AH7" s="27" t="s">
        <v>4</v>
      </c>
      <c r="AI7" s="27"/>
      <c r="AJ7" s="27"/>
      <c r="AK7" s="27" t="s">
        <v>4</v>
      </c>
      <c r="AL7" s="27"/>
      <c r="AM7" s="27"/>
      <c r="AN7" s="27" t="s">
        <v>4</v>
      </c>
      <c r="AO7" s="27"/>
      <c r="AP7" s="27"/>
      <c r="AQ7" s="27" t="s">
        <v>4</v>
      </c>
      <c r="AR7" s="27"/>
      <c r="AS7" s="27"/>
      <c r="AT7" s="27" t="s">
        <v>4</v>
      </c>
      <c r="AU7" s="27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8"/>
      <c r="BK7" s="28"/>
      <c r="BL7" s="29"/>
      <c r="BM7" s="17"/>
      <c r="BN7" s="5"/>
      <c r="EC7" s="2"/>
      <c r="ED7" s="2"/>
      <c r="EE7" s="2"/>
    </row>
    <row r="8" spans="1:135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/>
      <c r="S8" s="27"/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8"/>
      <c r="BK8" s="28"/>
      <c r="BL8" s="29"/>
      <c r="BM8" s="29"/>
      <c r="BN8" s="5"/>
      <c r="EC8" s="2"/>
      <c r="ED8" s="2"/>
      <c r="EE8" s="2"/>
    </row>
    <row r="9" spans="1:135" ht="18.75" x14ac:dyDescent="0.3">
      <c r="A9" s="13"/>
      <c r="B9" s="153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/>
      <c r="S9" s="27"/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9</v>
      </c>
      <c r="BI9" s="27" t="s">
        <v>8</v>
      </c>
      <c r="BJ9" s="28"/>
      <c r="BK9" s="28"/>
      <c r="BL9" s="29"/>
      <c r="BM9" s="29"/>
      <c r="BN9" s="5"/>
      <c r="EC9" s="2"/>
      <c r="ED9" s="2"/>
      <c r="EE9" s="2"/>
    </row>
    <row r="10" spans="1:135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/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8"/>
      <c r="BK10" s="28"/>
      <c r="BL10" s="29"/>
      <c r="BM10" s="29"/>
      <c r="BN10" s="35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</row>
    <row r="11" spans="1:135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27"/>
      <c r="O11" s="27"/>
      <c r="P11" s="27" t="s">
        <v>11</v>
      </c>
      <c r="Q11" s="27"/>
      <c r="R11" s="27"/>
      <c r="S11" s="27"/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8"/>
      <c r="BK11" s="28"/>
      <c r="BL11" s="29"/>
      <c r="BM11" s="17"/>
      <c r="BN11" s="5"/>
      <c r="EC11" s="2"/>
      <c r="ED11" s="2"/>
      <c r="EE11" s="2"/>
    </row>
    <row r="12" spans="1:135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3"/>
      <c r="BJ12" s="28"/>
      <c r="BK12" s="28"/>
      <c r="BL12" s="29"/>
      <c r="BM12" s="17"/>
      <c r="BN12" s="5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</row>
    <row r="13" spans="1:135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46"/>
      <c r="BI13" s="47"/>
      <c r="BJ13" s="28"/>
      <c r="BK13" s="28"/>
      <c r="BL13" s="29"/>
      <c r="BM13" s="17"/>
      <c r="BN13" s="5"/>
      <c r="EC13" s="2"/>
      <c r="ED13" s="2"/>
      <c r="EE13" s="2"/>
    </row>
    <row r="14" spans="1:135" x14ac:dyDescent="0.25">
      <c r="A14" s="30">
        <v>1</v>
      </c>
      <c r="B14" s="48" t="s">
        <v>12</v>
      </c>
      <c r="C14" s="46">
        <v>151.15</v>
      </c>
      <c r="D14" s="49">
        <v>66.150000000000006</v>
      </c>
      <c r="E14" s="49"/>
      <c r="F14" s="46">
        <v>150.37</v>
      </c>
      <c r="G14" s="49">
        <v>65.95</v>
      </c>
      <c r="H14" s="49"/>
      <c r="I14" s="46">
        <v>150.27000000000001</v>
      </c>
      <c r="J14" s="49">
        <v>65.72</v>
      </c>
      <c r="K14" s="49"/>
      <c r="L14" s="46">
        <v>149.66</v>
      </c>
      <c r="M14" s="49">
        <v>65.290000000000006</v>
      </c>
      <c r="N14" s="49"/>
      <c r="O14" s="46">
        <v>150.32</v>
      </c>
      <c r="P14" s="49">
        <v>65.23</v>
      </c>
      <c r="Q14" s="49"/>
      <c r="R14" s="49">
        <v>150.77000000000001</v>
      </c>
      <c r="S14" s="49">
        <v>65.11</v>
      </c>
      <c r="T14" s="49"/>
      <c r="U14" s="46">
        <v>151.08000000000001</v>
      </c>
      <c r="V14" s="49">
        <v>64.72</v>
      </c>
      <c r="W14" s="49"/>
      <c r="X14" s="46">
        <v>151.46</v>
      </c>
      <c r="Y14" s="49">
        <v>64.599999999999994</v>
      </c>
      <c r="Z14" s="49"/>
      <c r="AA14" s="46">
        <v>151.72999999999999</v>
      </c>
      <c r="AB14" s="49">
        <v>64.260000000000005</v>
      </c>
      <c r="AC14" s="49"/>
      <c r="AD14" s="46">
        <v>151.69</v>
      </c>
      <c r="AE14" s="49">
        <v>63.98</v>
      </c>
      <c r="AF14" s="49"/>
      <c r="AG14" s="46">
        <v>150.4</v>
      </c>
      <c r="AH14" s="49">
        <v>63.71</v>
      </c>
      <c r="AI14" s="49"/>
      <c r="AJ14" s="46">
        <v>151.26</v>
      </c>
      <c r="AK14" s="47">
        <v>63.34</v>
      </c>
      <c r="AL14" s="49"/>
      <c r="AM14" s="46">
        <v>149.38</v>
      </c>
      <c r="AN14" s="49">
        <v>64.040000000000006</v>
      </c>
      <c r="AO14" s="49"/>
      <c r="AP14" s="46">
        <v>148.41</v>
      </c>
      <c r="AQ14" s="49">
        <v>64.05</v>
      </c>
      <c r="AR14" s="49"/>
      <c r="AS14" s="46">
        <v>147.5</v>
      </c>
      <c r="AT14" s="49">
        <v>64.28</v>
      </c>
      <c r="AU14" s="49"/>
      <c r="AV14" s="46">
        <v>149.13</v>
      </c>
      <c r="AW14" s="49">
        <v>63.51</v>
      </c>
      <c r="AX14" s="49"/>
      <c r="AY14" s="46">
        <v>149.28</v>
      </c>
      <c r="AZ14" s="49">
        <v>63.12</v>
      </c>
      <c r="BA14" s="49"/>
      <c r="BB14" s="46">
        <v>149.54</v>
      </c>
      <c r="BC14" s="49">
        <v>62.79</v>
      </c>
      <c r="BD14" s="49"/>
      <c r="BE14" s="46">
        <v>147.54</v>
      </c>
      <c r="BF14" s="49">
        <v>63.25</v>
      </c>
      <c r="BG14" s="49"/>
      <c r="BH14" s="46">
        <f>(C14+F14+I14+L14+O14+R14+U14+X14+AA14+AD14+AG14+AJ14+AM14+AP14+AS14+AV14+AY14+BB14+BE14)/19</f>
        <v>150.04947368421054</v>
      </c>
      <c r="BI14" s="49">
        <f>(D14+G14+J14+M14+P14+S14+V14+Y14+AB14+AE14+AH14+AK14+AN14+AQ14+AT14+AW14+BC14+AZ14+BF14)/19</f>
        <v>64.373684210526307</v>
      </c>
      <c r="BJ14" s="50"/>
      <c r="BK14" s="50"/>
      <c r="BL14" s="50"/>
      <c r="BM14" s="51"/>
      <c r="BN14" s="5"/>
      <c r="EC14" s="2"/>
      <c r="ED14" s="2"/>
      <c r="EE14" s="2"/>
    </row>
    <row r="15" spans="1:135" s="12" customFormat="1" x14ac:dyDescent="0.25">
      <c r="A15" s="30">
        <v>2</v>
      </c>
      <c r="B15" s="48" t="s">
        <v>13</v>
      </c>
      <c r="C15" s="46">
        <v>0.82365538258792526</v>
      </c>
      <c r="D15" s="49">
        <v>121.4</v>
      </c>
      <c r="E15" s="49"/>
      <c r="F15" s="46">
        <v>0.82061381913671416</v>
      </c>
      <c r="G15" s="49">
        <v>120.85</v>
      </c>
      <c r="H15" s="49"/>
      <c r="I15" s="46">
        <v>0.81873260193220887</v>
      </c>
      <c r="J15" s="49">
        <v>120.61</v>
      </c>
      <c r="K15" s="49"/>
      <c r="L15" s="46">
        <v>0.80580177276389997</v>
      </c>
      <c r="M15" s="49">
        <v>121.26</v>
      </c>
      <c r="N15" s="49"/>
      <c r="O15" s="46">
        <v>0.81261173411344045</v>
      </c>
      <c r="P15" s="49">
        <v>120.66</v>
      </c>
      <c r="Q15" s="49"/>
      <c r="R15" s="49">
        <v>0.81625989715125291</v>
      </c>
      <c r="S15" s="49">
        <v>120.27</v>
      </c>
      <c r="T15" s="49"/>
      <c r="U15" s="46">
        <v>0.81386831610645394</v>
      </c>
      <c r="V15" s="49">
        <v>120.14</v>
      </c>
      <c r="W15" s="49"/>
      <c r="X15" s="46">
        <v>0.81893374825976573</v>
      </c>
      <c r="Y15" s="49">
        <v>119.47</v>
      </c>
      <c r="Z15" s="49"/>
      <c r="AA15" s="46">
        <v>0.81679326962345822</v>
      </c>
      <c r="AB15" s="49">
        <v>119.37</v>
      </c>
      <c r="AC15" s="49"/>
      <c r="AD15" s="46">
        <v>0.81347108110306676</v>
      </c>
      <c r="AE15" s="49">
        <v>119.3</v>
      </c>
      <c r="AF15" s="49"/>
      <c r="AG15" s="46">
        <v>0.80282594733461787</v>
      </c>
      <c r="AH15" s="49">
        <v>119.35</v>
      </c>
      <c r="AI15" s="49"/>
      <c r="AJ15" s="46">
        <v>0.80658170672689145</v>
      </c>
      <c r="AK15" s="47">
        <v>118.79</v>
      </c>
      <c r="AL15" s="49"/>
      <c r="AM15" s="46">
        <v>0.80431110753639501</v>
      </c>
      <c r="AN15" s="49">
        <v>118.95</v>
      </c>
      <c r="AO15" s="49"/>
      <c r="AP15" s="46">
        <v>0.80153895479320292</v>
      </c>
      <c r="AQ15" s="49">
        <v>118.6</v>
      </c>
      <c r="AR15" s="49"/>
      <c r="AS15" s="46">
        <v>0.79674926300693161</v>
      </c>
      <c r="AT15" s="49">
        <v>119</v>
      </c>
      <c r="AU15" s="49"/>
      <c r="AV15" s="46">
        <v>0.79865825413305647</v>
      </c>
      <c r="AW15" s="49">
        <v>118.59</v>
      </c>
      <c r="AX15" s="49"/>
      <c r="AY15" s="46">
        <v>0.7970667941973536</v>
      </c>
      <c r="AZ15" s="49">
        <v>118.21</v>
      </c>
      <c r="BA15" s="49"/>
      <c r="BB15" s="46">
        <v>0.79598821937435327</v>
      </c>
      <c r="BC15" s="49">
        <v>117.97</v>
      </c>
      <c r="BD15" s="49"/>
      <c r="BE15" s="46">
        <v>0.7910140800506249</v>
      </c>
      <c r="BF15" s="49">
        <v>117.98</v>
      </c>
      <c r="BG15" s="49"/>
      <c r="BH15" s="46">
        <f t="shared" ref="BH15:BH29" si="0">(C15+F15+I15+L15+O15+R15+U15+X15+AA15+AD15+AG15+AJ15+AM15+AP15+AS15+AV15+AY15+BB15+BE15)/19</f>
        <v>0.80818294473324281</v>
      </c>
      <c r="BI15" s="49">
        <f t="shared" ref="BI15:BI29" si="1">(D15+G15+J15+M15+P15+S15+V15+Y15+AB15+AE15+AH15+AK15+AN15+AQ15+AT15+AW15+BC15+AZ15+BF15)/19</f>
        <v>119.51421052631576</v>
      </c>
      <c r="BJ15" s="50"/>
      <c r="BK15" s="50"/>
      <c r="BL15" s="50"/>
      <c r="BM15" s="51"/>
      <c r="BN15" s="5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</row>
    <row r="16" spans="1:135" x14ac:dyDescent="0.25">
      <c r="A16" s="30">
        <v>3</v>
      </c>
      <c r="B16" s="48" t="s">
        <v>14</v>
      </c>
      <c r="C16" s="46">
        <v>0.9084000000000001</v>
      </c>
      <c r="D16" s="49">
        <v>110.07</v>
      </c>
      <c r="E16" s="49"/>
      <c r="F16" s="46">
        <v>0.90350000000000008</v>
      </c>
      <c r="G16" s="49">
        <v>109.76</v>
      </c>
      <c r="H16" s="49"/>
      <c r="I16" s="46">
        <v>0.90450000000000008</v>
      </c>
      <c r="J16" s="49">
        <v>109.18</v>
      </c>
      <c r="K16" s="49"/>
      <c r="L16" s="46">
        <v>0.89650000000000007</v>
      </c>
      <c r="M16" s="49">
        <v>108.99</v>
      </c>
      <c r="N16" s="49"/>
      <c r="O16" s="46">
        <v>0.89980000000000004</v>
      </c>
      <c r="P16" s="49">
        <v>108.97</v>
      </c>
      <c r="Q16" s="49"/>
      <c r="R16" s="49">
        <v>0.90210000000000001</v>
      </c>
      <c r="S16" s="49">
        <v>108.82</v>
      </c>
      <c r="T16" s="49"/>
      <c r="U16" s="46">
        <v>0.90040000000000009</v>
      </c>
      <c r="V16" s="49">
        <v>108.6</v>
      </c>
      <c r="W16" s="49"/>
      <c r="X16" s="46">
        <v>0.90180000000000005</v>
      </c>
      <c r="Y16" s="49">
        <v>108.49</v>
      </c>
      <c r="Z16" s="49"/>
      <c r="AA16" s="46">
        <v>0.9022</v>
      </c>
      <c r="AB16" s="49">
        <v>108.07</v>
      </c>
      <c r="AC16" s="49"/>
      <c r="AD16" s="46">
        <v>0.90100000000000002</v>
      </c>
      <c r="AE16" s="49">
        <v>107.71</v>
      </c>
      <c r="AF16" s="49"/>
      <c r="AG16" s="46">
        <v>0.88840000000000008</v>
      </c>
      <c r="AH16" s="49">
        <v>107.86</v>
      </c>
      <c r="AI16" s="49"/>
      <c r="AJ16" s="46">
        <v>0.88880000000000003</v>
      </c>
      <c r="AK16" s="47">
        <v>107.8</v>
      </c>
      <c r="AL16" s="49"/>
      <c r="AM16" s="46">
        <v>0.88650000000000007</v>
      </c>
      <c r="AN16" s="49">
        <v>107.92</v>
      </c>
      <c r="AO16" s="49"/>
      <c r="AP16" s="46">
        <v>0.88340000000000007</v>
      </c>
      <c r="AQ16" s="49">
        <v>107.61</v>
      </c>
      <c r="AR16" s="49"/>
      <c r="AS16" s="46">
        <v>0.88290000000000002</v>
      </c>
      <c r="AT16" s="49">
        <v>107.38</v>
      </c>
      <c r="AU16" s="49"/>
      <c r="AV16" s="46">
        <v>0.8841</v>
      </c>
      <c r="AW16" s="49">
        <v>107.13</v>
      </c>
      <c r="AX16" s="49"/>
      <c r="AY16" s="46">
        <v>0.88260000000000005</v>
      </c>
      <c r="AZ16" s="49">
        <v>106.75</v>
      </c>
      <c r="BA16" s="49"/>
      <c r="BB16" s="46">
        <v>0.88350000000000006</v>
      </c>
      <c r="BC16" s="49">
        <v>106.28</v>
      </c>
      <c r="BD16" s="49"/>
      <c r="BE16" s="46">
        <v>0.87509999999999999</v>
      </c>
      <c r="BF16" s="49">
        <v>106.64</v>
      </c>
      <c r="BG16" s="49"/>
      <c r="BH16" s="46">
        <f t="shared" si="0"/>
        <v>0.89344736842105266</v>
      </c>
      <c r="BI16" s="49">
        <f t="shared" si="1"/>
        <v>108.10684210526317</v>
      </c>
      <c r="BJ16" s="50"/>
      <c r="BK16" s="50"/>
      <c r="BL16" s="50"/>
      <c r="BM16" s="51"/>
      <c r="BN16" s="5"/>
      <c r="EC16" s="2"/>
      <c r="ED16" s="2"/>
      <c r="EE16" s="2"/>
    </row>
    <row r="17" spans="1:135" x14ac:dyDescent="0.25">
      <c r="A17" s="30">
        <v>4</v>
      </c>
      <c r="B17" s="48" t="s">
        <v>15</v>
      </c>
      <c r="C17" s="46">
        <v>0.94759783947692589</v>
      </c>
      <c r="D17" s="49">
        <v>105.51</v>
      </c>
      <c r="E17" s="49"/>
      <c r="F17" s="46">
        <v>0.94117647058823528</v>
      </c>
      <c r="G17" s="49">
        <v>105.36</v>
      </c>
      <c r="H17" s="49"/>
      <c r="I17" s="46">
        <v>0.9394964299135663</v>
      </c>
      <c r="J17" s="49">
        <v>105.11</v>
      </c>
      <c r="K17" s="49"/>
      <c r="L17" s="46">
        <v>0.93075204765450481</v>
      </c>
      <c r="M17" s="49">
        <v>104.99</v>
      </c>
      <c r="N17" s="49"/>
      <c r="O17" s="46">
        <v>0.93545369504209541</v>
      </c>
      <c r="P17" s="49">
        <v>104.85</v>
      </c>
      <c r="Q17" s="49"/>
      <c r="R17" s="49">
        <v>0.93799831160303904</v>
      </c>
      <c r="S17" s="49">
        <v>104.65</v>
      </c>
      <c r="T17" s="49"/>
      <c r="U17" s="46">
        <v>0.93545369504209541</v>
      </c>
      <c r="V17" s="49">
        <v>104.53</v>
      </c>
      <c r="W17" s="49"/>
      <c r="X17" s="46">
        <v>0.93703148425787097</v>
      </c>
      <c r="Y17" s="49">
        <v>104.42</v>
      </c>
      <c r="Z17" s="49"/>
      <c r="AA17" s="46">
        <v>0.93545369504209541</v>
      </c>
      <c r="AB17" s="49">
        <v>104.25</v>
      </c>
      <c r="AC17" s="49"/>
      <c r="AD17" s="46">
        <v>0.93231400335633041</v>
      </c>
      <c r="AE17" s="49">
        <v>104.11</v>
      </c>
      <c r="AF17" s="49"/>
      <c r="AG17" s="46">
        <v>0.92148912642830816</v>
      </c>
      <c r="AH17" s="49">
        <v>103.97</v>
      </c>
      <c r="AI17" s="49"/>
      <c r="AJ17" s="46">
        <v>0.92225398874850129</v>
      </c>
      <c r="AK17" s="47">
        <v>103.9</v>
      </c>
      <c r="AL17" s="49"/>
      <c r="AM17" s="46">
        <v>0.92047128129602351</v>
      </c>
      <c r="AN17" s="49">
        <v>103.95</v>
      </c>
      <c r="AO17" s="49"/>
      <c r="AP17" s="46">
        <v>0.91524803221673068</v>
      </c>
      <c r="AQ17" s="49">
        <v>103.88</v>
      </c>
      <c r="AR17" s="49"/>
      <c r="AS17" s="46">
        <v>0.91324200913242015</v>
      </c>
      <c r="AT17" s="49">
        <v>103.82</v>
      </c>
      <c r="AU17" s="49"/>
      <c r="AV17" s="46">
        <v>0.9179364787956672</v>
      </c>
      <c r="AW17" s="49">
        <v>103.2</v>
      </c>
      <c r="AX17" s="49"/>
      <c r="AY17" s="46">
        <v>0.91583478340507363</v>
      </c>
      <c r="AZ17" s="49">
        <v>102.88</v>
      </c>
      <c r="BA17" s="49"/>
      <c r="BB17" s="46">
        <v>0.9168423947923352</v>
      </c>
      <c r="BC17" s="49">
        <v>102.43</v>
      </c>
      <c r="BD17" s="49"/>
      <c r="BE17" s="46">
        <v>0.91608647856357628</v>
      </c>
      <c r="BF17" s="49">
        <v>101.92</v>
      </c>
      <c r="BG17" s="49"/>
      <c r="BH17" s="46">
        <f t="shared" si="0"/>
        <v>0.92800696028186314</v>
      </c>
      <c r="BI17" s="49">
        <f t="shared" si="1"/>
        <v>104.09105263157895</v>
      </c>
      <c r="BJ17" s="50"/>
      <c r="BK17" s="50"/>
      <c r="BL17" s="50"/>
      <c r="BM17" s="51"/>
      <c r="BN17" s="5"/>
      <c r="EC17" s="2"/>
      <c r="ED17" s="2"/>
      <c r="EE17" s="2"/>
    </row>
    <row r="18" spans="1:135" x14ac:dyDescent="0.25">
      <c r="A18" s="30">
        <v>5</v>
      </c>
      <c r="B18" s="48" t="s">
        <v>16</v>
      </c>
      <c r="C18" s="46">
        <v>1982.2173</v>
      </c>
      <c r="D18" s="53">
        <v>198201.91</v>
      </c>
      <c r="E18" s="53"/>
      <c r="F18" s="54">
        <v>1985.6000000000001</v>
      </c>
      <c r="G18" s="53">
        <v>196911.95</v>
      </c>
      <c r="H18" s="53"/>
      <c r="I18" s="46">
        <v>1987.3903</v>
      </c>
      <c r="J18" s="53">
        <v>196254.79</v>
      </c>
      <c r="K18" s="53"/>
      <c r="L18" s="46">
        <v>1986.9218000000001</v>
      </c>
      <c r="M18" s="53">
        <v>194142.13</v>
      </c>
      <c r="N18" s="53"/>
      <c r="O18" s="46">
        <v>1966.7900000000002</v>
      </c>
      <c r="P18" s="53">
        <v>192843.76</v>
      </c>
      <c r="Q18" s="53"/>
      <c r="R18" s="53">
        <v>1959.7701000000002</v>
      </c>
      <c r="S18" s="53">
        <v>192390.63</v>
      </c>
      <c r="T18" s="53"/>
      <c r="U18" s="54">
        <v>1947.7648000000002</v>
      </c>
      <c r="V18" s="53">
        <v>190452.44</v>
      </c>
      <c r="W18" s="53"/>
      <c r="X18" s="54">
        <v>1952.5886</v>
      </c>
      <c r="Y18" s="53">
        <v>191041.27</v>
      </c>
      <c r="Z18" s="53"/>
      <c r="AA18" s="54">
        <v>1937.5900000000001</v>
      </c>
      <c r="AB18" s="53">
        <v>188915.03</v>
      </c>
      <c r="AC18" s="53"/>
      <c r="AD18" s="46">
        <v>1947.0049000000001</v>
      </c>
      <c r="AE18" s="53">
        <v>188956.83</v>
      </c>
      <c r="AF18" s="53"/>
      <c r="AG18" s="46">
        <v>1971.6000000000001</v>
      </c>
      <c r="AH18" s="53">
        <v>188918.71</v>
      </c>
      <c r="AI18" s="53"/>
      <c r="AJ18" s="46">
        <v>1965.2136</v>
      </c>
      <c r="AK18" s="47">
        <v>188287.12</v>
      </c>
      <c r="AL18" s="53"/>
      <c r="AM18" s="46">
        <v>1990.2</v>
      </c>
      <c r="AN18" s="53">
        <v>190402.43</v>
      </c>
      <c r="AO18" s="53"/>
      <c r="AP18" s="46">
        <v>1974.6000000000001</v>
      </c>
      <c r="AQ18" s="53">
        <v>187705.48</v>
      </c>
      <c r="AR18" s="53"/>
      <c r="AS18" s="46">
        <v>1989.69</v>
      </c>
      <c r="AT18" s="53">
        <v>188642.51</v>
      </c>
      <c r="AU18" s="53"/>
      <c r="AV18" s="46">
        <v>1999.9283</v>
      </c>
      <c r="AW18" s="53">
        <v>189413.21</v>
      </c>
      <c r="AX18" s="53"/>
      <c r="AY18" s="46">
        <v>1992.3717000000001</v>
      </c>
      <c r="AZ18" s="49">
        <v>187721.26</v>
      </c>
      <c r="BA18" s="53"/>
      <c r="BB18" s="46">
        <v>1995</v>
      </c>
      <c r="BC18" s="49">
        <v>187330.5</v>
      </c>
      <c r="BD18" s="53"/>
      <c r="BE18" s="46">
        <v>2037.99</v>
      </c>
      <c r="BF18" s="49">
        <v>190185.23</v>
      </c>
      <c r="BG18" s="53"/>
      <c r="BH18" s="46">
        <f t="shared" si="0"/>
        <v>1977.3805999999997</v>
      </c>
      <c r="BI18" s="49">
        <f t="shared" si="1"/>
        <v>190985.1152631579</v>
      </c>
      <c r="BJ18" s="50"/>
      <c r="BK18" s="50"/>
      <c r="BL18" s="50"/>
      <c r="BM18" s="51"/>
      <c r="BN18" s="5"/>
      <c r="EC18" s="2"/>
      <c r="ED18" s="2"/>
      <c r="EE18" s="2"/>
    </row>
    <row r="19" spans="1:135" x14ac:dyDescent="0.25">
      <c r="A19" s="30">
        <v>6</v>
      </c>
      <c r="B19" s="48" t="s">
        <v>17</v>
      </c>
      <c r="C19" s="46">
        <v>22.621400000000001</v>
      </c>
      <c r="D19" s="49">
        <v>2261.91</v>
      </c>
      <c r="E19" s="49"/>
      <c r="F19" s="46">
        <v>23.031500000000001</v>
      </c>
      <c r="G19" s="49">
        <v>2284.0300000000002</v>
      </c>
      <c r="H19" s="49"/>
      <c r="I19" s="46">
        <v>22.5794</v>
      </c>
      <c r="J19" s="49">
        <v>2229.7199999999998</v>
      </c>
      <c r="K19" s="49"/>
      <c r="L19" s="46">
        <v>23.1752</v>
      </c>
      <c r="M19" s="49">
        <v>2264.4499999999998</v>
      </c>
      <c r="N19" s="49"/>
      <c r="O19" s="46">
        <v>22.68</v>
      </c>
      <c r="P19" s="49">
        <v>2223.77</v>
      </c>
      <c r="Q19" s="49"/>
      <c r="R19" s="49">
        <v>22.287200000000002</v>
      </c>
      <c r="S19" s="49">
        <v>2187.9299999999998</v>
      </c>
      <c r="T19" s="49"/>
      <c r="U19" s="46">
        <v>22.4848</v>
      </c>
      <c r="V19" s="49">
        <v>2198.56</v>
      </c>
      <c r="W19" s="49"/>
      <c r="X19" s="46">
        <v>22.527699999999999</v>
      </c>
      <c r="Y19" s="49">
        <v>2204.11</v>
      </c>
      <c r="Z19" s="49"/>
      <c r="AA19" s="46">
        <v>22.07</v>
      </c>
      <c r="AB19" s="49">
        <v>2151.83</v>
      </c>
      <c r="AC19" s="49"/>
      <c r="AD19" s="46">
        <v>22.450000000000003</v>
      </c>
      <c r="AE19" s="49">
        <v>2178.77</v>
      </c>
      <c r="AF19" s="49"/>
      <c r="AG19" s="46">
        <v>23.387500000000003</v>
      </c>
      <c r="AH19" s="49">
        <v>2240.9899999999998</v>
      </c>
      <c r="AI19" s="49"/>
      <c r="AJ19" s="46">
        <v>23.6328</v>
      </c>
      <c r="AK19" s="47">
        <v>2264.2600000000002</v>
      </c>
      <c r="AL19" s="49"/>
      <c r="AM19" s="46">
        <v>24.09</v>
      </c>
      <c r="AN19" s="49">
        <v>2304.69</v>
      </c>
      <c r="AO19" s="49"/>
      <c r="AP19" s="46">
        <v>23.52</v>
      </c>
      <c r="AQ19" s="49">
        <v>2235.81</v>
      </c>
      <c r="AR19" s="49"/>
      <c r="AS19" s="46">
        <v>23.631900000000002</v>
      </c>
      <c r="AT19" s="49">
        <v>2240.54</v>
      </c>
      <c r="AU19" s="49"/>
      <c r="AV19" s="46">
        <v>23.806800000000003</v>
      </c>
      <c r="AW19" s="49">
        <v>2254.7399999999998</v>
      </c>
      <c r="AX19" s="49"/>
      <c r="AY19" s="46">
        <v>23.639100000000003</v>
      </c>
      <c r="AZ19" s="49">
        <v>2227.2800000000002</v>
      </c>
      <c r="BA19" s="49"/>
      <c r="BB19" s="46">
        <v>23.728100000000001</v>
      </c>
      <c r="BC19" s="49">
        <v>2228.0700000000002</v>
      </c>
      <c r="BD19" s="49"/>
      <c r="BE19" s="46">
        <v>24.990000000000002</v>
      </c>
      <c r="BF19" s="49">
        <v>2332.0700000000002</v>
      </c>
      <c r="BG19" s="49"/>
      <c r="BH19" s="46">
        <f t="shared" si="0"/>
        <v>23.175442105263159</v>
      </c>
      <c r="BI19" s="49">
        <f t="shared" si="1"/>
        <v>2237.5542105263157</v>
      </c>
      <c r="BJ19" s="50"/>
      <c r="BK19" s="50"/>
      <c r="BL19" s="50"/>
      <c r="BM19" s="51"/>
      <c r="BN19" s="5"/>
      <c r="EC19" s="2"/>
      <c r="ED19" s="2"/>
      <c r="EE19" s="2"/>
    </row>
    <row r="20" spans="1:135" x14ac:dyDescent="0.25">
      <c r="A20" s="30">
        <v>7</v>
      </c>
      <c r="B20" s="48" t="s">
        <v>18</v>
      </c>
      <c r="C20" s="46">
        <v>1.5772870662460567</v>
      </c>
      <c r="D20" s="49">
        <v>63.39</v>
      </c>
      <c r="E20" s="49"/>
      <c r="F20" s="46">
        <v>1.5535187199005747</v>
      </c>
      <c r="G20" s="49">
        <v>63.84</v>
      </c>
      <c r="H20" s="49"/>
      <c r="I20" s="46">
        <v>1.5525539512498059</v>
      </c>
      <c r="J20" s="49">
        <v>63.6</v>
      </c>
      <c r="K20" s="49"/>
      <c r="L20" s="46">
        <v>1.5370427297878879</v>
      </c>
      <c r="M20" s="49">
        <v>63.57</v>
      </c>
      <c r="N20" s="49"/>
      <c r="O20" s="46">
        <v>1.5559358954411078</v>
      </c>
      <c r="P20" s="49">
        <v>63.02</v>
      </c>
      <c r="Q20" s="49"/>
      <c r="R20" s="49">
        <v>1.557389814670612</v>
      </c>
      <c r="S20" s="49">
        <v>63.03</v>
      </c>
      <c r="T20" s="49"/>
      <c r="U20" s="46">
        <v>1.5607928827844544</v>
      </c>
      <c r="V20" s="49">
        <v>62.65</v>
      </c>
      <c r="W20" s="49"/>
      <c r="X20" s="46">
        <v>1.5735641227380015</v>
      </c>
      <c r="Y20" s="49">
        <v>62.18</v>
      </c>
      <c r="Z20" s="49"/>
      <c r="AA20" s="46">
        <v>1.5686274509803919</v>
      </c>
      <c r="AB20" s="49">
        <v>62.16</v>
      </c>
      <c r="AC20" s="49"/>
      <c r="AD20" s="46">
        <v>1.5683814303638643</v>
      </c>
      <c r="AE20" s="49">
        <v>61.88</v>
      </c>
      <c r="AF20" s="49"/>
      <c r="AG20" s="46">
        <v>1.5358623867301489</v>
      </c>
      <c r="AH20" s="49">
        <v>62.39</v>
      </c>
      <c r="AI20" s="49"/>
      <c r="AJ20" s="46">
        <v>1.5415446277169722</v>
      </c>
      <c r="AK20" s="47">
        <v>62.15</v>
      </c>
      <c r="AL20" s="49"/>
      <c r="AM20" s="46">
        <v>1.5363343063450605</v>
      </c>
      <c r="AN20" s="49">
        <v>62.27</v>
      </c>
      <c r="AO20" s="49"/>
      <c r="AP20" s="46">
        <v>1.5260186174271326</v>
      </c>
      <c r="AQ20" s="49">
        <v>62.29</v>
      </c>
      <c r="AR20" s="49"/>
      <c r="AS20" s="46">
        <v>1.5206812652068125</v>
      </c>
      <c r="AT20" s="49">
        <v>62.35</v>
      </c>
      <c r="AU20" s="49"/>
      <c r="AV20" s="46">
        <v>1.5260186174271326</v>
      </c>
      <c r="AW20" s="49">
        <v>62.06</v>
      </c>
      <c r="AX20" s="49"/>
      <c r="AY20" s="46">
        <v>1.524390243902439</v>
      </c>
      <c r="AZ20" s="49">
        <v>61.81</v>
      </c>
      <c r="BA20" s="49"/>
      <c r="BB20" s="46">
        <v>1.5220700152207001</v>
      </c>
      <c r="BC20" s="49">
        <v>61.69</v>
      </c>
      <c r="BD20" s="49"/>
      <c r="BE20" s="46">
        <v>1.5142337976983646</v>
      </c>
      <c r="BF20" s="49">
        <v>61.63</v>
      </c>
      <c r="BG20" s="49"/>
      <c r="BH20" s="46">
        <f t="shared" si="0"/>
        <v>1.5448551548335538</v>
      </c>
      <c r="BI20" s="49">
        <f t="shared" si="1"/>
        <v>62.524210526315791</v>
      </c>
      <c r="BJ20" s="50"/>
      <c r="BK20" s="50"/>
      <c r="BL20" s="50"/>
      <c r="BM20" s="51"/>
      <c r="BN20" s="5"/>
      <c r="EC20" s="2"/>
      <c r="ED20" s="2"/>
      <c r="EE20" s="2"/>
    </row>
    <row r="21" spans="1:135" x14ac:dyDescent="0.25">
      <c r="A21" s="30">
        <v>8</v>
      </c>
      <c r="B21" s="48" t="s">
        <v>19</v>
      </c>
      <c r="C21" s="46">
        <v>1.3884000000000001</v>
      </c>
      <c r="D21" s="49">
        <v>72.02</v>
      </c>
      <c r="E21" s="49"/>
      <c r="F21" s="46">
        <v>1.3818000000000001</v>
      </c>
      <c r="G21" s="49">
        <v>71.77</v>
      </c>
      <c r="H21" s="49"/>
      <c r="I21" s="46">
        <v>1.3743000000000001</v>
      </c>
      <c r="J21" s="49">
        <v>71.849999999999994</v>
      </c>
      <c r="K21" s="49"/>
      <c r="L21" s="46">
        <v>1.3640000000000001</v>
      </c>
      <c r="M21" s="49">
        <v>71.63</v>
      </c>
      <c r="N21" s="49"/>
      <c r="O21" s="46">
        <v>1.3743000000000001</v>
      </c>
      <c r="P21" s="49">
        <v>71.349999999999994</v>
      </c>
      <c r="Q21" s="49"/>
      <c r="R21" s="49">
        <v>1.3787</v>
      </c>
      <c r="S21" s="49">
        <v>71.2</v>
      </c>
      <c r="T21" s="49"/>
      <c r="U21" s="46">
        <v>1.3781000000000001</v>
      </c>
      <c r="V21" s="49">
        <v>70.95</v>
      </c>
      <c r="W21" s="49"/>
      <c r="X21" s="46">
        <v>1.3813</v>
      </c>
      <c r="Y21" s="49">
        <v>70.83</v>
      </c>
      <c r="Z21" s="49"/>
      <c r="AA21" s="46">
        <v>1.3805000000000001</v>
      </c>
      <c r="AB21" s="49">
        <v>70.63</v>
      </c>
      <c r="AC21" s="49"/>
      <c r="AD21" s="46">
        <v>1.3825000000000001</v>
      </c>
      <c r="AE21" s="49">
        <v>70.2</v>
      </c>
      <c r="AF21" s="49"/>
      <c r="AG21" s="46">
        <v>1.3691</v>
      </c>
      <c r="AH21" s="49">
        <v>69.989999999999995</v>
      </c>
      <c r="AI21" s="49"/>
      <c r="AJ21" s="46">
        <v>1.3703000000000001</v>
      </c>
      <c r="AK21" s="47">
        <v>69.92</v>
      </c>
      <c r="AL21" s="49"/>
      <c r="AM21" s="46">
        <v>1.3720000000000001</v>
      </c>
      <c r="AN21" s="49">
        <v>69.73</v>
      </c>
      <c r="AO21" s="49"/>
      <c r="AP21" s="46">
        <v>1.3707</v>
      </c>
      <c r="AQ21" s="49">
        <v>69.349999999999994</v>
      </c>
      <c r="AR21" s="49"/>
      <c r="AS21" s="46">
        <v>1.3699000000000001</v>
      </c>
      <c r="AT21" s="49">
        <v>69.209999999999994</v>
      </c>
      <c r="AU21" s="49"/>
      <c r="AV21" s="46">
        <v>1.3708</v>
      </c>
      <c r="AW21" s="49">
        <v>69.09</v>
      </c>
      <c r="AX21" s="49"/>
      <c r="AY21" s="46">
        <v>1.3682000000000001</v>
      </c>
      <c r="AZ21" s="49">
        <v>68.86</v>
      </c>
      <c r="BA21" s="49"/>
      <c r="BB21" s="46">
        <v>1.3689</v>
      </c>
      <c r="BC21" s="49">
        <v>68.599999999999994</v>
      </c>
      <c r="BD21" s="49"/>
      <c r="BE21" s="46">
        <v>1.3609</v>
      </c>
      <c r="BF21" s="49">
        <v>68.569999999999993</v>
      </c>
      <c r="BG21" s="49"/>
      <c r="BH21" s="46">
        <f t="shared" si="0"/>
        <v>1.3739315789473685</v>
      </c>
      <c r="BI21" s="49">
        <f t="shared" si="1"/>
        <v>70.302631578947356</v>
      </c>
      <c r="BJ21" s="50"/>
      <c r="BK21" s="50"/>
      <c r="BL21" s="50"/>
      <c r="BM21" s="51"/>
      <c r="BN21" s="5"/>
      <c r="EC21" s="2"/>
      <c r="ED21" s="2"/>
      <c r="EE21" s="2"/>
    </row>
    <row r="22" spans="1:135" x14ac:dyDescent="0.25">
      <c r="A22" s="30">
        <v>9</v>
      </c>
      <c r="B22" s="48" t="s">
        <v>20</v>
      </c>
      <c r="C22" s="46">
        <v>11.184700000000001</v>
      </c>
      <c r="D22" s="49">
        <v>8.94</v>
      </c>
      <c r="E22" s="49"/>
      <c r="F22" s="46">
        <v>11.126700000000001</v>
      </c>
      <c r="G22" s="49">
        <v>8.91</v>
      </c>
      <c r="H22" s="49"/>
      <c r="I22" s="46">
        <v>11.0687</v>
      </c>
      <c r="J22" s="49">
        <v>8.92</v>
      </c>
      <c r="K22" s="49"/>
      <c r="L22" s="46">
        <v>10.8667</v>
      </c>
      <c r="M22" s="49">
        <v>8.99</v>
      </c>
      <c r="N22" s="49"/>
      <c r="O22" s="46">
        <v>10.9298</v>
      </c>
      <c r="P22" s="49">
        <v>8.9700000000000006</v>
      </c>
      <c r="Q22" s="49"/>
      <c r="R22" s="49">
        <v>10.9465</v>
      </c>
      <c r="S22" s="49">
        <v>8.9700000000000006</v>
      </c>
      <c r="T22" s="49"/>
      <c r="U22" s="46">
        <v>10.8765</v>
      </c>
      <c r="V22" s="49">
        <v>8.99</v>
      </c>
      <c r="W22" s="49"/>
      <c r="X22" s="46">
        <v>10.909700000000001</v>
      </c>
      <c r="Y22" s="49">
        <v>8.9700000000000006</v>
      </c>
      <c r="Z22" s="49"/>
      <c r="AA22" s="46">
        <v>10.875500000000001</v>
      </c>
      <c r="AB22" s="49">
        <v>8.9700000000000006</v>
      </c>
      <c r="AC22" s="49"/>
      <c r="AD22" s="46">
        <v>10.8491</v>
      </c>
      <c r="AE22" s="49">
        <v>8.9499999999999993</v>
      </c>
      <c r="AF22" s="49"/>
      <c r="AG22" s="46">
        <v>10.5634</v>
      </c>
      <c r="AH22" s="49">
        <v>9.07</v>
      </c>
      <c r="AI22" s="49"/>
      <c r="AJ22" s="46">
        <v>10.5684</v>
      </c>
      <c r="AK22" s="49">
        <v>9.07</v>
      </c>
      <c r="AL22" s="49"/>
      <c r="AM22" s="46">
        <v>10.5448</v>
      </c>
      <c r="AN22" s="49">
        <v>9.07</v>
      </c>
      <c r="AO22" s="49"/>
      <c r="AP22" s="46">
        <v>10.471500000000001</v>
      </c>
      <c r="AQ22" s="49">
        <v>9.08</v>
      </c>
      <c r="AR22" s="49"/>
      <c r="AS22" s="46">
        <v>10.411200000000001</v>
      </c>
      <c r="AT22" s="49">
        <v>9.11</v>
      </c>
      <c r="AU22" s="49"/>
      <c r="AV22" s="46">
        <v>10.4581</v>
      </c>
      <c r="AW22" s="49">
        <v>9.06</v>
      </c>
      <c r="AX22" s="49"/>
      <c r="AY22" s="46">
        <v>10.4757</v>
      </c>
      <c r="AZ22" s="49">
        <v>8.99</v>
      </c>
      <c r="BA22" s="49"/>
      <c r="BB22" s="46">
        <v>10.483700000000001</v>
      </c>
      <c r="BC22" s="49">
        <v>8.9600000000000009</v>
      </c>
      <c r="BD22" s="49"/>
      <c r="BE22" s="46">
        <v>10.4564</v>
      </c>
      <c r="BF22" s="49">
        <v>8.92</v>
      </c>
      <c r="BG22" s="49"/>
      <c r="BH22" s="46">
        <f t="shared" si="0"/>
        <v>10.740373684210525</v>
      </c>
      <c r="BI22" s="49">
        <f t="shared" si="1"/>
        <v>8.9952631578947368</v>
      </c>
      <c r="BJ22" s="50"/>
      <c r="BK22" s="50"/>
      <c r="BL22" s="50"/>
      <c r="BM22" s="51"/>
      <c r="BN22" s="5"/>
      <c r="EC22" s="2"/>
      <c r="ED22" s="2"/>
      <c r="EE22" s="2"/>
    </row>
    <row r="23" spans="1:135" x14ac:dyDescent="0.25">
      <c r="A23" s="30">
        <v>10</v>
      </c>
      <c r="B23" s="48" t="s">
        <v>21</v>
      </c>
      <c r="C23" s="46">
        <v>11.205</v>
      </c>
      <c r="D23" s="49">
        <v>8.92</v>
      </c>
      <c r="E23" s="49"/>
      <c r="F23" s="46">
        <v>11.167</v>
      </c>
      <c r="G23" s="49">
        <v>8.8800000000000008</v>
      </c>
      <c r="H23" s="49"/>
      <c r="I23" s="46">
        <v>11.1701</v>
      </c>
      <c r="J23" s="49">
        <v>8.84</v>
      </c>
      <c r="K23" s="49"/>
      <c r="L23" s="46">
        <v>11.024900000000001</v>
      </c>
      <c r="M23" s="49">
        <v>8.86</v>
      </c>
      <c r="N23" s="49"/>
      <c r="O23" s="46">
        <v>11.143500000000001</v>
      </c>
      <c r="P23" s="49">
        <v>8.8000000000000007</v>
      </c>
      <c r="Q23" s="49"/>
      <c r="R23" s="49">
        <v>11.212100000000001</v>
      </c>
      <c r="S23" s="49">
        <v>8.76</v>
      </c>
      <c r="T23" s="49"/>
      <c r="U23" s="46">
        <v>11.1663</v>
      </c>
      <c r="V23" s="49">
        <v>8.76</v>
      </c>
      <c r="W23" s="49"/>
      <c r="X23" s="46">
        <v>11.138500000000001</v>
      </c>
      <c r="Y23" s="49">
        <v>8.7799999999999994</v>
      </c>
      <c r="Z23" s="49"/>
      <c r="AA23" s="46">
        <v>11.126700000000001</v>
      </c>
      <c r="AB23" s="49">
        <v>8.76</v>
      </c>
      <c r="AC23" s="49"/>
      <c r="AD23" s="46">
        <v>11.1005</v>
      </c>
      <c r="AE23" s="49">
        <v>8.74</v>
      </c>
      <c r="AF23" s="49"/>
      <c r="AG23" s="46">
        <v>10.854600000000001</v>
      </c>
      <c r="AH23" s="49">
        <v>8.83</v>
      </c>
      <c r="AI23" s="49"/>
      <c r="AJ23" s="46">
        <v>10.825100000000001</v>
      </c>
      <c r="AK23" s="49">
        <v>8.85</v>
      </c>
      <c r="AL23" s="49"/>
      <c r="AM23" s="46">
        <v>10.878</v>
      </c>
      <c r="AN23" s="49">
        <v>8.7899999999999991</v>
      </c>
      <c r="AO23" s="49"/>
      <c r="AP23" s="46">
        <v>10.751200000000001</v>
      </c>
      <c r="AQ23" s="49">
        <v>8.84</v>
      </c>
      <c r="AR23" s="49"/>
      <c r="AS23" s="46">
        <v>10.647400000000001</v>
      </c>
      <c r="AT23" s="49">
        <v>8.9</v>
      </c>
      <c r="AU23" s="49"/>
      <c r="AV23" s="46">
        <v>10.713900000000001</v>
      </c>
      <c r="AW23" s="49">
        <v>8.84</v>
      </c>
      <c r="AX23" s="49"/>
      <c r="AY23" s="46">
        <v>10.7287</v>
      </c>
      <c r="AZ23" s="49">
        <v>8.7799999999999994</v>
      </c>
      <c r="BA23" s="49"/>
      <c r="BB23" s="46">
        <v>10.755600000000001</v>
      </c>
      <c r="BC23" s="49">
        <v>8.73</v>
      </c>
      <c r="BD23" s="49"/>
      <c r="BE23" s="46">
        <v>10.707600000000001</v>
      </c>
      <c r="BF23" s="49">
        <v>8.7200000000000006</v>
      </c>
      <c r="BG23" s="49"/>
      <c r="BH23" s="46">
        <f t="shared" si="0"/>
        <v>10.964036842105264</v>
      </c>
      <c r="BI23" s="49">
        <f t="shared" si="1"/>
        <v>8.8094736842105252</v>
      </c>
      <c r="BJ23" s="50"/>
      <c r="BK23" s="50"/>
      <c r="BL23" s="50"/>
      <c r="BM23" s="51"/>
      <c r="BN23" s="5"/>
      <c r="EC23" s="2"/>
      <c r="ED23" s="2"/>
      <c r="EE23" s="2"/>
    </row>
    <row r="24" spans="1:135" x14ac:dyDescent="0.25">
      <c r="A24" s="30">
        <v>11</v>
      </c>
      <c r="B24" s="48" t="s">
        <v>22</v>
      </c>
      <c r="C24" s="46">
        <v>7.0722000000000005</v>
      </c>
      <c r="D24" s="49">
        <v>14.14</v>
      </c>
      <c r="E24" s="49"/>
      <c r="F24" s="46">
        <v>7.0239000000000003</v>
      </c>
      <c r="G24" s="49">
        <v>14.12</v>
      </c>
      <c r="H24" s="49"/>
      <c r="I24" s="46">
        <v>7.0101000000000004</v>
      </c>
      <c r="J24" s="49">
        <v>14.09</v>
      </c>
      <c r="K24" s="49"/>
      <c r="L24" s="46">
        <v>6.9410000000000007</v>
      </c>
      <c r="M24" s="49">
        <v>14.08</v>
      </c>
      <c r="N24" s="49"/>
      <c r="O24" s="46">
        <v>6.9743000000000004</v>
      </c>
      <c r="P24" s="49">
        <v>14.06</v>
      </c>
      <c r="Q24" s="49"/>
      <c r="R24" s="49">
        <v>6.9946999999999999</v>
      </c>
      <c r="S24" s="49">
        <v>14.03</v>
      </c>
      <c r="T24" s="49"/>
      <c r="U24" s="46">
        <v>6.9763999999999999</v>
      </c>
      <c r="V24" s="49">
        <v>14.02</v>
      </c>
      <c r="W24" s="49"/>
      <c r="X24" s="46">
        <v>6.9872000000000005</v>
      </c>
      <c r="Y24" s="49">
        <v>14</v>
      </c>
      <c r="Z24" s="49"/>
      <c r="AA24" s="46">
        <v>6.9766000000000004</v>
      </c>
      <c r="AB24" s="49">
        <v>13.98</v>
      </c>
      <c r="AC24" s="49"/>
      <c r="AD24" s="46">
        <v>6.9532000000000007</v>
      </c>
      <c r="AE24" s="49">
        <v>13.96</v>
      </c>
      <c r="AF24" s="49"/>
      <c r="AG24" s="46">
        <v>6.8725000000000005</v>
      </c>
      <c r="AH24" s="49">
        <v>13.94</v>
      </c>
      <c r="AI24" s="49"/>
      <c r="AJ24" s="46">
        <v>6.8776999999999999</v>
      </c>
      <c r="AK24" s="49">
        <v>13.93</v>
      </c>
      <c r="AL24" s="49"/>
      <c r="AM24" s="46">
        <v>6.8635999999999999</v>
      </c>
      <c r="AN24" s="49">
        <v>13.94</v>
      </c>
      <c r="AO24" s="49"/>
      <c r="AP24" s="46">
        <v>6.8227000000000002</v>
      </c>
      <c r="AQ24" s="49">
        <v>13.93</v>
      </c>
      <c r="AR24" s="49"/>
      <c r="AS24" s="46">
        <v>6.8079000000000001</v>
      </c>
      <c r="AT24" s="49">
        <v>13.93</v>
      </c>
      <c r="AU24" s="49"/>
      <c r="AV24" s="46">
        <v>6.8408000000000007</v>
      </c>
      <c r="AW24" s="49">
        <v>13.84</v>
      </c>
      <c r="AX24" s="49"/>
      <c r="AY24" s="46">
        <v>6.8269000000000002</v>
      </c>
      <c r="AZ24" s="49">
        <v>13.8</v>
      </c>
      <c r="BA24" s="49"/>
      <c r="BB24" s="46">
        <v>6.8351000000000006</v>
      </c>
      <c r="BC24" s="49">
        <v>13.74</v>
      </c>
      <c r="BD24" s="49"/>
      <c r="BE24" s="46">
        <v>6.8272000000000004</v>
      </c>
      <c r="BF24" s="49">
        <v>13.67</v>
      </c>
      <c r="BG24" s="49"/>
      <c r="BH24" s="46">
        <f t="shared" si="0"/>
        <v>6.92021052631579</v>
      </c>
      <c r="BI24" s="49">
        <f t="shared" si="1"/>
        <v>13.957894736842107</v>
      </c>
      <c r="BJ24" s="50"/>
      <c r="BK24" s="50"/>
      <c r="BL24" s="50"/>
      <c r="BM24" s="51"/>
      <c r="BN24" s="5"/>
      <c r="EC24" s="2"/>
      <c r="ED24" s="2"/>
      <c r="EE24" s="2"/>
    </row>
    <row r="25" spans="1:135" x14ac:dyDescent="0.25">
      <c r="A25" s="30">
        <v>12</v>
      </c>
      <c r="B25" s="48" t="s">
        <v>23</v>
      </c>
      <c r="C25" s="46">
        <v>28.326000000000001</v>
      </c>
      <c r="D25" s="49">
        <v>3.53</v>
      </c>
      <c r="E25" s="49"/>
      <c r="F25" s="46">
        <v>28.345000000000002</v>
      </c>
      <c r="G25" s="49">
        <v>3.5</v>
      </c>
      <c r="H25" s="49"/>
      <c r="I25" s="46">
        <v>28.228000000000002</v>
      </c>
      <c r="J25" s="49">
        <v>3.5</v>
      </c>
      <c r="K25" s="49"/>
      <c r="L25" s="46">
        <v>28.433200000000003</v>
      </c>
      <c r="M25" s="49">
        <v>3.44</v>
      </c>
      <c r="N25" s="49"/>
      <c r="O25" s="46">
        <v>28.482000000000003</v>
      </c>
      <c r="P25" s="49">
        <v>3.44</v>
      </c>
      <c r="Q25" s="49"/>
      <c r="R25" s="49">
        <v>28.515000000000001</v>
      </c>
      <c r="S25" s="49">
        <v>3.44</v>
      </c>
      <c r="T25" s="49"/>
      <c r="U25" s="46">
        <v>28.496700000000001</v>
      </c>
      <c r="V25" s="49">
        <v>3.43</v>
      </c>
      <c r="W25" s="49"/>
      <c r="X25" s="46">
        <v>28.384</v>
      </c>
      <c r="Y25" s="49">
        <v>3.45</v>
      </c>
      <c r="Z25" s="49"/>
      <c r="AA25" s="46">
        <v>28.587200000000003</v>
      </c>
      <c r="AB25" s="49">
        <v>3.41</v>
      </c>
      <c r="AC25" s="49"/>
      <c r="AD25" s="46">
        <v>28.632100000000001</v>
      </c>
      <c r="AE25" s="49">
        <v>3.39</v>
      </c>
      <c r="AF25" s="49"/>
      <c r="AG25" s="46">
        <v>28.667000000000002</v>
      </c>
      <c r="AH25" s="49">
        <v>3.34</v>
      </c>
      <c r="AI25" s="49"/>
      <c r="AJ25" s="46">
        <v>28.562000000000001</v>
      </c>
      <c r="AK25" s="49">
        <v>3.35</v>
      </c>
      <c r="AL25" s="49"/>
      <c r="AM25" s="46">
        <v>28.713600000000003</v>
      </c>
      <c r="AN25" s="49">
        <v>3.33</v>
      </c>
      <c r="AO25" s="49"/>
      <c r="AP25" s="46">
        <v>28.7545</v>
      </c>
      <c r="AQ25" s="49">
        <v>3.31</v>
      </c>
      <c r="AR25" s="49"/>
      <c r="AS25" s="46">
        <v>28.801200000000001</v>
      </c>
      <c r="AT25" s="49">
        <v>3.29</v>
      </c>
      <c r="AU25" s="49"/>
      <c r="AV25" s="46">
        <v>28.825300000000002</v>
      </c>
      <c r="AW25" s="49">
        <v>3.29</v>
      </c>
      <c r="AX25" s="49"/>
      <c r="AY25" s="46">
        <v>28.818000000000001</v>
      </c>
      <c r="AZ25" s="49">
        <v>3.27</v>
      </c>
      <c r="BA25" s="49"/>
      <c r="BB25" s="46">
        <v>28.877000000000002</v>
      </c>
      <c r="BC25" s="49">
        <v>3.25</v>
      </c>
      <c r="BD25" s="49"/>
      <c r="BE25" s="46">
        <v>28.870700000000003</v>
      </c>
      <c r="BF25" s="49">
        <v>3.23</v>
      </c>
      <c r="BG25" s="49"/>
      <c r="BH25" s="46">
        <f t="shared" si="0"/>
        <v>28.595710526315788</v>
      </c>
      <c r="BI25" s="49">
        <f t="shared" si="1"/>
        <v>3.3784210526315794</v>
      </c>
      <c r="BJ25" s="50"/>
      <c r="BK25" s="50"/>
      <c r="BL25" s="50"/>
      <c r="BM25" s="51"/>
      <c r="BN25" s="5"/>
      <c r="EC25" s="2"/>
      <c r="ED25" s="2"/>
      <c r="EE25" s="2"/>
    </row>
    <row r="26" spans="1:135" x14ac:dyDescent="0.25">
      <c r="A26" s="30">
        <v>13</v>
      </c>
      <c r="B26" s="48" t="s">
        <v>24</v>
      </c>
      <c r="C26" s="46">
        <v>1</v>
      </c>
      <c r="D26" s="49">
        <v>99.99</v>
      </c>
      <c r="E26" s="49"/>
      <c r="F26" s="46">
        <v>1</v>
      </c>
      <c r="G26" s="49">
        <v>99.17</v>
      </c>
      <c r="H26" s="49"/>
      <c r="I26" s="46">
        <v>1</v>
      </c>
      <c r="J26" s="49">
        <v>98.75</v>
      </c>
      <c r="K26" s="49"/>
      <c r="L26" s="46">
        <v>1</v>
      </c>
      <c r="M26" s="49">
        <v>97.71</v>
      </c>
      <c r="N26" s="49"/>
      <c r="O26" s="46">
        <v>1</v>
      </c>
      <c r="P26" s="49">
        <v>98.05</v>
      </c>
      <c r="Q26" s="49"/>
      <c r="R26" s="49">
        <v>1</v>
      </c>
      <c r="S26" s="49">
        <v>98.17</v>
      </c>
      <c r="T26" s="49"/>
      <c r="U26" s="46">
        <v>1</v>
      </c>
      <c r="V26" s="49">
        <v>97.78</v>
      </c>
      <c r="W26" s="49"/>
      <c r="X26" s="46">
        <v>1</v>
      </c>
      <c r="Y26" s="49">
        <v>97.84</v>
      </c>
      <c r="Z26" s="49"/>
      <c r="AA26" s="46">
        <v>1</v>
      </c>
      <c r="AB26" s="49">
        <v>97.5</v>
      </c>
      <c r="AC26" s="49"/>
      <c r="AD26" s="46">
        <v>1</v>
      </c>
      <c r="AE26" s="49">
        <v>97.05</v>
      </c>
      <c r="AF26" s="49"/>
      <c r="AG26" s="46">
        <v>1</v>
      </c>
      <c r="AH26" s="49">
        <v>95.82</v>
      </c>
      <c r="AI26" s="49"/>
      <c r="AJ26" s="46">
        <v>1</v>
      </c>
      <c r="AK26" s="49">
        <v>95.81</v>
      </c>
      <c r="AL26" s="49"/>
      <c r="AM26" s="46">
        <v>1</v>
      </c>
      <c r="AN26" s="49">
        <v>95.67</v>
      </c>
      <c r="AO26" s="49"/>
      <c r="AP26" s="46">
        <v>1</v>
      </c>
      <c r="AQ26" s="49">
        <v>95.06</v>
      </c>
      <c r="AR26" s="49"/>
      <c r="AS26" s="46">
        <v>1</v>
      </c>
      <c r="AT26" s="49">
        <v>94.81</v>
      </c>
      <c r="AU26" s="49"/>
      <c r="AV26" s="46">
        <v>1</v>
      </c>
      <c r="AW26" s="49">
        <v>94.71</v>
      </c>
      <c r="AX26" s="49"/>
      <c r="AY26" s="46">
        <v>1</v>
      </c>
      <c r="AZ26" s="49">
        <v>94.22</v>
      </c>
      <c r="BA26" s="49"/>
      <c r="BB26" s="46">
        <v>1</v>
      </c>
      <c r="BC26" s="49">
        <v>93.9</v>
      </c>
      <c r="BD26" s="49"/>
      <c r="BE26" s="46">
        <v>1</v>
      </c>
      <c r="BF26" s="49">
        <v>93.32</v>
      </c>
      <c r="BG26" s="49"/>
      <c r="BH26" s="46">
        <f t="shared" si="0"/>
        <v>1</v>
      </c>
      <c r="BI26" s="49">
        <f t="shared" si="1"/>
        <v>96.596315789473678</v>
      </c>
      <c r="BJ26" s="50"/>
      <c r="BK26" s="50"/>
      <c r="BL26" s="50"/>
      <c r="BM26" s="51"/>
      <c r="BN26" s="5"/>
      <c r="EC26" s="2"/>
      <c r="ED26" s="2"/>
      <c r="EE26" s="2"/>
    </row>
    <row r="27" spans="1:135" x14ac:dyDescent="0.25">
      <c r="A27" s="30">
        <v>14</v>
      </c>
      <c r="B27" s="48" t="s">
        <v>25</v>
      </c>
      <c r="C27" s="46">
        <v>0.76095393184896598</v>
      </c>
      <c r="D27" s="49">
        <v>131.4</v>
      </c>
      <c r="E27" s="49"/>
      <c r="F27" s="46">
        <v>0.76388358414177682</v>
      </c>
      <c r="G27" s="49">
        <v>129.82</v>
      </c>
      <c r="H27" s="49"/>
      <c r="I27" s="46">
        <v>0.76111610064999313</v>
      </c>
      <c r="J27" s="49">
        <v>129.74</v>
      </c>
      <c r="K27" s="49"/>
      <c r="L27" s="46">
        <v>0.76065294448754817</v>
      </c>
      <c r="M27" s="49">
        <v>128.46</v>
      </c>
      <c r="N27" s="49"/>
      <c r="O27" s="46">
        <v>0.75678457370324959</v>
      </c>
      <c r="P27" s="49">
        <v>129.56</v>
      </c>
      <c r="Q27" s="49"/>
      <c r="R27" s="49">
        <v>0.75943406973123628</v>
      </c>
      <c r="S27" s="49">
        <v>129.27000000000001</v>
      </c>
      <c r="T27" s="49"/>
      <c r="U27" s="46">
        <v>0.7595552044722611</v>
      </c>
      <c r="V27" s="49">
        <v>128.72999999999999</v>
      </c>
      <c r="W27" s="49"/>
      <c r="X27" s="46">
        <v>0.75958982149639198</v>
      </c>
      <c r="Y27" s="49">
        <v>128.81</v>
      </c>
      <c r="Z27" s="49"/>
      <c r="AA27" s="46">
        <v>0.76024814499452631</v>
      </c>
      <c r="AB27" s="49">
        <v>128.25</v>
      </c>
      <c r="AC27" s="49"/>
      <c r="AD27" s="46">
        <v>0.75988419364888793</v>
      </c>
      <c r="AE27" s="49">
        <v>127.72</v>
      </c>
      <c r="AF27" s="49"/>
      <c r="AG27" s="46">
        <v>0.75903056616089937</v>
      </c>
      <c r="AH27" s="49">
        <v>126.24</v>
      </c>
      <c r="AI27" s="49"/>
      <c r="AJ27" s="46">
        <v>0.75394880687601318</v>
      </c>
      <c r="AK27" s="49">
        <v>127.08</v>
      </c>
      <c r="AL27" s="49"/>
      <c r="AM27" s="46">
        <v>0.75495628803092307</v>
      </c>
      <c r="AN27" s="49">
        <v>126.72</v>
      </c>
      <c r="AO27" s="49"/>
      <c r="AP27" s="46">
        <v>0.75360789781076909</v>
      </c>
      <c r="AQ27" s="49">
        <v>126.14</v>
      </c>
      <c r="AR27" s="49"/>
      <c r="AS27" s="46">
        <v>0.75115678144342291</v>
      </c>
      <c r="AT27" s="49">
        <v>126.22</v>
      </c>
      <c r="AU27" s="49"/>
      <c r="AV27" s="46">
        <v>0.74997937556717198</v>
      </c>
      <c r="AW27" s="49">
        <v>126.28</v>
      </c>
      <c r="AX27" s="49"/>
      <c r="AY27" s="46">
        <v>0.75135996153036999</v>
      </c>
      <c r="AZ27" s="49">
        <v>125.4</v>
      </c>
      <c r="BA27" s="49"/>
      <c r="BB27" s="46">
        <v>0.75135996153036999</v>
      </c>
      <c r="BC27" s="49">
        <v>124.97</v>
      </c>
      <c r="BD27" s="49"/>
      <c r="BE27" s="46">
        <v>0.74821177386047355</v>
      </c>
      <c r="BF27" s="49">
        <v>124.72</v>
      </c>
      <c r="BG27" s="49"/>
      <c r="BH27" s="46">
        <f t="shared" si="0"/>
        <v>0.75661652536764479</v>
      </c>
      <c r="BI27" s="49">
        <f t="shared" si="1"/>
        <v>127.65947368421051</v>
      </c>
      <c r="BJ27" s="50"/>
      <c r="BK27" s="50"/>
      <c r="BL27" s="50"/>
      <c r="BM27" s="51"/>
      <c r="BN27" s="5"/>
      <c r="EC27" s="2"/>
      <c r="ED27" s="2"/>
      <c r="EE27" s="2"/>
    </row>
    <row r="28" spans="1:135" x14ac:dyDescent="0.25">
      <c r="A28" s="30">
        <v>15</v>
      </c>
      <c r="B28" s="48" t="s">
        <v>26</v>
      </c>
      <c r="C28" s="46">
        <v>7.3188000000000004</v>
      </c>
      <c r="D28" s="49">
        <v>13.66</v>
      </c>
      <c r="E28" s="49"/>
      <c r="F28" s="46">
        <v>7.3179000000000007</v>
      </c>
      <c r="G28" s="49">
        <v>13.55</v>
      </c>
      <c r="H28" s="49"/>
      <c r="I28" s="46">
        <v>7.3161000000000005</v>
      </c>
      <c r="J28" s="49">
        <v>13.5</v>
      </c>
      <c r="K28" s="49"/>
      <c r="L28" s="46">
        <v>7.2667999999999999</v>
      </c>
      <c r="M28" s="49">
        <v>13.45</v>
      </c>
      <c r="N28" s="49"/>
      <c r="O28" s="46">
        <v>7.2834000000000003</v>
      </c>
      <c r="P28" s="49">
        <v>13.46</v>
      </c>
      <c r="Q28" s="49"/>
      <c r="R28" s="49">
        <v>7.2810000000000006</v>
      </c>
      <c r="S28" s="49">
        <v>13.48</v>
      </c>
      <c r="T28" s="49"/>
      <c r="U28" s="46">
        <v>7.2850999999999999</v>
      </c>
      <c r="V28" s="49">
        <v>13.42</v>
      </c>
      <c r="W28" s="49"/>
      <c r="X28" s="46">
        <v>7.2896000000000001</v>
      </c>
      <c r="Y28" s="49">
        <v>13.42</v>
      </c>
      <c r="Z28" s="49"/>
      <c r="AA28" s="46">
        <v>7.2898000000000005</v>
      </c>
      <c r="AB28" s="49">
        <v>13.37</v>
      </c>
      <c r="AC28" s="49"/>
      <c r="AD28" s="46">
        <v>7.2888000000000002</v>
      </c>
      <c r="AE28" s="49">
        <v>13.31</v>
      </c>
      <c r="AF28" s="49"/>
      <c r="AG28" s="46">
        <v>7.2471000000000005</v>
      </c>
      <c r="AH28" s="49">
        <v>13.22</v>
      </c>
      <c r="AI28" s="49"/>
      <c r="AJ28" s="46">
        <v>7.2481</v>
      </c>
      <c r="AK28" s="49">
        <v>13.22</v>
      </c>
      <c r="AL28" s="49"/>
      <c r="AM28" s="46">
        <v>7.2187000000000001</v>
      </c>
      <c r="AN28" s="49">
        <v>13.25</v>
      </c>
      <c r="AO28" s="49"/>
      <c r="AP28" s="46">
        <v>7.1660000000000004</v>
      </c>
      <c r="AQ28" s="49">
        <v>13.27</v>
      </c>
      <c r="AR28" s="49"/>
      <c r="AS28" s="46">
        <v>7.1367000000000003</v>
      </c>
      <c r="AT28" s="49">
        <v>13.28</v>
      </c>
      <c r="AU28" s="49"/>
      <c r="AV28" s="46">
        <v>7.1520000000000001</v>
      </c>
      <c r="AW28" s="49">
        <v>13.24</v>
      </c>
      <c r="AX28" s="49"/>
      <c r="AY28" s="46">
        <v>7.141</v>
      </c>
      <c r="AZ28" s="49">
        <v>13.19</v>
      </c>
      <c r="BA28" s="49"/>
      <c r="BB28" s="46">
        <v>7.1530000000000005</v>
      </c>
      <c r="BC28" s="49">
        <v>13.13</v>
      </c>
      <c r="BD28" s="49"/>
      <c r="BE28" s="46">
        <v>7.1351000000000004</v>
      </c>
      <c r="BF28" s="49">
        <v>13.08</v>
      </c>
      <c r="BG28" s="49"/>
      <c r="BH28" s="46">
        <f t="shared" si="0"/>
        <v>7.2386842105263156</v>
      </c>
      <c r="BI28" s="49">
        <f t="shared" si="1"/>
        <v>13.342105263157896</v>
      </c>
      <c r="BJ28" s="50"/>
      <c r="BK28" s="50"/>
      <c r="BL28" s="50"/>
      <c r="BM28" s="51"/>
      <c r="BN28" s="5"/>
      <c r="EC28" s="2"/>
      <c r="ED28" s="2"/>
      <c r="EE28" s="2"/>
    </row>
    <row r="29" spans="1:135" s="25" customFormat="1" ht="16.5" thickBot="1" x14ac:dyDescent="0.3">
      <c r="A29" s="56">
        <v>16</v>
      </c>
      <c r="B29" s="57" t="s">
        <v>27</v>
      </c>
      <c r="C29" s="58">
        <v>7.3362000000000007</v>
      </c>
      <c r="D29" s="59">
        <v>13.63</v>
      </c>
      <c r="E29" s="59"/>
      <c r="F29" s="58">
        <v>7.3283000000000005</v>
      </c>
      <c r="G29" s="59">
        <v>13.53</v>
      </c>
      <c r="H29" s="59"/>
      <c r="I29" s="58">
        <v>7.3237000000000005</v>
      </c>
      <c r="J29" s="59">
        <v>13.48</v>
      </c>
      <c r="K29" s="59"/>
      <c r="L29" s="58">
        <v>7.2727000000000004</v>
      </c>
      <c r="M29" s="59">
        <v>13.44</v>
      </c>
      <c r="N29" s="59"/>
      <c r="O29" s="58">
        <v>7.2853000000000003</v>
      </c>
      <c r="P29" s="59">
        <v>13.46</v>
      </c>
      <c r="Q29" s="59"/>
      <c r="R29" s="59">
        <v>7.2865000000000002</v>
      </c>
      <c r="S29" s="59">
        <v>13.47</v>
      </c>
      <c r="T29" s="59"/>
      <c r="U29" s="58">
        <v>7.2945000000000002</v>
      </c>
      <c r="V29" s="59">
        <v>13.4</v>
      </c>
      <c r="W29" s="59"/>
      <c r="X29" s="58">
        <v>7.3028000000000004</v>
      </c>
      <c r="Y29" s="59">
        <v>13.4</v>
      </c>
      <c r="Z29" s="59"/>
      <c r="AA29" s="58">
        <v>7.2993000000000006</v>
      </c>
      <c r="AB29" s="59">
        <v>13.36</v>
      </c>
      <c r="AC29" s="59"/>
      <c r="AD29" s="58">
        <v>7.2970000000000006</v>
      </c>
      <c r="AE29" s="59">
        <v>13.3</v>
      </c>
      <c r="AF29" s="59"/>
      <c r="AG29" s="58">
        <v>7.2529000000000003</v>
      </c>
      <c r="AH29" s="59">
        <v>13.21</v>
      </c>
      <c r="AI29" s="59"/>
      <c r="AJ29" s="58">
        <v>7.2545000000000002</v>
      </c>
      <c r="AK29" s="59">
        <v>13.21</v>
      </c>
      <c r="AL29" s="59"/>
      <c r="AM29" s="58">
        <v>7.2151000000000005</v>
      </c>
      <c r="AN29" s="59">
        <v>13.26</v>
      </c>
      <c r="AO29" s="59"/>
      <c r="AP29" s="58">
        <v>7.1734</v>
      </c>
      <c r="AQ29" s="59">
        <v>13.25</v>
      </c>
      <c r="AR29" s="59"/>
      <c r="AS29" s="58">
        <v>7.1366000000000005</v>
      </c>
      <c r="AT29" s="59">
        <v>13.29</v>
      </c>
      <c r="AU29" s="59"/>
      <c r="AV29" s="58">
        <v>7.1609000000000007</v>
      </c>
      <c r="AW29" s="59">
        <v>13.23</v>
      </c>
      <c r="AX29" s="59"/>
      <c r="AY29" s="58">
        <v>7.1439000000000004</v>
      </c>
      <c r="AZ29" s="59">
        <v>13.19</v>
      </c>
      <c r="BA29" s="59"/>
      <c r="BB29" s="58">
        <v>7.1553000000000004</v>
      </c>
      <c r="BC29" s="59">
        <v>13.12</v>
      </c>
      <c r="BD29" s="59"/>
      <c r="BE29" s="58">
        <v>7.1520999999999999</v>
      </c>
      <c r="BF29" s="59">
        <v>13.05</v>
      </c>
      <c r="BG29" s="59"/>
      <c r="BH29" s="58">
        <f t="shared" si="0"/>
        <v>7.2458421052631579</v>
      </c>
      <c r="BI29" s="59">
        <f t="shared" si="1"/>
        <v>13.330526315789474</v>
      </c>
      <c r="BJ29" s="50"/>
      <c r="BK29" s="50"/>
      <c r="BL29" s="50"/>
      <c r="BM29" s="51"/>
      <c r="BN29" s="5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</row>
    <row r="30" spans="1:135" s="70" customFormat="1" ht="16.5" thickTop="1" x14ac:dyDescent="0.25">
      <c r="A30" s="61"/>
      <c r="B30" s="62"/>
      <c r="C30" s="63"/>
      <c r="D30" s="63"/>
      <c r="E30" s="63"/>
      <c r="F30" s="63"/>
      <c r="G30" s="63"/>
      <c r="H30" s="63"/>
      <c r="I30" s="63"/>
      <c r="J30" s="64"/>
      <c r="K30" s="63"/>
      <c r="L30" s="64"/>
      <c r="M30" s="64"/>
      <c r="N30" s="63"/>
      <c r="O30" s="64"/>
      <c r="P30" s="64"/>
      <c r="Q30" s="63"/>
      <c r="R30" s="64"/>
      <c r="S30" s="64"/>
      <c r="T30" s="63"/>
      <c r="U30" s="64"/>
      <c r="V30" s="64"/>
      <c r="W30" s="63"/>
      <c r="X30" s="64"/>
      <c r="Y30" s="64"/>
      <c r="Z30" s="63"/>
      <c r="AA30" s="64"/>
      <c r="AB30" s="64"/>
      <c r="AC30" s="63"/>
      <c r="AD30" s="64"/>
      <c r="AE30" s="64"/>
      <c r="AF30" s="63"/>
      <c r="AG30" s="63"/>
      <c r="AH30" s="64"/>
      <c r="AI30" s="63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5"/>
      <c r="BF30" s="63"/>
      <c r="BG30" s="63"/>
      <c r="BH30" s="63"/>
      <c r="BI30" s="63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</row>
    <row r="31" spans="1:135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17"/>
      <c r="AH31" s="17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17"/>
      <c r="AW31" s="17"/>
      <c r="AX31" s="39"/>
      <c r="AY31" s="17"/>
      <c r="AZ31" s="17"/>
      <c r="BA31" s="39"/>
      <c r="BB31" s="17"/>
      <c r="BC31" s="17"/>
      <c r="BD31" s="39"/>
      <c r="BE31" s="17"/>
      <c r="BF31" s="17"/>
      <c r="BG31" s="39"/>
      <c r="BH31" s="17"/>
      <c r="BI31" s="17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</row>
    <row r="32" spans="1:135" s="4" customFormat="1" x14ac:dyDescent="0.25">
      <c r="A32" s="73"/>
      <c r="B32" s="72"/>
      <c r="C32" s="72">
        <v>151.15</v>
      </c>
      <c r="D32" s="72">
        <v>66.150000000000006</v>
      </c>
      <c r="E32" s="72"/>
      <c r="F32" s="72">
        <v>150.37</v>
      </c>
      <c r="G32" s="72">
        <v>65.95</v>
      </c>
      <c r="H32" s="72"/>
      <c r="I32" s="72">
        <v>150.27000000000001</v>
      </c>
      <c r="J32" s="72">
        <v>65.72</v>
      </c>
      <c r="K32" s="72"/>
      <c r="L32" s="72">
        <v>149.66</v>
      </c>
      <c r="M32" s="72">
        <v>65.290000000000006</v>
      </c>
      <c r="N32" s="72"/>
      <c r="O32" s="72">
        <v>150.32</v>
      </c>
      <c r="P32" s="72">
        <v>65.23</v>
      </c>
      <c r="Q32" s="72"/>
      <c r="R32" s="72">
        <v>150.77000000000001</v>
      </c>
      <c r="S32" s="72">
        <v>65.11</v>
      </c>
      <c r="T32" s="72"/>
      <c r="U32" s="72">
        <v>151.08000000000001</v>
      </c>
      <c r="V32" s="72">
        <v>64.72</v>
      </c>
      <c r="W32" s="72"/>
      <c r="X32" s="72">
        <v>151.46</v>
      </c>
      <c r="Y32" s="72">
        <v>64.599999999999994</v>
      </c>
      <c r="Z32" s="72"/>
      <c r="AA32" s="72">
        <v>151.72999999999999</v>
      </c>
      <c r="AB32" s="72">
        <v>64.260000000000005</v>
      </c>
      <c r="AC32" s="72"/>
      <c r="AD32" s="72">
        <v>151.69</v>
      </c>
      <c r="AE32" s="72">
        <v>63.98</v>
      </c>
      <c r="AF32" s="72"/>
      <c r="AG32" s="72">
        <v>150.4</v>
      </c>
      <c r="AH32" s="72">
        <v>63.71</v>
      </c>
      <c r="AI32" s="72"/>
      <c r="AJ32" s="72">
        <v>151.26</v>
      </c>
      <c r="AK32" s="72">
        <v>63.34</v>
      </c>
      <c r="AL32" s="72"/>
      <c r="AM32" s="72">
        <v>149.38</v>
      </c>
      <c r="AN32" s="72">
        <v>64.040000000000006</v>
      </c>
      <c r="AO32" s="72"/>
      <c r="AP32" s="72">
        <v>148.41</v>
      </c>
      <c r="AQ32" s="72">
        <v>64.05</v>
      </c>
      <c r="AR32" s="72"/>
      <c r="AS32" s="72">
        <v>147.5</v>
      </c>
      <c r="AT32" s="72">
        <v>64.28</v>
      </c>
      <c r="AU32" s="72"/>
      <c r="AV32" s="72">
        <v>149.13</v>
      </c>
      <c r="AW32" s="72">
        <v>63.51</v>
      </c>
      <c r="AX32" s="72"/>
      <c r="AY32" s="72">
        <v>149.28</v>
      </c>
      <c r="AZ32" s="72">
        <v>63.12</v>
      </c>
      <c r="BA32" s="72"/>
      <c r="BB32" s="72">
        <v>149.54</v>
      </c>
      <c r="BC32" s="72">
        <v>62.79</v>
      </c>
      <c r="BD32" s="72"/>
      <c r="BG32" s="72"/>
      <c r="BJ32" s="5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29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</row>
    <row r="33" spans="1:132" s="4" customFormat="1" x14ac:dyDescent="0.25">
      <c r="A33" s="73"/>
      <c r="B33" s="15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3"/>
      <c r="BF33" s="3"/>
      <c r="BG33" s="78"/>
      <c r="BH33" s="3"/>
      <c r="BI33" s="3"/>
      <c r="BJ33" s="2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29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</row>
    <row r="34" spans="1:132" s="4" customFormat="1" ht="14.25" customHeight="1" x14ac:dyDescent="0.25">
      <c r="A34" s="73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9"/>
      <c r="BF34" s="79"/>
      <c r="BG34" s="78"/>
      <c r="BH34" s="79"/>
      <c r="BI34" s="79"/>
      <c r="BJ34" s="2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29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</row>
    <row r="35" spans="1:132" s="89" customFormat="1" x14ac:dyDescent="0.25">
      <c r="A35" s="85"/>
      <c r="B35" s="149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13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</row>
    <row r="36" spans="1:132" s="89" customFormat="1" x14ac:dyDescent="0.25">
      <c r="A36" s="94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87"/>
      <c r="BF36" s="87"/>
      <c r="BG36" s="95"/>
      <c r="BH36" s="87"/>
      <c r="BI36" s="87"/>
      <c r="BJ36" s="13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</row>
    <row r="37" spans="1:132" s="89" customFormat="1" x14ac:dyDescent="0.25">
      <c r="A37" s="96"/>
      <c r="B37" s="95"/>
      <c r="C37" s="95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5"/>
      <c r="BJ37" s="13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</row>
    <row r="38" spans="1:132" s="89" customFormat="1" x14ac:dyDescent="0.25">
      <c r="A38" s="96"/>
      <c r="B38" s="95"/>
      <c r="C38" s="95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5"/>
      <c r="BJ38" s="13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</row>
    <row r="39" spans="1:132" s="89" customFormat="1" x14ac:dyDescent="0.25">
      <c r="A39" s="96"/>
      <c r="B39" s="95"/>
      <c r="C39" s="95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5"/>
      <c r="BJ39" s="13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</row>
    <row r="40" spans="1:132" s="89" customFormat="1" x14ac:dyDescent="0.25">
      <c r="A40" s="96"/>
      <c r="B40" s="95"/>
      <c r="C40" s="95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5"/>
      <c r="BJ40" s="13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</row>
    <row r="41" spans="1:132" s="89" customFormat="1" x14ac:dyDescent="0.25">
      <c r="A41" s="96"/>
      <c r="B41" s="95"/>
      <c r="C41" s="95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5"/>
      <c r="BJ41" s="13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</row>
    <row r="42" spans="1:132" s="89" customFormat="1" x14ac:dyDescent="0.25">
      <c r="A42" s="96"/>
      <c r="B42" s="95"/>
      <c r="C42" s="95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5"/>
      <c r="BJ42" s="13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</row>
    <row r="43" spans="1:132" s="89" customFormat="1" x14ac:dyDescent="0.25">
      <c r="A43" s="96"/>
      <c r="B43" s="95"/>
      <c r="C43" s="95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5"/>
      <c r="BJ43" s="13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</row>
    <row r="44" spans="1:132" s="89" customFormat="1" x14ac:dyDescent="0.25">
      <c r="A44" s="96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5"/>
      <c r="BJ44" s="13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</row>
    <row r="45" spans="1:132" s="89" customFormat="1" x14ac:dyDescent="0.25">
      <c r="A45" s="96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5"/>
      <c r="BJ45" s="13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</row>
    <row r="46" spans="1:132" s="89" customFormat="1" x14ac:dyDescent="0.25">
      <c r="A46" s="96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5"/>
      <c r="BJ46" s="13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</row>
    <row r="47" spans="1:132" s="89" customFormat="1" x14ac:dyDescent="0.25">
      <c r="A47" s="96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5"/>
      <c r="BJ47" s="135"/>
      <c r="BK47" s="95"/>
      <c r="BL47" s="95"/>
      <c r="BM47" s="95"/>
      <c r="BN47" s="95"/>
      <c r="BO47" s="95"/>
      <c r="BP47" s="95"/>
      <c r="BQ47" s="95"/>
      <c r="BR47" s="95"/>
      <c r="BS47" s="95"/>
      <c r="BT47" s="95"/>
      <c r="BU47" s="95"/>
      <c r="BV47" s="95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</row>
    <row r="48" spans="1:132" s="89" customFormat="1" x14ac:dyDescent="0.25">
      <c r="A48" s="98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5"/>
      <c r="BJ48" s="13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</row>
    <row r="49" spans="1:132" s="89" customFormat="1" x14ac:dyDescent="0.25">
      <c r="A49" s="98"/>
      <c r="BI49" s="93"/>
      <c r="BJ49" s="90"/>
      <c r="BK49" s="93"/>
      <c r="BL49" s="93"/>
      <c r="BM49" s="93"/>
      <c r="BN49" s="93"/>
      <c r="BO49" s="93"/>
      <c r="BP49" s="93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</row>
    <row r="50" spans="1:132" s="89" customFormat="1" x14ac:dyDescent="0.25">
      <c r="A50" s="98"/>
      <c r="BI50" s="93"/>
      <c r="BJ50" s="90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</row>
    <row r="51" spans="1:132" s="89" customFormat="1" x14ac:dyDescent="0.25">
      <c r="A51" s="98"/>
      <c r="BI51" s="93"/>
      <c r="BJ51" s="90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</row>
    <row r="52" spans="1:132" s="97" customFormat="1" x14ac:dyDescent="0.25">
      <c r="A52" s="134"/>
      <c r="BI52" s="95"/>
      <c r="BJ52" s="13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</row>
    <row r="53" spans="1:132" s="97" customFormat="1" x14ac:dyDescent="0.25">
      <c r="A53" s="134"/>
      <c r="BI53" s="95"/>
      <c r="BJ53" s="13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</row>
    <row r="54" spans="1:132" s="97" customFormat="1" x14ac:dyDescent="0.25">
      <c r="A54" s="134"/>
      <c r="BI54" s="95"/>
      <c r="BJ54" s="13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</row>
    <row r="55" spans="1:132" s="97" customFormat="1" x14ac:dyDescent="0.25">
      <c r="A55" s="134"/>
      <c r="BI55" s="95"/>
      <c r="BJ55" s="13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</row>
    <row r="56" spans="1:132" s="136" customFormat="1" x14ac:dyDescent="0.25">
      <c r="B56" s="97"/>
      <c r="C56" s="9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8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</row>
    <row r="57" spans="1:132" s="139" customFormat="1" x14ac:dyDescent="0.25">
      <c r="B57" s="82"/>
      <c r="C57" s="97"/>
      <c r="BK57" s="140"/>
      <c r="BL57" s="140"/>
      <c r="BM57" s="140"/>
      <c r="BN57" s="140"/>
      <c r="BO57" s="140"/>
      <c r="BP57" s="140"/>
      <c r="BQ57" s="140"/>
      <c r="BR57" s="140"/>
      <c r="BS57" s="140"/>
      <c r="BT57" s="140"/>
      <c r="BU57" s="140"/>
      <c r="BV57" s="140"/>
      <c r="BW57" s="140"/>
      <c r="BX57" s="140"/>
      <c r="BY57" s="140"/>
      <c r="BZ57" s="140"/>
      <c r="CA57" s="140"/>
      <c r="CB57" s="140"/>
      <c r="CC57" s="140"/>
      <c r="CD57" s="140"/>
      <c r="CE57" s="140"/>
      <c r="CF57" s="140"/>
      <c r="CG57" s="140"/>
      <c r="CH57" s="140"/>
      <c r="CI57" s="140"/>
      <c r="CJ57" s="140"/>
      <c r="CK57" s="140"/>
      <c r="CL57" s="140"/>
      <c r="CM57" s="140"/>
      <c r="CN57" s="140"/>
      <c r="CO57" s="140"/>
      <c r="CP57" s="140"/>
      <c r="CQ57" s="140"/>
      <c r="CR57" s="140"/>
      <c r="CS57" s="140"/>
      <c r="CT57" s="140"/>
      <c r="CU57" s="140"/>
      <c r="CV57" s="140"/>
      <c r="CW57" s="140"/>
      <c r="CX57" s="141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</row>
    <row r="58" spans="1:132" s="139" customFormat="1" x14ac:dyDescent="0.25">
      <c r="B58" s="82"/>
      <c r="C58" s="97"/>
      <c r="BK58" s="140"/>
      <c r="BL58" s="140"/>
      <c r="BM58" s="140"/>
      <c r="BN58" s="140"/>
      <c r="BO58" s="140"/>
      <c r="BP58" s="140"/>
      <c r="BQ58" s="140"/>
      <c r="BR58" s="140"/>
      <c r="BS58" s="140"/>
      <c r="BT58" s="140"/>
      <c r="BU58" s="140"/>
      <c r="BV58" s="140"/>
      <c r="BW58" s="140"/>
      <c r="BX58" s="140"/>
      <c r="BY58" s="140"/>
      <c r="BZ58" s="140"/>
      <c r="CA58" s="140"/>
      <c r="CB58" s="140"/>
      <c r="CC58" s="140"/>
      <c r="CD58" s="140"/>
      <c r="CE58" s="140"/>
      <c r="CF58" s="140"/>
      <c r="CG58" s="140"/>
      <c r="CH58" s="140"/>
      <c r="CI58" s="140"/>
      <c r="CJ58" s="140"/>
      <c r="CK58" s="140"/>
      <c r="CL58" s="140"/>
      <c r="CM58" s="140"/>
      <c r="CN58" s="140"/>
      <c r="CO58" s="140"/>
      <c r="CP58" s="140"/>
      <c r="CQ58" s="140"/>
      <c r="CR58" s="140"/>
      <c r="CS58" s="140"/>
      <c r="CT58" s="140"/>
      <c r="CU58" s="140"/>
      <c r="CV58" s="140"/>
      <c r="CW58" s="140"/>
      <c r="CX58" s="141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</row>
    <row r="59" spans="1:132" s="142" customFormat="1" x14ac:dyDescent="0.25">
      <c r="B59" s="143"/>
      <c r="C59" s="97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44"/>
      <c r="CI59" s="144"/>
      <c r="CJ59" s="144"/>
      <c r="CK59" s="144"/>
      <c r="CL59" s="144"/>
      <c r="CM59" s="144"/>
      <c r="CN59" s="144"/>
      <c r="CO59" s="144"/>
      <c r="CP59" s="144"/>
      <c r="CQ59" s="144"/>
      <c r="CR59" s="144"/>
      <c r="CS59" s="144"/>
      <c r="CT59" s="144"/>
      <c r="CU59" s="144"/>
      <c r="CV59" s="144"/>
      <c r="CW59" s="144"/>
      <c r="CX59" s="145"/>
      <c r="CY59" s="143"/>
      <c r="CZ59" s="143"/>
      <c r="DA59" s="143"/>
      <c r="DB59" s="143"/>
      <c r="DC59" s="143"/>
      <c r="DD59" s="143"/>
      <c r="DE59" s="143"/>
      <c r="DF59" s="143"/>
      <c r="DG59" s="143"/>
      <c r="DH59" s="143"/>
      <c r="DI59" s="143"/>
      <c r="DJ59" s="143"/>
      <c r="DK59" s="143"/>
      <c r="DL59" s="143"/>
      <c r="DM59" s="143"/>
      <c r="DN59" s="143"/>
      <c r="DO59" s="143"/>
      <c r="DP59" s="143"/>
      <c r="DQ59" s="143"/>
      <c r="DR59" s="143"/>
      <c r="DS59" s="143"/>
      <c r="DT59" s="143"/>
      <c r="DU59" s="143"/>
      <c r="DV59" s="143"/>
      <c r="DW59" s="143"/>
      <c r="DX59" s="143"/>
      <c r="DY59" s="143"/>
      <c r="DZ59" s="143"/>
      <c r="EA59" s="143"/>
      <c r="EB59" s="143"/>
    </row>
    <row r="60" spans="1:132" s="139" customFormat="1" x14ac:dyDescent="0.25">
      <c r="B60" s="146"/>
      <c r="C60" s="97"/>
      <c r="BI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</row>
    <row r="61" spans="1:132" s="139" customFormat="1" x14ac:dyDescent="0.25">
      <c r="B61" s="146"/>
      <c r="C61" s="97"/>
      <c r="BI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</row>
    <row r="62" spans="1:132" s="139" customFormat="1" x14ac:dyDescent="0.25">
      <c r="B62" s="146"/>
      <c r="C62" s="97"/>
      <c r="BI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</row>
    <row r="63" spans="1:132" s="139" customFormat="1" x14ac:dyDescent="0.25">
      <c r="B63" s="146"/>
      <c r="C63" s="97"/>
      <c r="BI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</row>
    <row r="64" spans="1:132" s="139" customFormat="1" x14ac:dyDescent="0.25">
      <c r="B64" s="146"/>
      <c r="C64" s="97"/>
      <c r="BI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</row>
    <row r="65" spans="1:132" x14ac:dyDescent="0.25">
      <c r="C65" s="97"/>
      <c r="BE65" s="3"/>
      <c r="BF65" s="3"/>
      <c r="BI65" s="2"/>
      <c r="BJ65" s="2"/>
      <c r="BK65" s="2"/>
    </row>
    <row r="66" spans="1:132" x14ac:dyDescent="0.25">
      <c r="C66" s="97"/>
      <c r="BE66" s="3"/>
      <c r="BF66" s="3"/>
      <c r="BI66" s="2"/>
      <c r="BJ66" s="2"/>
      <c r="BK66" s="2"/>
    </row>
    <row r="67" spans="1:132" x14ac:dyDescent="0.25">
      <c r="C67" s="97"/>
      <c r="BE67" s="3"/>
      <c r="BF67" s="3"/>
      <c r="BI67" s="2"/>
      <c r="BJ67" s="2"/>
      <c r="BK67" s="2"/>
    </row>
    <row r="68" spans="1:132" x14ac:dyDescent="0.25">
      <c r="C68" s="143"/>
      <c r="BE68" s="3"/>
      <c r="BF68" s="3"/>
      <c r="BI68" s="2"/>
      <c r="BJ68" s="2"/>
      <c r="BK68" s="2"/>
    </row>
    <row r="69" spans="1:132" x14ac:dyDescent="0.25">
      <c r="C69" s="143"/>
      <c r="BE69" s="3"/>
      <c r="BF69" s="3"/>
      <c r="BI69" s="2"/>
      <c r="BJ69" s="2"/>
      <c r="BK69" s="2"/>
    </row>
    <row r="70" spans="1:132" x14ac:dyDescent="0.25">
      <c r="C70" s="143"/>
      <c r="BE70" s="3"/>
      <c r="BF70" s="3"/>
      <c r="BI70" s="2"/>
      <c r="BJ70" s="2"/>
      <c r="BK70" s="2"/>
    </row>
    <row r="71" spans="1:132" x14ac:dyDescent="0.25">
      <c r="C71" s="143"/>
      <c r="BE71" s="3"/>
      <c r="BF71" s="3"/>
      <c r="BI71" s="2"/>
      <c r="BJ71" s="147"/>
      <c r="BK71" s="2"/>
    </row>
    <row r="72" spans="1:132" x14ac:dyDescent="0.25">
      <c r="B72" s="3"/>
      <c r="BE72" s="3"/>
      <c r="BF72" s="3"/>
      <c r="BI72" s="2"/>
      <c r="BJ72" s="147"/>
      <c r="BK72" s="2"/>
    </row>
    <row r="73" spans="1:132" x14ac:dyDescent="0.25">
      <c r="B73" s="3"/>
      <c r="BE73" s="3"/>
      <c r="BF73" s="3"/>
      <c r="BI73" s="2"/>
      <c r="BJ73" s="147"/>
      <c r="BK73" s="2"/>
    </row>
    <row r="74" spans="1:132" x14ac:dyDescent="0.25">
      <c r="B74" s="3"/>
      <c r="BE74" s="3"/>
      <c r="BF74" s="3"/>
      <c r="BI74" s="2"/>
      <c r="BJ74" s="147"/>
      <c r="BK74" s="2"/>
    </row>
    <row r="75" spans="1:132" x14ac:dyDescent="0.25">
      <c r="B75" s="3"/>
      <c r="BE75" s="3"/>
      <c r="BF75" s="3"/>
      <c r="BI75" s="2"/>
      <c r="BJ75" s="147"/>
      <c r="BK75" s="2"/>
    </row>
    <row r="76" spans="1:132" x14ac:dyDescent="0.25">
      <c r="B76" s="3"/>
      <c r="BE76" s="3"/>
      <c r="BF76" s="3"/>
      <c r="BI76" s="2"/>
      <c r="BJ76" s="147"/>
      <c r="BK76" s="2"/>
    </row>
    <row r="77" spans="1:132" x14ac:dyDescent="0.25">
      <c r="B77" s="3"/>
      <c r="BE77" s="3"/>
      <c r="BF77" s="3"/>
      <c r="BI77" s="2"/>
      <c r="BJ77" s="147"/>
      <c r="BK77" s="2"/>
    </row>
    <row r="78" spans="1:132" x14ac:dyDescent="0.25">
      <c r="A78" s="3"/>
      <c r="B78" s="3"/>
      <c r="BE78" s="148"/>
      <c r="BF78" s="148"/>
      <c r="BH78" s="148"/>
      <c r="BI78" s="3"/>
      <c r="BJ78" s="147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</row>
    <row r="79" spans="1:132" x14ac:dyDescent="0.25">
      <c r="B79" s="3"/>
      <c r="BE79" s="3"/>
      <c r="BF79" s="3"/>
      <c r="BI79" s="2"/>
      <c r="BJ79" s="147"/>
      <c r="BK79" s="2"/>
    </row>
    <row r="80" spans="1:132" x14ac:dyDescent="0.25">
      <c r="A80" s="3"/>
      <c r="B80" s="3"/>
      <c r="BE80" s="3"/>
      <c r="BF80" s="3"/>
      <c r="BI80" s="3"/>
      <c r="BJ80" s="147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</row>
    <row r="81" spans="1:132" x14ac:dyDescent="0.25">
      <c r="A81" s="3"/>
      <c r="B81" s="3"/>
      <c r="BE81" s="3"/>
      <c r="BF81" s="3"/>
      <c r="BI81" s="3"/>
      <c r="BJ81" s="147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</row>
    <row r="82" spans="1:132" x14ac:dyDescent="0.25">
      <c r="A82" s="3"/>
      <c r="B82" s="3"/>
      <c r="BE82" s="3"/>
      <c r="BF82" s="3"/>
      <c r="BI82" s="3"/>
      <c r="BJ82" s="147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</row>
    <row r="83" spans="1:132" x14ac:dyDescent="0.25">
      <c r="A83" s="3"/>
      <c r="B83" s="3"/>
      <c r="BE83" s="3"/>
      <c r="BF83" s="3"/>
      <c r="BI83" s="3"/>
      <c r="BJ83" s="147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</row>
    <row r="84" spans="1:132" x14ac:dyDescent="0.25">
      <c r="A84" s="3"/>
      <c r="B84" s="3"/>
      <c r="BE84" s="3"/>
      <c r="BF84" s="3"/>
      <c r="BI84" s="3"/>
      <c r="BJ84" s="147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</row>
    <row r="85" spans="1:132" x14ac:dyDescent="0.25">
      <c r="A85" s="3"/>
      <c r="B85" s="3"/>
      <c r="BE85" s="3"/>
      <c r="BF85" s="3"/>
      <c r="BI85" s="3"/>
      <c r="BJ85" s="147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</row>
    <row r="86" spans="1:132" x14ac:dyDescent="0.25">
      <c r="A86" s="3"/>
      <c r="B86" s="3"/>
      <c r="BE86" s="3"/>
      <c r="BF86" s="3"/>
      <c r="BI86" s="3"/>
      <c r="BJ86" s="147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</row>
    <row r="87" spans="1:132" s="4" customFormat="1" x14ac:dyDescent="0.25">
      <c r="BJ87" s="91"/>
    </row>
    <row r="88" spans="1:132" s="4" customFormat="1" x14ac:dyDescent="0.25">
      <c r="BJ88" s="91"/>
    </row>
    <row r="89" spans="1:132" s="4" customFormat="1" x14ac:dyDescent="0.25">
      <c r="BJ89" s="91"/>
    </row>
    <row r="90" spans="1:132" s="4" customFormat="1" x14ac:dyDescent="0.25">
      <c r="A90" s="108"/>
      <c r="BI90" s="5"/>
      <c r="BJ90" s="91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</row>
    <row r="91" spans="1:132" s="4" customFormat="1" x14ac:dyDescent="0.25">
      <c r="A91" s="108"/>
      <c r="BI91" s="5"/>
      <c r="BJ91" s="7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</row>
    <row r="92" spans="1:132" s="77" customFormat="1" x14ac:dyDescent="0.25">
      <c r="B92" s="107"/>
      <c r="BI92" s="6"/>
      <c r="BJ92" s="91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</row>
    <row r="93" spans="1:132" s="77" customFormat="1" x14ac:dyDescent="0.25">
      <c r="B93" s="107"/>
      <c r="BI93" s="6"/>
      <c r="BJ93" s="91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</row>
    <row r="94" spans="1:132" s="4" customFormat="1" x14ac:dyDescent="0.25">
      <c r="A94" s="108"/>
      <c r="B94" s="109"/>
      <c r="BI94" s="5"/>
      <c r="BJ94" s="77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</row>
    <row r="95" spans="1:132" s="4" customFormat="1" x14ac:dyDescent="0.25">
      <c r="A95" s="108"/>
      <c r="B95" s="109"/>
      <c r="BI95" s="5"/>
      <c r="BJ95" s="77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</row>
    <row r="96" spans="1:132" s="4" customFormat="1" x14ac:dyDescent="0.25">
      <c r="A96" s="108"/>
      <c r="B96" s="109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</row>
    <row r="97" spans="1:132" s="4" customFormat="1" x14ac:dyDescent="0.25">
      <c r="A97" s="108"/>
      <c r="B97" s="109"/>
      <c r="BI97" s="5"/>
      <c r="BJ97" s="39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</row>
    <row r="98" spans="1:132" s="4" customFormat="1" x14ac:dyDescent="0.25">
      <c r="A98" s="108"/>
      <c r="B98" s="109"/>
      <c r="BI98" s="5"/>
      <c r="BJ98" s="39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</row>
    <row r="99" spans="1:132" s="4" customFormat="1" x14ac:dyDescent="0.25">
      <c r="A99" s="108"/>
      <c r="B99" s="109"/>
      <c r="BI99" s="5"/>
      <c r="BJ99" s="51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</row>
    <row r="100" spans="1:132" s="4" customFormat="1" x14ac:dyDescent="0.25">
      <c r="A100" s="108"/>
      <c r="B100" s="109"/>
      <c r="BI100" s="5"/>
      <c r="BJ100" s="6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</row>
    <row r="101" spans="1:132" s="4" customFormat="1" x14ac:dyDescent="0.25">
      <c r="A101" s="108"/>
      <c r="B101" s="109"/>
      <c r="BI101" s="5"/>
      <c r="BJ101" s="6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</row>
    <row r="102" spans="1:132" s="4" customFormat="1" x14ac:dyDescent="0.25">
      <c r="A102" s="108"/>
      <c r="B102" s="109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</row>
    <row r="103" spans="1:132" s="4" customFormat="1" x14ac:dyDescent="0.25">
      <c r="A103" s="108"/>
      <c r="B103" s="109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</row>
    <row r="104" spans="1:132" s="4" customFormat="1" x14ac:dyDescent="0.25">
      <c r="A104" s="108"/>
      <c r="B104" s="109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</row>
    <row r="105" spans="1:132" s="4" customFormat="1" x14ac:dyDescent="0.25">
      <c r="A105" s="108"/>
      <c r="B105" s="109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</row>
    <row r="106" spans="1:132" s="4" customFormat="1" x14ac:dyDescent="0.25">
      <c r="A106" s="108"/>
      <c r="B106" s="109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</row>
    <row r="107" spans="1:132" s="4" customFormat="1" x14ac:dyDescent="0.25">
      <c r="A107" s="108"/>
      <c r="B107" s="109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</row>
    <row r="108" spans="1:132" s="4" customFormat="1" x14ac:dyDescent="0.25">
      <c r="A108" s="108"/>
      <c r="B108" s="109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</row>
    <row r="109" spans="1:132" s="4" customFormat="1" x14ac:dyDescent="0.25">
      <c r="A109" s="108"/>
      <c r="B109" s="109"/>
      <c r="BI109" s="91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</row>
    <row r="110" spans="1:132" s="4" customFormat="1" x14ac:dyDescent="0.25">
      <c r="A110" s="108"/>
      <c r="B110" s="109"/>
      <c r="BI110" s="91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</row>
    <row r="111" spans="1:132" s="4" customFormat="1" x14ac:dyDescent="0.25">
      <c r="A111" s="108"/>
      <c r="B111" s="109"/>
      <c r="BI111" s="91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</row>
    <row r="112" spans="1:132" s="4" customFormat="1" x14ac:dyDescent="0.25">
      <c r="A112" s="108"/>
      <c r="B112" s="109"/>
      <c r="BI112" s="91"/>
      <c r="BJ112" s="7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</row>
    <row r="113" spans="1:132" s="4" customFormat="1" x14ac:dyDescent="0.25">
      <c r="A113" s="108"/>
      <c r="B113" s="109"/>
      <c r="BI113" s="91"/>
      <c r="BJ113" s="7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</row>
    <row r="114" spans="1:132" s="4" customFormat="1" x14ac:dyDescent="0.25">
      <c r="A114" s="108"/>
      <c r="B114" s="109"/>
      <c r="BI114" s="91"/>
      <c r="BJ114" s="7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</row>
    <row r="115" spans="1:132" s="4" customFormat="1" x14ac:dyDescent="0.25">
      <c r="A115" s="108"/>
      <c r="B115" s="109"/>
      <c r="BI115" s="91"/>
      <c r="BJ115" s="7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</row>
    <row r="116" spans="1:132" s="4" customFormat="1" x14ac:dyDescent="0.25">
      <c r="A116" s="108"/>
      <c r="B116" s="109"/>
      <c r="BI116" s="91"/>
      <c r="BJ116" s="7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</row>
    <row r="117" spans="1:132" s="4" customFormat="1" x14ac:dyDescent="0.25">
      <c r="A117" s="108"/>
      <c r="B117" s="109"/>
      <c r="BI117" s="91"/>
      <c r="BJ117" s="7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</row>
    <row r="118" spans="1:132" s="4" customFormat="1" x14ac:dyDescent="0.25">
      <c r="A118" s="108"/>
      <c r="B118" s="109"/>
      <c r="BI118" s="91"/>
      <c r="BJ118" s="7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</row>
    <row r="119" spans="1:132" s="4" customFormat="1" x14ac:dyDescent="0.25">
      <c r="A119" s="108"/>
      <c r="B119" s="109"/>
      <c r="BI119" s="91"/>
      <c r="BJ119" s="7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</row>
    <row r="120" spans="1:132" s="4" customFormat="1" x14ac:dyDescent="0.25">
      <c r="A120" s="108"/>
      <c r="B120" s="109"/>
      <c r="BI120" s="91"/>
      <c r="BJ120" s="7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</row>
    <row r="121" spans="1:132" s="4" customFormat="1" x14ac:dyDescent="0.25">
      <c r="A121" s="108"/>
      <c r="B121" s="109"/>
      <c r="BI121" s="91"/>
      <c r="BJ121" s="7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</row>
    <row r="122" spans="1:132" s="4" customFormat="1" x14ac:dyDescent="0.25">
      <c r="A122" s="108"/>
      <c r="B122" s="109"/>
      <c r="BI122" s="91"/>
      <c r="BJ122" s="7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</row>
    <row r="123" spans="1:132" s="4" customFormat="1" x14ac:dyDescent="0.25">
      <c r="A123" s="108"/>
      <c r="B123" s="109"/>
      <c r="BI123" s="91"/>
      <c r="BJ123" s="7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</row>
    <row r="124" spans="1:132" s="4" customFormat="1" x14ac:dyDescent="0.25">
      <c r="A124" s="108"/>
      <c r="B124" s="109"/>
      <c r="BI124" s="91"/>
      <c r="BJ124" s="7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</row>
    <row r="125" spans="1:132" s="4" customFormat="1" x14ac:dyDescent="0.25">
      <c r="A125" s="108"/>
      <c r="B125" s="109"/>
      <c r="BI125" s="91"/>
      <c r="BJ125" s="7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</row>
    <row r="126" spans="1:132" s="4" customFormat="1" x14ac:dyDescent="0.25">
      <c r="A126" s="108"/>
      <c r="B126" s="109"/>
      <c r="BI126" s="91"/>
      <c r="BJ126" s="7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</row>
    <row r="127" spans="1:132" s="4" customFormat="1" x14ac:dyDescent="0.25">
      <c r="A127" s="108"/>
      <c r="B127" s="109"/>
      <c r="BI127" s="91"/>
      <c r="BJ127" s="7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</row>
    <row r="128" spans="1:132" s="4" customFormat="1" x14ac:dyDescent="0.25">
      <c r="A128" s="108"/>
      <c r="B128" s="109"/>
      <c r="BI128" s="5"/>
      <c r="BJ128" s="7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</row>
    <row r="129" spans="1:132" s="4" customFormat="1" x14ac:dyDescent="0.25">
      <c r="A129" s="108"/>
      <c r="B129" s="109"/>
      <c r="BI129" s="5"/>
      <c r="BJ129" s="7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</row>
    <row r="130" spans="1:132" s="4" customFormat="1" x14ac:dyDescent="0.25">
      <c r="A130" s="108"/>
      <c r="B130" s="109"/>
      <c r="BI130" s="5"/>
      <c r="BJ130" s="7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</row>
    <row r="131" spans="1:132" s="4" customFormat="1" x14ac:dyDescent="0.25">
      <c r="A131" s="108"/>
      <c r="B131" s="109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</row>
    <row r="132" spans="1:132" s="4" customFormat="1" x14ac:dyDescent="0.25">
      <c r="A132" s="108"/>
      <c r="B132" s="109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</row>
    <row r="133" spans="1:132" s="4" customFormat="1" x14ac:dyDescent="0.25">
      <c r="A133" s="108"/>
      <c r="B133" s="109"/>
      <c r="BI133" s="5"/>
      <c r="BJ133" s="74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</row>
    <row r="134" spans="1:132" s="4" customFormat="1" x14ac:dyDescent="0.25">
      <c r="A134" s="108"/>
      <c r="B134" s="109"/>
      <c r="BI134" s="5"/>
      <c r="BJ134" s="74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</row>
    <row r="135" spans="1:132" s="4" customFormat="1" x14ac:dyDescent="0.25">
      <c r="A135" s="108"/>
      <c r="B135" s="109"/>
      <c r="BI135" s="5"/>
      <c r="BJ135" s="74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</row>
    <row r="136" spans="1:132" s="4" customFormat="1" x14ac:dyDescent="0.25">
      <c r="A136" s="108"/>
      <c r="B136" s="109"/>
      <c r="BI136" s="5"/>
      <c r="BJ136" s="91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</row>
    <row r="137" spans="1:132" s="4" customFormat="1" x14ac:dyDescent="0.25">
      <c r="A137" s="108"/>
      <c r="B137" s="109"/>
      <c r="BI137" s="5"/>
      <c r="BJ137" s="91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</row>
    <row r="138" spans="1:132" s="4" customFormat="1" x14ac:dyDescent="0.25">
      <c r="A138" s="108"/>
      <c r="B138" s="109"/>
      <c r="BI138" s="5"/>
      <c r="BJ138" s="91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</row>
    <row r="139" spans="1:132" s="4" customFormat="1" x14ac:dyDescent="0.25">
      <c r="A139" s="108"/>
      <c r="B139" s="109"/>
      <c r="BI139" s="5"/>
      <c r="BJ139" s="91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</row>
    <row r="140" spans="1:132" s="4" customFormat="1" x14ac:dyDescent="0.25">
      <c r="A140" s="108"/>
      <c r="B140" s="109"/>
      <c r="BI140" s="5"/>
      <c r="BJ140" s="91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</row>
    <row r="141" spans="1:132" s="4" customFormat="1" x14ac:dyDescent="0.25">
      <c r="A141" s="108"/>
      <c r="B141" s="109"/>
      <c r="BI141" s="5"/>
      <c r="BJ141" s="91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</row>
    <row r="142" spans="1:132" s="4" customFormat="1" x14ac:dyDescent="0.25">
      <c r="A142" s="108"/>
      <c r="B142" s="109"/>
      <c r="BI142" s="5"/>
      <c r="BJ142" s="91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</row>
    <row r="143" spans="1:132" s="4" customFormat="1" x14ac:dyDescent="0.25">
      <c r="A143" s="108"/>
      <c r="B143" s="109"/>
      <c r="BI143" s="5"/>
      <c r="BJ143" s="91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</row>
    <row r="144" spans="1:132" s="4" customFormat="1" x14ac:dyDescent="0.25">
      <c r="A144" s="108"/>
      <c r="B144" s="109"/>
      <c r="BI144" s="5"/>
      <c r="BJ144" s="91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</row>
    <row r="145" spans="1:132" s="4" customFormat="1" x14ac:dyDescent="0.25">
      <c r="A145" s="108"/>
      <c r="B145" s="109"/>
      <c r="BI145" s="5"/>
      <c r="BJ145" s="91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</row>
    <row r="146" spans="1:132" s="4" customFormat="1" x14ac:dyDescent="0.25">
      <c r="A146" s="108"/>
      <c r="B146" s="109"/>
      <c r="BI146" s="5"/>
      <c r="BJ146" s="91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</row>
    <row r="147" spans="1:132" s="4" customFormat="1" x14ac:dyDescent="0.25">
      <c r="A147" s="108"/>
      <c r="B147" s="109"/>
      <c r="BI147" s="5"/>
      <c r="BJ147" s="91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</row>
    <row r="148" spans="1:132" s="4" customFormat="1" x14ac:dyDescent="0.25">
      <c r="A148" s="108"/>
      <c r="B148" s="109"/>
      <c r="BI148" s="5"/>
      <c r="BJ148" s="91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</row>
    <row r="149" spans="1:132" s="4" customFormat="1" x14ac:dyDescent="0.25">
      <c r="A149" s="108"/>
      <c r="B149" s="109"/>
      <c r="BI149" s="5"/>
      <c r="BJ149" s="91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</row>
    <row r="150" spans="1:132" s="4" customFormat="1" x14ac:dyDescent="0.25">
      <c r="A150" s="108"/>
      <c r="B150" s="109"/>
      <c r="BI150" s="5"/>
      <c r="BJ150" s="91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</row>
    <row r="151" spans="1:132" s="4" customFormat="1" x14ac:dyDescent="0.25">
      <c r="A151" s="108"/>
      <c r="B151" s="109"/>
      <c r="BI151" s="5"/>
      <c r="BJ151" s="91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</row>
    <row r="152" spans="1:132" s="4" customFormat="1" x14ac:dyDescent="0.25">
      <c r="A152" s="108"/>
      <c r="B152" s="109"/>
      <c r="BI152" s="5"/>
      <c r="BJ152" s="91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</row>
    <row r="153" spans="1:132" s="4" customFormat="1" x14ac:dyDescent="0.25">
      <c r="A153" s="108"/>
      <c r="B153" s="109"/>
      <c r="BI153" s="5"/>
      <c r="BJ153" s="91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</row>
    <row r="154" spans="1:132" s="4" customFormat="1" x14ac:dyDescent="0.25">
      <c r="A154" s="108"/>
      <c r="B154" s="109"/>
      <c r="BI154" s="5"/>
      <c r="BJ154" s="91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</row>
    <row r="155" spans="1:132" s="4" customFormat="1" x14ac:dyDescent="0.25">
      <c r="A155" s="108"/>
      <c r="B155" s="109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</row>
    <row r="156" spans="1:132" s="4" customFormat="1" x14ac:dyDescent="0.25">
      <c r="A156" s="108"/>
      <c r="B156" s="109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</row>
    <row r="157" spans="1:132" s="4" customFormat="1" x14ac:dyDescent="0.25">
      <c r="A157" s="108"/>
      <c r="B157" s="109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</row>
    <row r="158" spans="1:132" s="4" customFormat="1" x14ac:dyDescent="0.25">
      <c r="A158" s="108"/>
      <c r="B158" s="109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</row>
    <row r="159" spans="1:132" s="4" customFormat="1" x14ac:dyDescent="0.25">
      <c r="A159" s="108"/>
      <c r="B159" s="109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</row>
    <row r="160" spans="1:132" s="4" customFormat="1" x14ac:dyDescent="0.25">
      <c r="A160" s="108"/>
      <c r="B160" s="109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</row>
    <row r="161" spans="1:132" s="4" customFormat="1" x14ac:dyDescent="0.25">
      <c r="A161" s="108"/>
      <c r="B161" s="109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</row>
    <row r="162" spans="1:132" s="4" customFormat="1" x14ac:dyDescent="0.25">
      <c r="A162" s="108"/>
      <c r="B162" s="109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</row>
    <row r="163" spans="1:132" s="4" customFormat="1" x14ac:dyDescent="0.25">
      <c r="A163" s="108"/>
      <c r="B163" s="109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</row>
    <row r="164" spans="1:132" s="4" customFormat="1" x14ac:dyDescent="0.25">
      <c r="A164" s="108"/>
      <c r="B164" s="109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</row>
    <row r="165" spans="1:132" s="4" customFormat="1" x14ac:dyDescent="0.25">
      <c r="A165" s="108"/>
      <c r="B165" s="109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</row>
    <row r="166" spans="1:132" s="4" customFormat="1" x14ac:dyDescent="0.25">
      <c r="A166" s="108"/>
      <c r="B166" s="109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</row>
    <row r="167" spans="1:132" s="4" customFormat="1" x14ac:dyDescent="0.25">
      <c r="A167" s="108"/>
      <c r="B167" s="109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</row>
    <row r="168" spans="1:132" s="4" customFormat="1" x14ac:dyDescent="0.25">
      <c r="A168" s="108"/>
      <c r="B168" s="109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</row>
    <row r="169" spans="1:132" s="4" customFormat="1" x14ac:dyDescent="0.25">
      <c r="A169" s="108"/>
      <c r="B169" s="109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</row>
    <row r="170" spans="1:132" s="4" customFormat="1" x14ac:dyDescent="0.25">
      <c r="A170" s="108"/>
      <c r="B170" s="109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</row>
    <row r="171" spans="1:132" s="4" customFormat="1" x14ac:dyDescent="0.25">
      <c r="A171" s="108"/>
      <c r="B171" s="109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</row>
    <row r="172" spans="1:132" s="4" customFormat="1" x14ac:dyDescent="0.25">
      <c r="A172" s="108"/>
      <c r="B172" s="109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</row>
    <row r="173" spans="1:132" s="4" customFormat="1" x14ac:dyDescent="0.25">
      <c r="A173" s="108"/>
      <c r="B173" s="109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</row>
    <row r="174" spans="1:132" s="4" customFormat="1" x14ac:dyDescent="0.25">
      <c r="A174" s="108"/>
      <c r="B174" s="109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</row>
    <row r="175" spans="1:132" s="4" customFormat="1" x14ac:dyDescent="0.25">
      <c r="A175" s="108"/>
      <c r="B175" s="109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</row>
    <row r="176" spans="1:132" s="70" customFormat="1" x14ac:dyDescent="0.25">
      <c r="A176" s="114"/>
      <c r="B176" s="115"/>
      <c r="BI176" s="66"/>
      <c r="BJ176" s="66"/>
      <c r="BK176" s="66"/>
      <c r="BL176" s="66"/>
      <c r="BM176" s="66"/>
      <c r="BN176" s="66"/>
      <c r="BO176" s="66"/>
      <c r="BP176" s="66"/>
      <c r="BQ176" s="66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</row>
    <row r="177" spans="1:132" s="70" customFormat="1" x14ac:dyDescent="0.25">
      <c r="A177" s="114"/>
      <c r="B177" s="115"/>
      <c r="BI177" s="66"/>
      <c r="BJ177" s="66"/>
      <c r="BK177" s="66"/>
      <c r="BL177" s="66"/>
      <c r="BM177" s="66"/>
      <c r="BN177" s="66"/>
      <c r="BO177" s="66"/>
      <c r="BP177" s="66"/>
      <c r="BQ177" s="66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</row>
    <row r="178" spans="1:132" s="70" customFormat="1" x14ac:dyDescent="0.25">
      <c r="A178" s="114"/>
      <c r="B178" s="115"/>
      <c r="BI178" s="66"/>
      <c r="BJ178" s="66"/>
      <c r="BK178" s="66"/>
      <c r="BL178" s="66"/>
      <c r="BM178" s="66"/>
      <c r="BN178" s="66"/>
      <c r="BO178" s="66"/>
      <c r="BP178" s="66"/>
      <c r="BQ178" s="66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</row>
    <row r="179" spans="1:132" s="70" customFormat="1" x14ac:dyDescent="0.25">
      <c r="A179" s="114"/>
      <c r="B179" s="115"/>
      <c r="BI179" s="66"/>
      <c r="BJ179" s="66"/>
      <c r="BK179" s="66"/>
      <c r="BL179" s="66"/>
      <c r="BM179" s="66"/>
      <c r="BN179" s="66"/>
      <c r="BO179" s="66"/>
      <c r="BP179" s="66"/>
      <c r="BQ179" s="66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</row>
    <row r="180" spans="1:132" s="70" customFormat="1" x14ac:dyDescent="0.25">
      <c r="A180" s="114"/>
      <c r="B180" s="115"/>
      <c r="BI180" s="66"/>
      <c r="BJ180" s="66"/>
      <c r="BK180" s="66"/>
      <c r="BL180" s="66"/>
      <c r="BM180" s="66"/>
      <c r="BN180" s="66"/>
      <c r="BO180" s="66"/>
      <c r="BP180" s="66"/>
      <c r="BQ180" s="66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</row>
    <row r="181" spans="1:132" s="70" customFormat="1" x14ac:dyDescent="0.25">
      <c r="A181" s="114"/>
      <c r="B181" s="115"/>
      <c r="BI181" s="66"/>
      <c r="BJ181" s="66"/>
      <c r="BK181" s="66"/>
      <c r="BL181" s="66"/>
      <c r="BM181" s="66"/>
      <c r="BN181" s="66"/>
      <c r="BO181" s="66"/>
      <c r="BP181" s="66"/>
      <c r="BQ181" s="66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</row>
    <row r="182" spans="1:132" s="70" customFormat="1" x14ac:dyDescent="0.25">
      <c r="A182" s="114"/>
      <c r="B182" s="115"/>
      <c r="BI182" s="66"/>
      <c r="BJ182" s="66"/>
      <c r="BK182" s="66"/>
      <c r="BL182" s="66"/>
      <c r="BM182" s="66"/>
      <c r="BN182" s="66"/>
      <c r="BO182" s="66"/>
      <c r="BP182" s="66"/>
      <c r="BQ182" s="66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</row>
    <row r="183" spans="1:132" s="70" customFormat="1" x14ac:dyDescent="0.25">
      <c r="A183" s="114"/>
      <c r="B183" s="115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</row>
    <row r="184" spans="1:132" s="70" customFormat="1" x14ac:dyDescent="0.25">
      <c r="A184" s="114"/>
      <c r="B184" s="115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</row>
    <row r="185" spans="1:132" s="70" customFormat="1" x14ac:dyDescent="0.25">
      <c r="A185" s="114"/>
      <c r="B185" s="115"/>
      <c r="BI185" s="66"/>
      <c r="BJ185" s="66"/>
      <c r="BK185" s="66"/>
      <c r="BL185" s="66"/>
      <c r="BM185" s="66"/>
      <c r="BN185" s="66"/>
      <c r="BO185" s="66"/>
      <c r="BP185" s="66"/>
      <c r="BQ185" s="66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</row>
    <row r="186" spans="1:132" s="70" customFormat="1" x14ac:dyDescent="0.25">
      <c r="A186" s="114"/>
      <c r="B186" s="115"/>
      <c r="BI186" s="66"/>
      <c r="BJ186" s="66"/>
      <c r="BK186" s="66"/>
      <c r="BL186" s="66"/>
      <c r="BM186" s="66"/>
      <c r="BN186" s="66"/>
      <c r="BO186" s="66"/>
      <c r="BP186" s="66"/>
      <c r="BQ186" s="66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</row>
    <row r="187" spans="1:132" s="70" customFormat="1" x14ac:dyDescent="0.25">
      <c r="A187" s="114"/>
      <c r="B187" s="115"/>
      <c r="BI187" s="66"/>
      <c r="BJ187" s="66"/>
      <c r="BK187" s="66"/>
      <c r="BL187" s="66"/>
      <c r="BM187" s="66"/>
      <c r="BN187" s="66"/>
      <c r="BO187" s="66"/>
      <c r="BP187" s="66"/>
      <c r="BQ187" s="66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</row>
    <row r="188" spans="1:132" s="70" customFormat="1" x14ac:dyDescent="0.25">
      <c r="A188" s="114"/>
      <c r="B188" s="115"/>
      <c r="BI188" s="66"/>
      <c r="BJ188" s="66"/>
      <c r="BK188" s="66"/>
      <c r="BL188" s="66"/>
      <c r="BM188" s="66"/>
      <c r="BN188" s="66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</row>
    <row r="189" spans="1:132" s="70" customFormat="1" x14ac:dyDescent="0.25">
      <c r="A189" s="114"/>
      <c r="B189" s="115"/>
      <c r="BI189" s="66"/>
      <c r="BJ189" s="66"/>
      <c r="BK189" s="66"/>
      <c r="BL189" s="66"/>
      <c r="BM189" s="66"/>
      <c r="BN189" s="66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</row>
    <row r="190" spans="1:132" s="70" customFormat="1" x14ac:dyDescent="0.25">
      <c r="A190" s="114"/>
      <c r="B190" s="115"/>
      <c r="BI190" s="66"/>
      <c r="BJ190" s="66"/>
      <c r="BK190" s="66"/>
      <c r="BL190" s="66"/>
      <c r="BM190" s="66"/>
      <c r="BN190" s="66"/>
      <c r="BO190" s="66"/>
      <c r="BP190" s="66"/>
      <c r="BQ190" s="66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</row>
    <row r="191" spans="1:132" s="70" customFormat="1" x14ac:dyDescent="0.25">
      <c r="A191" s="114"/>
      <c r="B191" s="115"/>
      <c r="BI191" s="66"/>
      <c r="BJ191" s="66"/>
      <c r="BK191" s="66"/>
      <c r="BL191" s="66"/>
      <c r="BM191" s="66"/>
      <c r="BN191" s="66"/>
      <c r="BO191" s="66"/>
      <c r="BP191" s="66"/>
      <c r="BQ191" s="66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</row>
    <row r="192" spans="1:132" s="70" customFormat="1" x14ac:dyDescent="0.25">
      <c r="A192" s="114"/>
      <c r="B192" s="115"/>
      <c r="BI192" s="66"/>
      <c r="BJ192" s="66"/>
      <c r="BK192" s="66"/>
      <c r="BL192" s="66"/>
      <c r="BM192" s="66"/>
      <c r="BN192" s="66"/>
      <c r="BO192" s="66"/>
      <c r="BP192" s="66"/>
      <c r="BQ192" s="66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</row>
    <row r="193" spans="1:132" s="70" customFormat="1" x14ac:dyDescent="0.25">
      <c r="A193" s="114"/>
      <c r="B193" s="115"/>
      <c r="BI193" s="66"/>
      <c r="BJ193" s="66"/>
      <c r="BK193" s="66"/>
      <c r="BL193" s="66"/>
      <c r="BM193" s="66"/>
      <c r="BN193" s="66"/>
      <c r="BO193" s="66"/>
      <c r="BP193" s="66"/>
      <c r="BQ193" s="66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</row>
    <row r="194" spans="1:132" s="70" customFormat="1" x14ac:dyDescent="0.25">
      <c r="A194" s="114"/>
      <c r="B194" s="115"/>
      <c r="BI194" s="66"/>
      <c r="BJ194" s="66"/>
      <c r="BK194" s="66"/>
      <c r="BL194" s="66"/>
      <c r="BM194" s="66"/>
      <c r="BN194" s="66"/>
      <c r="BO194" s="66"/>
      <c r="BP194" s="66"/>
      <c r="BQ194" s="66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</row>
    <row r="195" spans="1:132" s="70" customFormat="1" x14ac:dyDescent="0.25">
      <c r="A195" s="114"/>
      <c r="B195" s="115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</row>
    <row r="196" spans="1:132" s="70" customFormat="1" x14ac:dyDescent="0.25">
      <c r="A196" s="114"/>
      <c r="B196" s="115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</row>
    <row r="197" spans="1:132" s="70" customFormat="1" x14ac:dyDescent="0.25">
      <c r="A197" s="114"/>
      <c r="B197" s="115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</row>
    <row r="198" spans="1:132" s="70" customFormat="1" x14ac:dyDescent="0.25">
      <c r="A198" s="114"/>
      <c r="B198" s="115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</row>
    <row r="199" spans="1:132" s="70" customFormat="1" x14ac:dyDescent="0.25">
      <c r="A199" s="114"/>
      <c r="B199" s="115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</row>
    <row r="200" spans="1:132" s="70" customFormat="1" x14ac:dyDescent="0.25">
      <c r="A200" s="114"/>
      <c r="B200" s="115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</row>
    <row r="201" spans="1:132" s="70" customFormat="1" x14ac:dyDescent="0.25">
      <c r="A201" s="114"/>
      <c r="B201" s="115"/>
      <c r="BI201" s="66"/>
      <c r="BJ201" s="66"/>
      <c r="BK201" s="66"/>
      <c r="BL201" s="66"/>
      <c r="BM201" s="66"/>
      <c r="BN201" s="66"/>
      <c r="BO201" s="66"/>
      <c r="BP201" s="66"/>
      <c r="BQ201" s="66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</row>
    <row r="202" spans="1:132" s="70" customFormat="1" x14ac:dyDescent="0.25">
      <c r="A202" s="114"/>
      <c r="B202" s="115"/>
      <c r="BI202" s="66"/>
      <c r="BJ202" s="66"/>
      <c r="BK202" s="66"/>
      <c r="BL202" s="66"/>
      <c r="BM202" s="66"/>
      <c r="BN202" s="66"/>
      <c r="BO202" s="66"/>
      <c r="BP202" s="66"/>
      <c r="BQ202" s="66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</row>
    <row r="203" spans="1:132" s="70" customFormat="1" x14ac:dyDescent="0.25">
      <c r="A203" s="114"/>
      <c r="B203" s="115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</row>
    <row r="204" spans="1:132" s="70" customFormat="1" x14ac:dyDescent="0.25">
      <c r="A204" s="114"/>
      <c r="B204" s="115"/>
      <c r="BI204" s="66"/>
      <c r="BJ204" s="66"/>
      <c r="BK204" s="66"/>
      <c r="BL204" s="66"/>
      <c r="BM204" s="66"/>
      <c r="BN204" s="66"/>
      <c r="BO204" s="66"/>
      <c r="BP204" s="66"/>
      <c r="BQ204" s="66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</row>
    <row r="205" spans="1:132" s="70" customFormat="1" x14ac:dyDescent="0.25">
      <c r="A205" s="114"/>
      <c r="B205" s="115"/>
      <c r="BI205" s="66"/>
      <c r="BJ205" s="66"/>
      <c r="BK205" s="66"/>
      <c r="BL205" s="66"/>
      <c r="BM205" s="66"/>
      <c r="BN205" s="66"/>
      <c r="BO205" s="66"/>
      <c r="BP205" s="66"/>
      <c r="BQ205" s="66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</row>
    <row r="206" spans="1:132" s="70" customFormat="1" x14ac:dyDescent="0.25">
      <c r="A206" s="114"/>
      <c r="B206" s="115"/>
      <c r="BI206" s="66"/>
      <c r="BJ206" s="66"/>
      <c r="BK206" s="66"/>
      <c r="BL206" s="66"/>
      <c r="BM206" s="66"/>
      <c r="BN206" s="66"/>
      <c r="BO206" s="66"/>
      <c r="BP206" s="66"/>
      <c r="BQ206" s="66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</row>
    <row r="207" spans="1:132" s="70" customFormat="1" x14ac:dyDescent="0.25">
      <c r="A207" s="114"/>
      <c r="B207" s="115"/>
      <c r="BI207" s="66"/>
      <c r="BJ207" s="66"/>
      <c r="BK207" s="66"/>
      <c r="BL207" s="66"/>
      <c r="BM207" s="66"/>
      <c r="BN207" s="66"/>
      <c r="BO207" s="66"/>
      <c r="BP207" s="66"/>
      <c r="BQ207" s="66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</row>
    <row r="208" spans="1:132" s="70" customFormat="1" x14ac:dyDescent="0.25">
      <c r="A208" s="114"/>
      <c r="B208" s="115"/>
      <c r="BI208" s="66"/>
      <c r="BJ208" s="66"/>
      <c r="BK208" s="66"/>
      <c r="BL208" s="66"/>
      <c r="BM208" s="66"/>
      <c r="BN208" s="66"/>
      <c r="BO208" s="66"/>
      <c r="BP208" s="66"/>
      <c r="BQ208" s="66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</row>
    <row r="209" spans="1:132" s="70" customFormat="1" x14ac:dyDescent="0.25">
      <c r="A209" s="114"/>
      <c r="B209" s="115"/>
      <c r="BI209" s="66"/>
      <c r="BJ209" s="66"/>
      <c r="BK209" s="66"/>
      <c r="BL209" s="66"/>
      <c r="BM209" s="66"/>
      <c r="BN209" s="66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</row>
    <row r="210" spans="1:132" s="70" customFormat="1" x14ac:dyDescent="0.25">
      <c r="A210" s="114"/>
      <c r="B210" s="115"/>
      <c r="BI210" s="66"/>
      <c r="BJ210" s="66"/>
      <c r="BK210" s="66"/>
      <c r="BL210" s="66"/>
      <c r="BM210" s="66"/>
      <c r="BN210" s="66"/>
      <c r="BO210" s="66"/>
      <c r="BP210" s="66"/>
      <c r="BQ210" s="66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</row>
    <row r="211" spans="1:132" s="70" customFormat="1" x14ac:dyDescent="0.25">
      <c r="A211" s="114"/>
      <c r="B211" s="115"/>
      <c r="BI211" s="66"/>
      <c r="BJ211" s="66"/>
      <c r="BK211" s="66"/>
      <c r="BL211" s="66"/>
      <c r="BM211" s="66"/>
      <c r="BN211" s="66"/>
      <c r="BO211" s="66"/>
      <c r="BP211" s="66"/>
      <c r="BQ211" s="66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</row>
    <row r="212" spans="1:132" s="70" customFormat="1" x14ac:dyDescent="0.25">
      <c r="A212" s="114"/>
      <c r="B212" s="115"/>
      <c r="BI212" s="66"/>
      <c r="BJ212" s="66"/>
      <c r="BK212" s="66"/>
      <c r="BL212" s="66"/>
      <c r="BM212" s="66"/>
      <c r="BN212" s="66"/>
      <c r="BO212" s="66"/>
      <c r="BP212" s="66"/>
      <c r="BQ212" s="66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</row>
    <row r="213" spans="1:132" s="70" customFormat="1" x14ac:dyDescent="0.25">
      <c r="A213" s="114"/>
      <c r="B213" s="115"/>
      <c r="BI213" s="66"/>
      <c r="BJ213" s="66"/>
      <c r="BK213" s="66"/>
      <c r="BL213" s="66"/>
      <c r="BM213" s="66"/>
      <c r="BN213" s="66"/>
      <c r="BO213" s="66"/>
      <c r="BP213" s="66"/>
      <c r="BQ213" s="66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</row>
    <row r="214" spans="1:132" s="70" customFormat="1" x14ac:dyDescent="0.25">
      <c r="A214" s="114"/>
      <c r="B214" s="115"/>
      <c r="BI214" s="66"/>
      <c r="BJ214" s="66"/>
      <c r="BK214" s="66"/>
      <c r="BL214" s="66"/>
      <c r="BM214" s="66"/>
      <c r="BN214" s="66"/>
      <c r="BO214" s="66"/>
      <c r="BP214" s="66"/>
      <c r="BQ214" s="66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</row>
    <row r="215" spans="1:132" s="70" customFormat="1" x14ac:dyDescent="0.25">
      <c r="A215" s="114"/>
      <c r="B215" s="115"/>
      <c r="BI215" s="66"/>
      <c r="BJ215" s="66"/>
      <c r="BK215" s="66"/>
      <c r="BL215" s="66"/>
      <c r="BM215" s="66"/>
      <c r="BN215" s="66"/>
      <c r="BO215" s="66"/>
      <c r="BP215" s="66"/>
      <c r="BQ215" s="66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</row>
    <row r="216" spans="1:132" s="70" customFormat="1" x14ac:dyDescent="0.25">
      <c r="A216" s="114"/>
      <c r="B216" s="115"/>
      <c r="BI216" s="66"/>
      <c r="BJ216" s="66"/>
      <c r="BK216" s="66"/>
      <c r="BL216" s="66"/>
      <c r="BM216" s="66"/>
      <c r="BN216" s="66"/>
      <c r="BO216" s="66"/>
      <c r="BP216" s="66"/>
      <c r="BQ216" s="66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</row>
    <row r="217" spans="1:132" s="70" customFormat="1" x14ac:dyDescent="0.25">
      <c r="A217" s="114"/>
      <c r="B217" s="115"/>
      <c r="BI217" s="66"/>
      <c r="BJ217" s="66"/>
      <c r="BK217" s="66"/>
      <c r="BL217" s="66"/>
      <c r="BM217" s="66"/>
      <c r="BN217" s="66"/>
      <c r="BO217" s="66"/>
      <c r="BP217" s="66"/>
      <c r="BQ217" s="66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</row>
    <row r="218" spans="1:132" s="70" customFormat="1" x14ac:dyDescent="0.25">
      <c r="A218" s="114"/>
      <c r="B218" s="115"/>
      <c r="BI218" s="66"/>
      <c r="BJ218" s="66"/>
      <c r="BK218" s="66"/>
      <c r="BL218" s="66"/>
      <c r="BM218" s="66"/>
      <c r="BN218" s="66"/>
      <c r="BO218" s="66"/>
      <c r="BP218" s="66"/>
      <c r="BQ218" s="66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</row>
    <row r="219" spans="1:132" s="70" customFormat="1" x14ac:dyDescent="0.25">
      <c r="A219" s="114"/>
      <c r="B219" s="115"/>
      <c r="BI219" s="66"/>
      <c r="BJ219" s="66"/>
      <c r="BK219" s="66"/>
      <c r="BL219" s="66"/>
      <c r="BM219" s="66"/>
      <c r="BN219" s="66"/>
      <c r="BO219" s="66"/>
      <c r="BP219" s="66"/>
      <c r="BQ219" s="66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</row>
    <row r="220" spans="1:132" s="70" customFormat="1" x14ac:dyDescent="0.25">
      <c r="A220" s="114"/>
      <c r="B220" s="115"/>
      <c r="BI220" s="66"/>
      <c r="BJ220" s="66"/>
      <c r="BK220" s="66"/>
      <c r="BL220" s="66"/>
      <c r="BM220" s="66"/>
      <c r="BN220" s="66"/>
      <c r="BO220" s="66"/>
      <c r="BP220" s="66"/>
      <c r="BQ220" s="66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</row>
    <row r="221" spans="1:132" s="70" customFormat="1" x14ac:dyDescent="0.25">
      <c r="A221" s="114"/>
      <c r="B221" s="115"/>
      <c r="BI221" s="66"/>
      <c r="BJ221" s="66"/>
      <c r="BK221" s="66"/>
      <c r="BL221" s="66"/>
      <c r="BM221" s="66"/>
      <c r="BN221" s="66"/>
      <c r="BO221" s="66"/>
      <c r="BP221" s="66"/>
      <c r="BQ221" s="66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</row>
    <row r="222" spans="1:132" s="70" customFormat="1" x14ac:dyDescent="0.25">
      <c r="A222" s="114"/>
      <c r="B222" s="115"/>
      <c r="BI222" s="66"/>
      <c r="BJ222" s="66"/>
      <c r="BK222" s="66"/>
      <c r="BL222" s="66"/>
      <c r="BM222" s="66"/>
      <c r="BN222" s="66"/>
      <c r="BO222" s="66"/>
      <c r="BP222" s="66"/>
      <c r="BQ222" s="66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</row>
    <row r="223" spans="1:132" s="70" customFormat="1" x14ac:dyDescent="0.25">
      <c r="A223" s="114"/>
      <c r="B223" s="115"/>
      <c r="BI223" s="66"/>
      <c r="BJ223" s="66"/>
      <c r="BK223" s="66"/>
      <c r="BL223" s="66"/>
      <c r="BM223" s="66"/>
      <c r="BN223" s="66"/>
      <c r="BO223" s="66"/>
      <c r="BP223" s="66"/>
      <c r="BQ223" s="66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</row>
    <row r="224" spans="1:132" s="70" customFormat="1" x14ac:dyDescent="0.25">
      <c r="A224" s="114"/>
      <c r="B224" s="115"/>
      <c r="BI224" s="66"/>
      <c r="BJ224" s="66"/>
      <c r="BK224" s="66"/>
      <c r="BL224" s="66"/>
      <c r="BM224" s="66"/>
      <c r="BN224" s="66"/>
      <c r="BO224" s="66"/>
      <c r="BP224" s="66"/>
      <c r="BQ224" s="66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</row>
    <row r="225" spans="1:132" s="70" customFormat="1" x14ac:dyDescent="0.25">
      <c r="A225" s="114"/>
      <c r="B225" s="115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</row>
    <row r="226" spans="1:132" s="70" customFormat="1" x14ac:dyDescent="0.25">
      <c r="A226" s="114"/>
      <c r="B226" s="115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</row>
    <row r="227" spans="1:132" s="70" customFormat="1" x14ac:dyDescent="0.25">
      <c r="A227" s="114"/>
      <c r="B227" s="115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</row>
    <row r="228" spans="1:132" s="70" customFormat="1" x14ac:dyDescent="0.25">
      <c r="A228" s="114"/>
      <c r="B228" s="115"/>
      <c r="BI228" s="66"/>
      <c r="BJ228" s="66"/>
      <c r="BK228" s="66"/>
      <c r="BL228" s="66"/>
      <c r="BM228" s="66"/>
      <c r="BN228" s="66"/>
      <c r="BO228" s="66"/>
      <c r="BP228" s="66"/>
      <c r="BQ228" s="66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</row>
    <row r="229" spans="1:132" s="70" customFormat="1" x14ac:dyDescent="0.25">
      <c r="A229" s="114"/>
      <c r="B229" s="115"/>
      <c r="BI229" s="66"/>
      <c r="BJ229" s="66"/>
      <c r="BK229" s="66"/>
      <c r="BL229" s="66"/>
      <c r="BM229" s="66"/>
      <c r="BN229" s="66"/>
      <c r="BO229" s="66"/>
      <c r="BP229" s="66"/>
      <c r="BQ229" s="66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</row>
    <row r="230" spans="1:132" s="70" customFormat="1" x14ac:dyDescent="0.25">
      <c r="A230" s="114"/>
      <c r="B230" s="115"/>
      <c r="BI230" s="66"/>
      <c r="BJ230" s="66"/>
      <c r="BK230" s="66"/>
      <c r="BL230" s="66"/>
      <c r="BM230" s="66"/>
      <c r="BN230" s="66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</row>
    <row r="231" spans="1:132" s="70" customFormat="1" x14ac:dyDescent="0.25">
      <c r="A231" s="114"/>
      <c r="B231" s="115"/>
      <c r="BI231" s="66"/>
      <c r="BJ231" s="66"/>
      <c r="BK231" s="66"/>
      <c r="BL231" s="66"/>
      <c r="BM231" s="66"/>
      <c r="BN231" s="66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</row>
    <row r="232" spans="1:132" s="70" customFormat="1" x14ac:dyDescent="0.25">
      <c r="A232" s="114"/>
      <c r="B232" s="115"/>
      <c r="BI232" s="66"/>
      <c r="BJ232" s="66"/>
      <c r="BK232" s="66"/>
      <c r="BL232" s="66"/>
      <c r="BM232" s="66"/>
      <c r="BN232" s="66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</row>
    <row r="233" spans="1:132" s="70" customFormat="1" x14ac:dyDescent="0.25">
      <c r="A233" s="114"/>
      <c r="B233" s="115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</row>
    <row r="234" spans="1:132" s="70" customFormat="1" x14ac:dyDescent="0.25">
      <c r="A234" s="114"/>
      <c r="B234" s="115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</row>
    <row r="235" spans="1:132" s="70" customFormat="1" x14ac:dyDescent="0.25">
      <c r="A235" s="114"/>
      <c r="B235" s="115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</row>
    <row r="236" spans="1:132" s="70" customFormat="1" x14ac:dyDescent="0.25">
      <c r="A236" s="114"/>
      <c r="B236" s="115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</row>
    <row r="237" spans="1:132" s="70" customFormat="1" x14ac:dyDescent="0.25">
      <c r="A237" s="114"/>
      <c r="B237" s="115"/>
      <c r="BI237" s="66"/>
      <c r="BJ237" s="66"/>
      <c r="BK237" s="66"/>
      <c r="BL237" s="66"/>
      <c r="BM237" s="66"/>
      <c r="BN237" s="66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</row>
    <row r="238" spans="1:132" s="70" customFormat="1" x14ac:dyDescent="0.25">
      <c r="A238" s="114"/>
      <c r="B238" s="115"/>
      <c r="BI238" s="66"/>
      <c r="BJ238" s="66"/>
      <c r="BK238" s="66"/>
      <c r="BL238" s="66"/>
      <c r="BM238" s="66"/>
      <c r="BN238" s="66"/>
      <c r="BO238" s="66"/>
      <c r="BP238" s="66"/>
      <c r="BQ238" s="66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</row>
    <row r="239" spans="1:132" s="70" customFormat="1" x14ac:dyDescent="0.25">
      <c r="A239" s="114"/>
      <c r="B239" s="115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</row>
    <row r="240" spans="1:132" s="70" customFormat="1" x14ac:dyDescent="0.25">
      <c r="A240" s="114"/>
      <c r="B240" s="115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</row>
    <row r="241" spans="1:132" s="70" customFormat="1" x14ac:dyDescent="0.25">
      <c r="A241" s="114"/>
      <c r="B241" s="115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</row>
    <row r="242" spans="1:132" s="70" customFormat="1" x14ac:dyDescent="0.25">
      <c r="A242" s="114"/>
      <c r="B242" s="115"/>
      <c r="BI242" s="66"/>
      <c r="BJ242" s="66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</row>
    <row r="243" spans="1:132" s="70" customFormat="1" x14ac:dyDescent="0.25">
      <c r="A243" s="114"/>
      <c r="B243" s="115"/>
      <c r="BI243" s="66"/>
      <c r="BJ243" s="66"/>
      <c r="BK243" s="66"/>
      <c r="BL243" s="66"/>
      <c r="BM243" s="66"/>
      <c r="BN243" s="66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</row>
    <row r="244" spans="1:132" s="70" customFormat="1" x14ac:dyDescent="0.25">
      <c r="A244" s="114"/>
      <c r="B244" s="115"/>
      <c r="BI244" s="66"/>
      <c r="BJ244" s="66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</row>
    <row r="245" spans="1:132" s="70" customFormat="1" x14ac:dyDescent="0.25">
      <c r="A245" s="114"/>
      <c r="B245" s="115"/>
      <c r="BI245" s="66"/>
      <c r="BJ245" s="66"/>
      <c r="BK245" s="66"/>
      <c r="BL245" s="66"/>
      <c r="BM245" s="66"/>
      <c r="BN245" s="66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</row>
    <row r="246" spans="1:132" s="70" customFormat="1" x14ac:dyDescent="0.25">
      <c r="A246" s="114"/>
      <c r="B246" s="115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</row>
    <row r="247" spans="1:132" s="70" customFormat="1" x14ac:dyDescent="0.25">
      <c r="A247" s="114"/>
      <c r="B247" s="115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</row>
    <row r="248" spans="1:132" s="70" customFormat="1" x14ac:dyDescent="0.25">
      <c r="A248" s="114"/>
      <c r="B248" s="115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</row>
    <row r="249" spans="1:132" s="70" customFormat="1" x14ac:dyDescent="0.25">
      <c r="A249" s="114"/>
      <c r="B249" s="115"/>
      <c r="BI249" s="66"/>
      <c r="BJ249" s="66"/>
      <c r="BK249" s="66"/>
      <c r="BL249" s="66"/>
      <c r="BM249" s="66"/>
      <c r="BN249" s="66"/>
      <c r="BO249" s="66"/>
      <c r="BP249" s="66"/>
      <c r="BQ249" s="66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</row>
    <row r="250" spans="1:132" s="70" customFormat="1" x14ac:dyDescent="0.25">
      <c r="A250" s="114"/>
      <c r="B250" s="115"/>
      <c r="BI250" s="66"/>
      <c r="BJ250" s="66"/>
      <c r="BK250" s="66"/>
      <c r="BL250" s="66"/>
      <c r="BM250" s="66"/>
      <c r="BN250" s="66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</row>
    <row r="251" spans="1:132" s="70" customFormat="1" x14ac:dyDescent="0.25">
      <c r="A251" s="114"/>
      <c r="B251" s="115"/>
      <c r="BI251" s="66"/>
      <c r="BJ251" s="66"/>
      <c r="BK251" s="66"/>
      <c r="BL251" s="66"/>
      <c r="BM251" s="66"/>
      <c r="BN251" s="66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</row>
    <row r="252" spans="1:132" s="70" customFormat="1" x14ac:dyDescent="0.25">
      <c r="A252" s="114"/>
      <c r="B252" s="115"/>
      <c r="BI252" s="66"/>
      <c r="BJ252" s="66"/>
      <c r="BK252" s="66"/>
      <c r="BL252" s="66"/>
      <c r="BM252" s="66"/>
      <c r="BN252" s="66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</row>
    <row r="253" spans="1:132" s="70" customFormat="1" x14ac:dyDescent="0.25">
      <c r="A253" s="114"/>
      <c r="B253" s="115"/>
      <c r="BI253" s="66"/>
      <c r="BJ253" s="66"/>
      <c r="BK253" s="66"/>
      <c r="BL253" s="66"/>
      <c r="BM253" s="66"/>
      <c r="BN253" s="66"/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</row>
    <row r="254" spans="1:132" s="70" customFormat="1" x14ac:dyDescent="0.25">
      <c r="A254" s="114"/>
      <c r="B254" s="115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</row>
    <row r="255" spans="1:132" s="70" customFormat="1" x14ac:dyDescent="0.25">
      <c r="A255" s="114"/>
      <c r="B255" s="115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</row>
    <row r="256" spans="1:132" s="70" customFormat="1" x14ac:dyDescent="0.25">
      <c r="A256" s="114"/>
      <c r="B256" s="115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</row>
    <row r="257" spans="1:132" s="70" customFormat="1" x14ac:dyDescent="0.25">
      <c r="A257" s="114"/>
      <c r="B257" s="115"/>
      <c r="BI257" s="66"/>
      <c r="BJ257" s="66"/>
      <c r="BK257" s="66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</row>
    <row r="258" spans="1:132" s="70" customFormat="1" x14ac:dyDescent="0.25">
      <c r="A258" s="114"/>
      <c r="B258" s="115"/>
      <c r="BI258" s="66"/>
      <c r="BJ258" s="66"/>
      <c r="BK258" s="66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</row>
    <row r="259" spans="1:132" s="70" customFormat="1" x14ac:dyDescent="0.25">
      <c r="A259" s="114"/>
      <c r="B259" s="115"/>
      <c r="BI259" s="66"/>
      <c r="BJ259" s="66"/>
      <c r="BK259" s="66"/>
      <c r="BL259" s="66"/>
      <c r="BM259" s="66"/>
      <c r="BN259" s="66"/>
      <c r="BO259" s="66"/>
      <c r="BP259" s="66"/>
      <c r="BQ259" s="66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</row>
    <row r="260" spans="1:132" s="70" customFormat="1" x14ac:dyDescent="0.25">
      <c r="A260" s="114"/>
      <c r="B260" s="115"/>
      <c r="BI260" s="66"/>
      <c r="BJ260" s="66"/>
      <c r="BK260" s="66"/>
      <c r="BL260" s="66"/>
      <c r="BM260" s="66"/>
      <c r="BN260" s="66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</row>
    <row r="261" spans="1:132" s="70" customFormat="1" x14ac:dyDescent="0.25">
      <c r="A261" s="114"/>
      <c r="B261" s="115"/>
      <c r="BI261" s="66"/>
      <c r="BJ261" s="66"/>
      <c r="BK261" s="66"/>
      <c r="BL261" s="66"/>
      <c r="BM261" s="66"/>
      <c r="BN261" s="66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</row>
  </sheetData>
  <mergeCells count="21">
    <mergeCell ref="BH5:BI5"/>
    <mergeCell ref="BE5:BF5"/>
    <mergeCell ref="X5:Y5"/>
    <mergeCell ref="AA5:AB5"/>
    <mergeCell ref="AD5:AE5"/>
    <mergeCell ref="AG5:AH5"/>
    <mergeCell ref="AJ5:AK5"/>
    <mergeCell ref="AM5:AN5"/>
    <mergeCell ref="AP5:AQ5"/>
    <mergeCell ref="AS5:AT5"/>
    <mergeCell ref="AV5:AW5"/>
    <mergeCell ref="AY5:AZ5"/>
    <mergeCell ref="BB5:BC5"/>
    <mergeCell ref="A2:B2"/>
    <mergeCell ref="U5:V5"/>
    <mergeCell ref="C5:D5"/>
    <mergeCell ref="F5:G5"/>
    <mergeCell ref="I5:J5"/>
    <mergeCell ref="L5:M5"/>
    <mergeCell ref="O5:P5"/>
    <mergeCell ref="R5:S5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261"/>
  <sheetViews>
    <sheetView tabSelected="1" zoomScale="70" zoomScaleNormal="70" workbookViewId="0">
      <pane xSplit="2" ySplit="12" topLeftCell="AZ13" activePane="bottomRight" state="frozen"/>
      <selection pane="topRight" activeCell="C1" sqref="C1"/>
      <selection pane="bottomLeft" activeCell="A13" sqref="A13"/>
      <selection pane="bottomRight" activeCell="BK4" sqref="BK4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9.42578125" style="3" customWidth="1"/>
    <col min="9" max="9" width="21.140625" style="3" bestFit="1" customWidth="1"/>
    <col min="10" max="10" width="18.42578125" style="3" customWidth="1"/>
    <col min="11" max="11" width="9.42578125" style="3" customWidth="1"/>
    <col min="12" max="12" width="24.7109375" style="3" customWidth="1"/>
    <col min="13" max="13" width="16.5703125" style="3" bestFit="1" customWidth="1"/>
    <col min="14" max="14" width="9.42578125" style="3" customWidth="1"/>
    <col min="15" max="15" width="20.7109375" style="3" customWidth="1"/>
    <col min="16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9.42578125" style="3" customWidth="1"/>
    <col min="21" max="21" width="23.85546875" style="3" customWidth="1"/>
    <col min="22" max="22" width="16.5703125" style="3" bestFit="1" customWidth="1"/>
    <col min="23" max="23" width="9.42578125" style="3" customWidth="1"/>
    <col min="24" max="24" width="18.5703125" style="3" customWidth="1"/>
    <col min="25" max="25" width="15.7109375" style="3" customWidth="1"/>
    <col min="26" max="26" width="9.42578125" style="3" customWidth="1"/>
    <col min="27" max="27" width="17.28515625" style="3" customWidth="1"/>
    <col min="28" max="28" width="18.42578125" style="3" customWidth="1"/>
    <col min="29" max="29" width="9.42578125" style="3" customWidth="1"/>
    <col min="30" max="31" width="18.42578125" style="3" customWidth="1"/>
    <col min="32" max="32" width="9.42578125" style="3" customWidth="1"/>
    <col min="33" max="33" width="19.5703125" style="3" customWidth="1"/>
    <col min="34" max="34" width="16.28515625" style="3" customWidth="1"/>
    <col min="35" max="35" width="9.42578125" style="3" customWidth="1"/>
    <col min="36" max="36" width="20.42578125" style="3" customWidth="1"/>
    <col min="37" max="37" width="19.42578125" style="3" customWidth="1"/>
    <col min="38" max="38" width="9.42578125" style="3" customWidth="1"/>
    <col min="39" max="39" width="20.42578125" style="3" customWidth="1"/>
    <col min="40" max="40" width="17.5703125" style="3" customWidth="1"/>
    <col min="41" max="41" width="9.42578125" style="3" customWidth="1"/>
    <col min="42" max="42" width="18.42578125" style="3" customWidth="1"/>
    <col min="43" max="43" width="17.28515625" style="3" customWidth="1"/>
    <col min="44" max="44" width="9.42578125" style="3" customWidth="1"/>
    <col min="45" max="45" width="20.28515625" style="3" customWidth="1"/>
    <col min="46" max="46" width="18.5703125" style="3" customWidth="1"/>
    <col min="47" max="47" width="9.42578125" style="3" customWidth="1"/>
    <col min="48" max="48" width="17.5703125" style="3" customWidth="1"/>
    <col min="49" max="49" width="16.5703125" style="3" bestFit="1" customWidth="1"/>
    <col min="50" max="50" width="9.42578125" style="3" customWidth="1"/>
    <col min="51" max="51" width="22" style="3" customWidth="1"/>
    <col min="52" max="52" width="22.140625" style="3" customWidth="1"/>
    <col min="53" max="53" width="9.42578125" style="3" customWidth="1"/>
    <col min="54" max="54" width="23.5703125" style="3" customWidth="1"/>
    <col min="55" max="55" width="21" style="3" customWidth="1"/>
    <col min="56" max="56" width="9.42578125" style="3" customWidth="1"/>
    <col min="57" max="57" width="18.5703125" style="117" customWidth="1"/>
    <col min="58" max="58" width="16.5703125" style="117" customWidth="1"/>
    <col min="59" max="59" width="9.42578125" style="3" customWidth="1"/>
    <col min="60" max="60" width="20.42578125" style="3" customWidth="1"/>
    <col min="61" max="61" width="14.5703125" style="5" customWidth="1"/>
    <col min="62" max="62" width="14.28515625" style="5" customWidth="1"/>
    <col min="63" max="63" width="13.42578125" style="5" customWidth="1"/>
    <col min="64" max="132" width="13.42578125" style="2" customWidth="1"/>
    <col min="133" max="16384" width="9.28515625" style="3"/>
  </cols>
  <sheetData>
    <row r="1" spans="1:135" x14ac:dyDescent="0.25">
      <c r="B1" s="2"/>
      <c r="BE1" s="3"/>
      <c r="BF1" s="3"/>
      <c r="BI1" s="4"/>
      <c r="BJ1" s="4"/>
      <c r="EC1" s="2"/>
      <c r="ED1" s="2"/>
      <c r="EE1" s="2"/>
    </row>
    <row r="2" spans="1:135" ht="20.25" x14ac:dyDescent="0.3">
      <c r="A2" s="158" t="s">
        <v>0</v>
      </c>
      <c r="B2" s="158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 t="s">
        <v>1</v>
      </c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2"/>
      <c r="BF2" s="2"/>
      <c r="BG2" s="10"/>
      <c r="BH2" s="5"/>
      <c r="BK2" s="2"/>
      <c r="EB2" s="3"/>
    </row>
    <row r="3" spans="1:135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2"/>
      <c r="BI3" s="12"/>
      <c r="BJ3" s="2"/>
      <c r="BK3" s="2"/>
      <c r="BL3" s="5"/>
      <c r="BM3" s="5"/>
      <c r="BN3" s="5"/>
      <c r="EC3" s="2"/>
      <c r="ED3" s="2"/>
      <c r="EE3" s="2"/>
    </row>
    <row r="4" spans="1:135" ht="18.75" x14ac:dyDescent="0.3">
      <c r="A4" s="13"/>
      <c r="B4" s="152" t="s">
        <v>292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4"/>
      <c r="BI4" s="14"/>
      <c r="BJ4" s="15"/>
      <c r="BK4" s="15"/>
      <c r="BL4" s="16"/>
      <c r="BM4" s="17"/>
      <c r="BN4" s="5"/>
      <c r="EC4" s="2"/>
      <c r="ED4" s="2"/>
      <c r="EE4" s="2"/>
    </row>
    <row r="5" spans="1:135" s="25" customFormat="1" ht="16.5" thickBot="1" x14ac:dyDescent="0.3">
      <c r="A5" s="18" t="s">
        <v>2</v>
      </c>
      <c r="B5" s="19"/>
      <c r="C5" s="157" t="s">
        <v>293</v>
      </c>
      <c r="D5" s="157"/>
      <c r="E5" s="151"/>
      <c r="F5" s="157" t="s">
        <v>300</v>
      </c>
      <c r="G5" s="157"/>
      <c r="H5" s="151"/>
      <c r="I5" s="157" t="s">
        <v>301</v>
      </c>
      <c r="J5" s="157"/>
      <c r="K5" s="151"/>
      <c r="L5" s="157" t="s">
        <v>294</v>
      </c>
      <c r="M5" s="157"/>
      <c r="N5" s="151"/>
      <c r="O5" s="157" t="s">
        <v>295</v>
      </c>
      <c r="P5" s="157"/>
      <c r="Q5" s="151"/>
      <c r="R5" s="157" t="s">
        <v>302</v>
      </c>
      <c r="S5" s="157"/>
      <c r="T5" s="151"/>
      <c r="U5" s="157" t="s">
        <v>303</v>
      </c>
      <c r="V5" s="157"/>
      <c r="W5" s="151"/>
      <c r="X5" s="157" t="s">
        <v>304</v>
      </c>
      <c r="Y5" s="157"/>
      <c r="Z5" s="151"/>
      <c r="AA5" s="157" t="s">
        <v>296</v>
      </c>
      <c r="AB5" s="157"/>
      <c r="AC5" s="151"/>
      <c r="AD5" s="157" t="s">
        <v>305</v>
      </c>
      <c r="AE5" s="157"/>
      <c r="AF5" s="151"/>
      <c r="AG5" s="157" t="s">
        <v>306</v>
      </c>
      <c r="AH5" s="157"/>
      <c r="AI5" s="151"/>
      <c r="AJ5" s="157" t="s">
        <v>307</v>
      </c>
      <c r="AK5" s="157"/>
      <c r="AL5" s="151"/>
      <c r="AM5" s="157" t="s">
        <v>297</v>
      </c>
      <c r="AN5" s="157"/>
      <c r="AO5" s="151"/>
      <c r="AP5" s="157" t="s">
        <v>298</v>
      </c>
      <c r="AQ5" s="157"/>
      <c r="AR5" s="151"/>
      <c r="AS5" s="157" t="s">
        <v>299</v>
      </c>
      <c r="AT5" s="157"/>
      <c r="AU5" s="151"/>
      <c r="AV5" s="157" t="s">
        <v>308</v>
      </c>
      <c r="AW5" s="157"/>
      <c r="AX5" s="151"/>
      <c r="AY5" s="157" t="s">
        <v>309</v>
      </c>
      <c r="AZ5" s="157"/>
      <c r="BA5" s="151"/>
      <c r="BB5" s="157" t="s">
        <v>310</v>
      </c>
      <c r="BC5" s="157"/>
      <c r="BD5" s="151"/>
      <c r="BE5" s="157" t="s">
        <v>311</v>
      </c>
      <c r="BF5" s="157"/>
      <c r="BG5" s="151"/>
      <c r="BH5" s="157" t="s">
        <v>3</v>
      </c>
      <c r="BI5" s="157"/>
      <c r="BJ5" s="23"/>
      <c r="BK5" s="23"/>
      <c r="BL5" s="24"/>
      <c r="BM5" s="16"/>
      <c r="BN5" s="5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</row>
    <row r="6" spans="1:135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27"/>
      <c r="BI6" s="27"/>
      <c r="BJ6" s="28"/>
      <c r="BK6" s="28"/>
      <c r="BL6" s="29"/>
      <c r="BM6" s="17"/>
      <c r="BN6" s="5"/>
      <c r="EC6" s="2"/>
      <c r="ED6" s="2"/>
      <c r="EE6" s="2"/>
    </row>
    <row r="7" spans="1:135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27"/>
      <c r="I7" s="27"/>
      <c r="J7" s="27" t="s">
        <v>4</v>
      </c>
      <c r="K7" s="27"/>
      <c r="L7" s="27"/>
      <c r="M7" s="27" t="s">
        <v>4</v>
      </c>
      <c r="N7" s="27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27"/>
      <c r="AA7" s="27"/>
      <c r="AB7" s="27" t="s">
        <v>4</v>
      </c>
      <c r="AC7" s="27"/>
      <c r="AD7" s="27"/>
      <c r="AE7" s="27" t="s">
        <v>4</v>
      </c>
      <c r="AF7" s="27"/>
      <c r="AG7" s="27"/>
      <c r="AH7" s="27" t="s">
        <v>4</v>
      </c>
      <c r="AI7" s="27"/>
      <c r="AJ7" s="27"/>
      <c r="AK7" s="27" t="s">
        <v>4</v>
      </c>
      <c r="AL7" s="27"/>
      <c r="AM7" s="27"/>
      <c r="AN7" s="27" t="s">
        <v>4</v>
      </c>
      <c r="AO7" s="27"/>
      <c r="AP7" s="27"/>
      <c r="AQ7" s="27" t="s">
        <v>4</v>
      </c>
      <c r="AR7" s="27"/>
      <c r="AS7" s="27"/>
      <c r="AT7" s="27" t="s">
        <v>4</v>
      </c>
      <c r="AU7" s="27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8"/>
      <c r="BK7" s="28"/>
      <c r="BL7" s="29"/>
      <c r="BM7" s="17"/>
      <c r="BN7" s="5"/>
      <c r="EC7" s="2"/>
      <c r="ED7" s="2"/>
      <c r="EE7" s="2"/>
    </row>
    <row r="8" spans="1:135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8"/>
      <c r="BK8" s="28"/>
      <c r="BL8" s="29"/>
      <c r="BM8" s="29"/>
      <c r="BN8" s="5"/>
      <c r="EC8" s="2"/>
      <c r="ED8" s="2"/>
      <c r="EE8" s="2"/>
    </row>
    <row r="9" spans="1:135" ht="18.75" x14ac:dyDescent="0.3">
      <c r="A9" s="13"/>
      <c r="B9" s="153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9</v>
      </c>
      <c r="BI9" s="27" t="s">
        <v>8</v>
      </c>
      <c r="BJ9" s="28"/>
      <c r="BK9" s="28"/>
      <c r="BL9" s="29"/>
      <c r="BM9" s="29"/>
      <c r="BN9" s="5"/>
      <c r="EC9" s="2"/>
      <c r="ED9" s="2"/>
      <c r="EE9" s="2"/>
    </row>
    <row r="10" spans="1:135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8"/>
      <c r="BK10" s="28"/>
      <c r="BL10" s="29"/>
      <c r="BM10" s="29"/>
      <c r="BN10" s="35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</row>
    <row r="11" spans="1:135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27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8"/>
      <c r="BK11" s="28"/>
      <c r="BL11" s="29"/>
      <c r="BM11" s="17"/>
      <c r="BN11" s="5"/>
      <c r="EC11" s="2"/>
      <c r="ED11" s="2"/>
      <c r="EE11" s="2"/>
    </row>
    <row r="12" spans="1:135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3"/>
      <c r="BJ12" s="28"/>
      <c r="BK12" s="28"/>
      <c r="BL12" s="29"/>
      <c r="BM12" s="17"/>
      <c r="BN12" s="5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</row>
    <row r="13" spans="1:135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46"/>
      <c r="BI13" s="47"/>
      <c r="BJ13" s="28"/>
      <c r="BK13" s="28"/>
      <c r="BL13" s="29"/>
      <c r="BM13" s="17"/>
      <c r="BN13" s="5"/>
      <c r="EC13" s="2"/>
      <c r="ED13" s="2"/>
      <c r="EE13" s="2"/>
    </row>
    <row r="14" spans="1:135" x14ac:dyDescent="0.25">
      <c r="A14" s="30">
        <v>1</v>
      </c>
      <c r="B14" s="48" t="s">
        <v>12</v>
      </c>
      <c r="C14" s="46">
        <v>148.03</v>
      </c>
      <c r="D14" s="49">
        <v>62.75</v>
      </c>
      <c r="E14" s="49"/>
      <c r="F14" s="46">
        <v>146.46</v>
      </c>
      <c r="G14" s="49">
        <v>63.93</v>
      </c>
      <c r="H14" s="49"/>
      <c r="I14" s="46">
        <v>147.13</v>
      </c>
      <c r="J14" s="49">
        <v>63.69</v>
      </c>
      <c r="K14" s="49"/>
      <c r="L14" s="46">
        <v>147.38</v>
      </c>
      <c r="M14" s="49">
        <v>63.78</v>
      </c>
      <c r="N14" s="49"/>
      <c r="O14" s="46">
        <v>144.78</v>
      </c>
      <c r="P14" s="49">
        <v>65.11</v>
      </c>
      <c r="Q14" s="49"/>
      <c r="R14" s="154">
        <v>146.17000000000002</v>
      </c>
      <c r="S14" s="49">
        <v>64.599999999999994</v>
      </c>
      <c r="T14" s="49"/>
      <c r="U14" s="46">
        <v>145.31</v>
      </c>
      <c r="V14" s="49">
        <v>65.010000000000005</v>
      </c>
      <c r="W14" s="49"/>
      <c r="X14" s="46">
        <v>145.74</v>
      </c>
      <c r="Y14" s="49">
        <v>65.12</v>
      </c>
      <c r="Z14" s="49"/>
      <c r="AA14" s="46">
        <v>141.57</v>
      </c>
      <c r="AB14" s="49">
        <v>66.75</v>
      </c>
      <c r="AC14" s="49"/>
      <c r="AD14" s="46">
        <v>141.68</v>
      </c>
      <c r="AE14" s="49">
        <v>67.09</v>
      </c>
      <c r="AF14" s="49"/>
      <c r="AG14" s="46">
        <v>142.71</v>
      </c>
      <c r="AH14" s="49">
        <v>66.39</v>
      </c>
      <c r="AI14" s="49"/>
      <c r="AJ14" s="46">
        <v>144.9</v>
      </c>
      <c r="AK14" s="47">
        <v>65.040000000000006</v>
      </c>
      <c r="AL14" s="49"/>
      <c r="AM14" s="46">
        <v>143.45000000000002</v>
      </c>
      <c r="AN14" s="49">
        <v>65.63</v>
      </c>
      <c r="AO14" s="49"/>
      <c r="AP14" s="46">
        <v>143.02000000000001</v>
      </c>
      <c r="AQ14" s="49">
        <v>66.44</v>
      </c>
      <c r="AR14" s="49"/>
      <c r="AS14" s="46">
        <v>142.02000000000001</v>
      </c>
      <c r="AT14" s="49">
        <v>66.290000000000006</v>
      </c>
      <c r="AU14" s="49"/>
      <c r="AV14" s="46">
        <v>142.4</v>
      </c>
      <c r="AW14" s="49">
        <v>66.209999999999994</v>
      </c>
      <c r="AX14" s="49"/>
      <c r="AY14" s="46">
        <v>142.58000000000001</v>
      </c>
      <c r="AZ14" s="49">
        <v>65.680000000000007</v>
      </c>
      <c r="BA14" s="49"/>
      <c r="BB14" s="46">
        <v>140.69</v>
      </c>
      <c r="BC14" s="49">
        <v>66.19</v>
      </c>
      <c r="BD14" s="49"/>
      <c r="BE14" s="46">
        <v>141.68</v>
      </c>
      <c r="BF14" s="49">
        <v>66.3</v>
      </c>
      <c r="BG14" s="49"/>
      <c r="BH14" s="46">
        <f>(C14+F14+I14+L14+O14+R14+U14+X14+AA14+AD14+AG14+AJ14+AM14+AP14+AS14+AV14+AY14+BB14+BE14)/19</f>
        <v>144.08947368421053</v>
      </c>
      <c r="BI14" s="49">
        <f>(D14+G14+J14+M14+P14+S14+V14+Y14+AB14+AE14+AH14+AK14+AN14+AQ14+AT14+AW14+BC14+AZ14+BF14)/19</f>
        <v>65.368421052631575</v>
      </c>
      <c r="BJ14" s="50"/>
      <c r="BK14" s="50"/>
      <c r="BL14" s="50"/>
      <c r="BM14" s="51"/>
      <c r="BN14" s="5"/>
      <c r="EC14" s="2"/>
      <c r="ED14" s="2"/>
      <c r="EE14" s="2"/>
    </row>
    <row r="15" spans="1:135" s="12" customFormat="1" x14ac:dyDescent="0.25">
      <c r="A15" s="30">
        <v>2</v>
      </c>
      <c r="B15" s="48" t="s">
        <v>13</v>
      </c>
      <c r="C15" s="46">
        <v>0.79107665532790128</v>
      </c>
      <c r="D15" s="49">
        <v>117.42</v>
      </c>
      <c r="E15" s="49"/>
      <c r="F15" s="46">
        <v>0.78926598263614833</v>
      </c>
      <c r="G15" s="49">
        <v>118.63</v>
      </c>
      <c r="H15" s="49"/>
      <c r="I15" s="46">
        <v>0.79164027865737807</v>
      </c>
      <c r="J15" s="49">
        <v>118.36</v>
      </c>
      <c r="K15" s="49"/>
      <c r="L15" s="46">
        <v>0.79396585946804288</v>
      </c>
      <c r="M15" s="49">
        <v>118.39</v>
      </c>
      <c r="N15" s="49"/>
      <c r="O15" s="46">
        <v>0.79510217062892574</v>
      </c>
      <c r="P15" s="49">
        <v>118.55</v>
      </c>
      <c r="Q15" s="49"/>
      <c r="R15" s="154">
        <v>0.79598821937435327</v>
      </c>
      <c r="S15" s="49">
        <v>118.62</v>
      </c>
      <c r="T15" s="49"/>
      <c r="U15" s="46">
        <v>0.79529187211706687</v>
      </c>
      <c r="V15" s="49">
        <v>118.79</v>
      </c>
      <c r="W15" s="49"/>
      <c r="X15" s="46">
        <v>0.79923273657288996</v>
      </c>
      <c r="Y15" s="49">
        <v>118.75</v>
      </c>
      <c r="Z15" s="49"/>
      <c r="AA15" s="46">
        <v>0.78988941548183256</v>
      </c>
      <c r="AB15" s="49">
        <v>119.64</v>
      </c>
      <c r="AC15" s="49"/>
      <c r="AD15" s="46">
        <v>0.78241139190986619</v>
      </c>
      <c r="AE15" s="49">
        <v>121.5</v>
      </c>
      <c r="AF15" s="49"/>
      <c r="AG15" s="46">
        <v>0.78957757599684175</v>
      </c>
      <c r="AH15" s="49">
        <v>119.99</v>
      </c>
      <c r="AI15" s="49"/>
      <c r="AJ15" s="46">
        <v>0.78759999999999997</v>
      </c>
      <c r="AK15" s="47">
        <v>119.67</v>
      </c>
      <c r="AL15" s="49"/>
      <c r="AM15" s="46">
        <v>0.79026394815868495</v>
      </c>
      <c r="AN15" s="49">
        <v>119.12</v>
      </c>
      <c r="AO15" s="49"/>
      <c r="AP15" s="46">
        <v>0.79176563737133798</v>
      </c>
      <c r="AQ15" s="49">
        <v>120.01</v>
      </c>
      <c r="AR15" s="49"/>
      <c r="AS15" s="46">
        <v>0.78665827564505975</v>
      </c>
      <c r="AT15" s="49">
        <v>119.68</v>
      </c>
      <c r="AU15" s="49"/>
      <c r="AV15" s="46">
        <v>0.78777375137860406</v>
      </c>
      <c r="AW15" s="49">
        <v>119.68</v>
      </c>
      <c r="AX15" s="49"/>
      <c r="AY15" s="46">
        <v>0.78616352201257855</v>
      </c>
      <c r="AZ15" s="49">
        <v>119.11</v>
      </c>
      <c r="BA15" s="49"/>
      <c r="BB15" s="46">
        <v>0.78100593564511089</v>
      </c>
      <c r="BC15" s="49">
        <v>119.23</v>
      </c>
      <c r="BD15" s="49"/>
      <c r="BE15" s="46">
        <v>0.7862871520679352</v>
      </c>
      <c r="BF15" s="49">
        <v>119.47</v>
      </c>
      <c r="BG15" s="49"/>
      <c r="BH15" s="46">
        <f t="shared" ref="BH15:BH29" si="0">(C15+F15+I15+L15+O15+R15+U15+X15+AA15+AD15+AG15+AJ15+AM15+AP15+AS15+AV15+AY15+BB15+BE15)/19</f>
        <v>0.790050546339503</v>
      </c>
      <c r="BI15" s="49">
        <f t="shared" ref="BI15:BI29" si="1">(D15+G15+J15+M15+P15+S15+V15+Y15+AB15+AE15+AH15+AK15+AN15+AQ15+AT15+AW15+BC15+AZ15+BF15)/19</f>
        <v>119.19000000000001</v>
      </c>
      <c r="BJ15" s="50"/>
      <c r="BK15" s="50"/>
      <c r="BL15" s="50"/>
      <c r="BM15" s="51"/>
      <c r="BN15" s="5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</row>
    <row r="16" spans="1:135" x14ac:dyDescent="0.25">
      <c r="A16" s="30">
        <v>3</v>
      </c>
      <c r="B16" s="48" t="s">
        <v>14</v>
      </c>
      <c r="C16" s="46">
        <v>0.87430000000000008</v>
      </c>
      <c r="D16" s="49">
        <v>106.24</v>
      </c>
      <c r="E16" s="49"/>
      <c r="F16" s="46">
        <v>0.87290000000000001</v>
      </c>
      <c r="G16" s="49">
        <v>107.26</v>
      </c>
      <c r="H16" s="49"/>
      <c r="I16" s="46">
        <v>0.87320000000000009</v>
      </c>
      <c r="J16" s="49">
        <v>107.31</v>
      </c>
      <c r="K16" s="49"/>
      <c r="L16" s="46">
        <v>0.87450000000000006</v>
      </c>
      <c r="M16" s="49">
        <v>107.49</v>
      </c>
      <c r="N16" s="49"/>
      <c r="O16" s="46">
        <v>0.87430000000000008</v>
      </c>
      <c r="P16" s="49">
        <v>107.81</v>
      </c>
      <c r="Q16" s="49"/>
      <c r="R16" s="154">
        <v>0.87960000000000005</v>
      </c>
      <c r="S16" s="49">
        <v>107.34</v>
      </c>
      <c r="T16" s="49"/>
      <c r="U16" s="46">
        <v>0.87609999999999999</v>
      </c>
      <c r="V16" s="49">
        <v>107.83</v>
      </c>
      <c r="W16" s="49"/>
      <c r="X16" s="46">
        <v>0.87670000000000003</v>
      </c>
      <c r="Y16" s="49">
        <v>108.26</v>
      </c>
      <c r="Z16" s="49"/>
      <c r="AA16" s="46">
        <v>0.87060000000000004</v>
      </c>
      <c r="AB16" s="49">
        <v>108.55</v>
      </c>
      <c r="AC16" s="49"/>
      <c r="AD16" s="46">
        <v>0.86650000000000005</v>
      </c>
      <c r="AE16" s="49">
        <v>109.71</v>
      </c>
      <c r="AF16" s="49"/>
      <c r="AG16" s="46">
        <v>0.86860000000000004</v>
      </c>
      <c r="AH16" s="49">
        <v>109.07</v>
      </c>
      <c r="AI16" s="49"/>
      <c r="AJ16" s="46">
        <v>0.86650000000000005</v>
      </c>
      <c r="AK16" s="47">
        <v>108.77</v>
      </c>
      <c r="AL16" s="49"/>
      <c r="AM16" s="46">
        <v>0.8619</v>
      </c>
      <c r="AN16" s="49">
        <v>109.22</v>
      </c>
      <c r="AO16" s="49"/>
      <c r="AP16" s="46">
        <v>0.86170000000000002</v>
      </c>
      <c r="AQ16" s="49">
        <v>110.27</v>
      </c>
      <c r="AR16" s="49"/>
      <c r="AS16" s="46">
        <v>0.85400000000000009</v>
      </c>
      <c r="AT16" s="49">
        <v>110.25</v>
      </c>
      <c r="AU16" s="49"/>
      <c r="AV16" s="46">
        <v>0.85720000000000007</v>
      </c>
      <c r="AW16" s="49">
        <v>109.99</v>
      </c>
      <c r="AX16" s="49"/>
      <c r="AY16" s="46">
        <v>0.85300000000000009</v>
      </c>
      <c r="AZ16" s="49">
        <v>109.78</v>
      </c>
      <c r="BA16" s="49"/>
      <c r="BB16" s="46">
        <v>0.83560000000000001</v>
      </c>
      <c r="BC16" s="49">
        <v>111.44</v>
      </c>
      <c r="BD16" s="49"/>
      <c r="BE16" s="46">
        <v>0.83800000000000008</v>
      </c>
      <c r="BF16" s="49">
        <v>112.1</v>
      </c>
      <c r="BG16" s="49"/>
      <c r="BH16" s="46">
        <f t="shared" si="0"/>
        <v>0.86501052631578956</v>
      </c>
      <c r="BI16" s="49">
        <f t="shared" si="1"/>
        <v>108.87842105263158</v>
      </c>
      <c r="BJ16" s="50"/>
      <c r="BK16" s="50"/>
      <c r="BL16" s="50"/>
      <c r="BM16" s="51"/>
      <c r="BN16" s="5"/>
      <c r="EC16" s="2"/>
      <c r="ED16" s="2"/>
      <c r="EE16" s="2"/>
    </row>
    <row r="17" spans="1:135" x14ac:dyDescent="0.25">
      <c r="A17" s="30">
        <v>4</v>
      </c>
      <c r="B17" s="48" t="s">
        <v>15</v>
      </c>
      <c r="C17" s="46">
        <v>0.91861106007716331</v>
      </c>
      <c r="D17" s="49">
        <v>101.17</v>
      </c>
      <c r="E17" s="49"/>
      <c r="F17" s="46">
        <v>0.92030185900975514</v>
      </c>
      <c r="G17" s="49">
        <v>101.75</v>
      </c>
      <c r="H17" s="49"/>
      <c r="I17" s="46">
        <v>0.92267946115519461</v>
      </c>
      <c r="J17" s="49">
        <v>101.56</v>
      </c>
      <c r="K17" s="49"/>
      <c r="L17" s="46">
        <v>0.92678405931417984</v>
      </c>
      <c r="M17" s="49">
        <v>101.43</v>
      </c>
      <c r="N17" s="49"/>
      <c r="O17" s="46">
        <v>0.92876381536175356</v>
      </c>
      <c r="P17" s="49">
        <v>101.49</v>
      </c>
      <c r="Q17" s="49"/>
      <c r="R17" s="154">
        <v>0.92850510677808729</v>
      </c>
      <c r="S17" s="49">
        <v>101.7</v>
      </c>
      <c r="T17" s="49"/>
      <c r="U17" s="46">
        <v>0.92584019998148315</v>
      </c>
      <c r="V17" s="49">
        <v>102.04</v>
      </c>
      <c r="W17" s="49"/>
      <c r="X17" s="46">
        <v>0.92807424593967502</v>
      </c>
      <c r="Y17" s="49">
        <v>102.26</v>
      </c>
      <c r="Z17" s="49"/>
      <c r="AA17" s="46">
        <v>0.9170105456212746</v>
      </c>
      <c r="AB17" s="49">
        <v>103.01</v>
      </c>
      <c r="AC17" s="49"/>
      <c r="AD17" s="46">
        <v>0.91232551774473125</v>
      </c>
      <c r="AE17" s="49">
        <v>104.15</v>
      </c>
      <c r="AF17" s="49"/>
      <c r="AG17" s="46">
        <v>0.91650627806800478</v>
      </c>
      <c r="AH17" s="49">
        <v>103.37</v>
      </c>
      <c r="AI17" s="49"/>
      <c r="AJ17" s="46">
        <v>0.91449999999999998</v>
      </c>
      <c r="AK17" s="47">
        <v>103.07</v>
      </c>
      <c r="AL17" s="49"/>
      <c r="AM17" s="46">
        <v>0.91340884179758863</v>
      </c>
      <c r="AN17" s="49">
        <v>103.07</v>
      </c>
      <c r="AO17" s="49"/>
      <c r="AP17" s="46">
        <v>0.91357573542846704</v>
      </c>
      <c r="AQ17" s="49">
        <v>104.04</v>
      </c>
      <c r="AR17" s="49"/>
      <c r="AS17" s="46">
        <v>0.90768811836253049</v>
      </c>
      <c r="AT17" s="49">
        <v>103.74</v>
      </c>
      <c r="AU17" s="49"/>
      <c r="AV17" s="46">
        <v>0.90785292782569216</v>
      </c>
      <c r="AW17" s="49">
        <v>103.87</v>
      </c>
      <c r="AX17" s="49"/>
      <c r="AY17" s="46">
        <v>0.90464990048851079</v>
      </c>
      <c r="AZ17" s="49">
        <v>103.54</v>
      </c>
      <c r="BA17" s="49"/>
      <c r="BB17" s="46">
        <v>0.89863407620416969</v>
      </c>
      <c r="BC17" s="49">
        <v>103.63</v>
      </c>
      <c r="BD17" s="49"/>
      <c r="BE17" s="46">
        <v>0.90424088977303541</v>
      </c>
      <c r="BF17" s="49">
        <v>103.88</v>
      </c>
      <c r="BG17" s="49"/>
      <c r="BH17" s="46">
        <f t="shared" si="0"/>
        <v>0.91631329678585782</v>
      </c>
      <c r="BI17" s="49">
        <f t="shared" si="1"/>
        <v>102.77736842105263</v>
      </c>
      <c r="BJ17" s="50"/>
      <c r="BK17" s="50"/>
      <c r="BL17" s="50"/>
      <c r="BM17" s="51"/>
      <c r="BN17" s="5"/>
      <c r="EC17" s="2"/>
      <c r="ED17" s="2"/>
      <c r="EE17" s="2"/>
    </row>
    <row r="18" spans="1:135" x14ac:dyDescent="0.25">
      <c r="A18" s="30">
        <v>5</v>
      </c>
      <c r="B18" s="48" t="s">
        <v>16</v>
      </c>
      <c r="C18" s="46">
        <v>2043.8058000000001</v>
      </c>
      <c r="D18" s="53">
        <v>189849.12</v>
      </c>
      <c r="E18" s="53"/>
      <c r="F18" s="54">
        <v>2068.7825000000003</v>
      </c>
      <c r="G18" s="53">
        <v>193700.11</v>
      </c>
      <c r="H18" s="53"/>
      <c r="I18" s="46">
        <v>2023.8553000000002</v>
      </c>
      <c r="J18" s="53">
        <v>189635.24</v>
      </c>
      <c r="K18" s="53"/>
      <c r="L18" s="46">
        <v>2022.4713000000002</v>
      </c>
      <c r="M18" s="53">
        <v>190112.3</v>
      </c>
      <c r="N18" s="53"/>
      <c r="O18" s="46">
        <v>2033.4</v>
      </c>
      <c r="P18" s="53">
        <v>191668.28</v>
      </c>
      <c r="Q18" s="53"/>
      <c r="R18" s="155">
        <v>1991.99</v>
      </c>
      <c r="S18" s="53">
        <v>188083.7</v>
      </c>
      <c r="T18" s="53"/>
      <c r="U18" s="54">
        <v>1987.6780000000001</v>
      </c>
      <c r="V18" s="53">
        <v>187775.94</v>
      </c>
      <c r="W18" s="53"/>
      <c r="X18" s="54">
        <v>1981.5092000000002</v>
      </c>
      <c r="Y18" s="53">
        <v>188065.04</v>
      </c>
      <c r="Z18" s="53"/>
      <c r="AA18" s="54">
        <v>2034.5562</v>
      </c>
      <c r="AB18" s="53">
        <v>192265.56</v>
      </c>
      <c r="AC18" s="53"/>
      <c r="AD18" s="46">
        <v>2042.5177000000001</v>
      </c>
      <c r="AE18" s="53">
        <v>194161.73</v>
      </c>
      <c r="AF18" s="53"/>
      <c r="AG18" s="46">
        <v>2019.4294</v>
      </c>
      <c r="AH18" s="53">
        <v>191320.74</v>
      </c>
      <c r="AI18" s="53"/>
      <c r="AJ18" s="46">
        <v>2023.9</v>
      </c>
      <c r="AK18" s="47">
        <v>190752.58</v>
      </c>
      <c r="AL18" s="53"/>
      <c r="AM18" s="46">
        <v>2035.99</v>
      </c>
      <c r="AN18" s="53">
        <v>191668.1</v>
      </c>
      <c r="AO18" s="53"/>
      <c r="AP18" s="46">
        <v>2034.0446000000002</v>
      </c>
      <c r="AQ18" s="53">
        <v>193274.92</v>
      </c>
      <c r="AR18" s="53"/>
      <c r="AS18" s="46">
        <v>2055.3000000000002</v>
      </c>
      <c r="AT18" s="53">
        <v>193506.5</v>
      </c>
      <c r="AU18" s="53"/>
      <c r="AV18" s="46">
        <v>2061.9895000000001</v>
      </c>
      <c r="AW18" s="53">
        <v>194404.37</v>
      </c>
      <c r="AX18" s="53"/>
      <c r="AY18" s="46">
        <v>2063.9</v>
      </c>
      <c r="AZ18" s="49">
        <v>193263.6</v>
      </c>
      <c r="BA18" s="53"/>
      <c r="BB18" s="46">
        <v>2077.8494000000001</v>
      </c>
      <c r="BC18" s="49">
        <v>193489.34</v>
      </c>
      <c r="BD18" s="53"/>
      <c r="BE18" s="46">
        <v>2063.39</v>
      </c>
      <c r="BF18" s="49">
        <v>193834.86</v>
      </c>
      <c r="BG18" s="53"/>
      <c r="BH18" s="46">
        <f t="shared" si="0"/>
        <v>2035.0715210526319</v>
      </c>
      <c r="BI18" s="49">
        <f t="shared" si="1"/>
        <v>191622.73842105261</v>
      </c>
      <c r="BJ18" s="50"/>
      <c r="BK18" s="50"/>
      <c r="BL18" s="50"/>
      <c r="BM18" s="51"/>
      <c r="BN18" s="5"/>
      <c r="EC18" s="2"/>
      <c r="ED18" s="2"/>
      <c r="EE18" s="2"/>
    </row>
    <row r="19" spans="1:135" x14ac:dyDescent="0.25">
      <c r="A19" s="30">
        <v>6</v>
      </c>
      <c r="B19" s="48" t="s">
        <v>17</v>
      </c>
      <c r="C19" s="46">
        <v>25.2484</v>
      </c>
      <c r="D19" s="49">
        <v>2345.3200000000002</v>
      </c>
      <c r="E19" s="49"/>
      <c r="F19" s="46">
        <v>25.167100000000001</v>
      </c>
      <c r="G19" s="49">
        <v>2356.4</v>
      </c>
      <c r="H19" s="49"/>
      <c r="I19" s="46">
        <v>24.308500000000002</v>
      </c>
      <c r="J19" s="49">
        <v>2277.71</v>
      </c>
      <c r="K19" s="49"/>
      <c r="L19" s="46">
        <v>24.098000000000003</v>
      </c>
      <c r="M19" s="49">
        <v>2265.21</v>
      </c>
      <c r="N19" s="49"/>
      <c r="O19" s="46">
        <v>23.96</v>
      </c>
      <c r="P19" s="49">
        <v>2258.4699999999998</v>
      </c>
      <c r="Q19" s="49"/>
      <c r="R19" s="154">
        <v>22.882899999999999</v>
      </c>
      <c r="S19" s="49">
        <v>2160.6</v>
      </c>
      <c r="T19" s="49"/>
      <c r="U19" s="46">
        <v>22.944900000000001</v>
      </c>
      <c r="V19" s="49">
        <v>2167.6</v>
      </c>
      <c r="W19" s="49"/>
      <c r="X19" s="46">
        <v>22.625700000000002</v>
      </c>
      <c r="Y19" s="49">
        <v>2147.41</v>
      </c>
      <c r="Z19" s="49"/>
      <c r="AA19" s="46">
        <v>23.9893</v>
      </c>
      <c r="AB19" s="49">
        <v>2266.9899999999998</v>
      </c>
      <c r="AC19" s="49"/>
      <c r="AD19" s="46">
        <v>24.227700000000002</v>
      </c>
      <c r="AE19" s="49">
        <v>2303.09</v>
      </c>
      <c r="AF19" s="49"/>
      <c r="AG19" s="46">
        <v>23.848500000000001</v>
      </c>
      <c r="AH19" s="49">
        <v>2259.41</v>
      </c>
      <c r="AI19" s="49"/>
      <c r="AJ19" s="46">
        <v>23.839099999999998</v>
      </c>
      <c r="AK19" s="47">
        <v>2246.84</v>
      </c>
      <c r="AL19" s="49"/>
      <c r="AM19" s="46">
        <v>23.990000000000002</v>
      </c>
      <c r="AN19" s="49">
        <v>2258.42</v>
      </c>
      <c r="AO19" s="49"/>
      <c r="AP19" s="46">
        <v>24.202100000000002</v>
      </c>
      <c r="AQ19" s="49">
        <v>2299.6799999999998</v>
      </c>
      <c r="AR19" s="49"/>
      <c r="AS19" s="46">
        <v>24.494800000000001</v>
      </c>
      <c r="AT19" s="49">
        <v>2306.19</v>
      </c>
      <c r="AU19" s="49"/>
      <c r="AV19" s="46">
        <v>24.2698</v>
      </c>
      <c r="AW19" s="49">
        <v>2288.16</v>
      </c>
      <c r="AX19" s="49"/>
      <c r="AY19" s="46">
        <v>23.9588</v>
      </c>
      <c r="AZ19" s="49">
        <v>2243.5</v>
      </c>
      <c r="BA19" s="49"/>
      <c r="BB19" s="46">
        <v>24.309900000000003</v>
      </c>
      <c r="BC19" s="49">
        <v>2263.7399999999998</v>
      </c>
      <c r="BD19" s="49"/>
      <c r="BE19" s="46">
        <v>23.6327</v>
      </c>
      <c r="BF19" s="49">
        <v>2220.06</v>
      </c>
      <c r="BG19" s="49"/>
      <c r="BH19" s="46">
        <f t="shared" si="0"/>
        <v>23.999905263157899</v>
      </c>
      <c r="BI19" s="49">
        <f t="shared" si="1"/>
        <v>2259.7263157894736</v>
      </c>
      <c r="BJ19" s="50"/>
      <c r="BK19" s="50"/>
      <c r="BL19" s="50"/>
      <c r="BM19" s="51"/>
      <c r="BN19" s="5"/>
      <c r="EC19" s="2"/>
      <c r="ED19" s="2"/>
      <c r="EE19" s="2"/>
    </row>
    <row r="20" spans="1:135" x14ac:dyDescent="0.25">
      <c r="A20" s="30">
        <v>7</v>
      </c>
      <c r="B20" s="48" t="s">
        <v>18</v>
      </c>
      <c r="C20" s="46">
        <v>1.5108022359873092</v>
      </c>
      <c r="D20" s="49">
        <v>61.48</v>
      </c>
      <c r="E20" s="49"/>
      <c r="F20" s="46">
        <v>1.5033072760072159</v>
      </c>
      <c r="G20" s="49">
        <v>62.28</v>
      </c>
      <c r="H20" s="49"/>
      <c r="I20" s="46">
        <v>1.5216068167985393</v>
      </c>
      <c r="J20" s="49">
        <v>61.58</v>
      </c>
      <c r="K20" s="49"/>
      <c r="L20" s="46">
        <v>1.5218383807639628</v>
      </c>
      <c r="M20" s="49">
        <v>61.77</v>
      </c>
      <c r="N20" s="49"/>
      <c r="O20" s="46">
        <v>1.5232292460015231</v>
      </c>
      <c r="P20" s="49">
        <v>61.88</v>
      </c>
      <c r="Q20" s="49"/>
      <c r="R20" s="154">
        <v>1.5246226558926665</v>
      </c>
      <c r="S20" s="49">
        <v>61.93</v>
      </c>
      <c r="T20" s="49"/>
      <c r="U20" s="46">
        <v>1.5165301789505612</v>
      </c>
      <c r="V20" s="49">
        <v>62.29</v>
      </c>
      <c r="W20" s="49"/>
      <c r="X20" s="46">
        <v>1.5257857796765335</v>
      </c>
      <c r="Y20" s="49">
        <v>62.2</v>
      </c>
      <c r="Z20" s="49"/>
      <c r="AA20" s="46">
        <v>1.4900908955446281</v>
      </c>
      <c r="AB20" s="49">
        <v>63.42</v>
      </c>
      <c r="AC20" s="49"/>
      <c r="AD20" s="46">
        <v>1.4887598630340924</v>
      </c>
      <c r="AE20" s="49">
        <v>63.85</v>
      </c>
      <c r="AF20" s="49"/>
      <c r="AG20" s="46">
        <v>1.4887598630340924</v>
      </c>
      <c r="AH20" s="49">
        <v>63.64</v>
      </c>
      <c r="AI20" s="49"/>
      <c r="AJ20" s="46">
        <v>1.4863</v>
      </c>
      <c r="AK20" s="47">
        <v>63.41</v>
      </c>
      <c r="AL20" s="49"/>
      <c r="AM20" s="46">
        <v>1.4788524105294292</v>
      </c>
      <c r="AN20" s="49">
        <v>63.66</v>
      </c>
      <c r="AO20" s="49"/>
      <c r="AP20" s="46">
        <v>1.4832393948383269</v>
      </c>
      <c r="AQ20" s="49">
        <v>64.06</v>
      </c>
      <c r="AR20" s="49"/>
      <c r="AS20" s="46">
        <v>1.4710208884966165</v>
      </c>
      <c r="AT20" s="49">
        <v>64</v>
      </c>
      <c r="AU20" s="49"/>
      <c r="AV20" s="46">
        <v>1.4699397324709687</v>
      </c>
      <c r="AW20" s="49">
        <v>64.14</v>
      </c>
      <c r="AX20" s="49"/>
      <c r="AY20" s="46">
        <v>1.4637002341920373</v>
      </c>
      <c r="AZ20" s="49">
        <v>63.97</v>
      </c>
      <c r="BA20" s="49"/>
      <c r="BB20" s="46">
        <v>1.4622020763269483</v>
      </c>
      <c r="BC20" s="49">
        <v>63.68</v>
      </c>
      <c r="BD20" s="49"/>
      <c r="BE20" s="46">
        <v>1.4703720041170416</v>
      </c>
      <c r="BF20" s="49">
        <v>63.89</v>
      </c>
      <c r="BG20" s="49"/>
      <c r="BH20" s="46">
        <f t="shared" si="0"/>
        <v>1.4947873648769736</v>
      </c>
      <c r="BI20" s="49">
        <f t="shared" si="1"/>
        <v>63.006842105263161</v>
      </c>
      <c r="BJ20" s="50"/>
      <c r="BK20" s="50"/>
      <c r="BL20" s="50"/>
      <c r="BM20" s="51"/>
      <c r="BN20" s="5"/>
      <c r="EC20" s="2"/>
      <c r="ED20" s="2"/>
      <c r="EE20" s="2"/>
    </row>
    <row r="21" spans="1:135" x14ac:dyDescent="0.25">
      <c r="A21" s="30">
        <v>8</v>
      </c>
      <c r="B21" s="48" t="s">
        <v>19</v>
      </c>
      <c r="C21" s="46">
        <v>1.3529</v>
      </c>
      <c r="D21" s="49">
        <v>68.66</v>
      </c>
      <c r="E21" s="49"/>
      <c r="F21" s="46">
        <v>1.3540000000000001</v>
      </c>
      <c r="G21" s="49">
        <v>69.150000000000006</v>
      </c>
      <c r="H21" s="49"/>
      <c r="I21" s="46">
        <v>1.3556000000000001</v>
      </c>
      <c r="J21" s="49">
        <v>69.12</v>
      </c>
      <c r="K21" s="49"/>
      <c r="L21" s="46">
        <v>1.3579000000000001</v>
      </c>
      <c r="M21" s="49">
        <v>69.22</v>
      </c>
      <c r="N21" s="49"/>
      <c r="O21" s="46">
        <v>1.3591</v>
      </c>
      <c r="P21" s="49">
        <v>69.349999999999994</v>
      </c>
      <c r="Q21" s="49"/>
      <c r="R21" s="154">
        <v>1.3591</v>
      </c>
      <c r="S21" s="49">
        <v>69.47</v>
      </c>
      <c r="T21" s="49"/>
      <c r="U21" s="46">
        <v>1.3564000000000001</v>
      </c>
      <c r="V21" s="49">
        <v>69.650000000000006</v>
      </c>
      <c r="W21" s="49"/>
      <c r="X21" s="46">
        <v>1.3593000000000002</v>
      </c>
      <c r="Y21" s="49">
        <v>69.819999999999993</v>
      </c>
      <c r="Z21" s="49"/>
      <c r="AA21" s="46">
        <v>1.345</v>
      </c>
      <c r="AB21" s="49">
        <v>70.260000000000005</v>
      </c>
      <c r="AC21" s="49"/>
      <c r="AD21" s="46">
        <v>1.3379000000000001</v>
      </c>
      <c r="AE21" s="49">
        <v>71.05</v>
      </c>
      <c r="AF21" s="49"/>
      <c r="AG21" s="46">
        <v>1.3379000000000001</v>
      </c>
      <c r="AH21" s="49">
        <v>70.81</v>
      </c>
      <c r="AI21" s="49"/>
      <c r="AJ21" s="46">
        <v>1.3385</v>
      </c>
      <c r="AK21" s="47">
        <v>70.41</v>
      </c>
      <c r="AL21" s="49"/>
      <c r="AM21" s="46">
        <v>1.3324</v>
      </c>
      <c r="AN21" s="49">
        <v>70.650000000000006</v>
      </c>
      <c r="AO21" s="49"/>
      <c r="AP21" s="46">
        <v>1.3353000000000002</v>
      </c>
      <c r="AQ21" s="49">
        <v>71.16</v>
      </c>
      <c r="AR21" s="49"/>
      <c r="AS21" s="46">
        <v>1.327</v>
      </c>
      <c r="AT21" s="49">
        <v>70.95</v>
      </c>
      <c r="AU21" s="49"/>
      <c r="AV21" s="46">
        <v>1.3249</v>
      </c>
      <c r="AW21" s="49">
        <v>71.16</v>
      </c>
      <c r="AX21" s="49"/>
      <c r="AY21" s="46">
        <v>1.32</v>
      </c>
      <c r="AZ21" s="49">
        <v>70.94</v>
      </c>
      <c r="BA21" s="49"/>
      <c r="BB21" s="46">
        <v>1.3216000000000001</v>
      </c>
      <c r="BC21" s="49">
        <v>70.459999999999994</v>
      </c>
      <c r="BD21" s="49"/>
      <c r="BE21" s="46">
        <v>1.3259000000000001</v>
      </c>
      <c r="BF21" s="49">
        <v>70.849999999999994</v>
      </c>
      <c r="BG21" s="49"/>
      <c r="BH21" s="46">
        <f t="shared" si="0"/>
        <v>1.3421421052631579</v>
      </c>
      <c r="BI21" s="49">
        <f t="shared" si="1"/>
        <v>70.165263157894728</v>
      </c>
      <c r="BJ21" s="50"/>
      <c r="BK21" s="50"/>
      <c r="BL21" s="50"/>
      <c r="BM21" s="51"/>
      <c r="BN21" s="5"/>
      <c r="EC21" s="2"/>
      <c r="ED21" s="2"/>
      <c r="EE21" s="2"/>
    </row>
    <row r="22" spans="1:135" x14ac:dyDescent="0.25">
      <c r="A22" s="30">
        <v>9</v>
      </c>
      <c r="B22" s="48" t="s">
        <v>20</v>
      </c>
      <c r="C22" s="46">
        <v>10.454800000000001</v>
      </c>
      <c r="D22" s="49">
        <v>8.8800000000000008</v>
      </c>
      <c r="E22" s="49"/>
      <c r="F22" s="46">
        <v>10.405000000000001</v>
      </c>
      <c r="G22" s="49">
        <v>9</v>
      </c>
      <c r="H22" s="49"/>
      <c r="I22" s="46">
        <v>10.4344</v>
      </c>
      <c r="J22" s="49">
        <v>8.98</v>
      </c>
      <c r="K22" s="49"/>
      <c r="L22" s="46">
        <v>10.480500000000001</v>
      </c>
      <c r="M22" s="49">
        <v>8.9700000000000006</v>
      </c>
      <c r="N22" s="49"/>
      <c r="O22" s="46">
        <v>10.4664</v>
      </c>
      <c r="P22" s="49">
        <v>9.01</v>
      </c>
      <c r="Q22" s="49"/>
      <c r="R22" s="154">
        <v>10.458500000000001</v>
      </c>
      <c r="S22" s="49">
        <v>9.0299999999999994</v>
      </c>
      <c r="T22" s="49"/>
      <c r="U22" s="46">
        <v>10.446900000000001</v>
      </c>
      <c r="V22" s="49">
        <v>9.0399999999999991</v>
      </c>
      <c r="W22" s="49"/>
      <c r="X22" s="46">
        <v>10.4617</v>
      </c>
      <c r="Y22" s="49">
        <v>9.07</v>
      </c>
      <c r="Z22" s="49"/>
      <c r="AA22" s="46">
        <v>10.261700000000001</v>
      </c>
      <c r="AB22" s="49">
        <v>9.2100000000000009</v>
      </c>
      <c r="AC22" s="49"/>
      <c r="AD22" s="46">
        <v>10.2316</v>
      </c>
      <c r="AE22" s="49">
        <v>9.2899999999999991</v>
      </c>
      <c r="AF22" s="49"/>
      <c r="AG22" s="46">
        <v>10.242700000000001</v>
      </c>
      <c r="AH22" s="49">
        <v>9.25</v>
      </c>
      <c r="AI22" s="49"/>
      <c r="AJ22" s="46">
        <v>10.2166</v>
      </c>
      <c r="AK22" s="49">
        <v>9.23</v>
      </c>
      <c r="AL22" s="49"/>
      <c r="AM22" s="46">
        <v>10.155700000000001</v>
      </c>
      <c r="AN22" s="49">
        <v>9.27</v>
      </c>
      <c r="AO22" s="49"/>
      <c r="AP22" s="46">
        <v>10.1715</v>
      </c>
      <c r="AQ22" s="49">
        <v>9.34</v>
      </c>
      <c r="AR22" s="49"/>
      <c r="AS22" s="46">
        <v>10.0425</v>
      </c>
      <c r="AT22" s="49">
        <v>9.3800000000000008</v>
      </c>
      <c r="AU22" s="49"/>
      <c r="AV22" s="46">
        <v>10.033300000000001</v>
      </c>
      <c r="AW22" s="49">
        <v>9.4</v>
      </c>
      <c r="AX22" s="49"/>
      <c r="AY22" s="46">
        <v>9.9884000000000004</v>
      </c>
      <c r="AZ22" s="49">
        <v>9.3699999999999992</v>
      </c>
      <c r="BA22" s="49"/>
      <c r="BB22" s="46">
        <v>9.930200000000001</v>
      </c>
      <c r="BC22" s="49">
        <v>9.3800000000000008</v>
      </c>
      <c r="BD22" s="49"/>
      <c r="BE22" s="46">
        <v>10.022600000000001</v>
      </c>
      <c r="BF22" s="49">
        <v>9.3699999999999992</v>
      </c>
      <c r="BG22" s="49"/>
      <c r="BH22" s="46">
        <f t="shared" si="0"/>
        <v>10.258157894736845</v>
      </c>
      <c r="BI22" s="49">
        <f t="shared" si="1"/>
        <v>9.1826315789473689</v>
      </c>
      <c r="BJ22" s="50"/>
      <c r="BK22" s="50"/>
      <c r="BL22" s="50"/>
      <c r="BM22" s="51"/>
      <c r="BN22" s="5"/>
      <c r="EC22" s="2"/>
      <c r="ED22" s="2"/>
      <c r="EE22" s="2"/>
    </row>
    <row r="23" spans="1:135" x14ac:dyDescent="0.25">
      <c r="A23" s="30">
        <v>10</v>
      </c>
      <c r="B23" s="48" t="s">
        <v>21</v>
      </c>
      <c r="C23" s="46">
        <v>10.748900000000001</v>
      </c>
      <c r="D23" s="49">
        <v>8.64</v>
      </c>
      <c r="E23" s="49"/>
      <c r="F23" s="46">
        <v>10.733400000000001</v>
      </c>
      <c r="G23" s="49">
        <v>8.7200000000000006</v>
      </c>
      <c r="H23" s="49"/>
      <c r="I23" s="46">
        <v>10.851900000000001</v>
      </c>
      <c r="J23" s="49">
        <v>8.6300000000000008</v>
      </c>
      <c r="K23" s="49"/>
      <c r="L23" s="46">
        <v>10.950100000000001</v>
      </c>
      <c r="M23" s="49">
        <v>8.58</v>
      </c>
      <c r="N23" s="49"/>
      <c r="O23" s="46">
        <v>10.9237</v>
      </c>
      <c r="P23" s="49">
        <v>8.6300000000000008</v>
      </c>
      <c r="Q23" s="49"/>
      <c r="R23" s="154">
        <v>10.93</v>
      </c>
      <c r="S23" s="49">
        <v>8.64</v>
      </c>
      <c r="T23" s="49"/>
      <c r="U23" s="46">
        <v>10.8834</v>
      </c>
      <c r="V23" s="49">
        <v>8.68</v>
      </c>
      <c r="W23" s="49"/>
      <c r="X23" s="46">
        <v>11.001200000000001</v>
      </c>
      <c r="Y23" s="49">
        <v>8.6300000000000008</v>
      </c>
      <c r="Z23" s="49"/>
      <c r="AA23" s="46">
        <v>10.5588</v>
      </c>
      <c r="AB23" s="49">
        <v>8.9499999999999993</v>
      </c>
      <c r="AC23" s="49"/>
      <c r="AD23" s="46">
        <v>10.4567</v>
      </c>
      <c r="AE23" s="49">
        <v>9.09</v>
      </c>
      <c r="AF23" s="49"/>
      <c r="AG23" s="46">
        <v>10.4459</v>
      </c>
      <c r="AH23" s="49">
        <v>9.07</v>
      </c>
      <c r="AI23" s="49"/>
      <c r="AJ23" s="46">
        <v>10.359400000000001</v>
      </c>
      <c r="AK23" s="49">
        <v>9.1</v>
      </c>
      <c r="AL23" s="49"/>
      <c r="AM23" s="46">
        <v>10.2766</v>
      </c>
      <c r="AN23" s="49">
        <v>9.16</v>
      </c>
      <c r="AO23" s="49"/>
      <c r="AP23" s="46">
        <v>10.352</v>
      </c>
      <c r="AQ23" s="49">
        <v>9.18</v>
      </c>
      <c r="AR23" s="49"/>
      <c r="AS23" s="46">
        <v>10.2125</v>
      </c>
      <c r="AT23" s="49">
        <v>9.2200000000000006</v>
      </c>
      <c r="AU23" s="49"/>
      <c r="AV23" s="46">
        <v>10.2508</v>
      </c>
      <c r="AW23" s="49">
        <v>9.1999999999999993</v>
      </c>
      <c r="AX23" s="49"/>
      <c r="AY23" s="46">
        <v>10.161900000000001</v>
      </c>
      <c r="AZ23" s="49">
        <v>9.2100000000000009</v>
      </c>
      <c r="BA23" s="49"/>
      <c r="BB23" s="46">
        <v>10.1106</v>
      </c>
      <c r="BC23" s="49">
        <v>9.2100000000000009</v>
      </c>
      <c r="BD23" s="49"/>
      <c r="BE23" s="46">
        <v>10.172800000000001</v>
      </c>
      <c r="BF23" s="49">
        <v>9.23</v>
      </c>
      <c r="BG23" s="49"/>
      <c r="BH23" s="46">
        <f t="shared" si="0"/>
        <v>10.546347368421053</v>
      </c>
      <c r="BI23" s="49">
        <f t="shared" si="1"/>
        <v>8.9352631578947381</v>
      </c>
      <c r="BJ23" s="50"/>
      <c r="BK23" s="50"/>
      <c r="BL23" s="50"/>
      <c r="BM23" s="51"/>
      <c r="BN23" s="5"/>
      <c r="EC23" s="2"/>
      <c r="ED23" s="2"/>
      <c r="EE23" s="2"/>
    </row>
    <row r="24" spans="1:135" x14ac:dyDescent="0.25">
      <c r="A24" s="30">
        <v>11</v>
      </c>
      <c r="B24" s="48" t="s">
        <v>22</v>
      </c>
      <c r="C24" s="46">
        <v>6.8477000000000006</v>
      </c>
      <c r="D24" s="49">
        <v>13.57</v>
      </c>
      <c r="E24" s="49"/>
      <c r="F24" s="46">
        <v>6.8607000000000005</v>
      </c>
      <c r="G24" s="49">
        <v>13.65</v>
      </c>
      <c r="H24" s="49"/>
      <c r="I24" s="46">
        <v>6.8791000000000002</v>
      </c>
      <c r="J24" s="49">
        <v>13.62</v>
      </c>
      <c r="K24" s="49"/>
      <c r="L24" s="46">
        <v>6.9085000000000001</v>
      </c>
      <c r="M24" s="49">
        <v>13.61</v>
      </c>
      <c r="N24" s="49"/>
      <c r="O24" s="46">
        <v>6.9231000000000007</v>
      </c>
      <c r="P24" s="49">
        <v>13.62</v>
      </c>
      <c r="Q24" s="49"/>
      <c r="R24" s="154">
        <v>6.9209000000000005</v>
      </c>
      <c r="S24" s="49">
        <v>13.64</v>
      </c>
      <c r="T24" s="49"/>
      <c r="U24" s="46">
        <v>6.9020000000000001</v>
      </c>
      <c r="V24" s="49">
        <v>13.69</v>
      </c>
      <c r="W24" s="49"/>
      <c r="X24" s="46">
        <v>6.9189000000000007</v>
      </c>
      <c r="Y24" s="49">
        <v>13.72</v>
      </c>
      <c r="Z24" s="49"/>
      <c r="AA24" s="46">
        <v>6.8351000000000006</v>
      </c>
      <c r="AB24" s="49">
        <v>13.83</v>
      </c>
      <c r="AC24" s="49"/>
      <c r="AD24" s="46">
        <v>6.8006000000000002</v>
      </c>
      <c r="AE24" s="49">
        <v>13.98</v>
      </c>
      <c r="AF24" s="49"/>
      <c r="AG24" s="46">
        <v>6.8311000000000002</v>
      </c>
      <c r="AH24" s="49">
        <v>13.87</v>
      </c>
      <c r="AI24" s="49"/>
      <c r="AJ24" s="46">
        <v>6.8163999999999998</v>
      </c>
      <c r="AK24" s="49">
        <v>13.83</v>
      </c>
      <c r="AL24" s="49"/>
      <c r="AM24" s="46">
        <v>6.8087</v>
      </c>
      <c r="AN24" s="49">
        <v>13.83</v>
      </c>
      <c r="AO24" s="49"/>
      <c r="AP24" s="46">
        <v>6.8106</v>
      </c>
      <c r="AQ24" s="49">
        <v>13.95</v>
      </c>
      <c r="AR24" s="49"/>
      <c r="AS24" s="46">
        <v>6.7661000000000007</v>
      </c>
      <c r="AT24" s="49">
        <v>13.91</v>
      </c>
      <c r="AU24" s="49"/>
      <c r="AV24" s="46">
        <v>6.7666000000000004</v>
      </c>
      <c r="AW24" s="49">
        <v>13.93</v>
      </c>
      <c r="AX24" s="49"/>
      <c r="AY24" s="46">
        <v>6.7422000000000004</v>
      </c>
      <c r="AZ24" s="49">
        <v>13.89</v>
      </c>
      <c r="BA24" s="49"/>
      <c r="BB24" s="46">
        <v>6.6978</v>
      </c>
      <c r="BC24" s="49">
        <v>13.9</v>
      </c>
      <c r="BD24" s="49"/>
      <c r="BE24" s="46">
        <v>6.7387000000000006</v>
      </c>
      <c r="BF24" s="49">
        <v>13.94</v>
      </c>
      <c r="BG24" s="49"/>
      <c r="BH24" s="46">
        <f t="shared" si="0"/>
        <v>6.8302526315789471</v>
      </c>
      <c r="BI24" s="49">
        <f t="shared" si="1"/>
        <v>13.78842105263158</v>
      </c>
      <c r="BJ24" s="50"/>
      <c r="BK24" s="50"/>
      <c r="BL24" s="50"/>
      <c r="BM24" s="51"/>
      <c r="BN24" s="5"/>
      <c r="EC24" s="2"/>
      <c r="ED24" s="2"/>
      <c r="EE24" s="2"/>
    </row>
    <row r="25" spans="1:135" x14ac:dyDescent="0.25">
      <c r="A25" s="30">
        <v>12</v>
      </c>
      <c r="B25" s="48" t="s">
        <v>23</v>
      </c>
      <c r="C25" s="46">
        <v>28.727</v>
      </c>
      <c r="D25" s="49">
        <v>3.23</v>
      </c>
      <c r="E25" s="49"/>
      <c r="F25" s="46">
        <v>28.903500000000001</v>
      </c>
      <c r="G25" s="49">
        <v>3.24</v>
      </c>
      <c r="H25" s="49"/>
      <c r="I25" s="46">
        <v>28.936</v>
      </c>
      <c r="J25" s="49">
        <v>3.24</v>
      </c>
      <c r="K25" s="49"/>
      <c r="L25" s="46">
        <v>28.942300000000003</v>
      </c>
      <c r="M25" s="49">
        <v>3.25</v>
      </c>
      <c r="N25" s="49"/>
      <c r="O25" s="46">
        <v>28.927000000000003</v>
      </c>
      <c r="P25" s="49">
        <v>3.26</v>
      </c>
      <c r="Q25" s="49"/>
      <c r="R25" s="154">
        <v>28.989000000000001</v>
      </c>
      <c r="S25" s="49">
        <v>3.26</v>
      </c>
      <c r="T25" s="49"/>
      <c r="U25" s="46">
        <v>29.038900000000002</v>
      </c>
      <c r="V25" s="49">
        <v>3.25</v>
      </c>
      <c r="W25" s="49"/>
      <c r="X25" s="46">
        <v>29.060400000000001</v>
      </c>
      <c r="Y25" s="49">
        <v>3.27</v>
      </c>
      <c r="Z25" s="49"/>
      <c r="AA25" s="46">
        <v>29.035300000000003</v>
      </c>
      <c r="AB25" s="49">
        <v>3.25</v>
      </c>
      <c r="AC25" s="49"/>
      <c r="AD25" s="46">
        <v>29.054000000000002</v>
      </c>
      <c r="AE25" s="49">
        <v>3.27</v>
      </c>
      <c r="AF25" s="49"/>
      <c r="AG25" s="46">
        <v>28.932000000000002</v>
      </c>
      <c r="AH25" s="49">
        <v>3.27</v>
      </c>
      <c r="AI25" s="49"/>
      <c r="AJ25" s="46">
        <v>29.0854</v>
      </c>
      <c r="AK25" s="49">
        <v>3.24</v>
      </c>
      <c r="AL25" s="49"/>
      <c r="AM25" s="46">
        <v>29.127000000000002</v>
      </c>
      <c r="AN25" s="49">
        <v>3.23</v>
      </c>
      <c r="AO25" s="49"/>
      <c r="AP25" s="46">
        <v>29.153000000000002</v>
      </c>
      <c r="AQ25" s="49">
        <v>3.26</v>
      </c>
      <c r="AR25" s="49"/>
      <c r="AS25" s="46">
        <v>29.206000000000003</v>
      </c>
      <c r="AT25" s="49">
        <v>3.22</v>
      </c>
      <c r="AU25" s="49"/>
      <c r="AV25" s="46">
        <v>29.288</v>
      </c>
      <c r="AW25" s="49">
        <v>3.22</v>
      </c>
      <c r="AX25" s="49"/>
      <c r="AY25" s="46">
        <v>29.389000000000003</v>
      </c>
      <c r="AZ25" s="49">
        <v>3.19</v>
      </c>
      <c r="BA25" s="49"/>
      <c r="BB25" s="46">
        <v>29.443000000000001</v>
      </c>
      <c r="BC25" s="49">
        <v>3.16</v>
      </c>
      <c r="BD25" s="49"/>
      <c r="BE25" s="46">
        <v>29.554000000000002</v>
      </c>
      <c r="BF25" s="49">
        <v>3.18</v>
      </c>
      <c r="BG25" s="49"/>
      <c r="BH25" s="46">
        <f t="shared" si="0"/>
        <v>29.094252631578954</v>
      </c>
      <c r="BI25" s="49">
        <f t="shared" si="1"/>
        <v>3.2363157894736836</v>
      </c>
      <c r="BJ25" s="50"/>
      <c r="BK25" s="50"/>
      <c r="BL25" s="50"/>
      <c r="BM25" s="51"/>
      <c r="BN25" s="5"/>
      <c r="EC25" s="2"/>
      <c r="ED25" s="2"/>
      <c r="EE25" s="2"/>
    </row>
    <row r="26" spans="1:135" x14ac:dyDescent="0.25">
      <c r="A26" s="30">
        <v>13</v>
      </c>
      <c r="B26" s="48" t="s">
        <v>24</v>
      </c>
      <c r="C26" s="46">
        <v>1</v>
      </c>
      <c r="D26" s="49">
        <v>92.89</v>
      </c>
      <c r="E26" s="49"/>
      <c r="F26" s="46">
        <v>1</v>
      </c>
      <c r="G26" s="49">
        <v>93.63</v>
      </c>
      <c r="H26" s="49"/>
      <c r="I26" s="46">
        <v>1</v>
      </c>
      <c r="J26" s="49">
        <v>93.7</v>
      </c>
      <c r="K26" s="49"/>
      <c r="L26" s="46">
        <v>1</v>
      </c>
      <c r="M26" s="49">
        <v>94</v>
      </c>
      <c r="N26" s="49"/>
      <c r="O26" s="46">
        <v>1</v>
      </c>
      <c r="P26" s="49">
        <v>94.26</v>
      </c>
      <c r="Q26" s="49"/>
      <c r="R26" s="154">
        <v>1</v>
      </c>
      <c r="S26" s="49">
        <v>94.42</v>
      </c>
      <c r="T26" s="49"/>
      <c r="U26" s="46">
        <v>1</v>
      </c>
      <c r="V26" s="49">
        <v>94.47</v>
      </c>
      <c r="W26" s="49"/>
      <c r="X26" s="46">
        <v>1</v>
      </c>
      <c r="Y26" s="49">
        <v>94.91</v>
      </c>
      <c r="Z26" s="49"/>
      <c r="AA26" s="46">
        <v>1</v>
      </c>
      <c r="AB26" s="49">
        <v>94.5</v>
      </c>
      <c r="AC26" s="49"/>
      <c r="AD26" s="46">
        <v>1</v>
      </c>
      <c r="AE26" s="49">
        <v>95.06</v>
      </c>
      <c r="AF26" s="49"/>
      <c r="AG26" s="46">
        <v>1</v>
      </c>
      <c r="AH26" s="49">
        <v>94.74</v>
      </c>
      <c r="AI26" s="49"/>
      <c r="AJ26" s="46">
        <v>1</v>
      </c>
      <c r="AK26" s="49">
        <v>94.25</v>
      </c>
      <c r="AL26" s="49"/>
      <c r="AM26" s="46">
        <v>1</v>
      </c>
      <c r="AN26" s="49">
        <v>94.14</v>
      </c>
      <c r="AO26" s="49"/>
      <c r="AP26" s="46">
        <v>1</v>
      </c>
      <c r="AQ26" s="49">
        <v>95.02</v>
      </c>
      <c r="AR26" s="49"/>
      <c r="AS26" s="46">
        <v>1</v>
      </c>
      <c r="AT26" s="49">
        <v>94.15</v>
      </c>
      <c r="AU26" s="49"/>
      <c r="AV26" s="46">
        <v>1</v>
      </c>
      <c r="AW26" s="49">
        <v>94.28</v>
      </c>
      <c r="AX26" s="49"/>
      <c r="AY26" s="46">
        <v>1</v>
      </c>
      <c r="AZ26" s="49">
        <v>93.64</v>
      </c>
      <c r="BA26" s="49"/>
      <c r="BB26" s="46">
        <v>1</v>
      </c>
      <c r="BC26" s="49">
        <v>93.12</v>
      </c>
      <c r="BD26" s="49"/>
      <c r="BE26" s="46">
        <v>1</v>
      </c>
      <c r="BF26" s="49">
        <v>93.94</v>
      </c>
      <c r="BG26" s="49"/>
      <c r="BH26" s="46">
        <f t="shared" si="0"/>
        <v>1</v>
      </c>
      <c r="BI26" s="49">
        <f t="shared" si="1"/>
        <v>94.164210526315799</v>
      </c>
      <c r="BJ26" s="50"/>
      <c r="BK26" s="50"/>
      <c r="BL26" s="50"/>
      <c r="BM26" s="51"/>
      <c r="BN26" s="5"/>
      <c r="EC26" s="2"/>
      <c r="ED26" s="2"/>
      <c r="EE26" s="2"/>
    </row>
    <row r="27" spans="1:135" x14ac:dyDescent="0.25">
      <c r="A27" s="30">
        <v>14</v>
      </c>
      <c r="B27" s="48" t="s">
        <v>25</v>
      </c>
      <c r="C27" s="46">
        <v>0.75002437579221337</v>
      </c>
      <c r="D27" s="49">
        <v>123.85</v>
      </c>
      <c r="E27" s="49"/>
      <c r="F27" s="46">
        <v>0.75060423641031027</v>
      </c>
      <c r="G27" s="49">
        <v>124.74</v>
      </c>
      <c r="H27" s="49"/>
      <c r="I27" s="46">
        <v>0.75038457209319787</v>
      </c>
      <c r="J27" s="49">
        <v>124.87</v>
      </c>
      <c r="K27" s="49"/>
      <c r="L27" s="46">
        <v>0.75200409090225451</v>
      </c>
      <c r="M27" s="49">
        <v>125</v>
      </c>
      <c r="N27" s="49"/>
      <c r="O27" s="46">
        <v>0.75331269256555711</v>
      </c>
      <c r="P27" s="49">
        <v>125.13</v>
      </c>
      <c r="Q27" s="49"/>
      <c r="R27" s="154">
        <v>0.75223602157412917</v>
      </c>
      <c r="S27" s="49">
        <v>125.52</v>
      </c>
      <c r="T27" s="49"/>
      <c r="U27" s="46">
        <v>0.75335241826126265</v>
      </c>
      <c r="V27" s="49">
        <v>125.4</v>
      </c>
      <c r="W27" s="49"/>
      <c r="X27" s="46">
        <v>0.75238317370270336</v>
      </c>
      <c r="Y27" s="49">
        <v>126.15</v>
      </c>
      <c r="Z27" s="49"/>
      <c r="AA27" s="46">
        <v>0.75314815930589873</v>
      </c>
      <c r="AB27" s="49">
        <v>125.47</v>
      </c>
      <c r="AC27" s="49"/>
      <c r="AD27" s="46">
        <v>0.7470714797991872</v>
      </c>
      <c r="AE27" s="49">
        <v>127.24</v>
      </c>
      <c r="AF27" s="49"/>
      <c r="AG27" s="46">
        <v>0.74582895158824281</v>
      </c>
      <c r="AH27" s="49">
        <v>127.03</v>
      </c>
      <c r="AI27" s="49"/>
      <c r="AJ27" s="46">
        <v>0.74819999999999998</v>
      </c>
      <c r="AK27" s="49">
        <v>125.98</v>
      </c>
      <c r="AL27" s="49"/>
      <c r="AM27" s="46">
        <v>0.74821737211094574</v>
      </c>
      <c r="AN27" s="49">
        <v>125.82</v>
      </c>
      <c r="AO27" s="49"/>
      <c r="AP27" s="46">
        <v>0.74797672296438134</v>
      </c>
      <c r="AQ27" s="49">
        <v>127.04</v>
      </c>
      <c r="AR27" s="49"/>
      <c r="AS27" s="46">
        <v>0.74690408257771546</v>
      </c>
      <c r="AT27" s="49">
        <v>126.05</v>
      </c>
      <c r="AU27" s="49"/>
      <c r="AV27" s="46">
        <v>0.74511206485455417</v>
      </c>
      <c r="AW27" s="49">
        <v>126.53</v>
      </c>
      <c r="AX27" s="49"/>
      <c r="AY27" s="46">
        <v>0.74533976313102335</v>
      </c>
      <c r="AZ27" s="49">
        <v>125.63</v>
      </c>
      <c r="BA27" s="49"/>
      <c r="BB27" s="46">
        <v>0.74533976313102335</v>
      </c>
      <c r="BC27" s="49">
        <v>124.94</v>
      </c>
      <c r="BD27" s="49"/>
      <c r="BE27" s="46">
        <v>0.74533976313102335</v>
      </c>
      <c r="BF27" s="49">
        <v>126.04</v>
      </c>
      <c r="BG27" s="49"/>
      <c r="BH27" s="46">
        <f t="shared" si="0"/>
        <v>0.7490936686260854</v>
      </c>
      <c r="BI27" s="49">
        <f t="shared" si="1"/>
        <v>125.70684210526315</v>
      </c>
      <c r="BJ27" s="50"/>
      <c r="BK27" s="50"/>
      <c r="BL27" s="50"/>
      <c r="BM27" s="51"/>
      <c r="BN27" s="5"/>
      <c r="EC27" s="2"/>
      <c r="ED27" s="2"/>
      <c r="EE27" s="2"/>
    </row>
    <row r="28" spans="1:135" x14ac:dyDescent="0.25">
      <c r="A28" s="30">
        <v>15</v>
      </c>
      <c r="B28" s="48" t="s">
        <v>26</v>
      </c>
      <c r="C28" s="46">
        <v>7.1384000000000007</v>
      </c>
      <c r="D28" s="49">
        <v>13.01</v>
      </c>
      <c r="E28" s="49"/>
      <c r="F28" s="46">
        <v>7.1375000000000002</v>
      </c>
      <c r="G28" s="49">
        <v>13.12</v>
      </c>
      <c r="H28" s="49"/>
      <c r="I28" s="46">
        <v>7.1423000000000005</v>
      </c>
      <c r="J28" s="49">
        <v>13.12</v>
      </c>
      <c r="K28" s="49"/>
      <c r="L28" s="46">
        <v>7.1576000000000004</v>
      </c>
      <c r="M28" s="49">
        <v>13.13</v>
      </c>
      <c r="N28" s="49"/>
      <c r="O28" s="46">
        <v>7.1505000000000001</v>
      </c>
      <c r="P28" s="49">
        <v>13.18</v>
      </c>
      <c r="Q28" s="49"/>
      <c r="R28" s="154">
        <v>7.1787000000000001</v>
      </c>
      <c r="S28" s="49">
        <v>13.15</v>
      </c>
      <c r="T28" s="49"/>
      <c r="U28" s="46">
        <v>7.1737000000000002</v>
      </c>
      <c r="V28" s="49">
        <v>13.17</v>
      </c>
      <c r="W28" s="49"/>
      <c r="X28" s="46">
        <v>7.1794000000000002</v>
      </c>
      <c r="Y28" s="49">
        <v>13.22</v>
      </c>
      <c r="Z28" s="49"/>
      <c r="AA28" s="46">
        <v>7.1350000000000007</v>
      </c>
      <c r="AB28" s="49">
        <v>13.24</v>
      </c>
      <c r="AC28" s="49"/>
      <c r="AD28" s="46">
        <v>7.1096000000000004</v>
      </c>
      <c r="AE28" s="49">
        <v>13.37</v>
      </c>
      <c r="AF28" s="49"/>
      <c r="AG28" s="46">
        <v>7.1325000000000003</v>
      </c>
      <c r="AH28" s="49">
        <v>13.28</v>
      </c>
      <c r="AI28" s="49"/>
      <c r="AJ28" s="46">
        <v>7.1417000000000002</v>
      </c>
      <c r="AK28" s="49">
        <v>13.2</v>
      </c>
      <c r="AL28" s="49"/>
      <c r="AM28" s="46">
        <v>7.1375999999999999</v>
      </c>
      <c r="AN28" s="49">
        <v>13.19</v>
      </c>
      <c r="AO28" s="49"/>
      <c r="AP28" s="46">
        <v>7.1487000000000007</v>
      </c>
      <c r="AQ28" s="49">
        <v>13.29</v>
      </c>
      <c r="AR28" s="49"/>
      <c r="AS28" s="46">
        <v>7.1260000000000003</v>
      </c>
      <c r="AT28" s="49">
        <v>13.21</v>
      </c>
      <c r="AU28" s="49"/>
      <c r="AV28" s="46">
        <v>7.1456</v>
      </c>
      <c r="AW28" s="49">
        <v>13.19</v>
      </c>
      <c r="AX28" s="49"/>
      <c r="AY28" s="46">
        <v>7.1476000000000006</v>
      </c>
      <c r="AZ28" s="49">
        <v>13.1</v>
      </c>
      <c r="BA28" s="49"/>
      <c r="BB28" s="46">
        <v>7.1020000000000003</v>
      </c>
      <c r="BC28" s="49">
        <v>13.11</v>
      </c>
      <c r="BD28" s="49"/>
      <c r="BE28" s="46">
        <v>7.1104000000000003</v>
      </c>
      <c r="BF28" s="49">
        <v>13.21</v>
      </c>
      <c r="BG28" s="49"/>
      <c r="BH28" s="46">
        <f t="shared" si="0"/>
        <v>7.141831578947369</v>
      </c>
      <c r="BI28" s="49">
        <f t="shared" si="1"/>
        <v>13.183684210526316</v>
      </c>
      <c r="BJ28" s="50"/>
      <c r="BK28" s="50"/>
      <c r="BL28" s="50"/>
      <c r="BM28" s="51"/>
      <c r="BN28" s="5"/>
      <c r="EC28" s="2"/>
      <c r="ED28" s="2"/>
      <c r="EE28" s="2"/>
    </row>
    <row r="29" spans="1:135" s="25" customFormat="1" ht="16.5" thickBot="1" x14ac:dyDescent="0.3">
      <c r="A29" s="56">
        <v>16</v>
      </c>
      <c r="B29" s="57" t="s">
        <v>27</v>
      </c>
      <c r="C29" s="58">
        <v>7.1506000000000007</v>
      </c>
      <c r="D29" s="59">
        <v>12.99</v>
      </c>
      <c r="E29" s="59"/>
      <c r="F29" s="58">
        <v>7.1421000000000001</v>
      </c>
      <c r="G29" s="59">
        <v>13.11</v>
      </c>
      <c r="H29" s="59"/>
      <c r="I29" s="58">
        <v>7.1533000000000007</v>
      </c>
      <c r="J29" s="59">
        <v>13.1</v>
      </c>
      <c r="K29" s="59"/>
      <c r="L29" s="58">
        <v>7.1661000000000001</v>
      </c>
      <c r="M29" s="59">
        <v>13.12</v>
      </c>
      <c r="N29" s="59"/>
      <c r="O29" s="58">
        <v>7.1599000000000004</v>
      </c>
      <c r="P29" s="59">
        <v>13.16</v>
      </c>
      <c r="Q29" s="59"/>
      <c r="R29" s="156">
        <v>7.1931000000000003</v>
      </c>
      <c r="S29" s="59">
        <v>13.13</v>
      </c>
      <c r="T29" s="59"/>
      <c r="U29" s="58">
        <v>7.1869000000000005</v>
      </c>
      <c r="V29" s="59">
        <v>13.14</v>
      </c>
      <c r="W29" s="59"/>
      <c r="X29" s="58">
        <v>7.1960000000000006</v>
      </c>
      <c r="Y29" s="59">
        <v>13.19</v>
      </c>
      <c r="Z29" s="59"/>
      <c r="AA29" s="58">
        <v>7.1424000000000003</v>
      </c>
      <c r="AB29" s="59">
        <v>13.23</v>
      </c>
      <c r="AC29" s="59"/>
      <c r="AD29" s="58">
        <v>7.1142000000000003</v>
      </c>
      <c r="AE29" s="59">
        <v>13.36</v>
      </c>
      <c r="AF29" s="59"/>
      <c r="AG29" s="58">
        <v>7.1388000000000007</v>
      </c>
      <c r="AH29" s="59">
        <v>13.27</v>
      </c>
      <c r="AI29" s="59"/>
      <c r="AJ29" s="58">
        <v>7.1494999999999997</v>
      </c>
      <c r="AK29" s="59">
        <v>13.18</v>
      </c>
      <c r="AL29" s="59"/>
      <c r="AM29" s="58">
        <v>7.1459999999999999</v>
      </c>
      <c r="AN29" s="59">
        <v>13.17</v>
      </c>
      <c r="AO29" s="59"/>
      <c r="AP29" s="58">
        <v>7.1579000000000006</v>
      </c>
      <c r="AQ29" s="59">
        <v>13.27</v>
      </c>
      <c r="AR29" s="59"/>
      <c r="AS29" s="58">
        <v>7.1362000000000005</v>
      </c>
      <c r="AT29" s="59">
        <v>13.19</v>
      </c>
      <c r="AU29" s="59"/>
      <c r="AV29" s="58">
        <v>7.1466000000000003</v>
      </c>
      <c r="AW29" s="59">
        <v>13.19</v>
      </c>
      <c r="AX29" s="59"/>
      <c r="AY29" s="58">
        <v>7.1514000000000006</v>
      </c>
      <c r="AZ29" s="59">
        <v>13.09</v>
      </c>
      <c r="BA29" s="59"/>
      <c r="BB29" s="58">
        <v>7.1016000000000004</v>
      </c>
      <c r="BC29" s="59">
        <v>13.11</v>
      </c>
      <c r="BD29" s="59"/>
      <c r="BE29" s="58">
        <v>7.1241000000000003</v>
      </c>
      <c r="BF29" s="59">
        <v>13.19</v>
      </c>
      <c r="BG29" s="59"/>
      <c r="BH29" s="58">
        <f t="shared" si="0"/>
        <v>7.1503526315789481</v>
      </c>
      <c r="BI29" s="59">
        <f t="shared" si="1"/>
        <v>13.167894736842106</v>
      </c>
      <c r="BJ29" s="50"/>
      <c r="BK29" s="50"/>
      <c r="BL29" s="50"/>
      <c r="BM29" s="51"/>
      <c r="BN29" s="5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</row>
    <row r="30" spans="1:135" s="70" customFormat="1" ht="16.5" thickTop="1" x14ac:dyDescent="0.25">
      <c r="A30" s="61"/>
      <c r="B30" s="62"/>
      <c r="C30" s="63"/>
      <c r="D30" s="63"/>
      <c r="E30" s="63"/>
      <c r="F30" s="63"/>
      <c r="G30" s="63"/>
      <c r="H30" s="63"/>
      <c r="I30" s="63"/>
      <c r="J30" s="64"/>
      <c r="K30" s="63"/>
      <c r="L30" s="64"/>
      <c r="M30" s="64"/>
      <c r="N30" s="63"/>
      <c r="O30" s="64"/>
      <c r="P30" s="64"/>
      <c r="Q30" s="63"/>
      <c r="R30" s="64"/>
      <c r="S30" s="64"/>
      <c r="T30" s="63"/>
      <c r="U30" s="64"/>
      <c r="V30" s="64"/>
      <c r="W30" s="63"/>
      <c r="X30" s="64"/>
      <c r="Y30" s="64"/>
      <c r="Z30" s="63"/>
      <c r="AA30" s="64"/>
      <c r="AB30" s="64"/>
      <c r="AC30" s="63"/>
      <c r="AD30" s="64"/>
      <c r="AE30" s="64"/>
      <c r="AF30" s="63"/>
      <c r="AG30" s="63"/>
      <c r="AH30" s="64"/>
      <c r="AI30" s="63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5"/>
      <c r="BF30" s="63"/>
      <c r="BG30" s="63"/>
      <c r="BH30" s="63"/>
      <c r="BI30" s="63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</row>
    <row r="31" spans="1:135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17"/>
      <c r="AH31" s="17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17"/>
      <c r="AW31" s="17"/>
      <c r="AX31" s="39"/>
      <c r="AY31" s="17"/>
      <c r="AZ31" s="17"/>
      <c r="BA31" s="39"/>
      <c r="BB31" s="17"/>
      <c r="BC31" s="17"/>
      <c r="BD31" s="39"/>
      <c r="BE31" s="17"/>
      <c r="BF31" s="17"/>
      <c r="BG31" s="39"/>
      <c r="BH31" s="17"/>
      <c r="BI31" s="17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</row>
    <row r="32" spans="1:135" s="4" customFormat="1" x14ac:dyDescent="0.25">
      <c r="A32" s="73"/>
      <c r="B32" s="72"/>
      <c r="C32" s="72">
        <v>151.15</v>
      </c>
      <c r="D32" s="72">
        <v>66.150000000000006</v>
      </c>
      <c r="E32" s="72"/>
      <c r="F32" s="72">
        <v>150.37</v>
      </c>
      <c r="G32" s="72">
        <v>65.95</v>
      </c>
      <c r="H32" s="72"/>
      <c r="I32" s="72">
        <v>150.27000000000001</v>
      </c>
      <c r="J32" s="72">
        <v>65.72</v>
      </c>
      <c r="K32" s="72"/>
      <c r="L32" s="72">
        <v>149.66</v>
      </c>
      <c r="M32" s="72">
        <v>65.290000000000006</v>
      </c>
      <c r="N32" s="72"/>
      <c r="O32" s="72">
        <v>150.32</v>
      </c>
      <c r="P32" s="72">
        <v>65.23</v>
      </c>
      <c r="Q32" s="72"/>
      <c r="R32" s="72">
        <v>150.77000000000001</v>
      </c>
      <c r="S32" s="72">
        <v>65.11</v>
      </c>
      <c r="T32" s="72"/>
      <c r="U32" s="72">
        <v>151.08000000000001</v>
      </c>
      <c r="V32" s="72">
        <v>64.72</v>
      </c>
      <c r="W32" s="72"/>
      <c r="X32" s="72">
        <v>151.46</v>
      </c>
      <c r="Y32" s="72">
        <v>64.599999999999994</v>
      </c>
      <c r="Z32" s="72"/>
      <c r="AA32" s="72">
        <v>151.72999999999999</v>
      </c>
      <c r="AB32" s="72">
        <v>64.260000000000005</v>
      </c>
      <c r="AC32" s="72"/>
      <c r="AD32" s="72">
        <v>151.69</v>
      </c>
      <c r="AE32" s="72">
        <v>63.98</v>
      </c>
      <c r="AF32" s="72"/>
      <c r="AG32" s="72">
        <v>150.4</v>
      </c>
      <c r="AH32" s="72">
        <v>63.71</v>
      </c>
      <c r="AI32" s="72"/>
      <c r="AJ32" s="72">
        <v>151.26</v>
      </c>
      <c r="AK32" s="72">
        <v>63.34</v>
      </c>
      <c r="AL32" s="72"/>
      <c r="AM32" s="72">
        <v>149.38</v>
      </c>
      <c r="AN32" s="72">
        <v>64.040000000000006</v>
      </c>
      <c r="AO32" s="72"/>
      <c r="AP32" s="72">
        <v>148.41</v>
      </c>
      <c r="AQ32" s="72">
        <v>64.05</v>
      </c>
      <c r="AR32" s="72"/>
      <c r="AS32" s="72">
        <v>147.5</v>
      </c>
      <c r="AT32" s="72">
        <v>64.28</v>
      </c>
      <c r="AU32" s="72"/>
      <c r="AV32" s="72">
        <v>149.13</v>
      </c>
      <c r="AW32" s="72">
        <v>63.51</v>
      </c>
      <c r="AX32" s="72"/>
      <c r="AY32" s="72">
        <v>149.28</v>
      </c>
      <c r="AZ32" s="72">
        <v>63.12</v>
      </c>
      <c r="BA32" s="72"/>
      <c r="BB32" s="72">
        <v>149.54</v>
      </c>
      <c r="BC32" s="72">
        <v>62.79</v>
      </c>
      <c r="BD32" s="72"/>
      <c r="BG32" s="72"/>
      <c r="BJ32" s="5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29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</row>
    <row r="33" spans="1:132" s="4" customFormat="1" x14ac:dyDescent="0.25">
      <c r="A33" s="73"/>
      <c r="B33" s="15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3"/>
      <c r="BF33" s="3"/>
      <c r="BG33" s="78"/>
      <c r="BH33" s="3"/>
      <c r="BI33" s="3"/>
      <c r="BJ33" s="2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29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</row>
    <row r="34" spans="1:132" s="4" customFormat="1" ht="14.25" customHeight="1" x14ac:dyDescent="0.25">
      <c r="A34" s="73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9"/>
      <c r="BF34" s="79"/>
      <c r="BG34" s="78"/>
      <c r="BH34" s="79"/>
      <c r="BI34" s="79"/>
      <c r="BJ34" s="2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29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</row>
    <row r="35" spans="1:132" s="89" customFormat="1" x14ac:dyDescent="0.25">
      <c r="A35" s="85"/>
      <c r="B35" s="149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13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</row>
    <row r="36" spans="1:132" s="89" customFormat="1" x14ac:dyDescent="0.25">
      <c r="A36" s="94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87"/>
      <c r="BF36" s="87"/>
      <c r="BG36" s="95"/>
      <c r="BH36" s="87"/>
      <c r="BI36" s="87"/>
      <c r="BJ36" s="13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</row>
    <row r="37" spans="1:132" s="89" customFormat="1" x14ac:dyDescent="0.25">
      <c r="A37" s="96"/>
      <c r="B37" s="95"/>
      <c r="C37" s="95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5"/>
      <c r="BJ37" s="13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</row>
    <row r="38" spans="1:132" s="89" customFormat="1" x14ac:dyDescent="0.25">
      <c r="A38" s="96"/>
      <c r="B38" s="95"/>
      <c r="C38" s="95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5"/>
      <c r="BJ38" s="13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</row>
    <row r="39" spans="1:132" s="89" customFormat="1" x14ac:dyDescent="0.25">
      <c r="A39" s="96"/>
      <c r="B39" s="95"/>
      <c r="C39" s="95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5"/>
      <c r="BJ39" s="13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</row>
    <row r="40" spans="1:132" s="89" customFormat="1" x14ac:dyDescent="0.25">
      <c r="A40" s="96"/>
      <c r="B40" s="95"/>
      <c r="C40" s="95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5"/>
      <c r="BJ40" s="13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</row>
    <row r="41" spans="1:132" s="89" customFormat="1" x14ac:dyDescent="0.25">
      <c r="A41" s="96"/>
      <c r="B41" s="95"/>
      <c r="C41" s="95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5"/>
      <c r="BJ41" s="13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</row>
    <row r="42" spans="1:132" s="89" customFormat="1" x14ac:dyDescent="0.25">
      <c r="A42" s="96"/>
      <c r="B42" s="95"/>
      <c r="C42" s="95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5"/>
      <c r="BJ42" s="13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</row>
    <row r="43" spans="1:132" s="89" customFormat="1" x14ac:dyDescent="0.25">
      <c r="A43" s="96"/>
      <c r="B43" s="95"/>
      <c r="C43" s="95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5"/>
      <c r="BJ43" s="13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</row>
    <row r="44" spans="1:132" s="89" customFormat="1" x14ac:dyDescent="0.25">
      <c r="A44" s="96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5"/>
      <c r="BJ44" s="13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</row>
    <row r="45" spans="1:132" s="89" customFormat="1" x14ac:dyDescent="0.25">
      <c r="A45" s="96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5"/>
      <c r="BJ45" s="13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</row>
    <row r="46" spans="1:132" s="89" customFormat="1" x14ac:dyDescent="0.25">
      <c r="A46" s="96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5"/>
      <c r="BJ46" s="13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</row>
    <row r="47" spans="1:132" s="89" customFormat="1" x14ac:dyDescent="0.25">
      <c r="A47" s="96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5"/>
      <c r="BJ47" s="135"/>
      <c r="BK47" s="95"/>
      <c r="BL47" s="95"/>
      <c r="BM47" s="95"/>
      <c r="BN47" s="95"/>
      <c r="BO47" s="95"/>
      <c r="BP47" s="95"/>
      <c r="BQ47" s="95"/>
      <c r="BR47" s="95"/>
      <c r="BS47" s="95"/>
      <c r="BT47" s="95"/>
      <c r="BU47" s="95"/>
      <c r="BV47" s="95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</row>
    <row r="48" spans="1:132" s="89" customFormat="1" x14ac:dyDescent="0.25">
      <c r="A48" s="98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5"/>
      <c r="BJ48" s="13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</row>
    <row r="49" spans="1:132" s="89" customFormat="1" x14ac:dyDescent="0.25">
      <c r="A49" s="98"/>
      <c r="BI49" s="93"/>
      <c r="BJ49" s="90"/>
      <c r="BK49" s="93"/>
      <c r="BL49" s="93"/>
      <c r="BM49" s="93"/>
      <c r="BN49" s="93"/>
      <c r="BO49" s="93"/>
      <c r="BP49" s="93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</row>
    <row r="50" spans="1:132" s="89" customFormat="1" x14ac:dyDescent="0.25">
      <c r="A50" s="98"/>
      <c r="BI50" s="93"/>
      <c r="BJ50" s="90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</row>
    <row r="51" spans="1:132" s="89" customFormat="1" x14ac:dyDescent="0.25">
      <c r="A51" s="98"/>
      <c r="BI51" s="93"/>
      <c r="BJ51" s="90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</row>
    <row r="52" spans="1:132" s="97" customFormat="1" x14ac:dyDescent="0.25">
      <c r="A52" s="134"/>
      <c r="BI52" s="95"/>
      <c r="BJ52" s="13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</row>
    <row r="53" spans="1:132" s="97" customFormat="1" x14ac:dyDescent="0.25">
      <c r="A53" s="134"/>
      <c r="BI53" s="95"/>
      <c r="BJ53" s="13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</row>
    <row r="54" spans="1:132" s="97" customFormat="1" x14ac:dyDescent="0.25">
      <c r="A54" s="134"/>
      <c r="BI54" s="95"/>
      <c r="BJ54" s="13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</row>
    <row r="55" spans="1:132" s="97" customFormat="1" x14ac:dyDescent="0.25">
      <c r="A55" s="134"/>
      <c r="BI55" s="95"/>
      <c r="BJ55" s="13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</row>
    <row r="56" spans="1:132" s="136" customFormat="1" x14ac:dyDescent="0.25">
      <c r="B56" s="97"/>
      <c r="C56" s="9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8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</row>
    <row r="57" spans="1:132" s="139" customFormat="1" x14ac:dyDescent="0.25">
      <c r="B57" s="82"/>
      <c r="C57" s="97"/>
      <c r="BK57" s="140"/>
      <c r="BL57" s="140"/>
      <c r="BM57" s="140"/>
      <c r="BN57" s="140"/>
      <c r="BO57" s="140"/>
      <c r="BP57" s="140"/>
      <c r="BQ57" s="140"/>
      <c r="BR57" s="140"/>
      <c r="BS57" s="140"/>
      <c r="BT57" s="140"/>
      <c r="BU57" s="140"/>
      <c r="BV57" s="140"/>
      <c r="BW57" s="140"/>
      <c r="BX57" s="140"/>
      <c r="BY57" s="140"/>
      <c r="BZ57" s="140"/>
      <c r="CA57" s="140"/>
      <c r="CB57" s="140"/>
      <c r="CC57" s="140"/>
      <c r="CD57" s="140"/>
      <c r="CE57" s="140"/>
      <c r="CF57" s="140"/>
      <c r="CG57" s="140"/>
      <c r="CH57" s="140"/>
      <c r="CI57" s="140"/>
      <c r="CJ57" s="140"/>
      <c r="CK57" s="140"/>
      <c r="CL57" s="140"/>
      <c r="CM57" s="140"/>
      <c r="CN57" s="140"/>
      <c r="CO57" s="140"/>
      <c r="CP57" s="140"/>
      <c r="CQ57" s="140"/>
      <c r="CR57" s="140"/>
      <c r="CS57" s="140"/>
      <c r="CT57" s="140"/>
      <c r="CU57" s="140"/>
      <c r="CV57" s="140"/>
      <c r="CW57" s="140"/>
      <c r="CX57" s="141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</row>
    <row r="58" spans="1:132" s="139" customFormat="1" x14ac:dyDescent="0.25">
      <c r="B58" s="82"/>
      <c r="C58" s="97"/>
      <c r="BK58" s="140"/>
      <c r="BL58" s="140"/>
      <c r="BM58" s="140"/>
      <c r="BN58" s="140"/>
      <c r="BO58" s="140"/>
      <c r="BP58" s="140"/>
      <c r="BQ58" s="140"/>
      <c r="BR58" s="140"/>
      <c r="BS58" s="140"/>
      <c r="BT58" s="140"/>
      <c r="BU58" s="140"/>
      <c r="BV58" s="140"/>
      <c r="BW58" s="140"/>
      <c r="BX58" s="140"/>
      <c r="BY58" s="140"/>
      <c r="BZ58" s="140"/>
      <c r="CA58" s="140"/>
      <c r="CB58" s="140"/>
      <c r="CC58" s="140"/>
      <c r="CD58" s="140"/>
      <c r="CE58" s="140"/>
      <c r="CF58" s="140"/>
      <c r="CG58" s="140"/>
      <c r="CH58" s="140"/>
      <c r="CI58" s="140"/>
      <c r="CJ58" s="140"/>
      <c r="CK58" s="140"/>
      <c r="CL58" s="140"/>
      <c r="CM58" s="140"/>
      <c r="CN58" s="140"/>
      <c r="CO58" s="140"/>
      <c r="CP58" s="140"/>
      <c r="CQ58" s="140"/>
      <c r="CR58" s="140"/>
      <c r="CS58" s="140"/>
      <c r="CT58" s="140"/>
      <c r="CU58" s="140"/>
      <c r="CV58" s="140"/>
      <c r="CW58" s="140"/>
      <c r="CX58" s="141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</row>
    <row r="59" spans="1:132" s="142" customFormat="1" x14ac:dyDescent="0.25">
      <c r="B59" s="143"/>
      <c r="C59" s="97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44"/>
      <c r="CI59" s="144"/>
      <c r="CJ59" s="144"/>
      <c r="CK59" s="144"/>
      <c r="CL59" s="144"/>
      <c r="CM59" s="144"/>
      <c r="CN59" s="144"/>
      <c r="CO59" s="144"/>
      <c r="CP59" s="144"/>
      <c r="CQ59" s="144"/>
      <c r="CR59" s="144"/>
      <c r="CS59" s="144"/>
      <c r="CT59" s="144"/>
      <c r="CU59" s="144"/>
      <c r="CV59" s="144"/>
      <c r="CW59" s="144"/>
      <c r="CX59" s="145"/>
      <c r="CY59" s="143"/>
      <c r="CZ59" s="143"/>
      <c r="DA59" s="143"/>
      <c r="DB59" s="143"/>
      <c r="DC59" s="143"/>
      <c r="DD59" s="143"/>
      <c r="DE59" s="143"/>
      <c r="DF59" s="143"/>
      <c r="DG59" s="143"/>
      <c r="DH59" s="143"/>
      <c r="DI59" s="143"/>
      <c r="DJ59" s="143"/>
      <c r="DK59" s="143"/>
      <c r="DL59" s="143"/>
      <c r="DM59" s="143"/>
      <c r="DN59" s="143"/>
      <c r="DO59" s="143"/>
      <c r="DP59" s="143"/>
      <c r="DQ59" s="143"/>
      <c r="DR59" s="143"/>
      <c r="DS59" s="143"/>
      <c r="DT59" s="143"/>
      <c r="DU59" s="143"/>
      <c r="DV59" s="143"/>
      <c r="DW59" s="143"/>
      <c r="DX59" s="143"/>
      <c r="DY59" s="143"/>
      <c r="DZ59" s="143"/>
      <c r="EA59" s="143"/>
      <c r="EB59" s="143"/>
    </row>
    <row r="60" spans="1:132" s="139" customFormat="1" x14ac:dyDescent="0.25">
      <c r="B60" s="146"/>
      <c r="C60" s="97"/>
      <c r="BI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</row>
    <row r="61" spans="1:132" s="139" customFormat="1" x14ac:dyDescent="0.25">
      <c r="B61" s="146"/>
      <c r="C61" s="97"/>
      <c r="BI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</row>
    <row r="62" spans="1:132" s="139" customFormat="1" x14ac:dyDescent="0.25">
      <c r="B62" s="146"/>
      <c r="C62" s="97"/>
      <c r="BI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</row>
    <row r="63" spans="1:132" s="139" customFormat="1" x14ac:dyDescent="0.25">
      <c r="B63" s="146"/>
      <c r="C63" s="97"/>
      <c r="BI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</row>
    <row r="64" spans="1:132" s="139" customFormat="1" x14ac:dyDescent="0.25">
      <c r="B64" s="146"/>
      <c r="C64" s="97"/>
      <c r="BI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</row>
    <row r="65" spans="1:132" x14ac:dyDescent="0.25">
      <c r="C65" s="97"/>
      <c r="BE65" s="3"/>
      <c r="BF65" s="3"/>
      <c r="BI65" s="2"/>
      <c r="BJ65" s="2"/>
      <c r="BK65" s="2"/>
    </row>
    <row r="66" spans="1:132" x14ac:dyDescent="0.25">
      <c r="C66" s="97"/>
      <c r="BE66" s="3"/>
      <c r="BF66" s="3"/>
      <c r="BI66" s="2"/>
      <c r="BJ66" s="2"/>
      <c r="BK66" s="2"/>
    </row>
    <row r="67" spans="1:132" x14ac:dyDescent="0.25">
      <c r="C67" s="97"/>
      <c r="BE67" s="3"/>
      <c r="BF67" s="3"/>
      <c r="BI67" s="2"/>
      <c r="BJ67" s="2"/>
      <c r="BK67" s="2"/>
    </row>
    <row r="68" spans="1:132" x14ac:dyDescent="0.25">
      <c r="C68" s="143"/>
      <c r="BE68" s="3"/>
      <c r="BF68" s="3"/>
      <c r="BI68" s="2"/>
      <c r="BJ68" s="2"/>
      <c r="BK68" s="2"/>
    </row>
    <row r="69" spans="1:132" x14ac:dyDescent="0.25">
      <c r="C69" s="143"/>
      <c r="BE69" s="3"/>
      <c r="BF69" s="3"/>
      <c r="BI69" s="2"/>
      <c r="BJ69" s="2"/>
      <c r="BK69" s="2"/>
    </row>
    <row r="70" spans="1:132" x14ac:dyDescent="0.25">
      <c r="C70" s="143"/>
      <c r="BE70" s="3"/>
      <c r="BF70" s="3"/>
      <c r="BI70" s="2"/>
      <c r="BJ70" s="2"/>
      <c r="BK70" s="2"/>
    </row>
    <row r="71" spans="1:132" x14ac:dyDescent="0.25">
      <c r="C71" s="143"/>
      <c r="BE71" s="3"/>
      <c r="BF71" s="3"/>
      <c r="BI71" s="2"/>
      <c r="BJ71" s="147"/>
      <c r="BK71" s="2"/>
    </row>
    <row r="72" spans="1:132" x14ac:dyDescent="0.25">
      <c r="B72" s="3"/>
      <c r="BE72" s="3"/>
      <c r="BF72" s="3"/>
      <c r="BI72" s="2"/>
      <c r="BJ72" s="147"/>
      <c r="BK72" s="2"/>
    </row>
    <row r="73" spans="1:132" x14ac:dyDescent="0.25">
      <c r="B73" s="3"/>
      <c r="BE73" s="3"/>
      <c r="BF73" s="3"/>
      <c r="BI73" s="2"/>
      <c r="BJ73" s="147"/>
      <c r="BK73" s="2"/>
    </row>
    <row r="74" spans="1:132" x14ac:dyDescent="0.25">
      <c r="B74" s="3"/>
      <c r="BE74" s="3"/>
      <c r="BF74" s="3"/>
      <c r="BI74" s="2"/>
      <c r="BJ74" s="147"/>
      <c r="BK74" s="2"/>
    </row>
    <row r="75" spans="1:132" x14ac:dyDescent="0.25">
      <c r="B75" s="3"/>
      <c r="BE75" s="3"/>
      <c r="BF75" s="3"/>
      <c r="BI75" s="2"/>
      <c r="BJ75" s="147"/>
      <c r="BK75" s="2"/>
    </row>
    <row r="76" spans="1:132" x14ac:dyDescent="0.25">
      <c r="B76" s="3"/>
      <c r="BE76" s="3"/>
      <c r="BF76" s="3"/>
      <c r="BI76" s="2"/>
      <c r="BJ76" s="147"/>
      <c r="BK76" s="2"/>
    </row>
    <row r="77" spans="1:132" x14ac:dyDescent="0.25">
      <c r="B77" s="3"/>
      <c r="BE77" s="3"/>
      <c r="BF77" s="3"/>
      <c r="BI77" s="2"/>
      <c r="BJ77" s="147"/>
      <c r="BK77" s="2"/>
    </row>
    <row r="78" spans="1:132" x14ac:dyDescent="0.25">
      <c r="A78" s="3"/>
      <c r="B78" s="3"/>
      <c r="BE78" s="148"/>
      <c r="BF78" s="148"/>
      <c r="BH78" s="148"/>
      <c r="BI78" s="3"/>
      <c r="BJ78" s="147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</row>
    <row r="79" spans="1:132" x14ac:dyDescent="0.25">
      <c r="B79" s="3"/>
      <c r="BE79" s="3"/>
      <c r="BF79" s="3"/>
      <c r="BI79" s="2"/>
      <c r="BJ79" s="147"/>
      <c r="BK79" s="2"/>
    </row>
    <row r="80" spans="1:132" x14ac:dyDescent="0.25">
      <c r="A80" s="3"/>
      <c r="B80" s="3"/>
      <c r="BE80" s="3"/>
      <c r="BF80" s="3"/>
      <c r="BI80" s="3"/>
      <c r="BJ80" s="147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</row>
    <row r="81" spans="1:132" x14ac:dyDescent="0.25">
      <c r="A81" s="3"/>
      <c r="B81" s="3"/>
      <c r="BE81" s="3"/>
      <c r="BF81" s="3"/>
      <c r="BI81" s="3"/>
      <c r="BJ81" s="147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</row>
    <row r="82" spans="1:132" x14ac:dyDescent="0.25">
      <c r="A82" s="3"/>
      <c r="B82" s="3"/>
      <c r="BE82" s="3"/>
      <c r="BF82" s="3"/>
      <c r="BI82" s="3"/>
      <c r="BJ82" s="147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</row>
    <row r="83" spans="1:132" x14ac:dyDescent="0.25">
      <c r="A83" s="3"/>
      <c r="B83" s="3"/>
      <c r="BE83" s="3"/>
      <c r="BF83" s="3"/>
      <c r="BI83" s="3"/>
      <c r="BJ83" s="147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</row>
    <row r="84" spans="1:132" x14ac:dyDescent="0.25">
      <c r="A84" s="3"/>
      <c r="B84" s="3"/>
      <c r="BE84" s="3"/>
      <c r="BF84" s="3"/>
      <c r="BI84" s="3"/>
      <c r="BJ84" s="147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</row>
    <row r="85" spans="1:132" x14ac:dyDescent="0.25">
      <c r="A85" s="3"/>
      <c r="B85" s="3"/>
      <c r="BE85" s="3"/>
      <c r="BF85" s="3"/>
      <c r="BI85" s="3"/>
      <c r="BJ85" s="147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</row>
    <row r="86" spans="1:132" x14ac:dyDescent="0.25">
      <c r="A86" s="3"/>
      <c r="B86" s="3"/>
      <c r="BE86" s="3"/>
      <c r="BF86" s="3"/>
      <c r="BI86" s="3"/>
      <c r="BJ86" s="147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</row>
    <row r="87" spans="1:132" s="4" customFormat="1" x14ac:dyDescent="0.25">
      <c r="BJ87" s="91"/>
    </row>
    <row r="88" spans="1:132" s="4" customFormat="1" x14ac:dyDescent="0.25">
      <c r="BJ88" s="91"/>
    </row>
    <row r="89" spans="1:132" s="4" customFormat="1" x14ac:dyDescent="0.25">
      <c r="BJ89" s="91"/>
    </row>
    <row r="90" spans="1:132" s="4" customFormat="1" x14ac:dyDescent="0.25">
      <c r="A90" s="108"/>
      <c r="BI90" s="5"/>
      <c r="BJ90" s="91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</row>
    <row r="91" spans="1:132" s="4" customFormat="1" x14ac:dyDescent="0.25">
      <c r="A91" s="108"/>
      <c r="BI91" s="5"/>
      <c r="BJ91" s="7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</row>
    <row r="92" spans="1:132" s="77" customFormat="1" x14ac:dyDescent="0.25">
      <c r="B92" s="107"/>
      <c r="BI92" s="6"/>
      <c r="BJ92" s="91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</row>
    <row r="93" spans="1:132" s="77" customFormat="1" x14ac:dyDescent="0.25">
      <c r="B93" s="107"/>
      <c r="BI93" s="6"/>
      <c r="BJ93" s="91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</row>
    <row r="94" spans="1:132" s="4" customFormat="1" x14ac:dyDescent="0.25">
      <c r="A94" s="108"/>
      <c r="B94" s="109"/>
      <c r="BI94" s="5"/>
      <c r="BJ94" s="77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</row>
    <row r="95" spans="1:132" s="4" customFormat="1" x14ac:dyDescent="0.25">
      <c r="A95" s="108"/>
      <c r="B95" s="109"/>
      <c r="BI95" s="5"/>
      <c r="BJ95" s="77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</row>
    <row r="96" spans="1:132" s="4" customFormat="1" x14ac:dyDescent="0.25">
      <c r="A96" s="108"/>
      <c r="B96" s="109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</row>
    <row r="97" spans="1:132" s="4" customFormat="1" x14ac:dyDescent="0.25">
      <c r="A97" s="108"/>
      <c r="B97" s="109"/>
      <c r="BI97" s="5"/>
      <c r="BJ97" s="39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</row>
    <row r="98" spans="1:132" s="4" customFormat="1" x14ac:dyDescent="0.25">
      <c r="A98" s="108"/>
      <c r="B98" s="109"/>
      <c r="BI98" s="5"/>
      <c r="BJ98" s="39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</row>
    <row r="99" spans="1:132" s="4" customFormat="1" x14ac:dyDescent="0.25">
      <c r="A99" s="108"/>
      <c r="B99" s="109"/>
      <c r="BI99" s="5"/>
      <c r="BJ99" s="51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</row>
    <row r="100" spans="1:132" s="4" customFormat="1" x14ac:dyDescent="0.25">
      <c r="A100" s="108"/>
      <c r="B100" s="109"/>
      <c r="BI100" s="5"/>
      <c r="BJ100" s="6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</row>
    <row r="101" spans="1:132" s="4" customFormat="1" x14ac:dyDescent="0.25">
      <c r="A101" s="108"/>
      <c r="B101" s="109"/>
      <c r="BI101" s="5"/>
      <c r="BJ101" s="6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</row>
    <row r="102" spans="1:132" s="4" customFormat="1" x14ac:dyDescent="0.25">
      <c r="A102" s="108"/>
      <c r="B102" s="109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</row>
    <row r="103" spans="1:132" s="4" customFormat="1" x14ac:dyDescent="0.25">
      <c r="A103" s="108"/>
      <c r="B103" s="109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</row>
    <row r="104" spans="1:132" s="4" customFormat="1" x14ac:dyDescent="0.25">
      <c r="A104" s="108"/>
      <c r="B104" s="109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</row>
    <row r="105" spans="1:132" s="4" customFormat="1" x14ac:dyDescent="0.25">
      <c r="A105" s="108"/>
      <c r="B105" s="109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</row>
    <row r="106" spans="1:132" s="4" customFormat="1" x14ac:dyDescent="0.25">
      <c r="A106" s="108"/>
      <c r="B106" s="109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</row>
    <row r="107" spans="1:132" s="4" customFormat="1" x14ac:dyDescent="0.25">
      <c r="A107" s="108"/>
      <c r="B107" s="109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</row>
    <row r="108" spans="1:132" s="4" customFormat="1" x14ac:dyDescent="0.25">
      <c r="A108" s="108"/>
      <c r="B108" s="109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</row>
    <row r="109" spans="1:132" s="4" customFormat="1" x14ac:dyDescent="0.25">
      <c r="A109" s="108"/>
      <c r="B109" s="109"/>
      <c r="BI109" s="91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</row>
    <row r="110" spans="1:132" s="4" customFormat="1" x14ac:dyDescent="0.25">
      <c r="A110" s="108"/>
      <c r="B110" s="109"/>
      <c r="BI110" s="91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</row>
    <row r="111" spans="1:132" s="4" customFormat="1" x14ac:dyDescent="0.25">
      <c r="A111" s="108"/>
      <c r="B111" s="109"/>
      <c r="BI111" s="91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</row>
    <row r="112" spans="1:132" s="4" customFormat="1" x14ac:dyDescent="0.25">
      <c r="A112" s="108"/>
      <c r="B112" s="109"/>
      <c r="BI112" s="91"/>
      <c r="BJ112" s="7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</row>
    <row r="113" spans="1:132" s="4" customFormat="1" x14ac:dyDescent="0.25">
      <c r="A113" s="108"/>
      <c r="B113" s="109"/>
      <c r="BI113" s="91"/>
      <c r="BJ113" s="7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</row>
    <row r="114" spans="1:132" s="4" customFormat="1" x14ac:dyDescent="0.25">
      <c r="A114" s="108"/>
      <c r="B114" s="109"/>
      <c r="BI114" s="91"/>
      <c r="BJ114" s="7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</row>
    <row r="115" spans="1:132" s="4" customFormat="1" x14ac:dyDescent="0.25">
      <c r="A115" s="108"/>
      <c r="B115" s="109"/>
      <c r="BI115" s="91"/>
      <c r="BJ115" s="7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</row>
    <row r="116" spans="1:132" s="4" customFormat="1" x14ac:dyDescent="0.25">
      <c r="A116" s="108"/>
      <c r="B116" s="109"/>
      <c r="BI116" s="91"/>
      <c r="BJ116" s="7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</row>
    <row r="117" spans="1:132" s="4" customFormat="1" x14ac:dyDescent="0.25">
      <c r="A117" s="108"/>
      <c r="B117" s="109"/>
      <c r="BI117" s="91"/>
      <c r="BJ117" s="7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</row>
    <row r="118" spans="1:132" s="4" customFormat="1" x14ac:dyDescent="0.25">
      <c r="A118" s="108"/>
      <c r="B118" s="109"/>
      <c r="BI118" s="91"/>
      <c r="BJ118" s="7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</row>
    <row r="119" spans="1:132" s="4" customFormat="1" x14ac:dyDescent="0.25">
      <c r="A119" s="108"/>
      <c r="B119" s="109"/>
      <c r="BI119" s="91"/>
      <c r="BJ119" s="7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</row>
    <row r="120" spans="1:132" s="4" customFormat="1" x14ac:dyDescent="0.25">
      <c r="A120" s="108"/>
      <c r="B120" s="109"/>
      <c r="BI120" s="91"/>
      <c r="BJ120" s="7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</row>
    <row r="121" spans="1:132" s="4" customFormat="1" x14ac:dyDescent="0.25">
      <c r="A121" s="108"/>
      <c r="B121" s="109"/>
      <c r="BI121" s="91"/>
      <c r="BJ121" s="7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</row>
    <row r="122" spans="1:132" s="4" customFormat="1" x14ac:dyDescent="0.25">
      <c r="A122" s="108"/>
      <c r="B122" s="109"/>
      <c r="BI122" s="91"/>
      <c r="BJ122" s="7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</row>
    <row r="123" spans="1:132" s="4" customFormat="1" x14ac:dyDescent="0.25">
      <c r="A123" s="108"/>
      <c r="B123" s="109"/>
      <c r="BI123" s="91"/>
      <c r="BJ123" s="7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</row>
    <row r="124" spans="1:132" s="4" customFormat="1" x14ac:dyDescent="0.25">
      <c r="A124" s="108"/>
      <c r="B124" s="109"/>
      <c r="BI124" s="91"/>
      <c r="BJ124" s="7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</row>
    <row r="125" spans="1:132" s="4" customFormat="1" x14ac:dyDescent="0.25">
      <c r="A125" s="108"/>
      <c r="B125" s="109"/>
      <c r="BI125" s="91"/>
      <c r="BJ125" s="7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</row>
    <row r="126" spans="1:132" s="4" customFormat="1" x14ac:dyDescent="0.25">
      <c r="A126" s="108"/>
      <c r="B126" s="109"/>
      <c r="BI126" s="91"/>
      <c r="BJ126" s="7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</row>
    <row r="127" spans="1:132" s="4" customFormat="1" x14ac:dyDescent="0.25">
      <c r="A127" s="108"/>
      <c r="B127" s="109"/>
      <c r="BI127" s="91"/>
      <c r="BJ127" s="7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</row>
    <row r="128" spans="1:132" s="4" customFormat="1" x14ac:dyDescent="0.25">
      <c r="A128" s="108"/>
      <c r="B128" s="109"/>
      <c r="BI128" s="5"/>
      <c r="BJ128" s="7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</row>
    <row r="129" spans="1:132" s="4" customFormat="1" x14ac:dyDescent="0.25">
      <c r="A129" s="108"/>
      <c r="B129" s="109"/>
      <c r="BI129" s="5"/>
      <c r="BJ129" s="7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</row>
    <row r="130" spans="1:132" s="4" customFormat="1" x14ac:dyDescent="0.25">
      <c r="A130" s="108"/>
      <c r="B130" s="109"/>
      <c r="BI130" s="5"/>
      <c r="BJ130" s="7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</row>
    <row r="131" spans="1:132" s="4" customFormat="1" x14ac:dyDescent="0.25">
      <c r="A131" s="108"/>
      <c r="B131" s="109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</row>
    <row r="132" spans="1:132" s="4" customFormat="1" x14ac:dyDescent="0.25">
      <c r="A132" s="108"/>
      <c r="B132" s="109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</row>
    <row r="133" spans="1:132" s="4" customFormat="1" x14ac:dyDescent="0.25">
      <c r="A133" s="108"/>
      <c r="B133" s="109"/>
      <c r="BI133" s="5"/>
      <c r="BJ133" s="74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</row>
    <row r="134" spans="1:132" s="4" customFormat="1" x14ac:dyDescent="0.25">
      <c r="A134" s="108"/>
      <c r="B134" s="109"/>
      <c r="BI134" s="5"/>
      <c r="BJ134" s="74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</row>
    <row r="135" spans="1:132" s="4" customFormat="1" x14ac:dyDescent="0.25">
      <c r="A135" s="108"/>
      <c r="B135" s="109"/>
      <c r="BI135" s="5"/>
      <c r="BJ135" s="74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</row>
    <row r="136" spans="1:132" s="4" customFormat="1" x14ac:dyDescent="0.25">
      <c r="A136" s="108"/>
      <c r="B136" s="109"/>
      <c r="BI136" s="5"/>
      <c r="BJ136" s="91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</row>
    <row r="137" spans="1:132" s="4" customFormat="1" x14ac:dyDescent="0.25">
      <c r="A137" s="108"/>
      <c r="B137" s="109"/>
      <c r="BI137" s="5"/>
      <c r="BJ137" s="91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</row>
    <row r="138" spans="1:132" s="4" customFormat="1" x14ac:dyDescent="0.25">
      <c r="A138" s="108"/>
      <c r="B138" s="109"/>
      <c r="BI138" s="5"/>
      <c r="BJ138" s="91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</row>
    <row r="139" spans="1:132" s="4" customFormat="1" x14ac:dyDescent="0.25">
      <c r="A139" s="108"/>
      <c r="B139" s="109"/>
      <c r="BI139" s="5"/>
      <c r="BJ139" s="91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</row>
    <row r="140" spans="1:132" s="4" customFormat="1" x14ac:dyDescent="0.25">
      <c r="A140" s="108"/>
      <c r="B140" s="109"/>
      <c r="BI140" s="5"/>
      <c r="BJ140" s="91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</row>
    <row r="141" spans="1:132" s="4" customFormat="1" x14ac:dyDescent="0.25">
      <c r="A141" s="108"/>
      <c r="B141" s="109"/>
      <c r="BI141" s="5"/>
      <c r="BJ141" s="91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</row>
    <row r="142" spans="1:132" s="4" customFormat="1" x14ac:dyDescent="0.25">
      <c r="A142" s="108"/>
      <c r="B142" s="109"/>
      <c r="BI142" s="5"/>
      <c r="BJ142" s="91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</row>
    <row r="143" spans="1:132" s="4" customFormat="1" x14ac:dyDescent="0.25">
      <c r="A143" s="108"/>
      <c r="B143" s="109"/>
      <c r="BI143" s="5"/>
      <c r="BJ143" s="91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</row>
    <row r="144" spans="1:132" s="4" customFormat="1" x14ac:dyDescent="0.25">
      <c r="A144" s="108"/>
      <c r="B144" s="109"/>
      <c r="BI144" s="5"/>
      <c r="BJ144" s="91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</row>
    <row r="145" spans="1:132" s="4" customFormat="1" x14ac:dyDescent="0.25">
      <c r="A145" s="108"/>
      <c r="B145" s="109"/>
      <c r="BI145" s="5"/>
      <c r="BJ145" s="91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</row>
    <row r="146" spans="1:132" s="4" customFormat="1" x14ac:dyDescent="0.25">
      <c r="A146" s="108"/>
      <c r="B146" s="109"/>
      <c r="BI146" s="5"/>
      <c r="BJ146" s="91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</row>
    <row r="147" spans="1:132" s="4" customFormat="1" x14ac:dyDescent="0.25">
      <c r="A147" s="108"/>
      <c r="B147" s="109"/>
      <c r="BI147" s="5"/>
      <c r="BJ147" s="91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</row>
    <row r="148" spans="1:132" s="4" customFormat="1" x14ac:dyDescent="0.25">
      <c r="A148" s="108"/>
      <c r="B148" s="109"/>
      <c r="BI148" s="5"/>
      <c r="BJ148" s="91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</row>
    <row r="149" spans="1:132" s="4" customFormat="1" x14ac:dyDescent="0.25">
      <c r="A149" s="108"/>
      <c r="B149" s="109"/>
      <c r="BI149" s="5"/>
      <c r="BJ149" s="91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</row>
    <row r="150" spans="1:132" s="4" customFormat="1" x14ac:dyDescent="0.25">
      <c r="A150" s="108"/>
      <c r="B150" s="109"/>
      <c r="BI150" s="5"/>
      <c r="BJ150" s="91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</row>
    <row r="151" spans="1:132" s="4" customFormat="1" x14ac:dyDescent="0.25">
      <c r="A151" s="108"/>
      <c r="B151" s="109"/>
      <c r="BI151" s="5"/>
      <c r="BJ151" s="91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</row>
    <row r="152" spans="1:132" s="4" customFormat="1" x14ac:dyDescent="0.25">
      <c r="A152" s="108"/>
      <c r="B152" s="109"/>
      <c r="BI152" s="5"/>
      <c r="BJ152" s="91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</row>
    <row r="153" spans="1:132" s="4" customFormat="1" x14ac:dyDescent="0.25">
      <c r="A153" s="108"/>
      <c r="B153" s="109"/>
      <c r="BI153" s="5"/>
      <c r="BJ153" s="91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</row>
    <row r="154" spans="1:132" s="4" customFormat="1" x14ac:dyDescent="0.25">
      <c r="A154" s="108"/>
      <c r="B154" s="109"/>
      <c r="BI154" s="5"/>
      <c r="BJ154" s="91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</row>
    <row r="155" spans="1:132" s="4" customFormat="1" x14ac:dyDescent="0.25">
      <c r="A155" s="108"/>
      <c r="B155" s="109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</row>
    <row r="156" spans="1:132" s="4" customFormat="1" x14ac:dyDescent="0.25">
      <c r="A156" s="108"/>
      <c r="B156" s="109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</row>
    <row r="157" spans="1:132" s="4" customFormat="1" x14ac:dyDescent="0.25">
      <c r="A157" s="108"/>
      <c r="B157" s="109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</row>
    <row r="158" spans="1:132" s="4" customFormat="1" x14ac:dyDescent="0.25">
      <c r="A158" s="108"/>
      <c r="B158" s="109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</row>
    <row r="159" spans="1:132" s="4" customFormat="1" x14ac:dyDescent="0.25">
      <c r="A159" s="108"/>
      <c r="B159" s="109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</row>
    <row r="160" spans="1:132" s="4" customFormat="1" x14ac:dyDescent="0.25">
      <c r="A160" s="108"/>
      <c r="B160" s="109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</row>
    <row r="161" spans="1:132" s="4" customFormat="1" x14ac:dyDescent="0.25">
      <c r="A161" s="108"/>
      <c r="B161" s="109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</row>
    <row r="162" spans="1:132" s="4" customFormat="1" x14ac:dyDescent="0.25">
      <c r="A162" s="108"/>
      <c r="B162" s="109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</row>
    <row r="163" spans="1:132" s="4" customFormat="1" x14ac:dyDescent="0.25">
      <c r="A163" s="108"/>
      <c r="B163" s="109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</row>
    <row r="164" spans="1:132" s="4" customFormat="1" x14ac:dyDescent="0.25">
      <c r="A164" s="108"/>
      <c r="B164" s="109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</row>
    <row r="165" spans="1:132" s="4" customFormat="1" x14ac:dyDescent="0.25">
      <c r="A165" s="108"/>
      <c r="B165" s="109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</row>
    <row r="166" spans="1:132" s="4" customFormat="1" x14ac:dyDescent="0.25">
      <c r="A166" s="108"/>
      <c r="B166" s="109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</row>
    <row r="167" spans="1:132" s="4" customFormat="1" x14ac:dyDescent="0.25">
      <c r="A167" s="108"/>
      <c r="B167" s="109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</row>
    <row r="168" spans="1:132" s="4" customFormat="1" x14ac:dyDescent="0.25">
      <c r="A168" s="108"/>
      <c r="B168" s="109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</row>
    <row r="169" spans="1:132" s="4" customFormat="1" x14ac:dyDescent="0.25">
      <c r="A169" s="108"/>
      <c r="B169" s="109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</row>
    <row r="170" spans="1:132" s="4" customFormat="1" x14ac:dyDescent="0.25">
      <c r="A170" s="108"/>
      <c r="B170" s="109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</row>
    <row r="171" spans="1:132" s="4" customFormat="1" x14ac:dyDescent="0.25">
      <c r="A171" s="108"/>
      <c r="B171" s="109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</row>
    <row r="172" spans="1:132" s="4" customFormat="1" x14ac:dyDescent="0.25">
      <c r="A172" s="108"/>
      <c r="B172" s="109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</row>
    <row r="173" spans="1:132" s="4" customFormat="1" x14ac:dyDescent="0.25">
      <c r="A173" s="108"/>
      <c r="B173" s="109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</row>
    <row r="174" spans="1:132" s="4" customFormat="1" x14ac:dyDescent="0.25">
      <c r="A174" s="108"/>
      <c r="B174" s="109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</row>
    <row r="175" spans="1:132" s="4" customFormat="1" x14ac:dyDescent="0.25">
      <c r="A175" s="108"/>
      <c r="B175" s="109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</row>
    <row r="176" spans="1:132" s="70" customFormat="1" x14ac:dyDescent="0.25">
      <c r="A176" s="114"/>
      <c r="B176" s="115"/>
      <c r="BI176" s="66"/>
      <c r="BJ176" s="66"/>
      <c r="BK176" s="66"/>
      <c r="BL176" s="66"/>
      <c r="BM176" s="66"/>
      <c r="BN176" s="66"/>
      <c r="BO176" s="66"/>
      <c r="BP176" s="66"/>
      <c r="BQ176" s="66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</row>
    <row r="177" spans="1:132" s="70" customFormat="1" x14ac:dyDescent="0.25">
      <c r="A177" s="114"/>
      <c r="B177" s="115"/>
      <c r="BI177" s="66"/>
      <c r="BJ177" s="66"/>
      <c r="BK177" s="66"/>
      <c r="BL177" s="66"/>
      <c r="BM177" s="66"/>
      <c r="BN177" s="66"/>
      <c r="BO177" s="66"/>
      <c r="BP177" s="66"/>
      <c r="BQ177" s="66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</row>
    <row r="178" spans="1:132" s="70" customFormat="1" x14ac:dyDescent="0.25">
      <c r="A178" s="114"/>
      <c r="B178" s="115"/>
      <c r="BI178" s="66"/>
      <c r="BJ178" s="66"/>
      <c r="BK178" s="66"/>
      <c r="BL178" s="66"/>
      <c r="BM178" s="66"/>
      <c r="BN178" s="66"/>
      <c r="BO178" s="66"/>
      <c r="BP178" s="66"/>
      <c r="BQ178" s="66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</row>
    <row r="179" spans="1:132" s="70" customFormat="1" x14ac:dyDescent="0.25">
      <c r="A179" s="114"/>
      <c r="B179" s="115"/>
      <c r="BI179" s="66"/>
      <c r="BJ179" s="66"/>
      <c r="BK179" s="66"/>
      <c r="BL179" s="66"/>
      <c r="BM179" s="66"/>
      <c r="BN179" s="66"/>
      <c r="BO179" s="66"/>
      <c r="BP179" s="66"/>
      <c r="BQ179" s="66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</row>
    <row r="180" spans="1:132" s="70" customFormat="1" x14ac:dyDescent="0.25">
      <c r="A180" s="114"/>
      <c r="B180" s="115"/>
      <c r="BI180" s="66"/>
      <c r="BJ180" s="66"/>
      <c r="BK180" s="66"/>
      <c r="BL180" s="66"/>
      <c r="BM180" s="66"/>
      <c r="BN180" s="66"/>
      <c r="BO180" s="66"/>
      <c r="BP180" s="66"/>
      <c r="BQ180" s="66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</row>
    <row r="181" spans="1:132" s="70" customFormat="1" x14ac:dyDescent="0.25">
      <c r="A181" s="114"/>
      <c r="B181" s="115"/>
      <c r="BI181" s="66"/>
      <c r="BJ181" s="66"/>
      <c r="BK181" s="66"/>
      <c r="BL181" s="66"/>
      <c r="BM181" s="66"/>
      <c r="BN181" s="66"/>
      <c r="BO181" s="66"/>
      <c r="BP181" s="66"/>
      <c r="BQ181" s="66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</row>
    <row r="182" spans="1:132" s="70" customFormat="1" x14ac:dyDescent="0.25">
      <c r="A182" s="114"/>
      <c r="B182" s="115"/>
      <c r="BI182" s="66"/>
      <c r="BJ182" s="66"/>
      <c r="BK182" s="66"/>
      <c r="BL182" s="66"/>
      <c r="BM182" s="66"/>
      <c r="BN182" s="66"/>
      <c r="BO182" s="66"/>
      <c r="BP182" s="66"/>
      <c r="BQ182" s="66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</row>
    <row r="183" spans="1:132" s="70" customFormat="1" x14ac:dyDescent="0.25">
      <c r="A183" s="114"/>
      <c r="B183" s="115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</row>
    <row r="184" spans="1:132" s="70" customFormat="1" x14ac:dyDescent="0.25">
      <c r="A184" s="114"/>
      <c r="B184" s="115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</row>
    <row r="185" spans="1:132" s="70" customFormat="1" x14ac:dyDescent="0.25">
      <c r="A185" s="114"/>
      <c r="B185" s="115"/>
      <c r="BI185" s="66"/>
      <c r="BJ185" s="66"/>
      <c r="BK185" s="66"/>
      <c r="BL185" s="66"/>
      <c r="BM185" s="66"/>
      <c r="BN185" s="66"/>
      <c r="BO185" s="66"/>
      <c r="BP185" s="66"/>
      <c r="BQ185" s="66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</row>
    <row r="186" spans="1:132" s="70" customFormat="1" x14ac:dyDescent="0.25">
      <c r="A186" s="114"/>
      <c r="B186" s="115"/>
      <c r="BI186" s="66"/>
      <c r="BJ186" s="66"/>
      <c r="BK186" s="66"/>
      <c r="BL186" s="66"/>
      <c r="BM186" s="66"/>
      <c r="BN186" s="66"/>
      <c r="BO186" s="66"/>
      <c r="BP186" s="66"/>
      <c r="BQ186" s="66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</row>
    <row r="187" spans="1:132" s="70" customFormat="1" x14ac:dyDescent="0.25">
      <c r="A187" s="114"/>
      <c r="B187" s="115"/>
      <c r="BI187" s="66"/>
      <c r="BJ187" s="66"/>
      <c r="BK187" s="66"/>
      <c r="BL187" s="66"/>
      <c r="BM187" s="66"/>
      <c r="BN187" s="66"/>
      <c r="BO187" s="66"/>
      <c r="BP187" s="66"/>
      <c r="BQ187" s="66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</row>
    <row r="188" spans="1:132" s="70" customFormat="1" x14ac:dyDescent="0.25">
      <c r="A188" s="114"/>
      <c r="B188" s="115"/>
      <c r="BI188" s="66"/>
      <c r="BJ188" s="66"/>
      <c r="BK188" s="66"/>
      <c r="BL188" s="66"/>
      <c r="BM188" s="66"/>
      <c r="BN188" s="66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</row>
    <row r="189" spans="1:132" s="70" customFormat="1" x14ac:dyDescent="0.25">
      <c r="A189" s="114"/>
      <c r="B189" s="115"/>
      <c r="BI189" s="66"/>
      <c r="BJ189" s="66"/>
      <c r="BK189" s="66"/>
      <c r="BL189" s="66"/>
      <c r="BM189" s="66"/>
      <c r="BN189" s="66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</row>
    <row r="190" spans="1:132" s="70" customFormat="1" x14ac:dyDescent="0.25">
      <c r="A190" s="114"/>
      <c r="B190" s="115"/>
      <c r="BI190" s="66"/>
      <c r="BJ190" s="66"/>
      <c r="BK190" s="66"/>
      <c r="BL190" s="66"/>
      <c r="BM190" s="66"/>
      <c r="BN190" s="66"/>
      <c r="BO190" s="66"/>
      <c r="BP190" s="66"/>
      <c r="BQ190" s="66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</row>
    <row r="191" spans="1:132" s="70" customFormat="1" x14ac:dyDescent="0.25">
      <c r="A191" s="114"/>
      <c r="B191" s="115"/>
      <c r="BI191" s="66"/>
      <c r="BJ191" s="66"/>
      <c r="BK191" s="66"/>
      <c r="BL191" s="66"/>
      <c r="BM191" s="66"/>
      <c r="BN191" s="66"/>
      <c r="BO191" s="66"/>
      <c r="BP191" s="66"/>
      <c r="BQ191" s="66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</row>
    <row r="192" spans="1:132" s="70" customFormat="1" x14ac:dyDescent="0.25">
      <c r="A192" s="114"/>
      <c r="B192" s="115"/>
      <c r="BI192" s="66"/>
      <c r="BJ192" s="66"/>
      <c r="BK192" s="66"/>
      <c r="BL192" s="66"/>
      <c r="BM192" s="66"/>
      <c r="BN192" s="66"/>
      <c r="BO192" s="66"/>
      <c r="BP192" s="66"/>
      <c r="BQ192" s="66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</row>
    <row r="193" spans="1:132" s="70" customFormat="1" x14ac:dyDescent="0.25">
      <c r="A193" s="114"/>
      <c r="B193" s="115"/>
      <c r="BI193" s="66"/>
      <c r="BJ193" s="66"/>
      <c r="BK193" s="66"/>
      <c r="BL193" s="66"/>
      <c r="BM193" s="66"/>
      <c r="BN193" s="66"/>
      <c r="BO193" s="66"/>
      <c r="BP193" s="66"/>
      <c r="BQ193" s="66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</row>
    <row r="194" spans="1:132" s="70" customFormat="1" x14ac:dyDescent="0.25">
      <c r="A194" s="114"/>
      <c r="B194" s="115"/>
      <c r="BI194" s="66"/>
      <c r="BJ194" s="66"/>
      <c r="BK194" s="66"/>
      <c r="BL194" s="66"/>
      <c r="BM194" s="66"/>
      <c r="BN194" s="66"/>
      <c r="BO194" s="66"/>
      <c r="BP194" s="66"/>
      <c r="BQ194" s="66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</row>
    <row r="195" spans="1:132" s="70" customFormat="1" x14ac:dyDescent="0.25">
      <c r="A195" s="114"/>
      <c r="B195" s="115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</row>
    <row r="196" spans="1:132" s="70" customFormat="1" x14ac:dyDescent="0.25">
      <c r="A196" s="114"/>
      <c r="B196" s="115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</row>
    <row r="197" spans="1:132" s="70" customFormat="1" x14ac:dyDescent="0.25">
      <c r="A197" s="114"/>
      <c r="B197" s="115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</row>
    <row r="198" spans="1:132" s="70" customFormat="1" x14ac:dyDescent="0.25">
      <c r="A198" s="114"/>
      <c r="B198" s="115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</row>
    <row r="199" spans="1:132" s="70" customFormat="1" x14ac:dyDescent="0.25">
      <c r="A199" s="114"/>
      <c r="B199" s="115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</row>
    <row r="200" spans="1:132" s="70" customFormat="1" x14ac:dyDescent="0.25">
      <c r="A200" s="114"/>
      <c r="B200" s="115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</row>
    <row r="201" spans="1:132" s="70" customFormat="1" x14ac:dyDescent="0.25">
      <c r="A201" s="114"/>
      <c r="B201" s="115"/>
      <c r="BI201" s="66"/>
      <c r="BJ201" s="66"/>
      <c r="BK201" s="66"/>
      <c r="BL201" s="66"/>
      <c r="BM201" s="66"/>
      <c r="BN201" s="66"/>
      <c r="BO201" s="66"/>
      <c r="BP201" s="66"/>
      <c r="BQ201" s="66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</row>
    <row r="202" spans="1:132" s="70" customFormat="1" x14ac:dyDescent="0.25">
      <c r="A202" s="114"/>
      <c r="B202" s="115"/>
      <c r="BI202" s="66"/>
      <c r="BJ202" s="66"/>
      <c r="BK202" s="66"/>
      <c r="BL202" s="66"/>
      <c r="BM202" s="66"/>
      <c r="BN202" s="66"/>
      <c r="BO202" s="66"/>
      <c r="BP202" s="66"/>
      <c r="BQ202" s="66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</row>
    <row r="203" spans="1:132" s="70" customFormat="1" x14ac:dyDescent="0.25">
      <c r="A203" s="114"/>
      <c r="B203" s="115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</row>
    <row r="204" spans="1:132" s="70" customFormat="1" x14ac:dyDescent="0.25">
      <c r="A204" s="114"/>
      <c r="B204" s="115"/>
      <c r="BI204" s="66"/>
      <c r="BJ204" s="66"/>
      <c r="BK204" s="66"/>
      <c r="BL204" s="66"/>
      <c r="BM204" s="66"/>
      <c r="BN204" s="66"/>
      <c r="BO204" s="66"/>
      <c r="BP204" s="66"/>
      <c r="BQ204" s="66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</row>
    <row r="205" spans="1:132" s="70" customFormat="1" x14ac:dyDescent="0.25">
      <c r="A205" s="114"/>
      <c r="B205" s="115"/>
      <c r="BI205" s="66"/>
      <c r="BJ205" s="66"/>
      <c r="BK205" s="66"/>
      <c r="BL205" s="66"/>
      <c r="BM205" s="66"/>
      <c r="BN205" s="66"/>
      <c r="BO205" s="66"/>
      <c r="BP205" s="66"/>
      <c r="BQ205" s="66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</row>
    <row r="206" spans="1:132" s="70" customFormat="1" x14ac:dyDescent="0.25">
      <c r="A206" s="114"/>
      <c r="B206" s="115"/>
      <c r="BI206" s="66"/>
      <c r="BJ206" s="66"/>
      <c r="BK206" s="66"/>
      <c r="BL206" s="66"/>
      <c r="BM206" s="66"/>
      <c r="BN206" s="66"/>
      <c r="BO206" s="66"/>
      <c r="BP206" s="66"/>
      <c r="BQ206" s="66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</row>
    <row r="207" spans="1:132" s="70" customFormat="1" x14ac:dyDescent="0.25">
      <c r="A207" s="114"/>
      <c r="B207" s="115"/>
      <c r="BI207" s="66"/>
      <c r="BJ207" s="66"/>
      <c r="BK207" s="66"/>
      <c r="BL207" s="66"/>
      <c r="BM207" s="66"/>
      <c r="BN207" s="66"/>
      <c r="BO207" s="66"/>
      <c r="BP207" s="66"/>
      <c r="BQ207" s="66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</row>
    <row r="208" spans="1:132" s="70" customFormat="1" x14ac:dyDescent="0.25">
      <c r="A208" s="114"/>
      <c r="B208" s="115"/>
      <c r="BI208" s="66"/>
      <c r="BJ208" s="66"/>
      <c r="BK208" s="66"/>
      <c r="BL208" s="66"/>
      <c r="BM208" s="66"/>
      <c r="BN208" s="66"/>
      <c r="BO208" s="66"/>
      <c r="BP208" s="66"/>
      <c r="BQ208" s="66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</row>
    <row r="209" spans="1:132" s="70" customFormat="1" x14ac:dyDescent="0.25">
      <c r="A209" s="114"/>
      <c r="B209" s="115"/>
      <c r="BI209" s="66"/>
      <c r="BJ209" s="66"/>
      <c r="BK209" s="66"/>
      <c r="BL209" s="66"/>
      <c r="BM209" s="66"/>
      <c r="BN209" s="66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</row>
    <row r="210" spans="1:132" s="70" customFormat="1" x14ac:dyDescent="0.25">
      <c r="A210" s="114"/>
      <c r="B210" s="115"/>
      <c r="BI210" s="66"/>
      <c r="BJ210" s="66"/>
      <c r="BK210" s="66"/>
      <c r="BL210" s="66"/>
      <c r="BM210" s="66"/>
      <c r="BN210" s="66"/>
      <c r="BO210" s="66"/>
      <c r="BP210" s="66"/>
      <c r="BQ210" s="66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</row>
    <row r="211" spans="1:132" s="70" customFormat="1" x14ac:dyDescent="0.25">
      <c r="A211" s="114"/>
      <c r="B211" s="115"/>
      <c r="BI211" s="66"/>
      <c r="BJ211" s="66"/>
      <c r="BK211" s="66"/>
      <c r="BL211" s="66"/>
      <c r="BM211" s="66"/>
      <c r="BN211" s="66"/>
      <c r="BO211" s="66"/>
      <c r="BP211" s="66"/>
      <c r="BQ211" s="66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</row>
    <row r="212" spans="1:132" s="70" customFormat="1" x14ac:dyDescent="0.25">
      <c r="A212" s="114"/>
      <c r="B212" s="115"/>
      <c r="BI212" s="66"/>
      <c r="BJ212" s="66"/>
      <c r="BK212" s="66"/>
      <c r="BL212" s="66"/>
      <c r="BM212" s="66"/>
      <c r="BN212" s="66"/>
      <c r="BO212" s="66"/>
      <c r="BP212" s="66"/>
      <c r="BQ212" s="66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</row>
    <row r="213" spans="1:132" s="70" customFormat="1" x14ac:dyDescent="0.25">
      <c r="A213" s="114"/>
      <c r="B213" s="115"/>
      <c r="BI213" s="66"/>
      <c r="BJ213" s="66"/>
      <c r="BK213" s="66"/>
      <c r="BL213" s="66"/>
      <c r="BM213" s="66"/>
      <c r="BN213" s="66"/>
      <c r="BO213" s="66"/>
      <c r="BP213" s="66"/>
      <c r="BQ213" s="66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</row>
    <row r="214" spans="1:132" s="70" customFormat="1" x14ac:dyDescent="0.25">
      <c r="A214" s="114"/>
      <c r="B214" s="115"/>
      <c r="BI214" s="66"/>
      <c r="BJ214" s="66"/>
      <c r="BK214" s="66"/>
      <c r="BL214" s="66"/>
      <c r="BM214" s="66"/>
      <c r="BN214" s="66"/>
      <c r="BO214" s="66"/>
      <c r="BP214" s="66"/>
      <c r="BQ214" s="66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</row>
    <row r="215" spans="1:132" s="70" customFormat="1" x14ac:dyDescent="0.25">
      <c r="A215" s="114"/>
      <c r="B215" s="115"/>
      <c r="BI215" s="66"/>
      <c r="BJ215" s="66"/>
      <c r="BK215" s="66"/>
      <c r="BL215" s="66"/>
      <c r="BM215" s="66"/>
      <c r="BN215" s="66"/>
      <c r="BO215" s="66"/>
      <c r="BP215" s="66"/>
      <c r="BQ215" s="66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</row>
    <row r="216" spans="1:132" s="70" customFormat="1" x14ac:dyDescent="0.25">
      <c r="A216" s="114"/>
      <c r="B216" s="115"/>
      <c r="BI216" s="66"/>
      <c r="BJ216" s="66"/>
      <c r="BK216" s="66"/>
      <c r="BL216" s="66"/>
      <c r="BM216" s="66"/>
      <c r="BN216" s="66"/>
      <c r="BO216" s="66"/>
      <c r="BP216" s="66"/>
      <c r="BQ216" s="66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</row>
    <row r="217" spans="1:132" s="70" customFormat="1" x14ac:dyDescent="0.25">
      <c r="A217" s="114"/>
      <c r="B217" s="115"/>
      <c r="BI217" s="66"/>
      <c r="BJ217" s="66"/>
      <c r="BK217" s="66"/>
      <c r="BL217" s="66"/>
      <c r="BM217" s="66"/>
      <c r="BN217" s="66"/>
      <c r="BO217" s="66"/>
      <c r="BP217" s="66"/>
      <c r="BQ217" s="66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</row>
    <row r="218" spans="1:132" s="70" customFormat="1" x14ac:dyDescent="0.25">
      <c r="A218" s="114"/>
      <c r="B218" s="115"/>
      <c r="BI218" s="66"/>
      <c r="BJ218" s="66"/>
      <c r="BK218" s="66"/>
      <c r="BL218" s="66"/>
      <c r="BM218" s="66"/>
      <c r="BN218" s="66"/>
      <c r="BO218" s="66"/>
      <c r="BP218" s="66"/>
      <c r="BQ218" s="66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</row>
    <row r="219" spans="1:132" s="70" customFormat="1" x14ac:dyDescent="0.25">
      <c r="A219" s="114"/>
      <c r="B219" s="115"/>
      <c r="BI219" s="66"/>
      <c r="BJ219" s="66"/>
      <c r="BK219" s="66"/>
      <c r="BL219" s="66"/>
      <c r="BM219" s="66"/>
      <c r="BN219" s="66"/>
      <c r="BO219" s="66"/>
      <c r="BP219" s="66"/>
      <c r="BQ219" s="66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</row>
    <row r="220" spans="1:132" s="70" customFormat="1" x14ac:dyDescent="0.25">
      <c r="A220" s="114"/>
      <c r="B220" s="115"/>
      <c r="BI220" s="66"/>
      <c r="BJ220" s="66"/>
      <c r="BK220" s="66"/>
      <c r="BL220" s="66"/>
      <c r="BM220" s="66"/>
      <c r="BN220" s="66"/>
      <c r="BO220" s="66"/>
      <c r="BP220" s="66"/>
      <c r="BQ220" s="66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</row>
    <row r="221" spans="1:132" s="70" customFormat="1" x14ac:dyDescent="0.25">
      <c r="A221" s="114"/>
      <c r="B221" s="115"/>
      <c r="BI221" s="66"/>
      <c r="BJ221" s="66"/>
      <c r="BK221" s="66"/>
      <c r="BL221" s="66"/>
      <c r="BM221" s="66"/>
      <c r="BN221" s="66"/>
      <c r="BO221" s="66"/>
      <c r="BP221" s="66"/>
      <c r="BQ221" s="66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</row>
    <row r="222" spans="1:132" s="70" customFormat="1" x14ac:dyDescent="0.25">
      <c r="A222" s="114"/>
      <c r="B222" s="115"/>
      <c r="BI222" s="66"/>
      <c r="BJ222" s="66"/>
      <c r="BK222" s="66"/>
      <c r="BL222" s="66"/>
      <c r="BM222" s="66"/>
      <c r="BN222" s="66"/>
      <c r="BO222" s="66"/>
      <c r="BP222" s="66"/>
      <c r="BQ222" s="66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</row>
    <row r="223" spans="1:132" s="70" customFormat="1" x14ac:dyDescent="0.25">
      <c r="A223" s="114"/>
      <c r="B223" s="115"/>
      <c r="BI223" s="66"/>
      <c r="BJ223" s="66"/>
      <c r="BK223" s="66"/>
      <c r="BL223" s="66"/>
      <c r="BM223" s="66"/>
      <c r="BN223" s="66"/>
      <c r="BO223" s="66"/>
      <c r="BP223" s="66"/>
      <c r="BQ223" s="66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</row>
    <row r="224" spans="1:132" s="70" customFormat="1" x14ac:dyDescent="0.25">
      <c r="A224" s="114"/>
      <c r="B224" s="115"/>
      <c r="BI224" s="66"/>
      <c r="BJ224" s="66"/>
      <c r="BK224" s="66"/>
      <c r="BL224" s="66"/>
      <c r="BM224" s="66"/>
      <c r="BN224" s="66"/>
      <c r="BO224" s="66"/>
      <c r="BP224" s="66"/>
      <c r="BQ224" s="66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</row>
    <row r="225" spans="1:132" s="70" customFormat="1" x14ac:dyDescent="0.25">
      <c r="A225" s="114"/>
      <c r="B225" s="115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</row>
    <row r="226" spans="1:132" s="70" customFormat="1" x14ac:dyDescent="0.25">
      <c r="A226" s="114"/>
      <c r="B226" s="115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</row>
    <row r="227" spans="1:132" s="70" customFormat="1" x14ac:dyDescent="0.25">
      <c r="A227" s="114"/>
      <c r="B227" s="115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</row>
    <row r="228" spans="1:132" s="70" customFormat="1" x14ac:dyDescent="0.25">
      <c r="A228" s="114"/>
      <c r="B228" s="115"/>
      <c r="BI228" s="66"/>
      <c r="BJ228" s="66"/>
      <c r="BK228" s="66"/>
      <c r="BL228" s="66"/>
      <c r="BM228" s="66"/>
      <c r="BN228" s="66"/>
      <c r="BO228" s="66"/>
      <c r="BP228" s="66"/>
      <c r="BQ228" s="66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</row>
    <row r="229" spans="1:132" s="70" customFormat="1" x14ac:dyDescent="0.25">
      <c r="A229" s="114"/>
      <c r="B229" s="115"/>
      <c r="BI229" s="66"/>
      <c r="BJ229" s="66"/>
      <c r="BK229" s="66"/>
      <c r="BL229" s="66"/>
      <c r="BM229" s="66"/>
      <c r="BN229" s="66"/>
      <c r="BO229" s="66"/>
      <c r="BP229" s="66"/>
      <c r="BQ229" s="66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</row>
    <row r="230" spans="1:132" s="70" customFormat="1" x14ac:dyDescent="0.25">
      <c r="A230" s="114"/>
      <c r="B230" s="115"/>
      <c r="BI230" s="66"/>
      <c r="BJ230" s="66"/>
      <c r="BK230" s="66"/>
      <c r="BL230" s="66"/>
      <c r="BM230" s="66"/>
      <c r="BN230" s="66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</row>
    <row r="231" spans="1:132" s="70" customFormat="1" x14ac:dyDescent="0.25">
      <c r="A231" s="114"/>
      <c r="B231" s="115"/>
      <c r="BI231" s="66"/>
      <c r="BJ231" s="66"/>
      <c r="BK231" s="66"/>
      <c r="BL231" s="66"/>
      <c r="BM231" s="66"/>
      <c r="BN231" s="66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</row>
    <row r="232" spans="1:132" s="70" customFormat="1" x14ac:dyDescent="0.25">
      <c r="A232" s="114"/>
      <c r="B232" s="115"/>
      <c r="BI232" s="66"/>
      <c r="BJ232" s="66"/>
      <c r="BK232" s="66"/>
      <c r="BL232" s="66"/>
      <c r="BM232" s="66"/>
      <c r="BN232" s="66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</row>
    <row r="233" spans="1:132" s="70" customFormat="1" x14ac:dyDescent="0.25">
      <c r="A233" s="114"/>
      <c r="B233" s="115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</row>
    <row r="234" spans="1:132" s="70" customFormat="1" x14ac:dyDescent="0.25">
      <c r="A234" s="114"/>
      <c r="B234" s="115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</row>
    <row r="235" spans="1:132" s="70" customFormat="1" x14ac:dyDescent="0.25">
      <c r="A235" s="114"/>
      <c r="B235" s="115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</row>
    <row r="236" spans="1:132" s="70" customFormat="1" x14ac:dyDescent="0.25">
      <c r="A236" s="114"/>
      <c r="B236" s="115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</row>
    <row r="237" spans="1:132" s="70" customFormat="1" x14ac:dyDescent="0.25">
      <c r="A237" s="114"/>
      <c r="B237" s="115"/>
      <c r="BI237" s="66"/>
      <c r="BJ237" s="66"/>
      <c r="BK237" s="66"/>
      <c r="BL237" s="66"/>
      <c r="BM237" s="66"/>
      <c r="BN237" s="66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</row>
    <row r="238" spans="1:132" s="70" customFormat="1" x14ac:dyDescent="0.25">
      <c r="A238" s="114"/>
      <c r="B238" s="115"/>
      <c r="BI238" s="66"/>
      <c r="BJ238" s="66"/>
      <c r="BK238" s="66"/>
      <c r="BL238" s="66"/>
      <c r="BM238" s="66"/>
      <c r="BN238" s="66"/>
      <c r="BO238" s="66"/>
      <c r="BP238" s="66"/>
      <c r="BQ238" s="66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</row>
    <row r="239" spans="1:132" s="70" customFormat="1" x14ac:dyDescent="0.25">
      <c r="A239" s="114"/>
      <c r="B239" s="115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</row>
    <row r="240" spans="1:132" s="70" customFormat="1" x14ac:dyDescent="0.25">
      <c r="A240" s="114"/>
      <c r="B240" s="115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</row>
    <row r="241" spans="1:132" s="70" customFormat="1" x14ac:dyDescent="0.25">
      <c r="A241" s="114"/>
      <c r="B241" s="115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</row>
    <row r="242" spans="1:132" s="70" customFormat="1" x14ac:dyDescent="0.25">
      <c r="A242" s="114"/>
      <c r="B242" s="115"/>
      <c r="BI242" s="66"/>
      <c r="BJ242" s="66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</row>
    <row r="243" spans="1:132" s="70" customFormat="1" x14ac:dyDescent="0.25">
      <c r="A243" s="114"/>
      <c r="B243" s="115"/>
      <c r="BI243" s="66"/>
      <c r="BJ243" s="66"/>
      <c r="BK243" s="66"/>
      <c r="BL243" s="66"/>
      <c r="BM243" s="66"/>
      <c r="BN243" s="66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</row>
    <row r="244" spans="1:132" s="70" customFormat="1" x14ac:dyDescent="0.25">
      <c r="A244" s="114"/>
      <c r="B244" s="115"/>
      <c r="BI244" s="66"/>
      <c r="BJ244" s="66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</row>
    <row r="245" spans="1:132" s="70" customFormat="1" x14ac:dyDescent="0.25">
      <c r="A245" s="114"/>
      <c r="B245" s="115"/>
      <c r="BI245" s="66"/>
      <c r="BJ245" s="66"/>
      <c r="BK245" s="66"/>
      <c r="BL245" s="66"/>
      <c r="BM245" s="66"/>
      <c r="BN245" s="66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</row>
    <row r="246" spans="1:132" s="70" customFormat="1" x14ac:dyDescent="0.25">
      <c r="A246" s="114"/>
      <c r="B246" s="115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</row>
    <row r="247" spans="1:132" s="70" customFormat="1" x14ac:dyDescent="0.25">
      <c r="A247" s="114"/>
      <c r="B247" s="115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</row>
    <row r="248" spans="1:132" s="70" customFormat="1" x14ac:dyDescent="0.25">
      <c r="A248" s="114"/>
      <c r="B248" s="115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</row>
    <row r="249" spans="1:132" s="70" customFormat="1" x14ac:dyDescent="0.25">
      <c r="A249" s="114"/>
      <c r="B249" s="115"/>
      <c r="BI249" s="66"/>
      <c r="BJ249" s="66"/>
      <c r="BK249" s="66"/>
      <c r="BL249" s="66"/>
      <c r="BM249" s="66"/>
      <c r="BN249" s="66"/>
      <c r="BO249" s="66"/>
      <c r="BP249" s="66"/>
      <c r="BQ249" s="66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</row>
    <row r="250" spans="1:132" s="70" customFormat="1" x14ac:dyDescent="0.25">
      <c r="A250" s="114"/>
      <c r="B250" s="115"/>
      <c r="BI250" s="66"/>
      <c r="BJ250" s="66"/>
      <c r="BK250" s="66"/>
      <c r="BL250" s="66"/>
      <c r="BM250" s="66"/>
      <c r="BN250" s="66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</row>
    <row r="251" spans="1:132" s="70" customFormat="1" x14ac:dyDescent="0.25">
      <c r="A251" s="114"/>
      <c r="B251" s="115"/>
      <c r="BI251" s="66"/>
      <c r="BJ251" s="66"/>
      <c r="BK251" s="66"/>
      <c r="BL251" s="66"/>
      <c r="BM251" s="66"/>
      <c r="BN251" s="66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</row>
    <row r="252" spans="1:132" s="70" customFormat="1" x14ac:dyDescent="0.25">
      <c r="A252" s="114"/>
      <c r="B252" s="115"/>
      <c r="BI252" s="66"/>
      <c r="BJ252" s="66"/>
      <c r="BK252" s="66"/>
      <c r="BL252" s="66"/>
      <c r="BM252" s="66"/>
      <c r="BN252" s="66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</row>
    <row r="253" spans="1:132" s="70" customFormat="1" x14ac:dyDescent="0.25">
      <c r="A253" s="114"/>
      <c r="B253" s="115"/>
      <c r="BI253" s="66"/>
      <c r="BJ253" s="66"/>
      <c r="BK253" s="66"/>
      <c r="BL253" s="66"/>
      <c r="BM253" s="66"/>
      <c r="BN253" s="66"/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</row>
    <row r="254" spans="1:132" s="70" customFormat="1" x14ac:dyDescent="0.25">
      <c r="A254" s="114"/>
      <c r="B254" s="115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</row>
    <row r="255" spans="1:132" s="70" customFormat="1" x14ac:dyDescent="0.25">
      <c r="A255" s="114"/>
      <c r="B255" s="115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</row>
    <row r="256" spans="1:132" s="70" customFormat="1" x14ac:dyDescent="0.25">
      <c r="A256" s="114"/>
      <c r="B256" s="115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</row>
    <row r="257" spans="1:132" s="70" customFormat="1" x14ac:dyDescent="0.25">
      <c r="A257" s="114"/>
      <c r="B257" s="115"/>
      <c r="BI257" s="66"/>
      <c r="BJ257" s="66"/>
      <c r="BK257" s="66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</row>
    <row r="258" spans="1:132" s="70" customFormat="1" x14ac:dyDescent="0.25">
      <c r="A258" s="114"/>
      <c r="B258" s="115"/>
      <c r="BI258" s="66"/>
      <c r="BJ258" s="66"/>
      <c r="BK258" s="66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</row>
    <row r="259" spans="1:132" s="70" customFormat="1" x14ac:dyDescent="0.25">
      <c r="A259" s="114"/>
      <c r="B259" s="115"/>
      <c r="BI259" s="66"/>
      <c r="BJ259" s="66"/>
      <c r="BK259" s="66"/>
      <c r="BL259" s="66"/>
      <c r="BM259" s="66"/>
      <c r="BN259" s="66"/>
      <c r="BO259" s="66"/>
      <c r="BP259" s="66"/>
      <c r="BQ259" s="66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</row>
    <row r="260" spans="1:132" s="70" customFormat="1" x14ac:dyDescent="0.25">
      <c r="A260" s="114"/>
      <c r="B260" s="115"/>
      <c r="BI260" s="66"/>
      <c r="BJ260" s="66"/>
      <c r="BK260" s="66"/>
      <c r="BL260" s="66"/>
      <c r="BM260" s="66"/>
      <c r="BN260" s="66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</row>
    <row r="261" spans="1:132" s="70" customFormat="1" x14ac:dyDescent="0.25">
      <c r="A261" s="114"/>
      <c r="B261" s="115"/>
      <c r="BI261" s="66"/>
      <c r="BJ261" s="66"/>
      <c r="BK261" s="66"/>
      <c r="BL261" s="66"/>
      <c r="BM261" s="66"/>
      <c r="BN261" s="66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</row>
  </sheetData>
  <mergeCells count="21">
    <mergeCell ref="BB5:BC5"/>
    <mergeCell ref="BE5:BF5"/>
    <mergeCell ref="BH5:BI5"/>
    <mergeCell ref="AJ5:AK5"/>
    <mergeCell ref="AM5:AN5"/>
    <mergeCell ref="AP5:AQ5"/>
    <mergeCell ref="AS5:AT5"/>
    <mergeCell ref="AV5:AW5"/>
    <mergeCell ref="AY5:AZ5"/>
    <mergeCell ref="AG5:AH5"/>
    <mergeCell ref="A2:B2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61"/>
  <sheetViews>
    <sheetView zoomScale="70" zoomScaleNormal="70" workbookViewId="0">
      <pane xSplit="2" ySplit="12" topLeftCell="AU13" activePane="bottomRight" state="frozen"/>
      <selection pane="topRight" activeCell="C1" sqref="C1"/>
      <selection pane="bottomLeft" activeCell="A17" sqref="A17"/>
      <selection pane="bottomRight" sqref="A1:XFD1048576"/>
    </sheetView>
  </sheetViews>
  <sheetFormatPr defaultColWidth="9.28515625" defaultRowHeight="15.75" x14ac:dyDescent="0.25"/>
  <cols>
    <col min="1" max="1" width="10.42578125" style="1" customWidth="1"/>
    <col min="2" max="2" width="30.42578125" style="116" customWidth="1"/>
    <col min="3" max="3" width="15.140625" style="3" customWidth="1"/>
    <col min="4" max="4" width="16.5703125" style="3" bestFit="1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20.42578125" style="3" customWidth="1"/>
    <col min="55" max="55" width="18.7109375" style="3" customWidth="1"/>
    <col min="56" max="56" width="9.28515625" style="3" customWidth="1"/>
    <col min="57" max="57" width="21.42578125" style="3" customWidth="1"/>
    <col min="58" max="58" width="19.7109375" style="3" customWidth="1"/>
    <col min="59" max="59" width="10" style="3" customWidth="1"/>
    <col min="60" max="61" width="19.7109375" style="3" customWidth="1"/>
    <col min="62" max="62" width="10.5703125" style="3" customWidth="1"/>
    <col min="63" max="63" width="18.5703125" style="117" customWidth="1"/>
    <col min="64" max="64" width="16.5703125" style="117" customWidth="1"/>
    <col min="65" max="66" width="20.42578125" style="3" customWidth="1"/>
    <col min="67" max="67" width="14.5703125" style="5" customWidth="1"/>
    <col min="68" max="68" width="14.28515625" style="5" customWidth="1"/>
    <col min="69" max="69" width="18.5703125" style="5" customWidth="1"/>
    <col min="70" max="70" width="22.7109375" style="5" customWidth="1"/>
    <col min="71" max="71" width="10.7109375" style="5" customWidth="1"/>
    <col min="72" max="72" width="10.42578125" style="5" customWidth="1"/>
    <col min="73" max="73" width="10.28515625" style="6" customWidth="1"/>
    <col min="74" max="74" width="17.7109375" style="5" customWidth="1"/>
    <col min="75" max="75" width="13.28515625" style="5" customWidth="1"/>
    <col min="76" max="76" width="11.42578125" style="5" customWidth="1"/>
    <col min="77" max="80" width="11.5703125" style="5" customWidth="1"/>
    <col min="81" max="81" width="12.5703125" style="7" customWidth="1"/>
    <col min="82" max="82" width="11.5703125" style="6" customWidth="1"/>
    <col min="83" max="95" width="13.42578125" style="5" customWidth="1"/>
    <col min="96" max="164" width="13.42578125" style="2" customWidth="1"/>
    <col min="165" max="16384" width="9.28515625" style="3"/>
  </cols>
  <sheetData>
    <row r="1" spans="1:167" x14ac:dyDescent="0.25">
      <c r="B1" s="2"/>
      <c r="BK1" s="3"/>
      <c r="BL1" s="3"/>
      <c r="BO1" s="4"/>
      <c r="BP1" s="4"/>
      <c r="BU1" s="5"/>
      <c r="BW1" s="6"/>
      <c r="CC1" s="5"/>
      <c r="CD1" s="5"/>
      <c r="CE1" s="7"/>
      <c r="CF1" s="6"/>
      <c r="FI1" s="2"/>
      <c r="FJ1" s="2"/>
      <c r="FK1" s="2"/>
    </row>
    <row r="2" spans="1:167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1"/>
      <c r="BD2" s="10"/>
      <c r="BE2" s="10"/>
      <c r="BF2" s="10"/>
      <c r="BG2" s="10"/>
      <c r="BH2" s="10"/>
      <c r="BI2" s="10"/>
      <c r="BJ2" s="10"/>
      <c r="BK2" s="12"/>
      <c r="BL2" s="12"/>
      <c r="BM2" s="2"/>
      <c r="BN2" s="2"/>
      <c r="BU2" s="5"/>
      <c r="BV2" s="6"/>
    </row>
    <row r="3" spans="1:167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1"/>
      <c r="BD3" s="10"/>
      <c r="BE3" s="10"/>
      <c r="BF3" s="10"/>
      <c r="BG3" s="10"/>
      <c r="BH3" s="10"/>
      <c r="BI3" s="10"/>
      <c r="BJ3" s="10"/>
      <c r="BK3" s="12"/>
      <c r="BL3" s="12"/>
      <c r="BM3" s="2"/>
      <c r="BN3" s="2"/>
      <c r="BU3" s="5"/>
      <c r="BV3" s="6"/>
    </row>
    <row r="4" spans="1:167" x14ac:dyDescent="0.25">
      <c r="A4" s="13"/>
      <c r="B4" s="118" t="s">
        <v>76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4"/>
      <c r="BL4" s="14"/>
      <c r="BM4" s="15"/>
      <c r="BN4" s="15"/>
      <c r="BO4" s="16"/>
      <c r="BP4" s="17"/>
      <c r="BQ4" s="17"/>
      <c r="BR4" s="17"/>
      <c r="BS4" s="17"/>
      <c r="BU4" s="5"/>
      <c r="BV4" s="6"/>
    </row>
    <row r="5" spans="1:167" s="25" customFormat="1" ht="16.5" thickBot="1" x14ac:dyDescent="0.3">
      <c r="A5" s="18" t="s">
        <v>2</v>
      </c>
      <c r="B5" s="19"/>
      <c r="C5" s="157" t="s">
        <v>80</v>
      </c>
      <c r="D5" s="157"/>
      <c r="E5" s="119"/>
      <c r="F5" s="157" t="s">
        <v>81</v>
      </c>
      <c r="G5" s="157"/>
      <c r="H5" s="21"/>
      <c r="I5" s="157" t="s">
        <v>82</v>
      </c>
      <c r="J5" s="157"/>
      <c r="K5" s="21"/>
      <c r="L5" s="157" t="s">
        <v>83</v>
      </c>
      <c r="M5" s="157"/>
      <c r="N5" s="22"/>
      <c r="O5" s="157" t="s">
        <v>84</v>
      </c>
      <c r="P5" s="157"/>
      <c r="Q5" s="119"/>
      <c r="R5" s="157" t="s">
        <v>85</v>
      </c>
      <c r="S5" s="157"/>
      <c r="T5" s="119"/>
      <c r="U5" s="157" t="s">
        <v>86</v>
      </c>
      <c r="V5" s="157"/>
      <c r="W5" s="119"/>
      <c r="X5" s="157" t="s">
        <v>87</v>
      </c>
      <c r="Y5" s="157"/>
      <c r="Z5" s="21"/>
      <c r="AA5" s="157" t="s">
        <v>77</v>
      </c>
      <c r="AB5" s="157"/>
      <c r="AC5" s="119"/>
      <c r="AD5" s="157" t="s">
        <v>88</v>
      </c>
      <c r="AE5" s="157"/>
      <c r="AF5" s="21"/>
      <c r="AG5" s="157" t="s">
        <v>89</v>
      </c>
      <c r="AH5" s="157"/>
      <c r="AI5" s="22"/>
      <c r="AJ5" s="157" t="s">
        <v>78</v>
      </c>
      <c r="AK5" s="157"/>
      <c r="AL5" s="22"/>
      <c r="AM5" s="157" t="s">
        <v>90</v>
      </c>
      <c r="AN5" s="157"/>
      <c r="AO5" s="21"/>
      <c r="AP5" s="157" t="s">
        <v>91</v>
      </c>
      <c r="AQ5" s="157"/>
      <c r="AR5" s="21"/>
      <c r="AS5" s="157" t="s">
        <v>92</v>
      </c>
      <c r="AT5" s="157"/>
      <c r="AU5" s="21"/>
      <c r="AV5" s="157" t="s">
        <v>93</v>
      </c>
      <c r="AW5" s="157"/>
      <c r="AX5" s="119"/>
      <c r="AY5" s="157" t="s">
        <v>94</v>
      </c>
      <c r="AZ5" s="157"/>
      <c r="BA5" s="21"/>
      <c r="BB5" s="157" t="s">
        <v>95</v>
      </c>
      <c r="BC5" s="157"/>
      <c r="BD5" s="21"/>
      <c r="BE5" s="157" t="s">
        <v>79</v>
      </c>
      <c r="BF5" s="157"/>
      <c r="BG5" s="119"/>
      <c r="BH5" s="157" t="s">
        <v>96</v>
      </c>
      <c r="BI5" s="157"/>
      <c r="BJ5" s="21"/>
      <c r="BK5" s="157" t="s">
        <v>3</v>
      </c>
      <c r="BL5" s="157"/>
      <c r="BM5" s="23"/>
      <c r="BN5" s="23"/>
      <c r="BO5" s="24"/>
      <c r="BP5" s="16"/>
      <c r="BQ5" s="16"/>
      <c r="BR5" s="16"/>
      <c r="BS5" s="16"/>
      <c r="BT5" s="16"/>
      <c r="BU5" s="17"/>
      <c r="BV5" s="6"/>
      <c r="BW5" s="5"/>
      <c r="BX5" s="5"/>
      <c r="BY5" s="5"/>
      <c r="BZ5" s="5"/>
      <c r="CA5" s="5"/>
      <c r="CB5" s="5"/>
      <c r="CC5" s="7"/>
      <c r="CD5" s="6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</row>
    <row r="6" spans="1:167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27"/>
      <c r="BL6" s="27"/>
      <c r="BM6" s="28"/>
      <c r="BN6" s="28"/>
      <c r="BO6" s="29"/>
      <c r="BP6" s="17"/>
      <c r="BQ6" s="17"/>
      <c r="BR6" s="17"/>
      <c r="BS6" s="17"/>
      <c r="BT6" s="17"/>
      <c r="BU6" s="17"/>
      <c r="BV6" s="6"/>
    </row>
    <row r="7" spans="1:167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10"/>
      <c r="BB7" s="27"/>
      <c r="BC7" s="27" t="s">
        <v>4</v>
      </c>
      <c r="BD7" s="10"/>
      <c r="BE7" s="27"/>
      <c r="BF7" s="27" t="s">
        <v>4</v>
      </c>
      <c r="BG7" s="27"/>
      <c r="BH7" s="27"/>
      <c r="BI7" s="27" t="s">
        <v>4</v>
      </c>
      <c r="BJ7" s="10"/>
      <c r="BK7" s="27"/>
      <c r="BL7" s="27" t="s">
        <v>4</v>
      </c>
      <c r="BM7" s="28"/>
      <c r="BN7" s="28"/>
      <c r="BO7" s="29"/>
      <c r="BP7" s="17"/>
      <c r="BQ7" s="17"/>
      <c r="BR7" s="17"/>
      <c r="BS7" s="17"/>
      <c r="BT7" s="17"/>
      <c r="BU7" s="17"/>
      <c r="BV7" s="6"/>
    </row>
    <row r="8" spans="1:167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8"/>
      <c r="BN8" s="28"/>
      <c r="BO8" s="29"/>
      <c r="BP8" s="29"/>
      <c r="BQ8" s="29"/>
      <c r="BR8" s="29"/>
      <c r="BS8" s="29"/>
      <c r="BT8" s="29"/>
      <c r="BU8" s="29"/>
      <c r="BV8" s="6"/>
    </row>
    <row r="9" spans="1:167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9</v>
      </c>
      <c r="BL9" s="27" t="s">
        <v>8</v>
      </c>
      <c r="BM9" s="28"/>
      <c r="BN9" s="28"/>
      <c r="BO9" s="29"/>
      <c r="BP9" s="29"/>
      <c r="BQ9" s="29"/>
      <c r="BR9" s="29"/>
      <c r="BS9" s="29"/>
      <c r="BT9" s="29"/>
      <c r="BU9" s="29"/>
      <c r="BV9" s="6"/>
    </row>
    <row r="10" spans="1:167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8"/>
      <c r="BN10" s="28"/>
      <c r="BO10" s="29"/>
      <c r="BP10" s="29"/>
      <c r="BQ10" s="29"/>
      <c r="BR10" s="29"/>
      <c r="BS10" s="29"/>
      <c r="BT10" s="29"/>
      <c r="BU10" s="29"/>
      <c r="BV10" s="34"/>
      <c r="BW10" s="35"/>
      <c r="BX10" s="35"/>
      <c r="BY10" s="35"/>
      <c r="BZ10" s="35"/>
      <c r="CA10" s="35"/>
      <c r="CB10" s="35"/>
      <c r="CC10" s="36"/>
      <c r="CD10" s="34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</row>
    <row r="11" spans="1:167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8"/>
      <c r="BN11" s="28"/>
      <c r="BO11" s="29"/>
      <c r="BP11" s="17"/>
      <c r="BQ11" s="29"/>
      <c r="BR11" s="29"/>
      <c r="BS11" s="29"/>
      <c r="BT11" s="29"/>
      <c r="BU11" s="29"/>
      <c r="BV11" s="39"/>
    </row>
    <row r="12" spans="1:167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3"/>
      <c r="BM12" s="28"/>
      <c r="BN12" s="28"/>
      <c r="BO12" s="29"/>
      <c r="BP12" s="17"/>
      <c r="BQ12" s="17"/>
      <c r="BR12" s="17"/>
      <c r="BS12" s="17"/>
      <c r="BT12" s="17"/>
      <c r="BU12" s="17"/>
      <c r="BV12" s="6"/>
      <c r="BW12" s="5"/>
      <c r="BX12" s="5"/>
      <c r="BY12" s="5"/>
      <c r="BZ12" s="5"/>
      <c r="CA12" s="5"/>
      <c r="CB12" s="5"/>
      <c r="CC12" s="7"/>
      <c r="CD12" s="6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</row>
    <row r="13" spans="1:167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46"/>
      <c r="BL13" s="47"/>
      <c r="BM13" s="28"/>
      <c r="BN13" s="28"/>
      <c r="BO13" s="29"/>
      <c r="BP13" s="17"/>
      <c r="BQ13" s="17"/>
      <c r="BR13" s="17"/>
      <c r="BS13" s="17"/>
      <c r="BT13" s="17"/>
      <c r="BU13" s="17"/>
      <c r="BV13" s="6"/>
    </row>
    <row r="14" spans="1:167" x14ac:dyDescent="0.25">
      <c r="A14" s="30">
        <v>1</v>
      </c>
      <c r="B14" s="48" t="s">
        <v>12</v>
      </c>
      <c r="C14" s="46">
        <v>129.9</v>
      </c>
      <c r="D14" s="49">
        <v>82.33</v>
      </c>
      <c r="E14" s="49"/>
      <c r="F14" s="46">
        <v>128.88</v>
      </c>
      <c r="G14" s="49">
        <v>82.15</v>
      </c>
      <c r="H14" s="10"/>
      <c r="I14" s="46">
        <v>128.47</v>
      </c>
      <c r="J14" s="49">
        <v>82.7</v>
      </c>
      <c r="K14" s="10"/>
      <c r="L14" s="46">
        <v>132.17000000000002</v>
      </c>
      <c r="M14" s="49">
        <v>81.64</v>
      </c>
      <c r="N14" s="10"/>
      <c r="O14" s="46">
        <v>131.9</v>
      </c>
      <c r="P14" s="49">
        <v>82.12</v>
      </c>
      <c r="Q14" s="49"/>
      <c r="R14" s="46">
        <v>130.86000000000001</v>
      </c>
      <c r="S14" s="49">
        <v>82.58</v>
      </c>
      <c r="T14" s="49"/>
      <c r="U14" s="46">
        <v>130.81</v>
      </c>
      <c r="V14" s="49">
        <v>82.46</v>
      </c>
      <c r="W14" s="49"/>
      <c r="X14" s="46">
        <v>131.02000000000001</v>
      </c>
      <c r="Y14" s="49">
        <v>82.73</v>
      </c>
      <c r="Z14" s="10"/>
      <c r="AA14" s="46">
        <v>132.52000000000001</v>
      </c>
      <c r="AB14" s="49">
        <v>81.96</v>
      </c>
      <c r="AC14" s="49"/>
      <c r="AD14" s="46">
        <v>132.26</v>
      </c>
      <c r="AE14" s="49">
        <v>81.489999999999995</v>
      </c>
      <c r="AF14" s="10"/>
      <c r="AG14" s="46">
        <v>133.28</v>
      </c>
      <c r="AH14" s="47">
        <v>80.95</v>
      </c>
      <c r="AI14" s="10"/>
      <c r="AJ14" s="46">
        <v>133.83000000000001</v>
      </c>
      <c r="AK14" s="49">
        <v>80.680000000000007</v>
      </c>
      <c r="AL14" s="10"/>
      <c r="AM14" s="46">
        <v>134.91</v>
      </c>
      <c r="AN14" s="49">
        <v>80.5</v>
      </c>
      <c r="AO14" s="10"/>
      <c r="AP14" s="46">
        <v>134.13</v>
      </c>
      <c r="AQ14" s="49">
        <v>80.569999999999993</v>
      </c>
      <c r="AR14" s="10"/>
      <c r="AS14" s="46">
        <v>134.64000000000001</v>
      </c>
      <c r="AT14" s="49">
        <v>80.260000000000005</v>
      </c>
      <c r="AU14" s="10"/>
      <c r="AV14" s="46">
        <v>134.84</v>
      </c>
      <c r="AW14" s="49">
        <v>80.3</v>
      </c>
      <c r="AX14" s="10"/>
      <c r="AY14" s="46">
        <v>134.89000000000001</v>
      </c>
      <c r="AZ14" s="49">
        <v>80.58</v>
      </c>
      <c r="BA14" s="10"/>
      <c r="BB14" s="46">
        <v>135.14000000000001</v>
      </c>
      <c r="BC14" s="49">
        <v>80.41</v>
      </c>
      <c r="BD14" s="10"/>
      <c r="BE14" s="46">
        <v>136.4</v>
      </c>
      <c r="BF14" s="49">
        <v>79.849999999999994</v>
      </c>
      <c r="BG14" s="49"/>
      <c r="BH14" s="46">
        <v>136.69</v>
      </c>
      <c r="BI14" s="49">
        <v>79.33</v>
      </c>
      <c r="BJ14" s="10"/>
      <c r="BK14" s="46">
        <f>(C14+F14+I14+L14+O14+R14+U14+X14+AA14+AD14+AG14+AJ14+AM14+AP14+AS14+AV14+AY14+BB14+BE14+BH14)/20</f>
        <v>132.87700000000001</v>
      </c>
      <c r="BL14" s="47">
        <f>(D14+G14+J14+M14+P14+S14+V14+Y14+AB14+AE14+AH14+AK14+AN14+AQ14+AT14+AZ14+AW14+BC14+BF14+BI14)/20</f>
        <v>81.279499999999999</v>
      </c>
      <c r="BM14" s="50"/>
      <c r="BN14" s="50"/>
      <c r="BO14" s="50"/>
      <c r="BP14" s="51"/>
      <c r="BQ14" s="51"/>
      <c r="BR14" s="17"/>
      <c r="BS14" s="52"/>
      <c r="BT14" s="52"/>
      <c r="BU14" s="17"/>
      <c r="BV14" s="6"/>
    </row>
    <row r="15" spans="1:167" s="12" customFormat="1" x14ac:dyDescent="0.25">
      <c r="A15" s="30">
        <v>2</v>
      </c>
      <c r="B15" s="48" t="s">
        <v>13</v>
      </c>
      <c r="C15" s="46">
        <v>0.8120178643930166</v>
      </c>
      <c r="D15" s="49">
        <v>131.71</v>
      </c>
      <c r="E15" s="49"/>
      <c r="F15" s="46">
        <v>0.81142486205777331</v>
      </c>
      <c r="G15" s="49">
        <v>130.47</v>
      </c>
      <c r="H15" s="10"/>
      <c r="I15" s="46">
        <v>0.81632653061224481</v>
      </c>
      <c r="J15" s="49">
        <v>130.13999999999999</v>
      </c>
      <c r="K15" s="10"/>
      <c r="L15" s="46">
        <v>0.83139341536415023</v>
      </c>
      <c r="M15" s="49">
        <v>129.78</v>
      </c>
      <c r="N15" s="10"/>
      <c r="O15" s="46">
        <v>0.83340278356529718</v>
      </c>
      <c r="P15" s="49">
        <v>129.97</v>
      </c>
      <c r="Q15" s="49"/>
      <c r="R15" s="46">
        <v>0.8269930532583526</v>
      </c>
      <c r="S15" s="49">
        <v>130.66999999999999</v>
      </c>
      <c r="T15" s="49"/>
      <c r="U15" s="46">
        <v>0.82372322899505768</v>
      </c>
      <c r="V15" s="49">
        <v>130.94999999999999</v>
      </c>
      <c r="W15" s="49"/>
      <c r="X15" s="46">
        <v>0.82637798529047191</v>
      </c>
      <c r="Y15" s="49">
        <v>131.16</v>
      </c>
      <c r="Z15" s="10"/>
      <c r="AA15" s="46">
        <v>0.83070277454726704</v>
      </c>
      <c r="AB15" s="49">
        <v>130.74</v>
      </c>
      <c r="AC15" s="49"/>
      <c r="AD15" s="46">
        <v>0.82047915982934028</v>
      </c>
      <c r="AE15" s="49">
        <v>131.36000000000001</v>
      </c>
      <c r="AF15" s="10"/>
      <c r="AG15" s="46">
        <v>0.8270614506657844</v>
      </c>
      <c r="AH15" s="47">
        <v>130.44999999999999</v>
      </c>
      <c r="AI15" s="10"/>
      <c r="AJ15" s="46">
        <v>0.82891246684350128</v>
      </c>
      <c r="AK15" s="49">
        <v>130.26</v>
      </c>
      <c r="AL15" s="10"/>
      <c r="AM15" s="46">
        <v>0.83738067325406118</v>
      </c>
      <c r="AN15" s="49">
        <v>129.69</v>
      </c>
      <c r="AO15" s="10"/>
      <c r="AP15" s="46">
        <v>0.83139341536415023</v>
      </c>
      <c r="AQ15" s="49">
        <v>129.99</v>
      </c>
      <c r="AR15" s="10"/>
      <c r="AS15" s="46">
        <v>0.8270614506657844</v>
      </c>
      <c r="AT15" s="49">
        <v>130.66</v>
      </c>
      <c r="AU15" s="10"/>
      <c r="AV15" s="46">
        <v>0.82767753683165024</v>
      </c>
      <c r="AW15" s="49">
        <v>130.81</v>
      </c>
      <c r="AX15" s="10"/>
      <c r="AY15" s="46">
        <v>0.83132429960927756</v>
      </c>
      <c r="AZ15" s="49">
        <v>130.76</v>
      </c>
      <c r="BA15" s="10"/>
      <c r="BB15" s="46">
        <v>0.83236224404860992</v>
      </c>
      <c r="BC15" s="49">
        <v>130.54</v>
      </c>
      <c r="BD15" s="10"/>
      <c r="BE15" s="46">
        <v>0.83500334001336007</v>
      </c>
      <c r="BF15" s="49">
        <v>130.44</v>
      </c>
      <c r="BG15" s="49"/>
      <c r="BH15" s="46">
        <v>0.82740360747972852</v>
      </c>
      <c r="BI15" s="49">
        <v>131.05000000000001</v>
      </c>
      <c r="BJ15" s="10"/>
      <c r="BK15" s="46">
        <f t="shared" ref="BK15:BK28" si="0">(C15+F15+I15+L15+O15+R15+U15+X15+AA15+AD15+AG15+AJ15+AM15+AP15+AS15+AV15+AY15+BB15+BE15+BH15)/20</f>
        <v>0.82692110713444422</v>
      </c>
      <c r="BL15" s="47">
        <f t="shared" ref="BL15:BL28" si="1">(D15+G15+J15+M15+P15+S15+V15+Y15+AB15+AE15+AH15+AK15+AN15+AQ15+AT15+AZ15+AW15+BC15+BF15+BI15)/20</f>
        <v>130.58000000000001</v>
      </c>
      <c r="BM15" s="50"/>
      <c r="BN15" s="50"/>
      <c r="BO15" s="50"/>
      <c r="BP15" s="51"/>
      <c r="BQ15" s="51"/>
      <c r="BR15" s="17"/>
      <c r="BS15" s="52"/>
      <c r="BT15" s="52"/>
      <c r="BU15" s="17"/>
      <c r="BV15" s="6"/>
      <c r="BW15" s="5"/>
      <c r="BX15" s="5"/>
      <c r="BY15" s="5"/>
      <c r="BZ15" s="5"/>
      <c r="CA15" s="5"/>
      <c r="CB15" s="5"/>
      <c r="CC15" s="7"/>
      <c r="CD15" s="6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</row>
    <row r="16" spans="1:167" x14ac:dyDescent="0.25">
      <c r="A16" s="30">
        <v>3</v>
      </c>
      <c r="B16" s="48" t="s">
        <v>14</v>
      </c>
      <c r="C16" s="46">
        <v>0.91610000000000003</v>
      </c>
      <c r="D16" s="49">
        <v>116.74</v>
      </c>
      <c r="E16" s="49"/>
      <c r="F16" s="46">
        <v>0.90920000000000001</v>
      </c>
      <c r="G16" s="49">
        <v>116.44</v>
      </c>
      <c r="H16" s="10"/>
      <c r="I16" s="46">
        <v>0.91320000000000001</v>
      </c>
      <c r="J16" s="49">
        <v>116.34</v>
      </c>
      <c r="K16" s="10"/>
      <c r="L16" s="46">
        <v>0.92600000000000005</v>
      </c>
      <c r="M16" s="49">
        <v>116.52</v>
      </c>
      <c r="N16" s="10"/>
      <c r="O16" s="46">
        <v>0.92490000000000006</v>
      </c>
      <c r="P16" s="49">
        <v>117.12</v>
      </c>
      <c r="Q16" s="49"/>
      <c r="R16" s="46">
        <v>0.91930000000000001</v>
      </c>
      <c r="S16" s="49">
        <v>117.55</v>
      </c>
      <c r="T16" s="49"/>
      <c r="U16" s="46">
        <v>0.91810000000000003</v>
      </c>
      <c r="V16" s="49">
        <v>117.49</v>
      </c>
      <c r="W16" s="49"/>
      <c r="X16" s="46">
        <v>0.92270000000000008</v>
      </c>
      <c r="Y16" s="49">
        <v>117.47</v>
      </c>
      <c r="Z16" s="10"/>
      <c r="AA16" s="46">
        <v>0.92280000000000006</v>
      </c>
      <c r="AB16" s="49">
        <v>117.7</v>
      </c>
      <c r="AC16" s="49"/>
      <c r="AD16" s="46">
        <v>0.91910000000000003</v>
      </c>
      <c r="AE16" s="49">
        <v>117.27</v>
      </c>
      <c r="AF16" s="10"/>
      <c r="AG16" s="46">
        <v>0.9215000000000001</v>
      </c>
      <c r="AH16" s="47">
        <v>117.08</v>
      </c>
      <c r="AI16" s="10"/>
      <c r="AJ16" s="46">
        <v>0.9214</v>
      </c>
      <c r="AK16" s="49">
        <v>117.18</v>
      </c>
      <c r="AL16" s="10"/>
      <c r="AM16" s="46">
        <v>0.93240000000000001</v>
      </c>
      <c r="AN16" s="49">
        <v>116.47</v>
      </c>
      <c r="AO16" s="10"/>
      <c r="AP16" s="46">
        <v>0.9234</v>
      </c>
      <c r="AQ16" s="49">
        <v>117.03</v>
      </c>
      <c r="AR16" s="10"/>
      <c r="AS16" s="46">
        <v>0.92460000000000009</v>
      </c>
      <c r="AT16" s="49">
        <v>116.87</v>
      </c>
      <c r="AU16" s="10"/>
      <c r="AV16" s="46">
        <v>0.9274</v>
      </c>
      <c r="AW16" s="49">
        <v>116.75</v>
      </c>
      <c r="AX16" s="10"/>
      <c r="AY16" s="46">
        <v>0.93190000000000006</v>
      </c>
      <c r="AZ16" s="49">
        <v>116.64</v>
      </c>
      <c r="BA16" s="10"/>
      <c r="BB16" s="46">
        <v>0.93440000000000001</v>
      </c>
      <c r="BC16" s="49">
        <v>116.29</v>
      </c>
      <c r="BD16" s="10"/>
      <c r="BE16" s="46">
        <v>0.94080000000000008</v>
      </c>
      <c r="BF16" s="49">
        <v>115.77</v>
      </c>
      <c r="BG16" s="49"/>
      <c r="BH16" s="46">
        <v>0.93820000000000003</v>
      </c>
      <c r="BI16" s="49">
        <v>115.57</v>
      </c>
      <c r="BJ16" s="10"/>
      <c r="BK16" s="46">
        <f t="shared" si="0"/>
        <v>0.92436999999999991</v>
      </c>
      <c r="BL16" s="47">
        <f t="shared" si="1"/>
        <v>116.81450000000002</v>
      </c>
      <c r="BM16" s="50"/>
      <c r="BN16" s="50"/>
      <c r="BO16" s="50"/>
      <c r="BP16" s="51"/>
      <c r="BQ16" s="51"/>
      <c r="BR16" s="17"/>
      <c r="BS16" s="52"/>
      <c r="BT16" s="52"/>
      <c r="BU16" s="17"/>
      <c r="BV16" s="6"/>
    </row>
    <row r="17" spans="1:164" x14ac:dyDescent="0.25">
      <c r="A17" s="30">
        <v>4</v>
      </c>
      <c r="B17" s="48" t="s">
        <v>15</v>
      </c>
      <c r="C17" s="46">
        <v>0.91869545245751028</v>
      </c>
      <c r="D17" s="49">
        <v>116.4</v>
      </c>
      <c r="E17" s="49"/>
      <c r="F17" s="46">
        <v>0.91024940833788459</v>
      </c>
      <c r="G17" s="49">
        <v>116.29</v>
      </c>
      <c r="H17" s="10"/>
      <c r="I17" s="46">
        <v>0.91491308325709064</v>
      </c>
      <c r="J17" s="49">
        <v>116.14</v>
      </c>
      <c r="K17" s="10"/>
      <c r="L17" s="46">
        <v>0.92910898448387991</v>
      </c>
      <c r="M17" s="49">
        <v>116.15</v>
      </c>
      <c r="N17" s="10"/>
      <c r="O17" s="46">
        <v>0.93283582089552231</v>
      </c>
      <c r="P17" s="49">
        <v>116.12</v>
      </c>
      <c r="Q17" s="49"/>
      <c r="R17" s="46">
        <v>0.93066542577943223</v>
      </c>
      <c r="S17" s="49">
        <v>116.1</v>
      </c>
      <c r="T17" s="49"/>
      <c r="U17" s="46">
        <v>0.9285913269570063</v>
      </c>
      <c r="V17" s="49">
        <v>116.13</v>
      </c>
      <c r="W17" s="49"/>
      <c r="X17" s="46">
        <v>0.93431748108007096</v>
      </c>
      <c r="Y17" s="49">
        <v>116</v>
      </c>
      <c r="Z17" s="10"/>
      <c r="AA17" s="46">
        <v>0.93632958801498123</v>
      </c>
      <c r="AB17" s="49">
        <v>116</v>
      </c>
      <c r="AC17" s="49"/>
      <c r="AD17" s="46">
        <v>0.93023255813953487</v>
      </c>
      <c r="AE17" s="49">
        <v>115.88</v>
      </c>
      <c r="AF17" s="10"/>
      <c r="AG17" s="46">
        <v>0.93214019388516034</v>
      </c>
      <c r="AH17" s="47">
        <v>115.75</v>
      </c>
      <c r="AI17" s="10"/>
      <c r="AJ17" s="46">
        <v>0.93388121031004856</v>
      </c>
      <c r="AK17" s="49">
        <v>115.62</v>
      </c>
      <c r="AL17" s="10"/>
      <c r="AM17" s="46">
        <v>0.93984962406015038</v>
      </c>
      <c r="AN17" s="49">
        <v>115.57</v>
      </c>
      <c r="AO17" s="10"/>
      <c r="AP17" s="46">
        <v>0.93632958801498123</v>
      </c>
      <c r="AQ17" s="49">
        <v>115.44</v>
      </c>
      <c r="AR17" s="10"/>
      <c r="AS17" s="46">
        <v>0.93826233814974658</v>
      </c>
      <c r="AT17" s="49">
        <v>115.18</v>
      </c>
      <c r="AU17" s="10"/>
      <c r="AV17" s="46">
        <v>0.94020308386611495</v>
      </c>
      <c r="AW17" s="49">
        <v>115.18</v>
      </c>
      <c r="AX17" s="10"/>
      <c r="AY17" s="46">
        <v>0.9440196356084205</v>
      </c>
      <c r="AZ17" s="49">
        <v>115.16</v>
      </c>
      <c r="BA17" s="10"/>
      <c r="BB17" s="46">
        <v>0.94419790388065328</v>
      </c>
      <c r="BC17" s="49">
        <v>115.11</v>
      </c>
      <c r="BD17" s="10"/>
      <c r="BE17" s="46">
        <v>0.94705938062316497</v>
      </c>
      <c r="BF17" s="49">
        <v>115.05</v>
      </c>
      <c r="BG17" s="49"/>
      <c r="BH17" s="46">
        <v>0.94259590913375435</v>
      </c>
      <c r="BI17" s="49">
        <v>115.04</v>
      </c>
      <c r="BJ17" s="10"/>
      <c r="BK17" s="46">
        <f t="shared" si="0"/>
        <v>0.93322389984675547</v>
      </c>
      <c r="BL17" s="47">
        <f t="shared" si="1"/>
        <v>115.71550000000002</v>
      </c>
      <c r="BM17" s="50"/>
      <c r="BN17" s="50"/>
      <c r="BO17" s="50"/>
      <c r="BP17" s="51"/>
      <c r="BQ17" s="51"/>
      <c r="BR17" s="17"/>
      <c r="BS17" s="52"/>
      <c r="BT17" s="52"/>
      <c r="BU17" s="17"/>
      <c r="BV17" s="6"/>
    </row>
    <row r="18" spans="1:164" x14ac:dyDescent="0.25">
      <c r="A18" s="30">
        <v>5</v>
      </c>
      <c r="B18" s="48" t="s">
        <v>16</v>
      </c>
      <c r="C18" s="46">
        <v>1925.68</v>
      </c>
      <c r="D18" s="53">
        <v>205951.48</v>
      </c>
      <c r="E18" s="53"/>
      <c r="F18" s="54">
        <v>1954.99</v>
      </c>
      <c r="G18" s="53">
        <v>206974.79</v>
      </c>
      <c r="H18" s="10"/>
      <c r="I18" s="46">
        <v>1910.2900000000002</v>
      </c>
      <c r="J18" s="53">
        <v>202949.21</v>
      </c>
      <c r="K18" s="10"/>
      <c r="L18" s="46">
        <v>1872.8474000000001</v>
      </c>
      <c r="M18" s="53">
        <v>202080.23</v>
      </c>
      <c r="N18" s="10"/>
      <c r="O18" s="46">
        <v>1872.0446000000002</v>
      </c>
      <c r="P18" s="53">
        <v>202779.87</v>
      </c>
      <c r="Q18" s="53"/>
      <c r="R18" s="54">
        <v>1880.9955</v>
      </c>
      <c r="S18" s="53">
        <v>203260.37</v>
      </c>
      <c r="T18" s="53"/>
      <c r="U18" s="54">
        <v>1884.01</v>
      </c>
      <c r="V18" s="53">
        <v>203228.16</v>
      </c>
      <c r="W18" s="53"/>
      <c r="X18" s="54">
        <v>1863.5592000000001</v>
      </c>
      <c r="Y18" s="53">
        <v>201991.18</v>
      </c>
      <c r="Z18" s="10"/>
      <c r="AA18" s="46">
        <v>1858.76</v>
      </c>
      <c r="AB18" s="53">
        <v>201879.92</v>
      </c>
      <c r="AC18" s="53"/>
      <c r="AD18" s="46">
        <v>1859.5348000000001</v>
      </c>
      <c r="AE18" s="53">
        <v>200420.66</v>
      </c>
      <c r="AF18" s="10"/>
      <c r="AG18" s="46">
        <v>1836</v>
      </c>
      <c r="AH18" s="47">
        <v>198086.04</v>
      </c>
      <c r="AI18" s="10"/>
      <c r="AJ18" s="46">
        <v>1838.6838</v>
      </c>
      <c r="AK18" s="53">
        <v>198522.69</v>
      </c>
      <c r="AL18" s="10"/>
      <c r="AM18" s="46">
        <v>1822.3000000000002</v>
      </c>
      <c r="AN18" s="53">
        <v>197901.78</v>
      </c>
      <c r="AO18" s="10"/>
      <c r="AP18" s="46">
        <v>1843.5400000000002</v>
      </c>
      <c r="AQ18" s="53">
        <v>199231.37</v>
      </c>
      <c r="AR18" s="10"/>
      <c r="AS18" s="46">
        <v>1833.6000000000001</v>
      </c>
      <c r="AT18" s="53">
        <v>198138.82</v>
      </c>
      <c r="AU18" s="10"/>
      <c r="AV18" s="46">
        <v>1833.99</v>
      </c>
      <c r="AW18" s="49">
        <v>198566.1</v>
      </c>
      <c r="AX18" s="10"/>
      <c r="AY18" s="46">
        <v>1825.5400000000002</v>
      </c>
      <c r="AZ18" s="49">
        <v>198436.2</v>
      </c>
      <c r="BA18" s="10"/>
      <c r="BB18" s="46">
        <v>1822.26</v>
      </c>
      <c r="BC18" s="53">
        <v>198006.77</v>
      </c>
      <c r="BD18" s="10"/>
      <c r="BE18" s="46">
        <v>1808.9675000000002</v>
      </c>
      <c r="BF18" s="53">
        <v>197032.74</v>
      </c>
      <c r="BG18" s="53"/>
      <c r="BH18" s="46">
        <v>1810</v>
      </c>
      <c r="BI18" s="49">
        <v>196258.3</v>
      </c>
      <c r="BJ18" s="10"/>
      <c r="BK18" s="46">
        <f t="shared" si="0"/>
        <v>1857.8796399999999</v>
      </c>
      <c r="BL18" s="47">
        <f t="shared" si="1"/>
        <v>200584.83399999997</v>
      </c>
      <c r="BM18" s="50"/>
      <c r="BN18" s="50"/>
      <c r="BO18" s="50"/>
      <c r="BP18" s="51"/>
      <c r="BQ18" s="51"/>
      <c r="BR18" s="55"/>
      <c r="BS18" s="52"/>
      <c r="BT18" s="52"/>
      <c r="BU18" s="17"/>
      <c r="BV18" s="6"/>
    </row>
    <row r="19" spans="1:164" x14ac:dyDescent="0.25">
      <c r="A19" s="30">
        <v>6</v>
      </c>
      <c r="B19" s="48" t="s">
        <v>17</v>
      </c>
      <c r="C19" s="46">
        <v>23.440100000000001</v>
      </c>
      <c r="D19" s="49">
        <v>2506.92</v>
      </c>
      <c r="E19" s="49"/>
      <c r="F19" s="46">
        <v>24.300600000000003</v>
      </c>
      <c r="G19" s="49">
        <v>2572.6999999999998</v>
      </c>
      <c r="H19" s="10"/>
      <c r="I19" s="46">
        <v>23.452500000000001</v>
      </c>
      <c r="J19" s="49">
        <v>2491.59</v>
      </c>
      <c r="K19" s="10"/>
      <c r="L19" s="46">
        <v>22.438700000000001</v>
      </c>
      <c r="M19" s="49">
        <v>2421.14</v>
      </c>
      <c r="N19" s="10"/>
      <c r="O19" s="46">
        <v>22.273300000000003</v>
      </c>
      <c r="P19" s="49">
        <v>2412.64</v>
      </c>
      <c r="Q19" s="49"/>
      <c r="R19" s="46">
        <v>22.449300000000001</v>
      </c>
      <c r="S19" s="49">
        <v>2425.87</v>
      </c>
      <c r="T19" s="49"/>
      <c r="U19" s="46">
        <v>22.453700000000001</v>
      </c>
      <c r="V19" s="49">
        <v>2422.08</v>
      </c>
      <c r="W19" s="49"/>
      <c r="X19" s="46">
        <v>22.149900000000002</v>
      </c>
      <c r="Y19" s="49">
        <v>2400.83</v>
      </c>
      <c r="Z19" s="10"/>
      <c r="AA19" s="46">
        <v>21.860600000000002</v>
      </c>
      <c r="AB19" s="49">
        <v>2374.2800000000002</v>
      </c>
      <c r="AC19" s="49"/>
      <c r="AD19" s="46">
        <v>21.763300000000001</v>
      </c>
      <c r="AE19" s="49">
        <v>2345.65</v>
      </c>
      <c r="AF19" s="10"/>
      <c r="AG19" s="46">
        <v>21.4938</v>
      </c>
      <c r="AH19" s="47">
        <v>2318.9699999999998</v>
      </c>
      <c r="AI19" s="10"/>
      <c r="AJ19" s="46">
        <v>21.629300000000001</v>
      </c>
      <c r="AK19" s="49">
        <v>2335.3200000000002</v>
      </c>
      <c r="AL19" s="10"/>
      <c r="AM19" s="46">
        <v>21.1785</v>
      </c>
      <c r="AN19" s="49">
        <v>2299.9899999999998</v>
      </c>
      <c r="AO19" s="10"/>
      <c r="AP19" s="46">
        <v>21.741300000000003</v>
      </c>
      <c r="AQ19" s="49">
        <v>2349.58</v>
      </c>
      <c r="AR19" s="10"/>
      <c r="AS19" s="46">
        <v>21.693899999999999</v>
      </c>
      <c r="AT19" s="49">
        <v>2344.2399999999998</v>
      </c>
      <c r="AU19" s="10"/>
      <c r="AV19" s="46">
        <v>21.801300000000001</v>
      </c>
      <c r="AW19" s="49">
        <v>2360.4299999999998</v>
      </c>
      <c r="AX19" s="10"/>
      <c r="AY19" s="46">
        <v>21.507300000000001</v>
      </c>
      <c r="AZ19" s="49">
        <v>2337.84</v>
      </c>
      <c r="BA19" s="10"/>
      <c r="BB19" s="46">
        <v>21.197900000000001</v>
      </c>
      <c r="BC19" s="49">
        <v>2303.36</v>
      </c>
      <c r="BD19" s="10"/>
      <c r="BE19" s="46">
        <v>20.6981</v>
      </c>
      <c r="BF19" s="49">
        <v>2254.44</v>
      </c>
      <c r="BG19" s="49"/>
      <c r="BH19" s="46">
        <v>20.5382</v>
      </c>
      <c r="BI19" s="49">
        <v>2226.96</v>
      </c>
      <c r="BJ19" s="10"/>
      <c r="BK19" s="46">
        <f t="shared" si="0"/>
        <v>22.003080000000004</v>
      </c>
      <c r="BL19" s="47">
        <f t="shared" si="1"/>
        <v>2375.2415000000001</v>
      </c>
      <c r="BM19" s="50"/>
      <c r="BN19" s="50"/>
      <c r="BO19" s="50"/>
      <c r="BP19" s="51"/>
      <c r="BQ19" s="51"/>
      <c r="BR19" s="17"/>
      <c r="BS19" s="52"/>
      <c r="BT19" s="52"/>
      <c r="BU19" s="17"/>
      <c r="BV19" s="6"/>
    </row>
    <row r="20" spans="1:164" x14ac:dyDescent="0.25">
      <c r="A20" s="30">
        <v>7</v>
      </c>
      <c r="B20" s="48" t="s">
        <v>18</v>
      </c>
      <c r="C20" s="46">
        <v>1.4134275618374559</v>
      </c>
      <c r="D20" s="49">
        <v>75.67</v>
      </c>
      <c r="E20" s="49"/>
      <c r="F20" s="46">
        <v>1.403705783267827</v>
      </c>
      <c r="G20" s="49">
        <v>75.42</v>
      </c>
      <c r="H20" s="10"/>
      <c r="I20" s="46">
        <v>1.4168319637291018</v>
      </c>
      <c r="J20" s="49">
        <v>74.98</v>
      </c>
      <c r="K20" s="10"/>
      <c r="L20" s="46">
        <v>1.4507471347744088</v>
      </c>
      <c r="M20" s="49">
        <v>74.38</v>
      </c>
      <c r="N20" s="10"/>
      <c r="O20" s="46">
        <v>1.4419610670511895</v>
      </c>
      <c r="P20" s="49">
        <v>75.12</v>
      </c>
      <c r="Q20" s="49"/>
      <c r="R20" s="46">
        <v>1.4332807797047442</v>
      </c>
      <c r="S20" s="49">
        <v>75.39</v>
      </c>
      <c r="T20" s="49"/>
      <c r="U20" s="46">
        <v>1.434102968593145</v>
      </c>
      <c r="V20" s="49">
        <v>75.22</v>
      </c>
      <c r="W20" s="49"/>
      <c r="X20" s="46">
        <v>1.4434180138568127</v>
      </c>
      <c r="Y20" s="49">
        <v>75.09</v>
      </c>
      <c r="Z20" s="10"/>
      <c r="AA20" s="46">
        <v>1.4448779078167895</v>
      </c>
      <c r="AB20" s="49">
        <v>75.17</v>
      </c>
      <c r="AC20" s="49"/>
      <c r="AD20" s="46">
        <v>1.4363688595231254</v>
      </c>
      <c r="AE20" s="49">
        <v>75.040000000000006</v>
      </c>
      <c r="AF20" s="10"/>
      <c r="AG20" s="46">
        <v>1.4480162177816391</v>
      </c>
      <c r="AH20" s="47">
        <v>74.510000000000005</v>
      </c>
      <c r="AI20" s="10"/>
      <c r="AJ20" s="46">
        <v>1.4442518775274407</v>
      </c>
      <c r="AK20" s="49">
        <v>74.760000000000005</v>
      </c>
      <c r="AL20" s="10"/>
      <c r="AM20" s="46">
        <v>1.4658457930225739</v>
      </c>
      <c r="AN20" s="49">
        <v>74.09</v>
      </c>
      <c r="AO20" s="10"/>
      <c r="AP20" s="46">
        <v>1.4494854326714015</v>
      </c>
      <c r="AQ20" s="49">
        <v>74.56</v>
      </c>
      <c r="AR20" s="10"/>
      <c r="AS20" s="46">
        <v>1.4532771399505884</v>
      </c>
      <c r="AT20" s="49">
        <v>74.36</v>
      </c>
      <c r="AU20" s="10"/>
      <c r="AV20" s="46">
        <v>1.4652014652014651</v>
      </c>
      <c r="AW20" s="49">
        <v>73.89</v>
      </c>
      <c r="AX20" s="10"/>
      <c r="AY20" s="46">
        <v>1.4669209329617132</v>
      </c>
      <c r="AZ20" s="49">
        <v>74.099999999999994</v>
      </c>
      <c r="BA20" s="10"/>
      <c r="BB20" s="46">
        <v>1.4740566037735849</v>
      </c>
      <c r="BC20" s="49">
        <v>73.709999999999994</v>
      </c>
      <c r="BD20" s="10"/>
      <c r="BE20" s="46">
        <v>1.4896469536719796</v>
      </c>
      <c r="BF20" s="49">
        <v>73.12</v>
      </c>
      <c r="BG20" s="49"/>
      <c r="BH20" s="46">
        <v>1.4863258026159332</v>
      </c>
      <c r="BI20" s="49">
        <v>72.95</v>
      </c>
      <c r="BJ20" s="10"/>
      <c r="BK20" s="46">
        <f t="shared" si="0"/>
        <v>1.448087512966646</v>
      </c>
      <c r="BL20" s="47">
        <f t="shared" si="1"/>
        <v>74.576499999999996</v>
      </c>
      <c r="BM20" s="50"/>
      <c r="BN20" s="50"/>
      <c r="BO20" s="50"/>
      <c r="BP20" s="51"/>
      <c r="BQ20" s="51"/>
      <c r="BR20" s="17"/>
      <c r="BS20" s="52"/>
      <c r="BT20" s="52"/>
      <c r="BU20" s="17"/>
      <c r="BV20" s="6"/>
    </row>
    <row r="21" spans="1:164" x14ac:dyDescent="0.25">
      <c r="A21" s="30">
        <v>8</v>
      </c>
      <c r="B21" s="48" t="s">
        <v>19</v>
      </c>
      <c r="C21" s="46">
        <v>1.3308</v>
      </c>
      <c r="D21" s="49">
        <v>80.37</v>
      </c>
      <c r="E21" s="49"/>
      <c r="F21" s="46">
        <v>1.3288</v>
      </c>
      <c r="G21" s="49">
        <v>79.67</v>
      </c>
      <c r="H21" s="10"/>
      <c r="I21" s="46">
        <v>1.335</v>
      </c>
      <c r="J21" s="49">
        <v>79.58</v>
      </c>
      <c r="K21" s="10"/>
      <c r="L21" s="46">
        <v>1.3439000000000001</v>
      </c>
      <c r="M21" s="49">
        <v>80.290000000000006</v>
      </c>
      <c r="N21" s="10"/>
      <c r="O21" s="46">
        <v>1.3407</v>
      </c>
      <c r="P21" s="49">
        <v>80.790000000000006</v>
      </c>
      <c r="Q21" s="49"/>
      <c r="R21" s="46">
        <v>1.3372000000000002</v>
      </c>
      <c r="S21" s="49">
        <v>80.81</v>
      </c>
      <c r="T21" s="49"/>
      <c r="U21" s="46">
        <v>1.3401000000000001</v>
      </c>
      <c r="V21" s="49">
        <v>80.489999999999995</v>
      </c>
      <c r="W21" s="49"/>
      <c r="X21" s="46">
        <v>1.3442000000000001</v>
      </c>
      <c r="Y21" s="49">
        <v>80.64</v>
      </c>
      <c r="Z21" s="10"/>
      <c r="AA21" s="46">
        <v>1.3363</v>
      </c>
      <c r="AB21" s="49">
        <v>81.28</v>
      </c>
      <c r="AC21" s="49"/>
      <c r="AD21" s="46">
        <v>1.3341000000000001</v>
      </c>
      <c r="AE21" s="49">
        <v>80.790000000000006</v>
      </c>
      <c r="AF21" s="10"/>
      <c r="AG21" s="46">
        <v>1.3397000000000001</v>
      </c>
      <c r="AH21" s="47">
        <v>80.53</v>
      </c>
      <c r="AI21" s="10"/>
      <c r="AJ21" s="46">
        <v>1.3373000000000002</v>
      </c>
      <c r="AK21" s="49">
        <v>80.739999999999995</v>
      </c>
      <c r="AL21" s="10"/>
      <c r="AM21" s="46">
        <v>1.3511</v>
      </c>
      <c r="AN21" s="49">
        <v>80.38</v>
      </c>
      <c r="AO21" s="10"/>
      <c r="AP21" s="46">
        <v>1.3463000000000001</v>
      </c>
      <c r="AQ21" s="49">
        <v>80.27</v>
      </c>
      <c r="AR21" s="10"/>
      <c r="AS21" s="46">
        <v>1.3464</v>
      </c>
      <c r="AT21" s="49">
        <v>80.260000000000005</v>
      </c>
      <c r="AU21" s="10"/>
      <c r="AV21" s="46">
        <v>1.3552</v>
      </c>
      <c r="AW21" s="49">
        <v>79.89</v>
      </c>
      <c r="AX21" s="10"/>
      <c r="AY21" s="46">
        <v>1.3535000000000001</v>
      </c>
      <c r="AZ21" s="49">
        <v>80.31</v>
      </c>
      <c r="BA21" s="10"/>
      <c r="BB21" s="46">
        <v>1.3566</v>
      </c>
      <c r="BC21" s="49">
        <v>80.099999999999994</v>
      </c>
      <c r="BD21" s="10"/>
      <c r="BE21" s="46">
        <v>1.3602000000000001</v>
      </c>
      <c r="BF21" s="49">
        <v>80.08</v>
      </c>
      <c r="BG21" s="49"/>
      <c r="BH21" s="46">
        <v>1.3577000000000001</v>
      </c>
      <c r="BI21" s="49">
        <v>79.86</v>
      </c>
      <c r="BJ21" s="10"/>
      <c r="BK21" s="46">
        <f t="shared" si="0"/>
        <v>1.343755</v>
      </c>
      <c r="BL21" s="47">
        <f t="shared" si="1"/>
        <v>80.356499999999983</v>
      </c>
      <c r="BM21" s="50"/>
      <c r="BN21" s="50"/>
      <c r="BO21" s="50"/>
      <c r="BP21" s="51"/>
      <c r="BQ21" s="51"/>
      <c r="BR21" s="17"/>
      <c r="BS21" s="52"/>
      <c r="BT21" s="52"/>
      <c r="BU21" s="17"/>
      <c r="BV21" s="6"/>
    </row>
    <row r="22" spans="1:164" x14ac:dyDescent="0.25">
      <c r="A22" s="30">
        <v>9</v>
      </c>
      <c r="B22" s="48" t="s">
        <v>20</v>
      </c>
      <c r="C22" s="46">
        <v>10.4201</v>
      </c>
      <c r="D22" s="49">
        <v>10.26</v>
      </c>
      <c r="E22" s="49"/>
      <c r="F22" s="46">
        <v>10.330400000000001</v>
      </c>
      <c r="G22" s="49">
        <v>10.25</v>
      </c>
      <c r="H22" s="10"/>
      <c r="I22" s="46">
        <v>10.3543</v>
      </c>
      <c r="J22" s="49">
        <v>10.26</v>
      </c>
      <c r="K22" s="10"/>
      <c r="L22" s="46">
        <v>10.5968</v>
      </c>
      <c r="M22" s="49">
        <v>10.18</v>
      </c>
      <c r="N22" s="10"/>
      <c r="O22" s="46">
        <v>10.617000000000001</v>
      </c>
      <c r="P22" s="49">
        <v>10.199999999999999</v>
      </c>
      <c r="Q22" s="49"/>
      <c r="R22" s="46">
        <v>10.5352</v>
      </c>
      <c r="S22" s="49">
        <v>10.26</v>
      </c>
      <c r="T22" s="49"/>
      <c r="U22" s="46">
        <v>10.361600000000001</v>
      </c>
      <c r="V22" s="49">
        <v>10.41</v>
      </c>
      <c r="W22" s="49"/>
      <c r="X22" s="46">
        <v>10.4041</v>
      </c>
      <c r="Y22" s="49">
        <v>10.42</v>
      </c>
      <c r="Z22" s="10"/>
      <c r="AA22" s="46">
        <v>10.4435</v>
      </c>
      <c r="AB22" s="49">
        <v>10.4</v>
      </c>
      <c r="AC22" s="49"/>
      <c r="AD22" s="46">
        <v>10.3178</v>
      </c>
      <c r="AE22" s="49">
        <v>10.45</v>
      </c>
      <c r="AF22" s="10"/>
      <c r="AG22" s="46">
        <v>10.360300000000001</v>
      </c>
      <c r="AH22" s="49">
        <v>10.41</v>
      </c>
      <c r="AI22" s="10"/>
      <c r="AJ22" s="46">
        <v>10.3918</v>
      </c>
      <c r="AK22" s="49">
        <v>10.39</v>
      </c>
      <c r="AL22" s="10"/>
      <c r="AM22" s="46">
        <v>10.5229</v>
      </c>
      <c r="AN22" s="49">
        <v>10.32</v>
      </c>
      <c r="AO22" s="10"/>
      <c r="AP22" s="46">
        <v>10.3809</v>
      </c>
      <c r="AQ22" s="49">
        <v>10.41</v>
      </c>
      <c r="AR22" s="10"/>
      <c r="AS22" s="46">
        <v>10.3239</v>
      </c>
      <c r="AT22" s="49">
        <v>10.47</v>
      </c>
      <c r="AU22" s="10"/>
      <c r="AV22" s="46">
        <v>10.3628</v>
      </c>
      <c r="AW22" s="49">
        <v>10.45</v>
      </c>
      <c r="AX22" s="10"/>
      <c r="AY22" s="46">
        <v>10.441500000000001</v>
      </c>
      <c r="AZ22" s="49">
        <v>10.41</v>
      </c>
      <c r="BA22" s="10"/>
      <c r="BB22" s="46">
        <v>10.4026</v>
      </c>
      <c r="BC22" s="49">
        <v>10.45</v>
      </c>
      <c r="BD22" s="10"/>
      <c r="BE22" s="46">
        <v>10.483400000000001</v>
      </c>
      <c r="BF22" s="49">
        <v>10.39</v>
      </c>
      <c r="BG22" s="49"/>
      <c r="BH22" s="46">
        <v>10.428800000000001</v>
      </c>
      <c r="BI22" s="49">
        <v>10.4</v>
      </c>
      <c r="BJ22" s="10"/>
      <c r="BK22" s="46">
        <f t="shared" si="0"/>
        <v>10.423984999999998</v>
      </c>
      <c r="BL22" s="47">
        <f t="shared" si="1"/>
        <v>10.359499999999999</v>
      </c>
      <c r="BM22" s="50"/>
      <c r="BN22" s="50"/>
      <c r="BO22" s="50"/>
      <c r="BP22" s="51"/>
      <c r="BQ22" s="51"/>
      <c r="BR22" s="17"/>
      <c r="BS22" s="52"/>
      <c r="BT22" s="52"/>
      <c r="BU22" s="17"/>
      <c r="BV22" s="6"/>
    </row>
    <row r="23" spans="1:164" x14ac:dyDescent="0.25">
      <c r="A23" s="30">
        <v>10</v>
      </c>
      <c r="B23" s="48" t="s">
        <v>21</v>
      </c>
      <c r="C23" s="46">
        <v>9.9516000000000009</v>
      </c>
      <c r="D23" s="49">
        <v>10.75</v>
      </c>
      <c r="E23" s="49"/>
      <c r="F23" s="46">
        <v>9.9701000000000004</v>
      </c>
      <c r="G23" s="49">
        <v>10.62</v>
      </c>
      <c r="H23" s="10"/>
      <c r="I23" s="46">
        <v>10.0221</v>
      </c>
      <c r="J23" s="49">
        <v>10.6</v>
      </c>
      <c r="K23" s="10"/>
      <c r="L23" s="46">
        <v>10.289900000000001</v>
      </c>
      <c r="M23" s="49">
        <v>10.49</v>
      </c>
      <c r="N23" s="10"/>
      <c r="O23" s="46">
        <v>10.357200000000001</v>
      </c>
      <c r="P23" s="49">
        <v>10.46</v>
      </c>
      <c r="Q23" s="49"/>
      <c r="R23" s="46">
        <v>10.241800000000001</v>
      </c>
      <c r="S23" s="49">
        <v>10.55</v>
      </c>
      <c r="T23" s="49"/>
      <c r="U23" s="46">
        <v>10.1312</v>
      </c>
      <c r="V23" s="49">
        <v>10.65</v>
      </c>
      <c r="W23" s="49"/>
      <c r="X23" s="46">
        <v>10.1914</v>
      </c>
      <c r="Y23" s="49">
        <v>10.64</v>
      </c>
      <c r="Z23" s="10"/>
      <c r="AA23" s="46">
        <v>10.1579</v>
      </c>
      <c r="AB23" s="49">
        <v>10.69</v>
      </c>
      <c r="AC23" s="49"/>
      <c r="AD23" s="46">
        <v>10.102</v>
      </c>
      <c r="AE23" s="49">
        <v>10.67</v>
      </c>
      <c r="AF23" s="10"/>
      <c r="AG23" s="46">
        <v>10.1564</v>
      </c>
      <c r="AH23" s="49">
        <v>10.62</v>
      </c>
      <c r="AI23" s="10"/>
      <c r="AJ23" s="46">
        <v>10.195500000000001</v>
      </c>
      <c r="AK23" s="49">
        <v>10.59</v>
      </c>
      <c r="AL23" s="10"/>
      <c r="AM23" s="46">
        <v>10.336400000000001</v>
      </c>
      <c r="AN23" s="49">
        <v>10.51</v>
      </c>
      <c r="AO23" s="10"/>
      <c r="AP23" s="46">
        <v>10.273800000000001</v>
      </c>
      <c r="AQ23" s="49">
        <v>10.52</v>
      </c>
      <c r="AR23" s="10"/>
      <c r="AS23" s="46">
        <v>10.276300000000001</v>
      </c>
      <c r="AT23" s="49">
        <v>10.52</v>
      </c>
      <c r="AU23" s="10"/>
      <c r="AV23" s="46">
        <v>10.3218</v>
      </c>
      <c r="AW23" s="49">
        <v>10.49</v>
      </c>
      <c r="AX23" s="10"/>
      <c r="AY23" s="46">
        <v>10.339400000000001</v>
      </c>
      <c r="AZ23" s="49">
        <v>10.51</v>
      </c>
      <c r="BA23" s="10"/>
      <c r="BB23" s="46">
        <v>10.3019</v>
      </c>
      <c r="BC23" s="49">
        <v>10.55</v>
      </c>
      <c r="BD23" s="10"/>
      <c r="BE23" s="46">
        <v>10.369</v>
      </c>
      <c r="BF23" s="49">
        <v>10.5</v>
      </c>
      <c r="BG23" s="49"/>
      <c r="BH23" s="46">
        <v>10.337300000000001</v>
      </c>
      <c r="BI23" s="49">
        <v>10.49</v>
      </c>
      <c r="BJ23" s="10"/>
      <c r="BK23" s="46">
        <f t="shared" si="0"/>
        <v>10.216149999999999</v>
      </c>
      <c r="BL23" s="47">
        <f t="shared" si="1"/>
        <v>10.571000000000002</v>
      </c>
      <c r="BM23" s="50"/>
      <c r="BN23" s="50"/>
      <c r="BO23" s="50"/>
      <c r="BP23" s="51"/>
      <c r="BQ23" s="51"/>
      <c r="BR23" s="17"/>
      <c r="BS23" s="52"/>
      <c r="BT23" s="52"/>
      <c r="BU23" s="17"/>
      <c r="BV23" s="6"/>
    </row>
    <row r="24" spans="1:164" x14ac:dyDescent="0.25">
      <c r="A24" s="30">
        <v>11</v>
      </c>
      <c r="B24" s="48" t="s">
        <v>22</v>
      </c>
      <c r="C24" s="46">
        <v>6.8327</v>
      </c>
      <c r="D24" s="49">
        <v>15.65</v>
      </c>
      <c r="E24" s="49"/>
      <c r="F24" s="46">
        <v>6.7698</v>
      </c>
      <c r="G24" s="49">
        <v>15.64</v>
      </c>
      <c r="H24" s="10"/>
      <c r="I24" s="46">
        <v>6.8097000000000003</v>
      </c>
      <c r="J24" s="49">
        <v>15.6</v>
      </c>
      <c r="K24" s="10"/>
      <c r="L24" s="46">
        <v>6.9157999999999999</v>
      </c>
      <c r="M24" s="49">
        <v>15.6</v>
      </c>
      <c r="N24" s="10"/>
      <c r="O24" s="46">
        <v>6.9401999999999999</v>
      </c>
      <c r="P24" s="49">
        <v>15.61</v>
      </c>
      <c r="Q24" s="49"/>
      <c r="R24" s="46">
        <v>6.9263000000000003</v>
      </c>
      <c r="S24" s="49">
        <v>15.6</v>
      </c>
      <c r="T24" s="49"/>
      <c r="U24" s="46">
        <v>6.9097</v>
      </c>
      <c r="V24" s="49">
        <v>15.61</v>
      </c>
      <c r="W24" s="49"/>
      <c r="X24" s="46">
        <v>6.9548000000000005</v>
      </c>
      <c r="Y24" s="49">
        <v>15.58</v>
      </c>
      <c r="Z24" s="10"/>
      <c r="AA24" s="46">
        <v>6.9744999999999999</v>
      </c>
      <c r="AB24" s="49">
        <v>15.57</v>
      </c>
      <c r="AC24" s="49"/>
      <c r="AD24" s="46">
        <v>6.9302999999999999</v>
      </c>
      <c r="AE24" s="49">
        <v>15.55</v>
      </c>
      <c r="AF24" s="10"/>
      <c r="AG24" s="46">
        <v>6.9462000000000002</v>
      </c>
      <c r="AH24" s="49">
        <v>15.53</v>
      </c>
      <c r="AI24" s="10"/>
      <c r="AJ24" s="46">
        <v>6.9572000000000003</v>
      </c>
      <c r="AK24" s="49">
        <v>15.52</v>
      </c>
      <c r="AL24" s="10"/>
      <c r="AM24" s="46">
        <v>6.9983000000000004</v>
      </c>
      <c r="AN24" s="49">
        <v>15.52</v>
      </c>
      <c r="AO24" s="10"/>
      <c r="AP24" s="46">
        <v>6.9704000000000006</v>
      </c>
      <c r="AQ24" s="49">
        <v>15.5</v>
      </c>
      <c r="AR24" s="10"/>
      <c r="AS24" s="46">
        <v>6.9864000000000006</v>
      </c>
      <c r="AT24" s="49">
        <v>15.47</v>
      </c>
      <c r="AU24" s="10"/>
      <c r="AV24" s="46">
        <v>6.9992000000000001</v>
      </c>
      <c r="AW24" s="49">
        <v>15.47</v>
      </c>
      <c r="AX24" s="10"/>
      <c r="AY24" s="46">
        <v>7.0253000000000005</v>
      </c>
      <c r="AZ24" s="49">
        <v>15.47</v>
      </c>
      <c r="BA24" s="10"/>
      <c r="BB24" s="46">
        <v>7.0265000000000004</v>
      </c>
      <c r="BC24" s="49">
        <v>15.46</v>
      </c>
      <c r="BD24" s="10"/>
      <c r="BE24" s="46">
        <v>7.0459000000000005</v>
      </c>
      <c r="BF24" s="49">
        <v>15.46</v>
      </c>
      <c r="BG24" s="49"/>
      <c r="BH24" s="46">
        <v>7.0141</v>
      </c>
      <c r="BI24" s="49">
        <v>15.46</v>
      </c>
      <c r="BJ24" s="10"/>
      <c r="BK24" s="46">
        <f t="shared" si="0"/>
        <v>6.9466650000000003</v>
      </c>
      <c r="BL24" s="47">
        <f t="shared" si="1"/>
        <v>15.543499999999998</v>
      </c>
      <c r="BM24" s="50"/>
      <c r="BN24" s="50"/>
      <c r="BO24" s="50"/>
      <c r="BP24" s="51"/>
      <c r="BQ24" s="51"/>
      <c r="BR24" s="17"/>
      <c r="BS24" s="52"/>
      <c r="BT24" s="52"/>
      <c r="BU24" s="17"/>
      <c r="BV24" s="6"/>
    </row>
    <row r="25" spans="1:164" x14ac:dyDescent="0.25">
      <c r="A25" s="30">
        <v>12</v>
      </c>
      <c r="B25" s="48" t="s">
        <v>23</v>
      </c>
      <c r="C25" s="46">
        <v>18.806100000000001</v>
      </c>
      <c r="D25" s="49">
        <v>5.69</v>
      </c>
      <c r="E25" s="49"/>
      <c r="F25" s="46">
        <v>18.8142</v>
      </c>
      <c r="G25" s="49">
        <v>5.63</v>
      </c>
      <c r="H25" s="10"/>
      <c r="I25" s="46">
        <v>18.817800000000002</v>
      </c>
      <c r="J25" s="49">
        <v>5.65</v>
      </c>
      <c r="K25" s="10"/>
      <c r="L25" s="46">
        <v>18.827500000000001</v>
      </c>
      <c r="M25" s="49">
        <v>5.73</v>
      </c>
      <c r="N25" s="10"/>
      <c r="O25" s="46">
        <v>18.828400000000002</v>
      </c>
      <c r="P25" s="49">
        <v>5.75</v>
      </c>
      <c r="Q25" s="49"/>
      <c r="R25" s="46">
        <v>18.831</v>
      </c>
      <c r="S25" s="49">
        <v>5.74</v>
      </c>
      <c r="T25" s="49"/>
      <c r="U25" s="46">
        <v>18.826900000000002</v>
      </c>
      <c r="V25" s="49">
        <v>5.73</v>
      </c>
      <c r="W25" s="49"/>
      <c r="X25" s="46">
        <v>18.835800000000003</v>
      </c>
      <c r="Y25" s="49">
        <v>5.75</v>
      </c>
      <c r="Z25" s="10"/>
      <c r="AA25" s="46">
        <v>18.840900000000001</v>
      </c>
      <c r="AB25" s="49">
        <v>5.76</v>
      </c>
      <c r="AC25" s="49"/>
      <c r="AD25" s="46">
        <v>18.845200000000002</v>
      </c>
      <c r="AE25" s="49">
        <v>5.72</v>
      </c>
      <c r="AF25" s="10"/>
      <c r="AG25" s="46">
        <v>18.848000000000003</v>
      </c>
      <c r="AH25" s="49">
        <v>5.72</v>
      </c>
      <c r="AI25" s="10"/>
      <c r="AJ25" s="46">
        <v>18.8492</v>
      </c>
      <c r="AK25" s="49">
        <v>5.73</v>
      </c>
      <c r="AL25" s="10"/>
      <c r="AM25" s="46">
        <v>18.8629</v>
      </c>
      <c r="AN25" s="49">
        <v>5.76</v>
      </c>
      <c r="AO25" s="10"/>
      <c r="AP25" s="46">
        <v>18.862300000000001</v>
      </c>
      <c r="AQ25" s="49">
        <v>5.73</v>
      </c>
      <c r="AR25" s="10"/>
      <c r="AS25" s="46">
        <v>18.868000000000002</v>
      </c>
      <c r="AT25" s="49">
        <v>5.73</v>
      </c>
      <c r="AU25" s="10"/>
      <c r="AV25" s="46">
        <v>18.874700000000001</v>
      </c>
      <c r="AW25" s="49">
        <v>5.74</v>
      </c>
      <c r="AX25" s="10"/>
      <c r="AY25" s="46">
        <v>18.877000000000002</v>
      </c>
      <c r="AZ25" s="49">
        <v>5.76</v>
      </c>
      <c r="BA25" s="10"/>
      <c r="BB25" s="46">
        <v>18.877600000000001</v>
      </c>
      <c r="BC25" s="49">
        <v>5.76</v>
      </c>
      <c r="BD25" s="10"/>
      <c r="BE25" s="46">
        <v>18.884800000000002</v>
      </c>
      <c r="BF25" s="49">
        <v>5.77</v>
      </c>
      <c r="BG25" s="49"/>
      <c r="BH25" s="46">
        <v>18.881600000000002</v>
      </c>
      <c r="BI25" s="49">
        <v>5.74</v>
      </c>
      <c r="BJ25" s="10"/>
      <c r="BK25" s="46">
        <f t="shared" si="0"/>
        <v>18.847995000000004</v>
      </c>
      <c r="BL25" s="47">
        <f t="shared" si="1"/>
        <v>5.7294999999999998</v>
      </c>
      <c r="BM25" s="50"/>
      <c r="BN25" s="50"/>
      <c r="BO25" s="50"/>
      <c r="BP25" s="51"/>
      <c r="BQ25" s="51"/>
      <c r="BR25" s="17"/>
      <c r="BS25" s="52"/>
      <c r="BT25" s="52"/>
      <c r="BU25" s="17"/>
      <c r="BV25" s="6"/>
    </row>
    <row r="26" spans="1:164" x14ac:dyDescent="0.25">
      <c r="A26" s="30">
        <v>13</v>
      </c>
      <c r="B26" s="48" t="s">
        <v>24</v>
      </c>
      <c r="C26" s="46">
        <v>1</v>
      </c>
      <c r="D26" s="49">
        <v>106.95</v>
      </c>
      <c r="E26" s="49"/>
      <c r="F26" s="46">
        <v>1</v>
      </c>
      <c r="G26" s="49">
        <v>105.87</v>
      </c>
      <c r="H26" s="49"/>
      <c r="I26" s="46">
        <v>1</v>
      </c>
      <c r="J26" s="49">
        <v>106.24</v>
      </c>
      <c r="K26" s="49"/>
      <c r="L26" s="46">
        <v>1</v>
      </c>
      <c r="M26" s="49">
        <v>107.9</v>
      </c>
      <c r="N26" s="49"/>
      <c r="O26" s="46">
        <v>1</v>
      </c>
      <c r="P26" s="49">
        <v>108.32</v>
      </c>
      <c r="Q26" s="49"/>
      <c r="R26" s="46">
        <v>1</v>
      </c>
      <c r="S26" s="49">
        <v>108.06</v>
      </c>
      <c r="T26" s="49"/>
      <c r="U26" s="46">
        <v>1</v>
      </c>
      <c r="V26" s="49">
        <v>107.87</v>
      </c>
      <c r="W26" s="49"/>
      <c r="X26" s="46">
        <v>1</v>
      </c>
      <c r="Y26" s="49">
        <v>108.39</v>
      </c>
      <c r="Z26" s="49"/>
      <c r="AA26" s="46">
        <v>1</v>
      </c>
      <c r="AB26" s="49">
        <v>108.61</v>
      </c>
      <c r="AC26" s="49"/>
      <c r="AD26" s="46">
        <v>1</v>
      </c>
      <c r="AE26" s="49">
        <v>107.78</v>
      </c>
      <c r="AF26" s="49"/>
      <c r="AG26" s="46">
        <v>1</v>
      </c>
      <c r="AH26" s="49">
        <v>107.89</v>
      </c>
      <c r="AI26" s="49"/>
      <c r="AJ26" s="46">
        <v>1</v>
      </c>
      <c r="AK26" s="49">
        <v>107.97</v>
      </c>
      <c r="AL26" s="49"/>
      <c r="AM26" s="46">
        <v>1</v>
      </c>
      <c r="AN26" s="49">
        <v>108.6</v>
      </c>
      <c r="AO26" s="49"/>
      <c r="AP26" s="46">
        <v>1</v>
      </c>
      <c r="AQ26" s="49">
        <v>108.07</v>
      </c>
      <c r="AR26" s="49"/>
      <c r="AS26" s="46">
        <v>1</v>
      </c>
      <c r="AT26" s="49">
        <v>108.06</v>
      </c>
      <c r="AU26" s="49"/>
      <c r="AV26" s="46">
        <v>1</v>
      </c>
      <c r="AW26" s="49">
        <v>108.27</v>
      </c>
      <c r="AX26" s="49"/>
      <c r="AY26" s="46">
        <v>1</v>
      </c>
      <c r="AZ26" s="49">
        <v>108.7</v>
      </c>
      <c r="BA26" s="49"/>
      <c r="BB26" s="46">
        <v>1</v>
      </c>
      <c r="BC26" s="49">
        <v>108.66</v>
      </c>
      <c r="BD26" s="49"/>
      <c r="BE26" s="46">
        <v>1</v>
      </c>
      <c r="BF26" s="49">
        <v>108.92</v>
      </c>
      <c r="BG26" s="49"/>
      <c r="BH26" s="46">
        <v>1</v>
      </c>
      <c r="BI26" s="49">
        <v>108.43</v>
      </c>
      <c r="BJ26" s="49"/>
      <c r="BK26" s="46">
        <f t="shared" si="0"/>
        <v>1</v>
      </c>
      <c r="BL26" s="47">
        <f t="shared" si="1"/>
        <v>107.97799999999999</v>
      </c>
      <c r="BM26" s="50"/>
      <c r="BN26" s="50"/>
      <c r="BO26" s="50"/>
      <c r="BP26" s="51"/>
      <c r="BQ26" s="51"/>
      <c r="BR26" s="17"/>
      <c r="BS26" s="52"/>
      <c r="BT26" s="52"/>
      <c r="BU26" s="17"/>
      <c r="BV26" s="6"/>
    </row>
    <row r="27" spans="1:164" x14ac:dyDescent="0.25">
      <c r="A27" s="30">
        <v>14</v>
      </c>
      <c r="B27" s="48" t="s">
        <v>25</v>
      </c>
      <c r="C27" s="46">
        <v>0.74158119943343204</v>
      </c>
      <c r="D27" s="49">
        <v>144.22</v>
      </c>
      <c r="E27" s="49"/>
      <c r="F27" s="46">
        <v>0.73989671041922545</v>
      </c>
      <c r="G27" s="49">
        <v>143.09</v>
      </c>
      <c r="H27" s="49"/>
      <c r="I27" s="46">
        <v>0.73671880180054072</v>
      </c>
      <c r="J27" s="49">
        <v>144.21</v>
      </c>
      <c r="K27" s="10"/>
      <c r="L27" s="46">
        <v>0.73879797569354655</v>
      </c>
      <c r="M27" s="49">
        <v>146.05000000000001</v>
      </c>
      <c r="N27" s="10"/>
      <c r="O27" s="46">
        <v>0.74532865266939452</v>
      </c>
      <c r="P27" s="49">
        <v>145.33000000000001</v>
      </c>
      <c r="Q27" s="49"/>
      <c r="R27" s="46">
        <v>0.7469654528478058</v>
      </c>
      <c r="S27" s="49">
        <v>144.66999999999999</v>
      </c>
      <c r="T27" s="49"/>
      <c r="U27" s="46">
        <v>0.74520645944959052</v>
      </c>
      <c r="V27" s="49">
        <v>144.75</v>
      </c>
      <c r="W27" s="49"/>
      <c r="X27" s="46">
        <v>0.74434668691289663</v>
      </c>
      <c r="Y27" s="49">
        <v>145.62</v>
      </c>
      <c r="Z27" s="10"/>
      <c r="AA27" s="46">
        <v>0.74631878260480189</v>
      </c>
      <c r="AB27" s="49">
        <v>145.53</v>
      </c>
      <c r="AC27" s="49"/>
      <c r="AD27" s="46">
        <v>0.74794315632011965</v>
      </c>
      <c r="AE27" s="49">
        <v>144.1</v>
      </c>
      <c r="AF27" s="10"/>
      <c r="AG27" s="46">
        <v>0.74534531848605468</v>
      </c>
      <c r="AH27" s="49">
        <v>144.75</v>
      </c>
      <c r="AI27" s="49"/>
      <c r="AJ27" s="46">
        <v>0.74773063751514157</v>
      </c>
      <c r="AK27" s="49">
        <v>144.4</v>
      </c>
      <c r="AL27" s="10"/>
      <c r="AM27" s="46">
        <v>0.74820057761084602</v>
      </c>
      <c r="AN27" s="49">
        <v>145.15</v>
      </c>
      <c r="AO27" s="10"/>
      <c r="AP27" s="46">
        <v>0.75133173550117582</v>
      </c>
      <c r="AQ27" s="49">
        <v>143.84</v>
      </c>
      <c r="AR27" s="10"/>
      <c r="AS27" s="46">
        <v>0.75133173550117582</v>
      </c>
      <c r="AT27" s="49">
        <v>143.82</v>
      </c>
      <c r="AU27" s="10"/>
      <c r="AV27" s="46">
        <v>0.74965890519813494</v>
      </c>
      <c r="AW27" s="49">
        <v>144.43</v>
      </c>
      <c r="AX27" s="10"/>
      <c r="AY27" s="46">
        <v>0.75060423641031027</v>
      </c>
      <c r="AZ27" s="49">
        <v>144.82</v>
      </c>
      <c r="BA27" s="10"/>
      <c r="BB27" s="46">
        <v>0.75150677107600738</v>
      </c>
      <c r="BC27" s="49">
        <v>144.59</v>
      </c>
      <c r="BD27" s="10"/>
      <c r="BE27" s="46">
        <v>0.75313114272588289</v>
      </c>
      <c r="BF27" s="49">
        <v>144.62</v>
      </c>
      <c r="BG27" s="49"/>
      <c r="BH27" s="46">
        <v>0.75398291474715184</v>
      </c>
      <c r="BI27" s="49">
        <v>143.81</v>
      </c>
      <c r="BJ27" s="10"/>
      <c r="BK27" s="46">
        <f t="shared" si="0"/>
        <v>0.74679639264616182</v>
      </c>
      <c r="BL27" s="47">
        <f t="shared" si="1"/>
        <v>144.59</v>
      </c>
      <c r="BM27" s="50"/>
      <c r="BN27" s="50"/>
      <c r="BO27" s="50"/>
      <c r="BP27" s="51"/>
      <c r="BQ27" s="51"/>
      <c r="BR27" s="17"/>
      <c r="BS27" s="52"/>
      <c r="BT27" s="52"/>
      <c r="BU27" s="17"/>
      <c r="BV27" s="6"/>
    </row>
    <row r="28" spans="1:164" x14ac:dyDescent="0.25">
      <c r="A28" s="30">
        <v>15</v>
      </c>
      <c r="B28" s="48" t="s">
        <v>26</v>
      </c>
      <c r="C28" s="46">
        <v>6.7396000000000003</v>
      </c>
      <c r="D28" s="49">
        <v>15.87</v>
      </c>
      <c r="E28" s="49"/>
      <c r="F28" s="46">
        <v>6.7244999999999999</v>
      </c>
      <c r="G28" s="49">
        <v>15.74</v>
      </c>
      <c r="H28" s="49"/>
      <c r="I28" s="46">
        <v>6.7395000000000005</v>
      </c>
      <c r="J28" s="49">
        <v>15.76</v>
      </c>
      <c r="K28" s="10"/>
      <c r="L28" s="46">
        <v>6.7835000000000001</v>
      </c>
      <c r="M28" s="49">
        <v>15.91</v>
      </c>
      <c r="N28" s="10"/>
      <c r="O28" s="46">
        <v>6.7837000000000005</v>
      </c>
      <c r="P28" s="49">
        <v>15.97</v>
      </c>
      <c r="Q28" s="49"/>
      <c r="R28" s="46">
        <v>6.7833000000000006</v>
      </c>
      <c r="S28" s="49">
        <v>15.93</v>
      </c>
      <c r="T28" s="49"/>
      <c r="U28" s="46">
        <v>6.7770000000000001</v>
      </c>
      <c r="V28" s="49">
        <v>15.92</v>
      </c>
      <c r="W28" s="49"/>
      <c r="X28" s="46">
        <v>6.8066000000000004</v>
      </c>
      <c r="Y28" s="49">
        <v>15.92</v>
      </c>
      <c r="Z28" s="10"/>
      <c r="AA28" s="46">
        <v>6.8262</v>
      </c>
      <c r="AB28" s="49">
        <v>15.91</v>
      </c>
      <c r="AC28" s="49"/>
      <c r="AD28" s="46">
        <v>6.8145000000000007</v>
      </c>
      <c r="AE28" s="49">
        <v>15.82</v>
      </c>
      <c r="AF28" s="10"/>
      <c r="AG28" s="46">
        <v>6.8385000000000007</v>
      </c>
      <c r="AH28" s="49">
        <v>15.78</v>
      </c>
      <c r="AI28" s="49"/>
      <c r="AJ28" s="46">
        <v>6.8540000000000001</v>
      </c>
      <c r="AK28" s="49">
        <v>15.75</v>
      </c>
      <c r="AL28" s="10"/>
      <c r="AM28" s="46">
        <v>6.8811</v>
      </c>
      <c r="AN28" s="49">
        <v>15.78</v>
      </c>
      <c r="AO28" s="10"/>
      <c r="AP28" s="46">
        <v>6.8596000000000004</v>
      </c>
      <c r="AQ28" s="49">
        <v>15.75</v>
      </c>
      <c r="AR28" s="10"/>
      <c r="AS28" s="46">
        <v>6.8770000000000007</v>
      </c>
      <c r="AT28" s="49">
        <v>15.71</v>
      </c>
      <c r="AU28" s="10"/>
      <c r="AV28" s="46">
        <v>6.8955000000000002</v>
      </c>
      <c r="AW28" s="49">
        <v>15.7</v>
      </c>
      <c r="AX28" s="10"/>
      <c r="AY28" s="46">
        <v>6.8984000000000005</v>
      </c>
      <c r="AZ28" s="49">
        <v>15.76</v>
      </c>
      <c r="BA28" s="10"/>
      <c r="BB28" s="46">
        <v>6.9370000000000003</v>
      </c>
      <c r="BC28" s="49">
        <v>15.66</v>
      </c>
      <c r="BD28" s="10"/>
      <c r="BE28" s="46">
        <v>6.9558</v>
      </c>
      <c r="BF28" s="49">
        <v>15.66</v>
      </c>
      <c r="BG28" s="49"/>
      <c r="BH28" s="46">
        <v>6.9368000000000007</v>
      </c>
      <c r="BI28" s="49">
        <v>15.63</v>
      </c>
      <c r="BJ28" s="10"/>
      <c r="BK28" s="46">
        <f t="shared" si="0"/>
        <v>6.8356049999999993</v>
      </c>
      <c r="BL28" s="47">
        <f t="shared" si="1"/>
        <v>15.796500000000004</v>
      </c>
      <c r="BM28" s="50"/>
      <c r="BN28" s="50"/>
      <c r="BO28" s="50"/>
      <c r="BP28" s="51"/>
      <c r="BQ28" s="51"/>
      <c r="BR28" s="17"/>
      <c r="BS28" s="52"/>
      <c r="BT28" s="52"/>
      <c r="BU28" s="17"/>
      <c r="BV28" s="6"/>
    </row>
    <row r="29" spans="1:164" s="25" customFormat="1" ht="16.5" thickBot="1" x14ac:dyDescent="0.3">
      <c r="A29" s="56">
        <v>16</v>
      </c>
      <c r="B29" s="57" t="s">
        <v>27</v>
      </c>
      <c r="C29" s="58">
        <v>6.7431000000000001</v>
      </c>
      <c r="D29" s="59">
        <v>15.86</v>
      </c>
      <c r="E29" s="59"/>
      <c r="F29" s="58">
        <v>6.7307000000000006</v>
      </c>
      <c r="G29" s="59">
        <v>15.73</v>
      </c>
      <c r="H29" s="59"/>
      <c r="I29" s="58">
        <v>6.7439</v>
      </c>
      <c r="J29" s="59">
        <v>15.75</v>
      </c>
      <c r="K29" s="19"/>
      <c r="L29" s="58">
        <v>6.7953999999999999</v>
      </c>
      <c r="M29" s="59">
        <v>15.88</v>
      </c>
      <c r="N29" s="19"/>
      <c r="O29" s="58">
        <v>6.7939000000000007</v>
      </c>
      <c r="P29" s="59">
        <v>15.94</v>
      </c>
      <c r="Q29" s="59"/>
      <c r="R29" s="58">
        <v>6.7916000000000007</v>
      </c>
      <c r="S29" s="59">
        <v>15.91</v>
      </c>
      <c r="T29" s="59"/>
      <c r="U29" s="58">
        <v>6.7838000000000003</v>
      </c>
      <c r="V29" s="59">
        <v>15.9</v>
      </c>
      <c r="W29" s="59"/>
      <c r="X29" s="58">
        <v>6.8158000000000003</v>
      </c>
      <c r="Y29" s="59">
        <v>15.9</v>
      </c>
      <c r="Z29" s="19"/>
      <c r="AA29" s="58">
        <v>6.8349000000000002</v>
      </c>
      <c r="AB29" s="59">
        <v>15.89</v>
      </c>
      <c r="AC29" s="59"/>
      <c r="AD29" s="58">
        <v>6.8216000000000001</v>
      </c>
      <c r="AE29" s="59">
        <v>15.8</v>
      </c>
      <c r="AF29" s="19"/>
      <c r="AG29" s="58">
        <v>6.8467000000000002</v>
      </c>
      <c r="AH29" s="59">
        <v>15.76</v>
      </c>
      <c r="AI29" s="59"/>
      <c r="AJ29" s="58">
        <v>6.8628</v>
      </c>
      <c r="AK29" s="59">
        <v>15.73</v>
      </c>
      <c r="AL29" s="19"/>
      <c r="AM29" s="58">
        <v>6.8917999999999999</v>
      </c>
      <c r="AN29" s="59">
        <v>15.76</v>
      </c>
      <c r="AO29" s="19"/>
      <c r="AP29" s="58">
        <v>6.8660000000000005</v>
      </c>
      <c r="AQ29" s="59">
        <v>15.74</v>
      </c>
      <c r="AR29" s="19"/>
      <c r="AS29" s="58">
        <v>6.8848000000000003</v>
      </c>
      <c r="AT29" s="59">
        <v>15.7</v>
      </c>
      <c r="AU29" s="19"/>
      <c r="AV29" s="58">
        <v>6.9019000000000004</v>
      </c>
      <c r="AW29" s="59">
        <v>15.69</v>
      </c>
      <c r="AX29" s="19"/>
      <c r="AY29" s="58">
        <v>6.9061000000000003</v>
      </c>
      <c r="AZ29" s="59">
        <v>15.74</v>
      </c>
      <c r="BA29" s="19"/>
      <c r="BB29" s="58">
        <v>6.9506000000000006</v>
      </c>
      <c r="BC29" s="59">
        <v>15.63</v>
      </c>
      <c r="BD29" s="19"/>
      <c r="BE29" s="58">
        <v>6.9727000000000006</v>
      </c>
      <c r="BF29" s="59">
        <v>15.62</v>
      </c>
      <c r="BG29" s="59"/>
      <c r="BH29" s="58">
        <v>6.9571000000000005</v>
      </c>
      <c r="BI29" s="59">
        <v>15.59</v>
      </c>
      <c r="BJ29" s="19"/>
      <c r="BK29" s="58">
        <f t="shared" ref="BK29" si="2">(C29+F29+I29+L29+O29+R29+U29+X29+AA29+AD29+AG29+AJ29+AM29+AP29+AS29+AV29+AY29+BB29+BE29+BH29)/20</f>
        <v>6.8447599999999991</v>
      </c>
      <c r="BL29" s="60">
        <f t="shared" ref="BL29" si="3">(D29+G29+J29+M29+P29+S29+V29+Y29+AB29+AE29+AH29+AK29+AN29+AQ29+AT29+AZ29+AW29+BC29+BF29+BI29)/20</f>
        <v>15.776</v>
      </c>
      <c r="BM29" s="50"/>
      <c r="BN29" s="50"/>
      <c r="BO29" s="50"/>
      <c r="BP29" s="51"/>
      <c r="BQ29" s="51"/>
      <c r="BR29" s="17"/>
      <c r="BS29" s="52"/>
      <c r="BT29" s="52"/>
      <c r="BU29" s="17"/>
      <c r="BV29" s="6"/>
      <c r="BW29" s="5"/>
      <c r="BX29" s="5"/>
      <c r="BY29" s="5"/>
      <c r="BZ29" s="5"/>
      <c r="CA29" s="5"/>
      <c r="CB29" s="5"/>
      <c r="CC29" s="7"/>
      <c r="CD29" s="6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</row>
    <row r="30" spans="1:164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4"/>
      <c r="BC30" s="64"/>
      <c r="BD30" s="63"/>
      <c r="BE30" s="64"/>
      <c r="BF30" s="64"/>
      <c r="BG30" s="64"/>
      <c r="BH30" s="64"/>
      <c r="BI30" s="64"/>
      <c r="BJ30" s="63"/>
      <c r="BK30" s="65"/>
      <c r="BL30" s="63"/>
      <c r="BM30" s="63"/>
      <c r="BN30" s="63"/>
      <c r="BO30" s="63"/>
      <c r="BP30" s="66"/>
      <c r="BQ30" s="63"/>
      <c r="BR30" s="63"/>
      <c r="BS30" s="67"/>
      <c r="BT30" s="67"/>
      <c r="BU30" s="63"/>
      <c r="BV30" s="68"/>
      <c r="BW30" s="66"/>
      <c r="BX30" s="66"/>
      <c r="BY30" s="66"/>
      <c r="BZ30" s="66"/>
      <c r="CA30" s="66"/>
      <c r="CB30" s="66"/>
      <c r="CC30" s="69"/>
      <c r="CD30" s="68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</row>
    <row r="31" spans="1:164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39"/>
      <c r="BC31" s="39"/>
      <c r="BD31" s="17"/>
      <c r="BE31" s="39"/>
      <c r="BF31" s="39"/>
      <c r="BG31" s="39"/>
      <c r="BH31" s="39"/>
      <c r="BI31" s="39"/>
      <c r="BJ31" s="17"/>
      <c r="BK31" s="17"/>
      <c r="BL31" s="17"/>
      <c r="BM31" s="17"/>
      <c r="BN31" s="17"/>
      <c r="BO31" s="17"/>
      <c r="BP31" s="5"/>
      <c r="BQ31" s="17"/>
      <c r="BR31" s="17"/>
      <c r="BS31" s="52"/>
      <c r="BT31" s="52"/>
      <c r="BU31" s="17"/>
      <c r="BV31" s="6"/>
      <c r="BW31" s="5"/>
      <c r="BX31" s="5"/>
      <c r="BY31" s="5"/>
      <c r="BZ31" s="5"/>
      <c r="CA31" s="5"/>
      <c r="CB31" s="5"/>
      <c r="CC31" s="7"/>
      <c r="CD31" s="6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</row>
    <row r="32" spans="1:164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P32" s="5"/>
      <c r="BQ32" s="74"/>
      <c r="BR32" s="74"/>
      <c r="BS32" s="74"/>
      <c r="BT32" s="74"/>
      <c r="BU32" s="74"/>
      <c r="BV32" s="74"/>
      <c r="BW32" s="75"/>
      <c r="BX32" s="75"/>
      <c r="BY32" s="75"/>
      <c r="BZ32" s="75"/>
      <c r="CA32" s="75"/>
      <c r="CB32" s="75"/>
      <c r="CC32" s="76"/>
      <c r="CD32" s="7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29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</row>
    <row r="33" spans="1:164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P33" s="5"/>
      <c r="BQ33" s="74"/>
      <c r="BR33" s="74"/>
      <c r="BS33" s="74"/>
      <c r="BT33" s="74"/>
      <c r="BU33" s="74"/>
      <c r="BV33" s="74"/>
      <c r="BW33" s="75"/>
      <c r="BX33" s="75"/>
      <c r="BY33" s="75"/>
      <c r="BZ33" s="75"/>
      <c r="CA33" s="75"/>
      <c r="CB33" s="75"/>
      <c r="CC33" s="76"/>
      <c r="CD33" s="7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29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</row>
    <row r="34" spans="1:164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8"/>
      <c r="BI34" s="72"/>
      <c r="BJ34" s="72"/>
      <c r="BK34" s="79"/>
      <c r="BL34" s="79"/>
      <c r="BM34" s="79"/>
      <c r="BN34" s="79"/>
      <c r="BO34" s="79"/>
      <c r="BP34" s="2"/>
      <c r="BQ34" s="80"/>
      <c r="BR34" s="81"/>
      <c r="BS34" s="81"/>
      <c r="BT34" s="81"/>
      <c r="BU34" s="81"/>
      <c r="BV34" s="82"/>
      <c r="BW34" s="2"/>
      <c r="BX34" s="2"/>
      <c r="BY34" s="2"/>
      <c r="BZ34" s="2"/>
      <c r="CA34" s="2"/>
      <c r="CB34" s="2"/>
      <c r="CC34" s="3"/>
      <c r="CD34" s="83"/>
      <c r="CE34" s="82"/>
      <c r="CF34" s="84"/>
      <c r="CG34" s="84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29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</row>
    <row r="35" spans="1:164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I35" s="88"/>
      <c r="BJ35" s="88"/>
      <c r="BK35" s="88"/>
      <c r="BL35" s="88"/>
      <c r="BM35" s="88"/>
      <c r="BN35" s="88"/>
      <c r="BO35" s="88"/>
      <c r="BP35" s="90"/>
      <c r="BQ35" s="91"/>
      <c r="BR35" s="39"/>
      <c r="BS35" s="39"/>
      <c r="BT35" s="39"/>
      <c r="BU35" s="39"/>
      <c r="BV35" s="92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</row>
    <row r="36" spans="1:164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I36" s="93"/>
      <c r="BJ36" s="93"/>
      <c r="BK36" s="88"/>
      <c r="BL36" s="88"/>
      <c r="BM36" s="88"/>
      <c r="BN36" s="88"/>
      <c r="BO36" s="88"/>
      <c r="BP36" s="90"/>
      <c r="BQ36" s="91"/>
      <c r="BR36" s="39"/>
      <c r="BS36" s="39"/>
      <c r="BT36" s="39"/>
      <c r="BU36" s="39"/>
      <c r="BV36" s="92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  <c r="EO36" s="93"/>
      <c r="EP36" s="93"/>
      <c r="EQ36" s="93"/>
      <c r="ER36" s="93"/>
      <c r="ES36" s="93"/>
      <c r="ET36" s="93"/>
      <c r="EU36" s="93"/>
      <c r="EV36" s="93"/>
      <c r="EW36" s="93"/>
      <c r="EX36" s="93"/>
      <c r="EY36" s="93"/>
      <c r="EZ36" s="93"/>
      <c r="FA36" s="93"/>
      <c r="FB36" s="93"/>
      <c r="FC36" s="93"/>
      <c r="FD36" s="93"/>
      <c r="FE36" s="93"/>
      <c r="FF36" s="93"/>
      <c r="FG36" s="93"/>
      <c r="FH36" s="93"/>
    </row>
    <row r="37" spans="1:164" s="89" customFormat="1" x14ac:dyDescent="0.25">
      <c r="A37" s="96"/>
      <c r="B37" s="93"/>
      <c r="C37" s="95"/>
      <c r="D37" s="97"/>
      <c r="BO37" s="93"/>
      <c r="BP37" s="90"/>
      <c r="BQ37" s="91"/>
      <c r="BR37" s="39"/>
      <c r="BS37" s="39"/>
      <c r="BT37" s="39"/>
      <c r="BU37" s="39"/>
      <c r="BV37" s="92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  <c r="EO37" s="93"/>
      <c r="EP37" s="93"/>
      <c r="EQ37" s="93"/>
      <c r="ER37" s="93"/>
      <c r="ES37" s="93"/>
      <c r="ET37" s="93"/>
      <c r="EU37" s="93"/>
      <c r="EV37" s="93"/>
      <c r="EW37" s="93"/>
      <c r="EX37" s="93"/>
      <c r="EY37" s="93"/>
      <c r="EZ37" s="93"/>
      <c r="FA37" s="93"/>
      <c r="FB37" s="93"/>
      <c r="FC37" s="93"/>
      <c r="FD37" s="93"/>
      <c r="FE37" s="93"/>
      <c r="FF37" s="93"/>
      <c r="FG37" s="93"/>
      <c r="FH37" s="93"/>
    </row>
    <row r="38" spans="1:164" s="89" customFormat="1" x14ac:dyDescent="0.25">
      <c r="A38" s="96"/>
      <c r="B38" s="93"/>
      <c r="C38" s="95"/>
      <c r="D38" s="97"/>
      <c r="BO38" s="93"/>
      <c r="BP38" s="90"/>
      <c r="BQ38" s="91"/>
      <c r="BR38" s="39"/>
      <c r="BS38" s="39"/>
      <c r="BT38" s="39"/>
      <c r="BU38" s="39"/>
      <c r="BV38" s="92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  <c r="ER38" s="93"/>
      <c r="ES38" s="93"/>
      <c r="ET38" s="93"/>
      <c r="EU38" s="93"/>
      <c r="EV38" s="93"/>
      <c r="EW38" s="93"/>
      <c r="EX38" s="93"/>
      <c r="EY38" s="93"/>
      <c r="EZ38" s="93"/>
      <c r="FA38" s="93"/>
      <c r="FB38" s="93"/>
      <c r="FC38" s="93"/>
      <c r="FD38" s="93"/>
      <c r="FE38" s="93"/>
      <c r="FF38" s="93"/>
      <c r="FG38" s="93"/>
      <c r="FH38" s="93"/>
    </row>
    <row r="39" spans="1:164" s="89" customFormat="1" x14ac:dyDescent="0.25">
      <c r="A39" s="96"/>
      <c r="B39" s="93"/>
      <c r="C39" s="95"/>
      <c r="D39" s="97"/>
      <c r="BO39" s="93"/>
      <c r="BP39" s="90"/>
      <c r="BQ39" s="91"/>
      <c r="BR39" s="39"/>
      <c r="BS39" s="39"/>
      <c r="BT39" s="39"/>
      <c r="BU39" s="39"/>
      <c r="BV39" s="92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</row>
    <row r="40" spans="1:164" s="89" customFormat="1" x14ac:dyDescent="0.25">
      <c r="A40" s="96"/>
      <c r="B40" s="93"/>
      <c r="C40" s="95"/>
      <c r="D40" s="97"/>
      <c r="BO40" s="93"/>
      <c r="BP40" s="90"/>
      <c r="BQ40" s="91"/>
      <c r="BR40" s="39"/>
      <c r="BS40" s="39"/>
      <c r="BT40" s="39"/>
      <c r="BU40" s="39"/>
      <c r="BV40" s="92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  <c r="EO40" s="93"/>
      <c r="EP40" s="93"/>
      <c r="EQ40" s="93"/>
      <c r="ER40" s="93"/>
      <c r="ES40" s="93"/>
      <c r="ET40" s="93"/>
      <c r="EU40" s="93"/>
      <c r="EV40" s="93"/>
      <c r="EW40" s="93"/>
      <c r="EX40" s="93"/>
      <c r="EY40" s="93"/>
      <c r="EZ40" s="93"/>
      <c r="FA40" s="93"/>
      <c r="FB40" s="93"/>
      <c r="FC40" s="93"/>
      <c r="FD40" s="93"/>
      <c r="FE40" s="93"/>
      <c r="FF40" s="93"/>
      <c r="FG40" s="93"/>
      <c r="FH40" s="93"/>
    </row>
    <row r="41" spans="1:164" s="89" customFormat="1" x14ac:dyDescent="0.25">
      <c r="A41" s="96"/>
      <c r="B41" s="93"/>
      <c r="C41" s="95"/>
      <c r="D41" s="97"/>
      <c r="BO41" s="93"/>
      <c r="BP41" s="90"/>
      <c r="BQ41" s="91"/>
      <c r="BR41" s="39"/>
      <c r="BS41" s="39"/>
      <c r="BT41" s="39"/>
      <c r="BU41" s="39"/>
      <c r="BV41" s="92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  <c r="EO41" s="93"/>
      <c r="EP41" s="93"/>
      <c r="EQ41" s="93"/>
      <c r="ER41" s="93"/>
      <c r="ES41" s="93"/>
      <c r="ET41" s="93"/>
      <c r="EU41" s="93"/>
      <c r="EV41" s="93"/>
      <c r="EW41" s="93"/>
      <c r="EX41" s="93"/>
      <c r="EY41" s="93"/>
      <c r="EZ41" s="93"/>
      <c r="FA41" s="93"/>
      <c r="FB41" s="93"/>
      <c r="FC41" s="93"/>
      <c r="FD41" s="93"/>
      <c r="FE41" s="93"/>
      <c r="FF41" s="93"/>
      <c r="FG41" s="93"/>
      <c r="FH41" s="93"/>
    </row>
    <row r="42" spans="1:164" s="89" customFormat="1" x14ac:dyDescent="0.25">
      <c r="A42" s="96"/>
      <c r="B42" s="93"/>
      <c r="C42" s="95"/>
      <c r="D42" s="97"/>
      <c r="BO42" s="93"/>
      <c r="BP42" s="90"/>
      <c r="BQ42" s="91"/>
      <c r="BR42" s="39"/>
      <c r="BS42" s="39"/>
      <c r="BT42" s="39"/>
      <c r="BU42" s="39"/>
      <c r="BV42" s="92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  <c r="EO42" s="93"/>
      <c r="EP42" s="93"/>
      <c r="EQ42" s="93"/>
      <c r="ER42" s="93"/>
      <c r="ES42" s="93"/>
      <c r="ET42" s="93"/>
      <c r="EU42" s="93"/>
      <c r="EV42" s="93"/>
      <c r="EW42" s="93"/>
      <c r="EX42" s="93"/>
      <c r="EY42" s="93"/>
      <c r="EZ42" s="93"/>
      <c r="FA42" s="93"/>
      <c r="FB42" s="93"/>
      <c r="FC42" s="93"/>
      <c r="FD42" s="93"/>
      <c r="FE42" s="93"/>
      <c r="FF42" s="93"/>
      <c r="FG42" s="93"/>
      <c r="FH42" s="93"/>
    </row>
    <row r="43" spans="1:164" s="89" customFormat="1" x14ac:dyDescent="0.25">
      <c r="A43" s="96"/>
      <c r="B43" s="93"/>
      <c r="C43" s="95"/>
      <c r="D43" s="97"/>
      <c r="BO43" s="93"/>
      <c r="BP43" s="90"/>
      <c r="BQ43" s="91"/>
      <c r="BR43" s="39"/>
      <c r="BS43" s="39"/>
      <c r="BT43" s="39"/>
      <c r="BU43" s="39"/>
      <c r="BV43" s="92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  <c r="EO43" s="93"/>
      <c r="EP43" s="93"/>
      <c r="EQ43" s="93"/>
      <c r="ER43" s="93"/>
      <c r="ES43" s="93"/>
      <c r="ET43" s="93"/>
      <c r="EU43" s="93"/>
      <c r="EV43" s="93"/>
      <c r="EW43" s="93"/>
      <c r="EX43" s="93"/>
      <c r="EY43" s="93"/>
      <c r="EZ43" s="93"/>
      <c r="FA43" s="93"/>
      <c r="FB43" s="93"/>
      <c r="FC43" s="93"/>
      <c r="FD43" s="93"/>
      <c r="FE43" s="93"/>
      <c r="FF43" s="93"/>
      <c r="FG43" s="93"/>
      <c r="FH43" s="93"/>
    </row>
    <row r="44" spans="1:164" s="89" customFormat="1" x14ac:dyDescent="0.25">
      <c r="A44" s="96"/>
      <c r="C44" s="97"/>
      <c r="D44" s="97"/>
      <c r="BO44" s="93"/>
      <c r="BP44" s="90"/>
      <c r="BQ44" s="91"/>
      <c r="BR44" s="39"/>
      <c r="BS44" s="39"/>
      <c r="BT44" s="39"/>
      <c r="BU44" s="39"/>
      <c r="BV44" s="92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  <c r="EO44" s="93"/>
      <c r="EP44" s="93"/>
      <c r="EQ44" s="93"/>
      <c r="ER44" s="93"/>
      <c r="ES44" s="93"/>
      <c r="ET44" s="93"/>
      <c r="EU44" s="93"/>
      <c r="EV44" s="93"/>
      <c r="EW44" s="93"/>
      <c r="EX44" s="93"/>
      <c r="EY44" s="93"/>
      <c r="EZ44" s="93"/>
      <c r="FA44" s="93"/>
      <c r="FB44" s="93"/>
      <c r="FC44" s="93"/>
      <c r="FD44" s="93"/>
      <c r="FE44" s="93"/>
      <c r="FF44" s="93"/>
      <c r="FG44" s="93"/>
      <c r="FH44" s="93"/>
    </row>
    <row r="45" spans="1:164" s="89" customFormat="1" x14ac:dyDescent="0.25">
      <c r="A45" s="96"/>
      <c r="C45" s="97"/>
      <c r="D45" s="97"/>
      <c r="BO45" s="93"/>
      <c r="BP45" s="90"/>
      <c r="BQ45" s="91"/>
      <c r="BR45" s="39"/>
      <c r="BS45" s="39"/>
      <c r="BT45" s="39"/>
      <c r="BU45" s="39"/>
      <c r="BV45" s="92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  <c r="EO45" s="93"/>
      <c r="EP45" s="93"/>
      <c r="EQ45" s="93"/>
      <c r="ER45" s="93"/>
      <c r="ES45" s="93"/>
      <c r="ET45" s="93"/>
      <c r="EU45" s="93"/>
      <c r="EV45" s="93"/>
      <c r="EW45" s="93"/>
      <c r="EX45" s="93"/>
      <c r="EY45" s="93"/>
      <c r="EZ45" s="93"/>
      <c r="FA45" s="93"/>
      <c r="FB45" s="93"/>
      <c r="FC45" s="93"/>
      <c r="FD45" s="93"/>
      <c r="FE45" s="93"/>
      <c r="FF45" s="93"/>
      <c r="FG45" s="93"/>
      <c r="FH45" s="93"/>
    </row>
    <row r="46" spans="1:164" s="89" customFormat="1" x14ac:dyDescent="0.25">
      <c r="A46" s="96"/>
      <c r="C46" s="97"/>
      <c r="D46" s="97"/>
      <c r="BO46" s="93"/>
      <c r="BP46" s="90"/>
      <c r="BQ46" s="91"/>
      <c r="BR46" s="39"/>
      <c r="BS46" s="39"/>
      <c r="BT46" s="39"/>
      <c r="BU46" s="39"/>
      <c r="BV46" s="92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</row>
    <row r="47" spans="1:164" s="89" customFormat="1" x14ac:dyDescent="0.25">
      <c r="A47" s="96"/>
      <c r="C47" s="97"/>
      <c r="D47" s="97"/>
      <c r="BO47" s="93"/>
      <c r="BP47" s="90"/>
      <c r="BQ47" s="91"/>
      <c r="BR47" s="39"/>
      <c r="BS47" s="39"/>
      <c r="BT47" s="39"/>
      <c r="BU47" s="39"/>
      <c r="BV47" s="92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  <c r="EO47" s="93"/>
      <c r="EP47" s="93"/>
      <c r="EQ47" s="93"/>
      <c r="ER47" s="93"/>
      <c r="ES47" s="93"/>
      <c r="ET47" s="93"/>
      <c r="EU47" s="93"/>
      <c r="EV47" s="93"/>
      <c r="EW47" s="93"/>
      <c r="EX47" s="93"/>
      <c r="EY47" s="93"/>
      <c r="EZ47" s="93"/>
      <c r="FA47" s="93"/>
      <c r="FB47" s="93"/>
      <c r="FC47" s="93"/>
      <c r="FD47" s="93"/>
      <c r="FE47" s="93"/>
      <c r="FF47" s="93"/>
      <c r="FG47" s="93"/>
      <c r="FH47" s="93"/>
    </row>
    <row r="48" spans="1:164" s="89" customFormat="1" x14ac:dyDescent="0.25">
      <c r="A48" s="98"/>
      <c r="C48" s="97"/>
      <c r="D48" s="97"/>
      <c r="BO48" s="93"/>
      <c r="BP48" s="90"/>
      <c r="BQ48" s="91"/>
      <c r="BR48" s="39"/>
      <c r="BS48" s="39"/>
      <c r="BT48" s="39"/>
      <c r="BU48" s="39"/>
      <c r="BV48" s="92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  <c r="EO48" s="93"/>
      <c r="EP48" s="93"/>
      <c r="EQ48" s="93"/>
      <c r="ER48" s="93"/>
      <c r="ES48" s="93"/>
      <c r="ET48" s="93"/>
      <c r="EU48" s="93"/>
      <c r="EV48" s="93"/>
      <c r="EW48" s="93"/>
      <c r="EX48" s="93"/>
      <c r="EY48" s="93"/>
      <c r="EZ48" s="93"/>
      <c r="FA48" s="93"/>
      <c r="FB48" s="93"/>
      <c r="FC48" s="93"/>
      <c r="FD48" s="93"/>
      <c r="FE48" s="93"/>
      <c r="FF48" s="93"/>
      <c r="FG48" s="93"/>
      <c r="FH48" s="93"/>
    </row>
    <row r="49" spans="1:164" s="89" customFormat="1" x14ac:dyDescent="0.25">
      <c r="A49" s="98"/>
      <c r="BO49" s="93"/>
      <c r="BP49" s="90"/>
      <c r="BQ49" s="91"/>
      <c r="BR49" s="39"/>
      <c r="BS49" s="39"/>
      <c r="BT49" s="39"/>
      <c r="BU49" s="39"/>
      <c r="BV49" s="92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  <c r="EO49" s="93"/>
      <c r="EP49" s="93"/>
      <c r="EQ49" s="93"/>
      <c r="ER49" s="93"/>
      <c r="ES49" s="93"/>
      <c r="ET49" s="93"/>
      <c r="EU49" s="93"/>
      <c r="EV49" s="93"/>
      <c r="EW49" s="93"/>
      <c r="EX49" s="93"/>
      <c r="EY49" s="93"/>
      <c r="EZ49" s="93"/>
      <c r="FA49" s="93"/>
      <c r="FB49" s="93"/>
      <c r="FC49" s="93"/>
      <c r="FD49" s="93"/>
      <c r="FE49" s="93"/>
      <c r="FF49" s="93"/>
      <c r="FG49" s="93"/>
      <c r="FH49" s="93"/>
    </row>
    <row r="50" spans="1:164" s="89" customFormat="1" x14ac:dyDescent="0.25">
      <c r="A50" s="98"/>
      <c r="BO50" s="93"/>
      <c r="BP50" s="90"/>
      <c r="BQ50" s="91"/>
      <c r="BR50" s="39"/>
      <c r="BS50" s="39"/>
      <c r="BT50" s="39"/>
      <c r="BU50" s="39"/>
      <c r="BV50" s="92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  <c r="EO50" s="93"/>
      <c r="EP50" s="93"/>
      <c r="EQ50" s="93"/>
      <c r="ER50" s="93"/>
      <c r="ES50" s="93"/>
      <c r="ET50" s="93"/>
      <c r="EU50" s="93"/>
      <c r="EV50" s="93"/>
      <c r="EW50" s="93"/>
      <c r="EX50" s="93"/>
      <c r="EY50" s="93"/>
      <c r="EZ50" s="93"/>
      <c r="FA50" s="93"/>
      <c r="FB50" s="93"/>
      <c r="FC50" s="93"/>
      <c r="FD50" s="93"/>
      <c r="FE50" s="93"/>
      <c r="FF50" s="93"/>
      <c r="FG50" s="93"/>
      <c r="FH50" s="93"/>
    </row>
    <row r="51" spans="1:164" s="89" customFormat="1" x14ac:dyDescent="0.25">
      <c r="A51" s="98"/>
      <c r="BO51" s="93"/>
      <c r="BP51" s="90"/>
      <c r="BQ51" s="91"/>
      <c r="BR51" s="39"/>
      <c r="BS51" s="39"/>
      <c r="BT51" s="39"/>
      <c r="BU51" s="39"/>
      <c r="BV51" s="92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  <c r="EO51" s="93"/>
      <c r="EP51" s="93"/>
      <c r="EQ51" s="93"/>
      <c r="ER51" s="93"/>
      <c r="ES51" s="93"/>
      <c r="ET51" s="93"/>
      <c r="EU51" s="93"/>
      <c r="EV51" s="93"/>
      <c r="EW51" s="93"/>
      <c r="EX51" s="93"/>
      <c r="EY51" s="93"/>
      <c r="EZ51" s="93"/>
      <c r="FA51" s="93"/>
      <c r="FB51" s="93"/>
      <c r="FC51" s="93"/>
      <c r="FD51" s="93"/>
      <c r="FE51" s="93"/>
      <c r="FF51" s="93"/>
      <c r="FG51" s="93"/>
      <c r="FH51" s="93"/>
    </row>
    <row r="52" spans="1:164" s="89" customFormat="1" x14ac:dyDescent="0.25">
      <c r="A52" s="98"/>
      <c r="BO52" s="93"/>
      <c r="BP52" s="90"/>
      <c r="BQ52" s="91"/>
      <c r="BR52" s="39"/>
      <c r="BS52" s="39"/>
      <c r="BT52" s="39"/>
      <c r="BU52" s="39"/>
      <c r="BV52" s="92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  <c r="EO52" s="93"/>
      <c r="EP52" s="93"/>
      <c r="EQ52" s="93"/>
      <c r="ER52" s="93"/>
      <c r="ES52" s="93"/>
      <c r="ET52" s="93"/>
      <c r="EU52" s="93"/>
      <c r="EV52" s="93"/>
      <c r="EW52" s="93"/>
      <c r="EX52" s="93"/>
      <c r="EY52" s="93"/>
      <c r="EZ52" s="93"/>
      <c r="FA52" s="93"/>
      <c r="FB52" s="93"/>
      <c r="FC52" s="93"/>
      <c r="FD52" s="93"/>
      <c r="FE52" s="93"/>
      <c r="FF52" s="93"/>
      <c r="FG52" s="93"/>
      <c r="FH52" s="93"/>
    </row>
    <row r="53" spans="1:164" s="89" customFormat="1" x14ac:dyDescent="0.25">
      <c r="A53" s="98"/>
      <c r="BO53" s="93"/>
      <c r="BP53" s="90"/>
      <c r="BQ53" s="91"/>
      <c r="BR53" s="39"/>
      <c r="BS53" s="39"/>
      <c r="BT53" s="39"/>
      <c r="BU53" s="39"/>
      <c r="BV53" s="92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/>
      <c r="EY53" s="93"/>
      <c r="EZ53" s="93"/>
      <c r="FA53" s="93"/>
      <c r="FB53" s="93"/>
      <c r="FC53" s="93"/>
      <c r="FD53" s="93"/>
      <c r="FE53" s="93"/>
      <c r="FF53" s="93"/>
      <c r="FG53" s="93"/>
      <c r="FH53" s="93"/>
    </row>
    <row r="54" spans="1:164" s="89" customFormat="1" x14ac:dyDescent="0.25">
      <c r="A54" s="98"/>
      <c r="BO54" s="93"/>
      <c r="BP54" s="90"/>
      <c r="BQ54" s="91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  <c r="EO54" s="93"/>
      <c r="EP54" s="93"/>
      <c r="EQ54" s="93"/>
      <c r="ER54" s="93"/>
      <c r="ES54" s="93"/>
      <c r="ET54" s="93"/>
      <c r="EU54" s="93"/>
      <c r="EV54" s="93"/>
      <c r="EW54" s="93"/>
      <c r="EX54" s="93"/>
      <c r="EY54" s="93"/>
      <c r="EZ54" s="93"/>
      <c r="FA54" s="93"/>
      <c r="FB54" s="93"/>
      <c r="FC54" s="93"/>
      <c r="FD54" s="93"/>
      <c r="FE54" s="93"/>
      <c r="FF54" s="93"/>
      <c r="FG54" s="93"/>
      <c r="FH54" s="93"/>
    </row>
    <row r="55" spans="1:164" s="89" customFormat="1" x14ac:dyDescent="0.25">
      <c r="A55" s="98"/>
      <c r="BO55" s="93"/>
      <c r="BP55" s="90"/>
      <c r="BQ55" s="91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  <c r="EO55" s="93"/>
      <c r="EP55" s="93"/>
      <c r="EQ55" s="93"/>
      <c r="ER55" s="93"/>
      <c r="ES55" s="93"/>
      <c r="ET55" s="93"/>
      <c r="EU55" s="93"/>
      <c r="EV55" s="93"/>
      <c r="EW55" s="93"/>
      <c r="EX55" s="93"/>
      <c r="EY55" s="93"/>
      <c r="EZ55" s="93"/>
      <c r="FA55" s="93"/>
      <c r="FB55" s="93"/>
      <c r="FC55" s="93"/>
      <c r="FD55" s="93"/>
      <c r="FE55" s="93"/>
      <c r="FF55" s="93"/>
      <c r="FG55" s="93"/>
      <c r="FH55" s="93"/>
    </row>
    <row r="56" spans="1:164" s="76" customFormat="1" x14ac:dyDescent="0.25">
      <c r="B56" s="89"/>
      <c r="C56" s="7"/>
      <c r="BQ56" s="91"/>
      <c r="BR56" s="100"/>
      <c r="BS56" s="100"/>
      <c r="BT56" s="100"/>
      <c r="BU56" s="100"/>
      <c r="BV56" s="100"/>
      <c r="BW56" s="100"/>
      <c r="BX56" s="100"/>
      <c r="BY56" s="100"/>
      <c r="BZ56" s="100"/>
      <c r="CA56" s="100"/>
      <c r="CB56" s="100"/>
      <c r="CC56" s="100"/>
      <c r="CD56" s="100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1"/>
      <c r="DN56" s="101"/>
      <c r="DO56" s="101"/>
      <c r="DP56" s="101"/>
      <c r="DQ56" s="101"/>
      <c r="DR56" s="101"/>
      <c r="DS56" s="101"/>
      <c r="DT56" s="101"/>
      <c r="DU56" s="101"/>
      <c r="DV56" s="101"/>
      <c r="DW56" s="101"/>
      <c r="DX56" s="101"/>
      <c r="DY56" s="101"/>
      <c r="DZ56" s="101"/>
      <c r="EA56" s="101"/>
      <c r="EB56" s="101"/>
      <c r="EC56" s="101"/>
      <c r="ED56" s="102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</row>
    <row r="57" spans="1:164" s="77" customFormat="1" x14ac:dyDescent="0.25">
      <c r="B57" s="6"/>
      <c r="C57" s="6"/>
      <c r="BQ57" s="91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103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</row>
    <row r="58" spans="1:164" s="77" customFormat="1" x14ac:dyDescent="0.25">
      <c r="B58" s="6"/>
      <c r="C58" s="6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103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</row>
    <row r="59" spans="1:164" s="104" customFormat="1" x14ac:dyDescent="0.25">
      <c r="B59" s="105"/>
      <c r="C59" s="105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106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</row>
    <row r="60" spans="1:164" s="77" customFormat="1" x14ac:dyDescent="0.25">
      <c r="B60" s="107"/>
      <c r="C60" s="105"/>
      <c r="BO60" s="6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</row>
    <row r="61" spans="1:164" s="77" customFormat="1" x14ac:dyDescent="0.25">
      <c r="B61" s="107"/>
      <c r="C61" s="105"/>
      <c r="BO61" s="6"/>
      <c r="BQ61" s="39"/>
      <c r="BR61" s="39" t="e">
        <f>AVERAGE(BR35:BR54)</f>
        <v>#DIV/0!</v>
      </c>
      <c r="BS61" s="39" t="e">
        <f t="shared" ref="BS61:CG61" si="4">AVERAGE(BS35:BS54)</f>
        <v>#DIV/0!</v>
      </c>
      <c r="BT61" s="39" t="e">
        <f t="shared" si="4"/>
        <v>#DIV/0!</v>
      </c>
      <c r="BU61" s="39" t="e">
        <f t="shared" si="4"/>
        <v>#DIV/0!</v>
      </c>
      <c r="BV61" s="39" t="e">
        <f t="shared" si="4"/>
        <v>#DIV/0!</v>
      </c>
      <c r="BW61" s="39" t="e">
        <f t="shared" si="4"/>
        <v>#DIV/0!</v>
      </c>
      <c r="BX61" s="39" t="e">
        <f t="shared" si="4"/>
        <v>#DIV/0!</v>
      </c>
      <c r="BY61" s="39" t="e">
        <f t="shared" si="4"/>
        <v>#DIV/0!</v>
      </c>
      <c r="BZ61" s="39" t="e">
        <f t="shared" si="4"/>
        <v>#DIV/0!</v>
      </c>
      <c r="CA61" s="39" t="e">
        <f t="shared" si="4"/>
        <v>#DIV/0!</v>
      </c>
      <c r="CB61" s="39" t="e">
        <f t="shared" si="4"/>
        <v>#DIV/0!</v>
      </c>
      <c r="CC61" s="39" t="e">
        <f t="shared" si="4"/>
        <v>#DIV/0!</v>
      </c>
      <c r="CD61" s="39" t="e">
        <f t="shared" si="4"/>
        <v>#DIV/0!</v>
      </c>
      <c r="CE61" s="39" t="e">
        <f t="shared" si="4"/>
        <v>#DIV/0!</v>
      </c>
      <c r="CF61" s="39" t="e">
        <f t="shared" si="4"/>
        <v>#DIV/0!</v>
      </c>
      <c r="CG61" s="39" t="e">
        <f t="shared" si="4"/>
        <v>#DIV/0!</v>
      </c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</row>
    <row r="62" spans="1:164" s="77" customFormat="1" x14ac:dyDescent="0.25">
      <c r="B62" s="107"/>
      <c r="C62" s="105"/>
      <c r="BO62" s="6"/>
      <c r="BQ62" s="39"/>
      <c r="BR62" s="99">
        <v>100.6245</v>
      </c>
      <c r="BS62" s="99">
        <v>143.71849999999998</v>
      </c>
      <c r="BT62" s="99">
        <v>113.50050000000002</v>
      </c>
      <c r="BU62" s="99">
        <v>122.08000000000004</v>
      </c>
      <c r="BV62" s="99">
        <v>172020.83299999998</v>
      </c>
      <c r="BW62" s="99">
        <v>1975.857</v>
      </c>
      <c r="BX62" s="99">
        <v>75.328499999999991</v>
      </c>
      <c r="BY62" s="99">
        <v>84.056000000000012</v>
      </c>
      <c r="BZ62" s="99">
        <v>11.561999999999999</v>
      </c>
      <c r="CA62" s="99">
        <v>12.279</v>
      </c>
      <c r="CB62" s="99">
        <v>16.338999999999999</v>
      </c>
      <c r="CC62" s="99">
        <v>18.585999999999999</v>
      </c>
      <c r="CD62" s="99">
        <v>110.06000000000002</v>
      </c>
      <c r="CE62" s="99">
        <v>151.84899999999999</v>
      </c>
      <c r="CF62" s="99">
        <v>15.914499999999995</v>
      </c>
      <c r="CG62" s="99">
        <v>15.886500000000002</v>
      </c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</row>
    <row r="63" spans="1:164" s="77" customFormat="1" x14ac:dyDescent="0.25">
      <c r="B63" s="107"/>
      <c r="C63" s="105"/>
      <c r="BO63" s="6"/>
      <c r="BQ63" s="51"/>
      <c r="BR63" s="105" t="e">
        <f>BR62-BR61</f>
        <v>#DIV/0!</v>
      </c>
      <c r="BS63" s="105" t="e">
        <f t="shared" ref="BS63:CG63" si="5">BS62-BS61</f>
        <v>#DIV/0!</v>
      </c>
      <c r="BT63" s="105" t="e">
        <f t="shared" si="5"/>
        <v>#DIV/0!</v>
      </c>
      <c r="BU63" s="105" t="e">
        <f t="shared" si="5"/>
        <v>#DIV/0!</v>
      </c>
      <c r="BV63" s="105" t="e">
        <f t="shared" si="5"/>
        <v>#DIV/0!</v>
      </c>
      <c r="BW63" s="105" t="e">
        <f t="shared" si="5"/>
        <v>#DIV/0!</v>
      </c>
      <c r="BX63" s="105" t="e">
        <f t="shared" si="5"/>
        <v>#DIV/0!</v>
      </c>
      <c r="BY63" s="105" t="e">
        <f t="shared" si="5"/>
        <v>#DIV/0!</v>
      </c>
      <c r="BZ63" s="105" t="e">
        <f t="shared" si="5"/>
        <v>#DIV/0!</v>
      </c>
      <c r="CA63" s="105" t="e">
        <f t="shared" si="5"/>
        <v>#DIV/0!</v>
      </c>
      <c r="CB63" s="105" t="e">
        <f t="shared" si="5"/>
        <v>#DIV/0!</v>
      </c>
      <c r="CC63" s="105" t="e">
        <f t="shared" si="5"/>
        <v>#DIV/0!</v>
      </c>
      <c r="CD63" s="105" t="e">
        <f t="shared" si="5"/>
        <v>#DIV/0!</v>
      </c>
      <c r="CE63" s="105" t="e">
        <f t="shared" si="5"/>
        <v>#DIV/0!</v>
      </c>
      <c r="CF63" s="105" t="e">
        <f t="shared" si="5"/>
        <v>#DIV/0!</v>
      </c>
      <c r="CG63" s="105" t="e">
        <f t="shared" si="5"/>
        <v>#DIV/0!</v>
      </c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</row>
    <row r="64" spans="1:164" s="77" customFormat="1" x14ac:dyDescent="0.25">
      <c r="B64" s="107"/>
      <c r="C64" s="105"/>
      <c r="BO64" s="6"/>
      <c r="BQ64" s="6" t="s">
        <v>28</v>
      </c>
      <c r="BR64" s="6">
        <f>MAX(BR35:BR54)</f>
        <v>0</v>
      </c>
      <c r="BS64" s="6">
        <f t="shared" ref="BS64:CG64" si="6">MAX(BS35:BS54)</f>
        <v>0</v>
      </c>
      <c r="BT64" s="6">
        <f t="shared" si="6"/>
        <v>0</v>
      </c>
      <c r="BU64" s="6">
        <f t="shared" si="6"/>
        <v>0</v>
      </c>
      <c r="BV64" s="6">
        <f t="shared" si="6"/>
        <v>0</v>
      </c>
      <c r="BW64" s="6">
        <f t="shared" si="6"/>
        <v>0</v>
      </c>
      <c r="BX64" s="6">
        <f t="shared" si="6"/>
        <v>0</v>
      </c>
      <c r="BY64" s="6">
        <f t="shared" si="6"/>
        <v>0</v>
      </c>
      <c r="BZ64" s="6">
        <f t="shared" si="6"/>
        <v>0</v>
      </c>
      <c r="CA64" s="6">
        <f t="shared" si="6"/>
        <v>0</v>
      </c>
      <c r="CB64" s="6">
        <f t="shared" si="6"/>
        <v>0</v>
      </c>
      <c r="CC64" s="6">
        <f t="shared" si="6"/>
        <v>0</v>
      </c>
      <c r="CD64" s="6">
        <f t="shared" si="6"/>
        <v>0</v>
      </c>
      <c r="CE64" s="6">
        <f t="shared" si="6"/>
        <v>0</v>
      </c>
      <c r="CF64" s="6">
        <f t="shared" si="6"/>
        <v>0</v>
      </c>
      <c r="CG64" s="6">
        <f t="shared" si="6"/>
        <v>0</v>
      </c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</row>
    <row r="65" spans="1:164" s="4" customFormat="1" x14ac:dyDescent="0.25">
      <c r="A65" s="108"/>
      <c r="B65" s="109"/>
      <c r="C65" s="105"/>
      <c r="BO65" s="5"/>
      <c r="BP65" s="5"/>
      <c r="BQ65" s="6" t="s">
        <v>29</v>
      </c>
      <c r="BR65" s="6">
        <f>MIN(BR35:BR54)</f>
        <v>0</v>
      </c>
      <c r="BS65" s="6">
        <f t="shared" ref="BS65:CG65" si="7">MIN(BS35:BS54)</f>
        <v>0</v>
      </c>
      <c r="BT65" s="6">
        <f t="shared" si="7"/>
        <v>0</v>
      </c>
      <c r="BU65" s="6">
        <f t="shared" si="7"/>
        <v>0</v>
      </c>
      <c r="BV65" s="6">
        <f t="shared" si="7"/>
        <v>0</v>
      </c>
      <c r="BW65" s="6">
        <f t="shared" si="7"/>
        <v>0</v>
      </c>
      <c r="BX65" s="6">
        <f t="shared" si="7"/>
        <v>0</v>
      </c>
      <c r="BY65" s="6">
        <f t="shared" si="7"/>
        <v>0</v>
      </c>
      <c r="BZ65" s="6">
        <f t="shared" si="7"/>
        <v>0</v>
      </c>
      <c r="CA65" s="6">
        <f t="shared" si="7"/>
        <v>0</v>
      </c>
      <c r="CB65" s="6">
        <f t="shared" si="7"/>
        <v>0</v>
      </c>
      <c r="CC65" s="6">
        <f t="shared" si="7"/>
        <v>0</v>
      </c>
      <c r="CD65" s="6">
        <f t="shared" si="7"/>
        <v>0</v>
      </c>
      <c r="CE65" s="6">
        <f t="shared" si="7"/>
        <v>0</v>
      </c>
      <c r="CF65" s="6">
        <f t="shared" si="7"/>
        <v>0</v>
      </c>
      <c r="CG65" s="6">
        <f t="shared" si="7"/>
        <v>0</v>
      </c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</row>
    <row r="66" spans="1:164" s="4" customFormat="1" x14ac:dyDescent="0.25">
      <c r="A66" s="108"/>
      <c r="B66" s="109"/>
      <c r="C66" s="105"/>
      <c r="BO66" s="5"/>
      <c r="BP66" s="5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17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</row>
    <row r="67" spans="1:164" s="4" customFormat="1" x14ac:dyDescent="0.25">
      <c r="A67" s="108"/>
      <c r="B67" s="109"/>
      <c r="C67" s="105"/>
      <c r="BO67" s="5"/>
      <c r="BP67" s="5"/>
      <c r="BQ67" s="6"/>
      <c r="BR67" s="6">
        <f t="shared" ref="BR67:CG67" si="8">BR64-BR65</f>
        <v>0</v>
      </c>
      <c r="BS67" s="6">
        <f t="shared" si="8"/>
        <v>0</v>
      </c>
      <c r="BT67" s="6">
        <f t="shared" si="8"/>
        <v>0</v>
      </c>
      <c r="BU67" s="6">
        <f t="shared" si="8"/>
        <v>0</v>
      </c>
      <c r="BV67" s="6">
        <f t="shared" si="8"/>
        <v>0</v>
      </c>
      <c r="BW67" s="6">
        <f t="shared" si="8"/>
        <v>0</v>
      </c>
      <c r="BX67" s="6">
        <f t="shared" si="8"/>
        <v>0</v>
      </c>
      <c r="BY67" s="6">
        <f t="shared" si="8"/>
        <v>0</v>
      </c>
      <c r="BZ67" s="6">
        <f t="shared" si="8"/>
        <v>0</v>
      </c>
      <c r="CA67" s="6">
        <f t="shared" si="8"/>
        <v>0</v>
      </c>
      <c r="CB67" s="6">
        <f t="shared" si="8"/>
        <v>0</v>
      </c>
      <c r="CC67" s="6">
        <f t="shared" si="8"/>
        <v>0</v>
      </c>
      <c r="CD67" s="6">
        <f t="shared" si="8"/>
        <v>0</v>
      </c>
      <c r="CE67" s="6">
        <f t="shared" si="8"/>
        <v>0</v>
      </c>
      <c r="CF67" s="6">
        <f t="shared" si="8"/>
        <v>0</v>
      </c>
      <c r="CG67" s="6">
        <f t="shared" si="8"/>
        <v>0</v>
      </c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</row>
    <row r="68" spans="1:164" s="4" customFormat="1" x14ac:dyDescent="0.25">
      <c r="A68" s="108"/>
      <c r="B68" s="109"/>
      <c r="C68" s="105"/>
      <c r="BO68" s="5"/>
      <c r="BP68" s="5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93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</row>
    <row r="69" spans="1:164" s="4" customFormat="1" x14ac:dyDescent="0.25">
      <c r="A69" s="108"/>
      <c r="B69" s="109"/>
      <c r="C69" s="10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93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</row>
    <row r="70" spans="1:164" s="4" customFormat="1" ht="47.25" x14ac:dyDescent="0.25">
      <c r="A70" s="108"/>
      <c r="B70" s="109"/>
      <c r="C70" s="105"/>
      <c r="BO70" s="5"/>
      <c r="BP70" s="5"/>
      <c r="BQ70" s="74" t="s">
        <v>30</v>
      </c>
      <c r="BR70" s="17" t="s">
        <v>12</v>
      </c>
      <c r="BS70" s="17" t="s">
        <v>13</v>
      </c>
      <c r="BT70" s="17" t="s">
        <v>14</v>
      </c>
      <c r="BU70" s="17" t="s">
        <v>15</v>
      </c>
      <c r="BV70" s="6" t="s">
        <v>16</v>
      </c>
      <c r="BW70" s="5" t="s">
        <v>17</v>
      </c>
      <c r="BX70" s="5" t="s">
        <v>31</v>
      </c>
      <c r="BY70" s="5" t="s">
        <v>32</v>
      </c>
      <c r="BZ70" s="5" t="s">
        <v>20</v>
      </c>
      <c r="CA70" s="5" t="s">
        <v>21</v>
      </c>
      <c r="CB70" s="5" t="s">
        <v>22</v>
      </c>
      <c r="CC70" s="4" t="s">
        <v>23</v>
      </c>
      <c r="CD70" s="7" t="s">
        <v>33</v>
      </c>
      <c r="CE70" s="6" t="s">
        <v>24</v>
      </c>
      <c r="CF70" s="110" t="s">
        <v>26</v>
      </c>
      <c r="CG70" s="110" t="s">
        <v>27</v>
      </c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</row>
    <row r="71" spans="1:164" s="4" customFormat="1" x14ac:dyDescent="0.25">
      <c r="A71" s="108"/>
      <c r="B71" s="109"/>
      <c r="C71" s="105"/>
      <c r="BO71" s="5"/>
      <c r="BP71" s="91">
        <v>1</v>
      </c>
      <c r="BQ71" s="4" t="s">
        <v>34</v>
      </c>
      <c r="BR71" s="39">
        <v>107.99000000000001</v>
      </c>
      <c r="BS71" s="39">
        <v>0.75987841945288748</v>
      </c>
      <c r="BT71" s="39">
        <v>0.96860000000000002</v>
      </c>
      <c r="BU71" s="39">
        <v>0.89301661010894795</v>
      </c>
      <c r="BV71" s="39">
        <v>1576.9960000000001</v>
      </c>
      <c r="BW71" s="39">
        <v>18.3904</v>
      </c>
      <c r="BX71" s="39">
        <v>1.4380212827149841</v>
      </c>
      <c r="BY71" s="39">
        <v>1.2964</v>
      </c>
      <c r="BZ71" s="39">
        <v>9.4004000000000012</v>
      </c>
      <c r="CA71" s="39">
        <v>8.7999000000000009</v>
      </c>
      <c r="CB71" s="39">
        <v>6.6737000000000002</v>
      </c>
      <c r="CC71" s="39">
        <v>5.9725000000000001</v>
      </c>
      <c r="CD71" s="39">
        <v>1</v>
      </c>
      <c r="CE71" s="39">
        <v>0.72397141760843287</v>
      </c>
      <c r="CF71" s="39">
        <v>6.9710000000000001</v>
      </c>
      <c r="CG71" s="39">
        <v>6.9678000000000004</v>
      </c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</row>
    <row r="72" spans="1:164" s="4" customFormat="1" x14ac:dyDescent="0.25">
      <c r="A72" s="108"/>
      <c r="BO72" s="5"/>
      <c r="BP72" s="91">
        <v>2</v>
      </c>
      <c r="BQ72" s="4" t="s">
        <v>35</v>
      </c>
      <c r="BR72" s="39">
        <v>108.4</v>
      </c>
      <c r="BS72" s="39">
        <v>0.75999392004863953</v>
      </c>
      <c r="BT72" s="39">
        <v>0.97070000000000001</v>
      </c>
      <c r="BU72" s="39">
        <v>0.89493466976910685</v>
      </c>
      <c r="BV72" s="92">
        <v>1565.5195000000001</v>
      </c>
      <c r="BW72" s="39">
        <v>18.113900000000001</v>
      </c>
      <c r="BX72" s="39">
        <v>1.4536996656490768</v>
      </c>
      <c r="BY72" s="39">
        <v>1.298</v>
      </c>
      <c r="BZ72" s="39">
        <v>9.4176000000000002</v>
      </c>
      <c r="CA72" s="39">
        <v>8.8045000000000009</v>
      </c>
      <c r="CB72" s="39">
        <v>6.6863999999999999</v>
      </c>
      <c r="CC72" s="39">
        <v>5.9697000000000005</v>
      </c>
      <c r="CD72" s="39">
        <v>1</v>
      </c>
      <c r="CE72" s="39">
        <v>0.72203730044694103</v>
      </c>
      <c r="CF72" s="39">
        <v>6.9401000000000002</v>
      </c>
      <c r="CG72" s="39">
        <v>6.9378000000000002</v>
      </c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</row>
    <row r="73" spans="1:164" s="4" customFormat="1" x14ac:dyDescent="0.25">
      <c r="A73" s="108"/>
      <c r="BO73" s="5"/>
      <c r="BP73" s="91">
        <v>3</v>
      </c>
      <c r="BQ73" s="4" t="s">
        <v>36</v>
      </c>
      <c r="BR73" s="39">
        <v>108.47</v>
      </c>
      <c r="BS73" s="39">
        <v>0.76173065204143819</v>
      </c>
      <c r="BT73" s="39">
        <v>0.97150000000000003</v>
      </c>
      <c r="BU73" s="39">
        <v>0.89863407620416969</v>
      </c>
      <c r="BV73" s="39">
        <v>1581.21</v>
      </c>
      <c r="BW73" s="39">
        <v>18.407600000000002</v>
      </c>
      <c r="BX73" s="39">
        <v>1.4566642388929352</v>
      </c>
      <c r="BY73" s="39">
        <v>1.3011000000000001</v>
      </c>
      <c r="BZ73" s="39">
        <v>9.4476000000000013</v>
      </c>
      <c r="CA73" s="39">
        <v>8.8628999999999998</v>
      </c>
      <c r="CB73" s="39">
        <v>6.7145999999999999</v>
      </c>
      <c r="CC73" s="39">
        <v>5.9578000000000007</v>
      </c>
      <c r="CD73" s="39">
        <v>1</v>
      </c>
      <c r="CE73" s="39">
        <v>0.72237632917244565</v>
      </c>
      <c r="CF73" s="39">
        <v>6.9434000000000005</v>
      </c>
      <c r="CG73" s="39">
        <v>6.9436</v>
      </c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</row>
    <row r="74" spans="1:164" s="4" customFormat="1" x14ac:dyDescent="0.25">
      <c r="A74" s="108"/>
      <c r="BO74" s="5"/>
      <c r="BP74" s="91">
        <v>4</v>
      </c>
      <c r="BQ74" s="4" t="s">
        <v>37</v>
      </c>
      <c r="BR74" s="39">
        <v>109.44</v>
      </c>
      <c r="BS74" s="39">
        <v>0.76681236101525951</v>
      </c>
      <c r="BT74" s="39">
        <v>0.97370000000000001</v>
      </c>
      <c r="BU74" s="39">
        <v>0.90025207057976231</v>
      </c>
      <c r="BV74" s="39">
        <v>1547</v>
      </c>
      <c r="BW74" s="39">
        <v>17.920000000000002</v>
      </c>
      <c r="BX74" s="39">
        <v>1.4575134819997084</v>
      </c>
      <c r="BY74" s="39">
        <v>1.3049000000000002</v>
      </c>
      <c r="BZ74" s="39">
        <v>9.4717000000000002</v>
      </c>
      <c r="CA74" s="39">
        <v>8.8796999999999997</v>
      </c>
      <c r="CB74" s="39">
        <v>6.7254000000000005</v>
      </c>
      <c r="CC74" s="39">
        <v>5.8768000000000002</v>
      </c>
      <c r="CD74" s="39">
        <v>1</v>
      </c>
      <c r="CE74" s="39">
        <v>0.72384040766691771</v>
      </c>
      <c r="CF74" s="39">
        <v>6.9314</v>
      </c>
      <c r="CG74" s="39">
        <v>6.9285000000000005</v>
      </c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</row>
    <row r="75" spans="1:164" s="4" customFormat="1" x14ac:dyDescent="0.25">
      <c r="A75" s="108"/>
      <c r="BO75" s="5"/>
      <c r="BP75" s="91">
        <v>5</v>
      </c>
      <c r="BQ75" s="4" t="s">
        <v>38</v>
      </c>
      <c r="BR75" s="39">
        <v>109.60000000000001</v>
      </c>
      <c r="BS75" s="39">
        <v>0.76563815940586477</v>
      </c>
      <c r="BT75" s="39">
        <v>0.9748</v>
      </c>
      <c r="BU75" s="39">
        <v>0.90155066714749377</v>
      </c>
      <c r="BV75" s="39">
        <v>1548.6542000000002</v>
      </c>
      <c r="BW75" s="39">
        <v>17.87</v>
      </c>
      <c r="BX75" s="39">
        <v>1.4549687181725592</v>
      </c>
      <c r="BY75" s="39">
        <v>1.3073000000000001</v>
      </c>
      <c r="BZ75" s="39">
        <v>9.5076000000000001</v>
      </c>
      <c r="CA75" s="39">
        <v>8.8961000000000006</v>
      </c>
      <c r="CB75" s="39">
        <v>6.7356000000000007</v>
      </c>
      <c r="CC75" s="39">
        <v>5.8770000000000007</v>
      </c>
      <c r="CD75" s="39">
        <v>1</v>
      </c>
      <c r="CE75" s="39">
        <v>0.72496864510609915</v>
      </c>
      <c r="CF75" s="39">
        <v>6.9214000000000002</v>
      </c>
      <c r="CG75" s="39">
        <v>6.9198000000000004</v>
      </c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</row>
    <row r="76" spans="1:164" s="4" customFormat="1" x14ac:dyDescent="0.25">
      <c r="A76" s="108"/>
      <c r="BO76" s="5"/>
      <c r="BP76" s="91">
        <v>6</v>
      </c>
      <c r="BQ76" s="4" t="s">
        <v>39</v>
      </c>
      <c r="BR76" s="39">
        <v>109.91</v>
      </c>
      <c r="BS76" s="39">
        <v>0.77053475111727532</v>
      </c>
      <c r="BT76" s="39">
        <v>0.97300000000000009</v>
      </c>
      <c r="BU76" s="39">
        <v>0.89976606082418575</v>
      </c>
      <c r="BV76" s="92">
        <v>1549.9146000000001</v>
      </c>
      <c r="BW76" s="39">
        <v>17.9573</v>
      </c>
      <c r="BX76" s="39">
        <v>1.4496955639315743</v>
      </c>
      <c r="BY76" s="39">
        <v>1.3062</v>
      </c>
      <c r="BZ76" s="39">
        <v>9.5191999999999997</v>
      </c>
      <c r="CA76" s="39">
        <v>8.8940999999999999</v>
      </c>
      <c r="CB76" s="39">
        <v>6.7224000000000004</v>
      </c>
      <c r="CC76" s="39">
        <v>5.8526000000000007</v>
      </c>
      <c r="CD76" s="39">
        <v>1</v>
      </c>
      <c r="CE76" s="39">
        <v>0.72496338934883797</v>
      </c>
      <c r="CF76" s="39">
        <v>6.8898999999999999</v>
      </c>
      <c r="CG76" s="39">
        <v>6.8902000000000001</v>
      </c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</row>
    <row r="77" spans="1:164" s="4" customFormat="1" x14ac:dyDescent="0.25">
      <c r="A77" s="108"/>
      <c r="BO77" s="5"/>
      <c r="BP77" s="91">
        <v>7</v>
      </c>
      <c r="BQ77" s="4" t="s">
        <v>40</v>
      </c>
      <c r="BR77" s="39">
        <v>110.05</v>
      </c>
      <c r="BS77" s="39">
        <v>0.77053475111727532</v>
      </c>
      <c r="BT77" s="39">
        <v>0.96860000000000002</v>
      </c>
      <c r="BU77" s="39">
        <v>0.89814981138853967</v>
      </c>
      <c r="BV77" s="92">
        <v>1544.4</v>
      </c>
      <c r="BW77" s="39">
        <v>17.792100000000001</v>
      </c>
      <c r="BX77" s="39">
        <v>1.4501160092807426</v>
      </c>
      <c r="BY77" s="39">
        <v>1.3070000000000002</v>
      </c>
      <c r="BZ77" s="39">
        <v>9.4600000000000009</v>
      </c>
      <c r="CA77" s="39">
        <v>8.8971999999999998</v>
      </c>
      <c r="CB77" s="39">
        <v>6.7115</v>
      </c>
      <c r="CC77" s="39">
        <v>5.8877000000000006</v>
      </c>
      <c r="CD77" s="39">
        <v>1</v>
      </c>
      <c r="CE77" s="39">
        <v>0.72462192850880058</v>
      </c>
      <c r="CF77" s="39">
        <v>6.8836000000000004</v>
      </c>
      <c r="CG77" s="39">
        <v>6.8840000000000003</v>
      </c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</row>
    <row r="78" spans="1:164" s="4" customFormat="1" x14ac:dyDescent="0.25">
      <c r="BK78" s="111"/>
      <c r="BL78" s="111"/>
      <c r="BM78" s="111"/>
      <c r="BN78" s="111"/>
      <c r="BP78" s="91">
        <v>8</v>
      </c>
      <c r="BQ78" s="4" t="s">
        <v>41</v>
      </c>
      <c r="BR78" s="39">
        <v>109.89</v>
      </c>
      <c r="BS78" s="39">
        <v>0.76970443349753692</v>
      </c>
      <c r="BT78" s="39">
        <v>0.96579999999999999</v>
      </c>
      <c r="BU78" s="39">
        <v>0.89847259658580414</v>
      </c>
      <c r="BV78" s="39">
        <v>1551.8383000000001</v>
      </c>
      <c r="BW78" s="39">
        <v>17.830500000000001</v>
      </c>
      <c r="BX78" s="39">
        <v>1.451800232288037</v>
      </c>
      <c r="BY78" s="39">
        <v>1.3075000000000001</v>
      </c>
      <c r="BZ78" s="39">
        <v>9.4786000000000001</v>
      </c>
      <c r="CA78" s="39">
        <v>8.8825000000000003</v>
      </c>
      <c r="CB78" s="39">
        <v>6.7133000000000003</v>
      </c>
      <c r="CC78" s="39">
        <v>5.8929</v>
      </c>
      <c r="CD78" s="39">
        <v>1</v>
      </c>
      <c r="CE78" s="39">
        <v>0.72431226550390404</v>
      </c>
      <c r="CF78" s="39">
        <v>6.8869000000000007</v>
      </c>
      <c r="CG78" s="39">
        <v>6.8909000000000002</v>
      </c>
      <c r="CH78" s="112"/>
      <c r="CI78" s="112"/>
      <c r="CJ78" s="112"/>
      <c r="CK78" s="112"/>
      <c r="CL78" s="112"/>
      <c r="CM78" s="112"/>
      <c r="CN78" s="112"/>
    </row>
    <row r="79" spans="1:164" s="4" customFormat="1" x14ac:dyDescent="0.25">
      <c r="A79" s="108"/>
      <c r="BO79" s="5"/>
      <c r="BP79" s="91">
        <v>9</v>
      </c>
      <c r="BQ79" s="4" t="s">
        <v>42</v>
      </c>
      <c r="BR79" s="39">
        <v>109.97</v>
      </c>
      <c r="BS79" s="39">
        <v>0.76581406034614796</v>
      </c>
      <c r="BT79" s="39">
        <v>0.96260000000000001</v>
      </c>
      <c r="BU79" s="39">
        <v>0.8961376467425396</v>
      </c>
      <c r="BV79" s="39">
        <v>1554.8000000000002</v>
      </c>
      <c r="BW79" s="39">
        <v>17.91</v>
      </c>
      <c r="BX79" s="39">
        <v>1.445086705202312</v>
      </c>
      <c r="BY79" s="39">
        <v>1.3035000000000001</v>
      </c>
      <c r="BZ79" s="39">
        <v>9.4641000000000002</v>
      </c>
      <c r="CA79" s="39">
        <v>8.8588000000000005</v>
      </c>
      <c r="CB79" s="39">
        <v>6.6953000000000005</v>
      </c>
      <c r="CC79" s="39">
        <v>5.8717000000000006</v>
      </c>
      <c r="CD79" s="39">
        <v>1</v>
      </c>
      <c r="CE79" s="39">
        <v>0.72387184572843233</v>
      </c>
      <c r="CF79" s="39">
        <v>6.8791000000000002</v>
      </c>
      <c r="CG79" s="39">
        <v>6.8828000000000005</v>
      </c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</row>
    <row r="80" spans="1:164" s="4" customFormat="1" x14ac:dyDescent="0.25">
      <c r="BP80" s="91">
        <v>10</v>
      </c>
      <c r="BQ80" s="4" t="s">
        <v>43</v>
      </c>
      <c r="BR80" s="39">
        <v>110.12</v>
      </c>
      <c r="BS80" s="39">
        <v>0.76640098099325571</v>
      </c>
      <c r="BT80" s="39">
        <v>0.96590000000000009</v>
      </c>
      <c r="BU80" s="39">
        <v>0.89928057553956831</v>
      </c>
      <c r="BV80" s="39">
        <v>1555.5901000000001</v>
      </c>
      <c r="BW80" s="39">
        <v>18.0565</v>
      </c>
      <c r="BX80" s="39">
        <v>1.4492753623188404</v>
      </c>
      <c r="BY80" s="39">
        <v>1.304</v>
      </c>
      <c r="BZ80" s="39">
        <v>9.4814000000000007</v>
      </c>
      <c r="CA80" s="39">
        <v>8.8902000000000001</v>
      </c>
      <c r="CB80" s="39">
        <v>6.7187000000000001</v>
      </c>
      <c r="CC80" s="39">
        <v>5.8715000000000002</v>
      </c>
      <c r="CD80" s="39">
        <v>1</v>
      </c>
      <c r="CE80" s="39">
        <v>0.72340579448041376</v>
      </c>
      <c r="CF80" s="39">
        <v>6.8587000000000007</v>
      </c>
      <c r="CG80" s="39">
        <v>6.8637000000000006</v>
      </c>
    </row>
    <row r="81" spans="1:164" s="4" customFormat="1" x14ac:dyDescent="0.25">
      <c r="BP81" s="91">
        <v>11</v>
      </c>
      <c r="BQ81" s="4" t="s">
        <v>44</v>
      </c>
      <c r="BR81" s="39">
        <v>110.16</v>
      </c>
      <c r="BS81" s="39">
        <v>0.7702380035430948</v>
      </c>
      <c r="BT81" s="39">
        <v>0.96870000000000001</v>
      </c>
      <c r="BU81" s="39">
        <v>0.90211998195760035</v>
      </c>
      <c r="BV81" s="39">
        <v>1559.38</v>
      </c>
      <c r="BW81" s="39">
        <v>18</v>
      </c>
      <c r="BX81" s="39">
        <v>1.4564520827264784</v>
      </c>
      <c r="BY81" s="39">
        <v>1.3069000000000002</v>
      </c>
      <c r="BZ81" s="39">
        <v>9.5208000000000013</v>
      </c>
      <c r="CA81" s="39">
        <v>8.9114000000000004</v>
      </c>
      <c r="CB81" s="39">
        <v>6.7401</v>
      </c>
      <c r="CC81" s="39">
        <v>5.8974000000000002</v>
      </c>
      <c r="CD81" s="39">
        <v>1</v>
      </c>
      <c r="CE81" s="39">
        <v>0.72431751182448345</v>
      </c>
      <c r="CF81" s="39">
        <v>6.8637000000000006</v>
      </c>
      <c r="CG81" s="39">
        <v>6.8673000000000002</v>
      </c>
    </row>
    <row r="82" spans="1:164" s="4" customFormat="1" x14ac:dyDescent="0.25">
      <c r="BP82" s="91">
        <v>12</v>
      </c>
      <c r="BQ82" s="4" t="s">
        <v>45</v>
      </c>
      <c r="BR82" s="39">
        <v>109.97</v>
      </c>
      <c r="BS82" s="39">
        <v>0.76663600122661757</v>
      </c>
      <c r="BT82" s="39">
        <v>0.96679999999999999</v>
      </c>
      <c r="BU82" s="39">
        <v>0.90041419052764271</v>
      </c>
      <c r="BV82" s="39">
        <v>1555.8000000000002</v>
      </c>
      <c r="BW82" s="39">
        <v>17.9955</v>
      </c>
      <c r="BX82" s="39">
        <v>1.4581510644502769</v>
      </c>
      <c r="BY82" s="39">
        <v>1.3064</v>
      </c>
      <c r="BZ82" s="39">
        <v>9.5010000000000012</v>
      </c>
      <c r="CA82" s="39">
        <v>8.9428000000000001</v>
      </c>
      <c r="CB82" s="39">
        <v>6.7274000000000003</v>
      </c>
      <c r="CC82" s="39">
        <v>5.9215</v>
      </c>
      <c r="CD82" s="39">
        <v>1</v>
      </c>
      <c r="CE82" s="39">
        <v>0.72431751182448345</v>
      </c>
      <c r="CF82" s="39">
        <v>6.9005000000000001</v>
      </c>
      <c r="CG82" s="39">
        <v>6.9046000000000003</v>
      </c>
    </row>
    <row r="83" spans="1:164" s="4" customFormat="1" x14ac:dyDescent="0.25">
      <c r="BP83" s="91">
        <v>13</v>
      </c>
      <c r="BQ83" s="4" t="s">
        <v>46</v>
      </c>
      <c r="BR83" s="39">
        <v>109.96000000000001</v>
      </c>
      <c r="BS83" s="39">
        <v>0.76587271195527296</v>
      </c>
      <c r="BT83" s="39">
        <v>0.9709000000000001</v>
      </c>
      <c r="BU83" s="39">
        <v>0.90187590187590183</v>
      </c>
      <c r="BV83" s="39">
        <v>1557.7405000000001</v>
      </c>
      <c r="BW83" s="39">
        <v>17.817500000000003</v>
      </c>
      <c r="BX83" s="39">
        <v>1.4615609470914936</v>
      </c>
      <c r="BY83" s="39">
        <v>1.3066</v>
      </c>
      <c r="BZ83" s="39">
        <v>9.5042000000000009</v>
      </c>
      <c r="CA83" s="39">
        <v>8.9625000000000004</v>
      </c>
      <c r="CB83" s="39">
        <v>6.7377000000000002</v>
      </c>
      <c r="CC83" s="39">
        <v>5.9335000000000004</v>
      </c>
      <c r="CD83" s="39">
        <v>1</v>
      </c>
      <c r="CE83" s="39">
        <v>0.72479524534319062</v>
      </c>
      <c r="CF83" s="39">
        <v>6.9023000000000003</v>
      </c>
      <c r="CG83" s="39">
        <v>6.9080000000000004</v>
      </c>
    </row>
    <row r="84" spans="1:164" s="4" customFormat="1" x14ac:dyDescent="0.25">
      <c r="BP84" s="91">
        <v>14</v>
      </c>
      <c r="BQ84" s="4" t="s">
        <v>47</v>
      </c>
      <c r="BR84" s="39">
        <v>109.56</v>
      </c>
      <c r="BS84" s="39">
        <v>0.76149862930246714</v>
      </c>
      <c r="BT84" s="39">
        <v>0.96900000000000008</v>
      </c>
      <c r="BU84" s="39">
        <v>0.90220137134608436</v>
      </c>
      <c r="BV84" s="39">
        <v>1553.8192000000001</v>
      </c>
      <c r="BW84" s="39">
        <v>17.693300000000001</v>
      </c>
      <c r="BX84" s="39">
        <v>1.4558159848595136</v>
      </c>
      <c r="BY84" s="39">
        <v>1.3163</v>
      </c>
      <c r="BZ84" s="39">
        <v>9.503400000000001</v>
      </c>
      <c r="CA84" s="39">
        <v>8.9844000000000008</v>
      </c>
      <c r="CB84" s="39">
        <v>6.7411000000000003</v>
      </c>
      <c r="CC84" s="39">
        <v>5.9226999999999999</v>
      </c>
      <c r="CD84" s="39">
        <v>1</v>
      </c>
      <c r="CE84" s="39">
        <v>0.72512635326705677</v>
      </c>
      <c r="CF84" s="39">
        <v>6.9309000000000003</v>
      </c>
      <c r="CG84" s="39">
        <v>6.9277000000000006</v>
      </c>
    </row>
    <row r="85" spans="1:164" s="4" customFormat="1" x14ac:dyDescent="0.25">
      <c r="BP85" s="91">
        <v>15</v>
      </c>
      <c r="BQ85" s="4" t="s">
        <v>48</v>
      </c>
      <c r="BR85" s="39">
        <v>109.56</v>
      </c>
      <c r="BS85" s="39">
        <v>0.76330051141134259</v>
      </c>
      <c r="BT85" s="39">
        <v>0.97060000000000002</v>
      </c>
      <c r="BU85" s="39">
        <v>0.90596122485957586</v>
      </c>
      <c r="BV85" s="39">
        <v>1561</v>
      </c>
      <c r="BW85" s="39">
        <v>17.834900000000001</v>
      </c>
      <c r="BX85" s="39">
        <v>1.4615609470914936</v>
      </c>
      <c r="BY85" s="39">
        <v>1.3139000000000001</v>
      </c>
      <c r="BZ85" s="39">
        <v>9.5446000000000009</v>
      </c>
      <c r="CA85" s="39">
        <v>9.0022000000000002</v>
      </c>
      <c r="CB85" s="39">
        <v>6.7695000000000007</v>
      </c>
      <c r="CC85" s="39">
        <v>5.9420000000000002</v>
      </c>
      <c r="CD85" s="39">
        <v>1</v>
      </c>
      <c r="CE85" s="39">
        <v>0.72484778196578725</v>
      </c>
      <c r="CF85" s="39">
        <v>6.9363999999999999</v>
      </c>
      <c r="CG85" s="39">
        <v>6.9350000000000005</v>
      </c>
    </row>
    <row r="86" spans="1:164" s="4" customFormat="1" x14ac:dyDescent="0.25">
      <c r="BP86" s="91">
        <v>16</v>
      </c>
      <c r="BQ86" s="4" t="s">
        <v>49</v>
      </c>
      <c r="BR86" s="39">
        <v>108.87</v>
      </c>
      <c r="BS86" s="39">
        <v>0.76388358414177671</v>
      </c>
      <c r="BT86" s="39">
        <v>0.96910000000000007</v>
      </c>
      <c r="BU86" s="39">
        <v>0.90702947845804982</v>
      </c>
      <c r="BV86" s="39">
        <v>1585.14</v>
      </c>
      <c r="BW86" s="39">
        <v>18.311800000000002</v>
      </c>
      <c r="BX86" s="39">
        <v>1.476886722788362</v>
      </c>
      <c r="BY86" s="39">
        <v>1.3182</v>
      </c>
      <c r="BZ86" s="39">
        <v>9.5914000000000001</v>
      </c>
      <c r="CA86" s="39">
        <v>9.0919000000000008</v>
      </c>
      <c r="CB86" s="39">
        <v>6.7766999999999999</v>
      </c>
      <c r="CC86" s="39">
        <v>5.9447000000000001</v>
      </c>
      <c r="CD86" s="39">
        <v>1</v>
      </c>
      <c r="CE86" s="39">
        <v>0.72619004393449771</v>
      </c>
      <c r="CF86" s="39">
        <v>6.9363999999999999</v>
      </c>
      <c r="CG86" s="39">
        <v>6.9858000000000002</v>
      </c>
    </row>
    <row r="87" spans="1:164" s="4" customFormat="1" x14ac:dyDescent="0.25">
      <c r="BP87" s="91">
        <v>17</v>
      </c>
      <c r="BQ87" s="4" t="s">
        <v>50</v>
      </c>
      <c r="BR87" s="39">
        <v>108.86</v>
      </c>
      <c r="BS87" s="39">
        <v>0.76822616578320657</v>
      </c>
      <c r="BT87" s="39">
        <v>0.96879999999999999</v>
      </c>
      <c r="BU87" s="39">
        <v>0.90752336872674466</v>
      </c>
      <c r="BV87" s="92">
        <v>1578.7860000000001</v>
      </c>
      <c r="BW87" s="39">
        <v>18.028600000000001</v>
      </c>
      <c r="BX87" s="39">
        <v>1.4823599169878448</v>
      </c>
      <c r="BY87" s="39">
        <v>1.3197000000000001</v>
      </c>
      <c r="BZ87" s="39">
        <v>9.628400000000001</v>
      </c>
      <c r="CA87" s="39">
        <v>9.1603000000000012</v>
      </c>
      <c r="CB87" s="39">
        <v>6.7807000000000004</v>
      </c>
      <c r="CC87" s="39">
        <v>5.9435000000000002</v>
      </c>
      <c r="CD87" s="39">
        <v>1</v>
      </c>
      <c r="CE87" s="39">
        <v>0.72661745044468995</v>
      </c>
      <c r="CF87" s="39">
        <v>6.9363999999999999</v>
      </c>
      <c r="CG87" s="39">
        <v>6.9817</v>
      </c>
    </row>
    <row r="88" spans="1:164" s="4" customFormat="1" x14ac:dyDescent="0.25">
      <c r="BP88" s="91">
        <v>18</v>
      </c>
      <c r="BQ88" s="4" t="s">
        <v>51</v>
      </c>
      <c r="BR88" s="39">
        <v>109.07000000000001</v>
      </c>
      <c r="BS88" s="39">
        <v>0.76863950807071479</v>
      </c>
      <c r="BT88" s="39">
        <v>0.9748</v>
      </c>
      <c r="BU88" s="39">
        <v>0.90917356123283921</v>
      </c>
      <c r="BV88" s="92">
        <v>1571.0359000000001</v>
      </c>
      <c r="BW88" s="39">
        <v>17.508500000000002</v>
      </c>
      <c r="BX88" s="39">
        <v>1.4817009927396649</v>
      </c>
      <c r="BY88" s="39">
        <v>1.3177000000000001</v>
      </c>
      <c r="BZ88" s="39">
        <v>9.6098999999999997</v>
      </c>
      <c r="CA88" s="39">
        <v>9.136000000000001</v>
      </c>
      <c r="CB88" s="39">
        <v>6.7932000000000006</v>
      </c>
      <c r="CC88" s="39">
        <v>5.9445000000000006</v>
      </c>
      <c r="CD88" s="39">
        <v>1</v>
      </c>
      <c r="CE88" s="39">
        <v>0.72718282103303589</v>
      </c>
      <c r="CF88" s="39">
        <v>6.9363999999999999</v>
      </c>
      <c r="CG88" s="39">
        <v>6.9599000000000002</v>
      </c>
    </row>
    <row r="89" spans="1:164" s="4" customFormat="1" x14ac:dyDescent="0.25">
      <c r="BH89" s="81"/>
      <c r="BP89" s="91">
        <v>19</v>
      </c>
      <c r="BQ89" s="4" t="s">
        <v>52</v>
      </c>
      <c r="BR89" s="39">
        <v>108.91</v>
      </c>
      <c r="BS89" s="39">
        <v>0.76787222606158334</v>
      </c>
      <c r="BT89" s="39">
        <v>0.97110000000000007</v>
      </c>
      <c r="BU89" s="39">
        <v>0.90818272636454456</v>
      </c>
      <c r="BV89" s="39">
        <v>1579.79</v>
      </c>
      <c r="BW89" s="39">
        <v>17.7441</v>
      </c>
      <c r="BX89" s="39">
        <v>1.486546751895347</v>
      </c>
      <c r="BY89" s="39">
        <v>1.3222</v>
      </c>
      <c r="BZ89" s="39">
        <v>9.6545000000000005</v>
      </c>
      <c r="CA89" s="39">
        <v>9.2042000000000002</v>
      </c>
      <c r="CB89" s="39">
        <v>6.7850000000000001</v>
      </c>
      <c r="CC89" s="39">
        <v>5.9813000000000001</v>
      </c>
      <c r="CD89" s="39">
        <v>1</v>
      </c>
      <c r="CE89" s="39">
        <v>0.72725685985033051</v>
      </c>
      <c r="CF89" s="39">
        <v>6.9363999999999999</v>
      </c>
      <c r="CG89" s="39">
        <v>6.9943</v>
      </c>
    </row>
    <row r="90" spans="1:164" s="4" customFormat="1" x14ac:dyDescent="0.25">
      <c r="A90" s="108"/>
      <c r="BH90" s="81"/>
      <c r="BO90" s="5"/>
      <c r="BP90" s="91">
        <v>20</v>
      </c>
      <c r="BQ90" s="4" t="s">
        <v>53</v>
      </c>
      <c r="BR90" s="99">
        <v>108.88</v>
      </c>
      <c r="BS90" s="99">
        <v>0.76300930871356631</v>
      </c>
      <c r="BT90" s="99">
        <v>0.96879999999999999</v>
      </c>
      <c r="BU90" s="99">
        <v>0.90653612546459983</v>
      </c>
      <c r="BV90" s="99">
        <v>1580.3605</v>
      </c>
      <c r="BW90" s="99">
        <v>17.877500000000001</v>
      </c>
      <c r="BX90" s="99">
        <v>1.4947683109118086</v>
      </c>
      <c r="BY90" s="99">
        <v>1.3237000000000001</v>
      </c>
      <c r="BZ90" s="99">
        <v>9.6675000000000004</v>
      </c>
      <c r="CA90" s="99">
        <v>9.2301000000000002</v>
      </c>
      <c r="CB90" s="99">
        <v>6.7738000000000005</v>
      </c>
      <c r="CC90" s="99">
        <v>5.9811000000000005</v>
      </c>
      <c r="CD90" s="99">
        <v>1</v>
      </c>
      <c r="CE90" s="99">
        <v>0.72679172329585517</v>
      </c>
      <c r="CF90" s="99">
        <v>6.9363999999999999</v>
      </c>
      <c r="CG90" s="99">
        <v>6.9868000000000006</v>
      </c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</row>
    <row r="91" spans="1:164" s="4" customFormat="1" x14ac:dyDescent="0.25">
      <c r="A91" s="108"/>
      <c r="BO91" s="5"/>
      <c r="BP91" s="75">
        <v>21</v>
      </c>
      <c r="BR91" s="101"/>
      <c r="BS91" s="101"/>
      <c r="BT91" s="101"/>
      <c r="BU91" s="101"/>
      <c r="BV91" s="101"/>
      <c r="BW91" s="101"/>
      <c r="BX91" s="101"/>
      <c r="BY91" s="101"/>
      <c r="BZ91" s="101"/>
      <c r="CA91" s="101"/>
      <c r="CB91" s="101"/>
      <c r="CC91" s="101"/>
      <c r="CD91" s="101"/>
      <c r="CE91" s="101"/>
      <c r="CF91" s="101"/>
      <c r="CG91" s="101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</row>
    <row r="92" spans="1:164" s="77" customFormat="1" x14ac:dyDescent="0.25">
      <c r="B92" s="107"/>
      <c r="BO92" s="6"/>
      <c r="BP92" s="91"/>
      <c r="BQ92" s="75"/>
      <c r="BR92" s="100"/>
      <c r="BS92" s="100"/>
      <c r="BT92" s="100"/>
      <c r="BU92" s="100"/>
      <c r="BV92" s="100"/>
      <c r="BW92" s="100"/>
      <c r="BX92" s="100"/>
      <c r="BY92" s="100"/>
      <c r="BZ92" s="100"/>
      <c r="CA92" s="100"/>
      <c r="CB92" s="100"/>
      <c r="CC92" s="113"/>
      <c r="CD92" s="51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</row>
    <row r="93" spans="1:164" s="77" customFormat="1" x14ac:dyDescent="0.25">
      <c r="B93" s="107"/>
      <c r="BO93" s="6"/>
      <c r="BP93" s="91"/>
      <c r="BQ93" s="75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51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</row>
    <row r="94" spans="1:164" s="4" customFormat="1" x14ac:dyDescent="0.25">
      <c r="A94" s="108"/>
      <c r="B94" s="109"/>
      <c r="BO94" s="5"/>
      <c r="BP94" s="77"/>
      <c r="BQ94" s="77"/>
      <c r="BR94" s="77"/>
      <c r="BS94" s="77"/>
      <c r="BT94" s="77"/>
      <c r="BU94" s="77"/>
      <c r="BV94" s="77"/>
      <c r="BW94" s="77"/>
      <c r="BX94" s="77"/>
      <c r="BY94" s="77"/>
      <c r="BZ94" s="77"/>
      <c r="CA94" s="77"/>
      <c r="CB94" s="77"/>
      <c r="CC94" s="77"/>
      <c r="CD94" s="77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</row>
    <row r="95" spans="1:164" s="4" customFormat="1" x14ac:dyDescent="0.25">
      <c r="A95" s="108"/>
      <c r="B95" s="109"/>
      <c r="BO95" s="5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</row>
    <row r="96" spans="1:164" s="4" customFormat="1" x14ac:dyDescent="0.25">
      <c r="A96" s="108"/>
      <c r="B96" s="109"/>
      <c r="BO96" s="5"/>
      <c r="BP96" s="5"/>
      <c r="BQ96" s="5"/>
      <c r="BR96" s="5"/>
      <c r="BS96" s="5"/>
      <c r="BT96" s="5"/>
      <c r="BU96" s="6"/>
      <c r="BV96" s="5"/>
      <c r="BW96" s="5"/>
      <c r="BX96" s="5"/>
      <c r="BY96" s="5"/>
      <c r="BZ96" s="5"/>
      <c r="CA96" s="5"/>
      <c r="CB96" s="5"/>
      <c r="CC96" s="7"/>
      <c r="CD96" s="6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</row>
    <row r="97" spans="1:164" s="4" customFormat="1" x14ac:dyDescent="0.25">
      <c r="A97" s="108"/>
      <c r="B97" s="109"/>
      <c r="BO97" s="5"/>
      <c r="BP97" s="39"/>
      <c r="BQ97" s="39"/>
      <c r="BR97" s="99">
        <f>AVERAGE(BR71:BR90)</f>
        <v>109.38199999999999</v>
      </c>
      <c r="BS97" s="99">
        <f t="shared" ref="BS97:CG97" si="9">AVERAGE(BS71:BS90)</f>
        <v>0.7658109569622612</v>
      </c>
      <c r="BT97" s="99">
        <f t="shared" si="9"/>
        <v>0.96968999999999994</v>
      </c>
      <c r="BU97" s="99">
        <f t="shared" si="9"/>
        <v>0.90156063578518508</v>
      </c>
      <c r="BV97" s="99">
        <f t="shared" si="9"/>
        <v>1562.9387400000001</v>
      </c>
      <c r="BW97" s="99">
        <f t="shared" si="9"/>
        <v>17.952999999999999</v>
      </c>
      <c r="BX97" s="99">
        <f t="shared" si="9"/>
        <v>1.4611322490996526</v>
      </c>
      <c r="BY97" s="99">
        <f t="shared" si="9"/>
        <v>1.309375</v>
      </c>
      <c r="BZ97" s="99">
        <f t="shared" si="9"/>
        <v>9.518695000000001</v>
      </c>
      <c r="CA97" s="99">
        <f t="shared" si="9"/>
        <v>8.9645849999999996</v>
      </c>
      <c r="CB97" s="99">
        <f t="shared" si="9"/>
        <v>6.7361050000000002</v>
      </c>
      <c r="CC97" s="99">
        <f t="shared" si="9"/>
        <v>5.9221200000000005</v>
      </c>
      <c r="CD97" s="99">
        <f t="shared" si="9"/>
        <v>1</v>
      </c>
      <c r="CE97" s="99">
        <f t="shared" si="9"/>
        <v>0.7247906313177318</v>
      </c>
      <c r="CF97" s="99">
        <f t="shared" si="9"/>
        <v>6.9160650000000006</v>
      </c>
      <c r="CG97" s="99">
        <f t="shared" si="9"/>
        <v>6.9280100000000004</v>
      </c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</row>
    <row r="98" spans="1:164" s="4" customFormat="1" x14ac:dyDescent="0.25">
      <c r="A98" s="108"/>
      <c r="B98" s="109"/>
      <c r="BO98" s="5"/>
      <c r="BP98" s="39"/>
      <c r="BQ98" s="39"/>
      <c r="BR98" s="99">
        <v>109.38199999999999</v>
      </c>
      <c r="BS98" s="99">
        <v>0.7658109569622612</v>
      </c>
      <c r="BT98" s="99">
        <v>0.96968999999999994</v>
      </c>
      <c r="BU98" s="99">
        <v>0.90156063578518508</v>
      </c>
      <c r="BV98" s="99">
        <v>1562.9387400000001</v>
      </c>
      <c r="BW98" s="99">
        <v>17.952999999999999</v>
      </c>
      <c r="BX98" s="99">
        <v>1.4611322490996526</v>
      </c>
      <c r="BY98" s="99">
        <v>1.309375</v>
      </c>
      <c r="BZ98" s="99">
        <v>9.518695000000001</v>
      </c>
      <c r="CA98" s="99">
        <v>8.9645849999999996</v>
      </c>
      <c r="CB98" s="99">
        <v>6.7361050000000002</v>
      </c>
      <c r="CC98" s="99">
        <v>5.9221200000000005</v>
      </c>
      <c r="CD98" s="99">
        <v>1</v>
      </c>
      <c r="CE98" s="99">
        <v>0.7247906313177318</v>
      </c>
      <c r="CF98" s="99">
        <v>6.9160650000000006</v>
      </c>
      <c r="CG98" s="99">
        <v>6.9280100000000004</v>
      </c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</row>
    <row r="99" spans="1:164" s="4" customFormat="1" x14ac:dyDescent="0.25">
      <c r="A99" s="108"/>
      <c r="B99" s="109"/>
      <c r="BO99" s="5"/>
      <c r="BP99" s="51"/>
      <c r="BQ99" s="105"/>
      <c r="BR99" s="105">
        <f t="shared" ref="BR99:CG99" si="10">BR98-BR97</f>
        <v>0</v>
      </c>
      <c r="BS99" s="105">
        <f t="shared" si="10"/>
        <v>0</v>
      </c>
      <c r="BT99" s="105">
        <f t="shared" si="10"/>
        <v>0</v>
      </c>
      <c r="BU99" s="105">
        <f t="shared" si="10"/>
        <v>0</v>
      </c>
      <c r="BV99" s="105">
        <f t="shared" si="10"/>
        <v>0</v>
      </c>
      <c r="BW99" s="105">
        <f t="shared" si="10"/>
        <v>0</v>
      </c>
      <c r="BX99" s="105">
        <f t="shared" si="10"/>
        <v>0</v>
      </c>
      <c r="BY99" s="105">
        <f t="shared" si="10"/>
        <v>0</v>
      </c>
      <c r="BZ99" s="105">
        <f t="shared" si="10"/>
        <v>0</v>
      </c>
      <c r="CA99" s="105">
        <f t="shared" si="10"/>
        <v>0</v>
      </c>
      <c r="CB99" s="105">
        <f t="shared" si="10"/>
        <v>0</v>
      </c>
      <c r="CC99" s="105">
        <f t="shared" si="10"/>
        <v>0</v>
      </c>
      <c r="CD99" s="105">
        <f t="shared" si="10"/>
        <v>0</v>
      </c>
      <c r="CE99" s="105">
        <f t="shared" si="10"/>
        <v>0</v>
      </c>
      <c r="CF99" s="105">
        <f t="shared" si="10"/>
        <v>0</v>
      </c>
      <c r="CG99" s="105">
        <f t="shared" si="10"/>
        <v>0</v>
      </c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</row>
    <row r="100" spans="1:164" s="4" customFormat="1" x14ac:dyDescent="0.25">
      <c r="A100" s="108"/>
      <c r="B100" s="109"/>
      <c r="BO100" s="5"/>
      <c r="BP100" s="6" t="s">
        <v>28</v>
      </c>
      <c r="BQ100" s="6"/>
      <c r="BR100" s="99">
        <f>MAX(BR71:BR90)</f>
        <v>110.16</v>
      </c>
      <c r="BS100" s="99">
        <f t="shared" ref="BS100:CG100" si="11">MAX(BS71:BS90)</f>
        <v>0.77053475111727532</v>
      </c>
      <c r="BT100" s="99">
        <f t="shared" si="11"/>
        <v>0.9748</v>
      </c>
      <c r="BU100" s="99">
        <f t="shared" si="11"/>
        <v>0.90917356123283921</v>
      </c>
      <c r="BV100" s="99">
        <f t="shared" si="11"/>
        <v>1585.14</v>
      </c>
      <c r="BW100" s="99">
        <f t="shared" si="11"/>
        <v>18.407600000000002</v>
      </c>
      <c r="BX100" s="99">
        <f t="shared" si="11"/>
        <v>1.4947683109118086</v>
      </c>
      <c r="BY100" s="99">
        <f t="shared" si="11"/>
        <v>1.3237000000000001</v>
      </c>
      <c r="BZ100" s="99">
        <f t="shared" si="11"/>
        <v>9.6675000000000004</v>
      </c>
      <c r="CA100" s="99">
        <f t="shared" si="11"/>
        <v>9.2301000000000002</v>
      </c>
      <c r="CB100" s="99">
        <f t="shared" si="11"/>
        <v>6.7932000000000006</v>
      </c>
      <c r="CC100" s="99">
        <f t="shared" si="11"/>
        <v>5.9813000000000001</v>
      </c>
      <c r="CD100" s="99">
        <f t="shared" si="11"/>
        <v>1</v>
      </c>
      <c r="CE100" s="99">
        <f t="shared" si="11"/>
        <v>0.72725685985033051</v>
      </c>
      <c r="CF100" s="99">
        <f t="shared" si="11"/>
        <v>6.9710000000000001</v>
      </c>
      <c r="CG100" s="99">
        <f t="shared" si="11"/>
        <v>6.9943</v>
      </c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</row>
    <row r="101" spans="1:164" s="4" customFormat="1" x14ac:dyDescent="0.25">
      <c r="A101" s="108"/>
      <c r="B101" s="109"/>
      <c r="BO101" s="5"/>
      <c r="BP101" s="6" t="s">
        <v>29</v>
      </c>
      <c r="BQ101" s="6"/>
      <c r="BR101" s="99">
        <f>MIN(BR71:BR90)</f>
        <v>107.99000000000001</v>
      </c>
      <c r="BS101" s="99">
        <f t="shared" ref="BS101:CG101" si="12">MIN(BS71:BS90)</f>
        <v>0.75987841945288748</v>
      </c>
      <c r="BT101" s="99">
        <f t="shared" si="12"/>
        <v>0.96260000000000001</v>
      </c>
      <c r="BU101" s="99">
        <f t="shared" si="12"/>
        <v>0.89301661010894795</v>
      </c>
      <c r="BV101" s="99">
        <f t="shared" si="12"/>
        <v>1544.4</v>
      </c>
      <c r="BW101" s="99">
        <f t="shared" si="12"/>
        <v>17.508500000000002</v>
      </c>
      <c r="BX101" s="99">
        <f t="shared" si="12"/>
        <v>1.4380212827149841</v>
      </c>
      <c r="BY101" s="99">
        <f t="shared" si="12"/>
        <v>1.2964</v>
      </c>
      <c r="BZ101" s="99">
        <f t="shared" si="12"/>
        <v>9.4004000000000012</v>
      </c>
      <c r="CA101" s="99">
        <f t="shared" si="12"/>
        <v>8.7999000000000009</v>
      </c>
      <c r="CB101" s="99">
        <f t="shared" si="12"/>
        <v>6.6737000000000002</v>
      </c>
      <c r="CC101" s="99">
        <f t="shared" si="12"/>
        <v>5.8526000000000007</v>
      </c>
      <c r="CD101" s="99">
        <f t="shared" si="12"/>
        <v>1</v>
      </c>
      <c r="CE101" s="99">
        <f t="shared" si="12"/>
        <v>0.72203730044694103</v>
      </c>
      <c r="CF101" s="99">
        <f t="shared" si="12"/>
        <v>6.8587000000000007</v>
      </c>
      <c r="CG101" s="99">
        <f t="shared" si="12"/>
        <v>6.8637000000000006</v>
      </c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</row>
    <row r="102" spans="1:164" s="4" customFormat="1" x14ac:dyDescent="0.25">
      <c r="A102" s="108"/>
      <c r="B102" s="109"/>
      <c r="BO102" s="5"/>
      <c r="BP102" s="5"/>
      <c r="BQ102" s="5"/>
      <c r="BR102" s="5"/>
      <c r="BS102" s="5"/>
      <c r="BT102" s="5"/>
      <c r="BU102" s="6"/>
      <c r="BV102" s="5"/>
      <c r="BW102" s="5"/>
      <c r="BX102" s="5"/>
      <c r="BY102" s="5"/>
      <c r="BZ102" s="5"/>
      <c r="CA102" s="5"/>
      <c r="CB102" s="5"/>
      <c r="CC102" s="7"/>
      <c r="CD102" s="6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</row>
    <row r="103" spans="1:164" s="4" customFormat="1" x14ac:dyDescent="0.25">
      <c r="A103" s="108"/>
      <c r="B103" s="109"/>
      <c r="BO103" s="5"/>
      <c r="BP103" s="5"/>
      <c r="BQ103" s="5"/>
      <c r="BR103" s="99">
        <f>BR100-BR101</f>
        <v>2.1699999999999875</v>
      </c>
      <c r="BS103" s="99">
        <f t="shared" ref="BS103:CG103" si="13">BS100-BS101</f>
        <v>1.0656331664387841E-2</v>
      </c>
      <c r="BT103" s="99">
        <f t="shared" si="13"/>
        <v>1.2199999999999989E-2</v>
      </c>
      <c r="BU103" s="99">
        <f t="shared" si="13"/>
        <v>1.6156951123891261E-2</v>
      </c>
      <c r="BV103" s="99">
        <f t="shared" si="13"/>
        <v>40.740000000000009</v>
      </c>
      <c r="BW103" s="99">
        <f t="shared" si="13"/>
        <v>0.89910000000000068</v>
      </c>
      <c r="BX103" s="99">
        <f t="shared" si="13"/>
        <v>5.6747028196824534E-2</v>
      </c>
      <c r="BY103" s="99">
        <f t="shared" si="13"/>
        <v>2.7300000000000102E-2</v>
      </c>
      <c r="BZ103" s="99">
        <f t="shared" si="13"/>
        <v>0.26709999999999923</v>
      </c>
      <c r="CA103" s="99">
        <f t="shared" si="13"/>
        <v>0.43019999999999925</v>
      </c>
      <c r="CB103" s="99">
        <f t="shared" si="13"/>
        <v>0.11950000000000038</v>
      </c>
      <c r="CC103" s="99">
        <f t="shared" si="13"/>
        <v>0.12869999999999937</v>
      </c>
      <c r="CD103" s="99">
        <f t="shared" si="13"/>
        <v>0</v>
      </c>
      <c r="CE103" s="99">
        <f t="shared" si="13"/>
        <v>5.2195594033894732E-3</v>
      </c>
      <c r="CF103" s="99">
        <f t="shared" si="13"/>
        <v>0.1122999999999994</v>
      </c>
      <c r="CG103" s="99">
        <f t="shared" si="13"/>
        <v>0.13059999999999938</v>
      </c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</row>
    <row r="104" spans="1:164" s="4" customFormat="1" x14ac:dyDescent="0.25">
      <c r="A104" s="108"/>
      <c r="B104" s="109"/>
      <c r="BO104" s="5"/>
      <c r="BP104" s="5"/>
      <c r="BQ104" s="5"/>
      <c r="BR104" s="5"/>
      <c r="BS104" s="5"/>
      <c r="BT104" s="5"/>
      <c r="BU104" s="6"/>
      <c r="BV104" s="5"/>
      <c r="BW104" s="5"/>
      <c r="BX104" s="5"/>
      <c r="BY104" s="5"/>
      <c r="BZ104" s="5"/>
      <c r="CA104" s="5"/>
      <c r="CB104" s="5"/>
      <c r="CC104" s="7"/>
      <c r="CD104" s="6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</row>
    <row r="105" spans="1:164" s="4" customFormat="1" x14ac:dyDescent="0.25">
      <c r="A105" s="108"/>
      <c r="B105" s="109"/>
      <c r="BO105" s="5"/>
      <c r="BP105" s="5"/>
      <c r="BQ105" s="5"/>
      <c r="BR105" s="5"/>
      <c r="BS105" s="5"/>
      <c r="BT105" s="5"/>
      <c r="BU105" s="6"/>
      <c r="BV105" s="5"/>
      <c r="BW105" s="5"/>
      <c r="BX105" s="5"/>
      <c r="BY105" s="5"/>
      <c r="BZ105" s="5"/>
      <c r="CA105" s="5"/>
      <c r="CB105" s="5"/>
      <c r="CC105" s="7"/>
      <c r="CD105" s="6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</row>
    <row r="106" spans="1:164" s="4" customFormat="1" x14ac:dyDescent="0.25">
      <c r="A106" s="108"/>
      <c r="B106" s="109"/>
      <c r="BO106" s="5"/>
      <c r="BP106" s="5"/>
      <c r="BQ106" s="5"/>
      <c r="BR106" s="5"/>
      <c r="BS106" s="5"/>
      <c r="BT106" s="5"/>
      <c r="BU106" s="6"/>
      <c r="BV106" s="5"/>
      <c r="BW106" s="5"/>
      <c r="BX106" s="5"/>
      <c r="BY106" s="5"/>
      <c r="BZ106" s="5"/>
      <c r="CA106" s="5"/>
      <c r="CB106" s="5"/>
      <c r="CC106" s="7"/>
      <c r="CD106" s="6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</row>
    <row r="107" spans="1:164" s="4" customFormat="1" x14ac:dyDescent="0.25">
      <c r="A107" s="108"/>
      <c r="B107" s="109"/>
      <c r="BO107" s="5"/>
      <c r="BP107" s="5"/>
      <c r="BQ107" s="5"/>
      <c r="BR107" s="5"/>
      <c r="BS107" s="5"/>
      <c r="BT107" s="5"/>
      <c r="BU107" s="6"/>
      <c r="BV107" s="5"/>
      <c r="BW107" s="5"/>
      <c r="BX107" s="5"/>
      <c r="BY107" s="5"/>
      <c r="BZ107" s="5"/>
      <c r="CA107" s="5"/>
      <c r="CB107" s="5"/>
      <c r="CC107" s="7"/>
      <c r="CD107" s="6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</row>
    <row r="108" spans="1:164" s="4" customFormat="1" x14ac:dyDescent="0.25">
      <c r="A108" s="108"/>
      <c r="B108" s="109"/>
      <c r="BO108" s="5"/>
      <c r="BP108" s="5"/>
      <c r="BQ108" s="5"/>
      <c r="BR108" s="5"/>
      <c r="BS108" s="5"/>
      <c r="BT108" s="5"/>
      <c r="BU108" s="6"/>
      <c r="BV108" s="5"/>
      <c r="BW108" s="5"/>
      <c r="BX108" s="5"/>
      <c r="BY108" s="5"/>
      <c r="BZ108" s="5"/>
      <c r="CA108" s="5"/>
      <c r="CB108" s="5"/>
      <c r="CC108" s="7"/>
      <c r="CD108" s="6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</row>
    <row r="109" spans="1:164" s="4" customFormat="1" x14ac:dyDescent="0.25">
      <c r="A109" s="108"/>
      <c r="B109" s="109"/>
      <c r="BO109" s="91"/>
      <c r="BP109" s="5"/>
      <c r="BQ109" s="5"/>
      <c r="BR109" s="5"/>
      <c r="BS109" s="5"/>
      <c r="BT109" s="5"/>
      <c r="BU109" s="6"/>
      <c r="BV109" s="5"/>
      <c r="BW109" s="5"/>
      <c r="BX109" s="5"/>
      <c r="BY109" s="5"/>
      <c r="BZ109" s="5"/>
      <c r="CA109" s="5"/>
      <c r="CB109" s="5"/>
      <c r="CC109" s="7"/>
      <c r="CD109" s="6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</row>
    <row r="110" spans="1:164" s="4" customFormat="1" x14ac:dyDescent="0.25">
      <c r="A110" s="108"/>
      <c r="B110" s="109"/>
      <c r="BO110" s="91"/>
      <c r="BP110" s="5"/>
      <c r="BQ110" s="5"/>
      <c r="BR110" s="5"/>
      <c r="BS110" s="5"/>
      <c r="BT110" s="5"/>
      <c r="BU110" s="6"/>
      <c r="BV110" s="5"/>
      <c r="BW110" s="5"/>
      <c r="BX110" s="5"/>
      <c r="BY110" s="5"/>
      <c r="BZ110" s="5"/>
      <c r="CA110" s="5"/>
      <c r="CB110" s="5"/>
      <c r="CC110" s="7"/>
      <c r="CD110" s="6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</row>
    <row r="111" spans="1:164" s="4" customFormat="1" x14ac:dyDescent="0.25">
      <c r="A111" s="108"/>
      <c r="B111" s="109"/>
      <c r="BO111" s="91"/>
      <c r="BP111" s="5"/>
      <c r="BQ111" s="5"/>
      <c r="BR111" s="5"/>
      <c r="BS111" s="5"/>
      <c r="BT111" s="5"/>
      <c r="BU111" s="6"/>
      <c r="BV111" s="5"/>
      <c r="BW111" s="5"/>
      <c r="BX111" s="5"/>
      <c r="BY111" s="5"/>
      <c r="BZ111" s="5"/>
      <c r="CA111" s="5"/>
      <c r="CB111" s="5"/>
      <c r="CC111" s="7"/>
      <c r="CD111" s="6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</row>
    <row r="112" spans="1:164" s="4" customFormat="1" x14ac:dyDescent="0.25">
      <c r="A112" s="108"/>
      <c r="B112" s="109"/>
      <c r="BO112" s="91"/>
      <c r="BP112" s="75"/>
      <c r="BQ112" s="5"/>
      <c r="BR112" s="5"/>
      <c r="BS112" s="5"/>
      <c r="BT112" s="5"/>
      <c r="BU112" s="6"/>
      <c r="BV112" s="5"/>
      <c r="BW112" s="5"/>
      <c r="BX112" s="5"/>
      <c r="BY112" s="5"/>
      <c r="BZ112" s="5"/>
      <c r="CA112" s="5"/>
      <c r="CB112" s="5"/>
      <c r="CC112" s="7"/>
      <c r="CD112" s="6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</row>
    <row r="113" spans="1:164" s="4" customFormat="1" x14ac:dyDescent="0.25">
      <c r="A113" s="108"/>
      <c r="B113" s="109"/>
      <c r="BO113" s="91"/>
      <c r="BP113" s="75"/>
      <c r="BQ113" s="5"/>
      <c r="BR113" s="5"/>
      <c r="BS113" s="5"/>
      <c r="BT113" s="5"/>
      <c r="BU113" s="6"/>
      <c r="BV113" s="5"/>
      <c r="BW113" s="5"/>
      <c r="BX113" s="5"/>
      <c r="BY113" s="5"/>
      <c r="BZ113" s="5"/>
      <c r="CA113" s="5"/>
      <c r="CB113" s="5"/>
      <c r="CC113" s="7"/>
      <c r="CD113" s="6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</row>
    <row r="114" spans="1:164" s="4" customFormat="1" x14ac:dyDescent="0.25">
      <c r="A114" s="108"/>
      <c r="B114" s="109"/>
      <c r="BO114" s="91"/>
      <c r="BP114" s="75"/>
      <c r="BQ114" s="5"/>
      <c r="BR114" s="5"/>
      <c r="BS114" s="5"/>
      <c r="BT114" s="5"/>
      <c r="BU114" s="6"/>
      <c r="BV114" s="5"/>
      <c r="BW114" s="5"/>
      <c r="BX114" s="5"/>
      <c r="BY114" s="5"/>
      <c r="BZ114" s="5"/>
      <c r="CA114" s="5"/>
      <c r="CB114" s="5"/>
      <c r="CC114" s="7"/>
      <c r="CD114" s="6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</row>
    <row r="115" spans="1:164" s="4" customFormat="1" x14ac:dyDescent="0.25">
      <c r="A115" s="108"/>
      <c r="B115" s="109"/>
      <c r="BO115" s="91"/>
      <c r="BP115" s="75"/>
      <c r="BQ115" s="5"/>
      <c r="BR115" s="5"/>
      <c r="BS115" s="5"/>
      <c r="BT115" s="5"/>
      <c r="BU115" s="6"/>
      <c r="BV115" s="5"/>
      <c r="BW115" s="5"/>
      <c r="BX115" s="5"/>
      <c r="BY115" s="5"/>
      <c r="BZ115" s="5"/>
      <c r="CA115" s="5"/>
      <c r="CB115" s="5"/>
      <c r="CC115" s="7"/>
      <c r="CD115" s="6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</row>
    <row r="116" spans="1:164" s="4" customFormat="1" x14ac:dyDescent="0.25">
      <c r="A116" s="108"/>
      <c r="B116" s="109"/>
      <c r="BO116" s="91"/>
      <c r="BP116" s="75"/>
      <c r="BQ116" s="5"/>
      <c r="BR116" s="5"/>
      <c r="BS116" s="5"/>
      <c r="BT116" s="5"/>
      <c r="BU116" s="6"/>
      <c r="BV116" s="5"/>
      <c r="BW116" s="5"/>
      <c r="BX116" s="5"/>
      <c r="BY116" s="5"/>
      <c r="BZ116" s="5"/>
      <c r="CA116" s="5"/>
      <c r="CB116" s="5"/>
      <c r="CC116" s="7"/>
      <c r="CD116" s="6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</row>
    <row r="117" spans="1:164" s="4" customFormat="1" x14ac:dyDescent="0.25">
      <c r="A117" s="108"/>
      <c r="B117" s="109"/>
      <c r="BO117" s="91"/>
      <c r="BP117" s="75"/>
      <c r="BQ117" s="5"/>
      <c r="BR117" s="5"/>
      <c r="BS117" s="5"/>
      <c r="BT117" s="5"/>
      <c r="BU117" s="6"/>
      <c r="BV117" s="5"/>
      <c r="BW117" s="5"/>
      <c r="BX117" s="5"/>
      <c r="BY117" s="5"/>
      <c r="BZ117" s="5"/>
      <c r="CA117" s="5"/>
      <c r="CB117" s="5"/>
      <c r="CC117" s="7"/>
      <c r="CD117" s="6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</row>
    <row r="118" spans="1:164" s="4" customFormat="1" x14ac:dyDescent="0.25">
      <c r="A118" s="108"/>
      <c r="B118" s="109"/>
      <c r="BO118" s="91"/>
      <c r="BP118" s="75"/>
      <c r="BQ118" s="5"/>
      <c r="BR118" s="5"/>
      <c r="BS118" s="5"/>
      <c r="BT118" s="5"/>
      <c r="BU118" s="6"/>
      <c r="BV118" s="5"/>
      <c r="BW118" s="5"/>
      <c r="BX118" s="5"/>
      <c r="BY118" s="5"/>
      <c r="BZ118" s="5"/>
      <c r="CA118" s="5"/>
      <c r="CB118" s="5"/>
      <c r="CC118" s="7"/>
      <c r="CD118" s="6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</row>
    <row r="119" spans="1:164" s="4" customFormat="1" x14ac:dyDescent="0.25">
      <c r="A119" s="108"/>
      <c r="B119" s="109"/>
      <c r="BO119" s="91"/>
      <c r="BP119" s="75"/>
      <c r="BQ119" s="5"/>
      <c r="BR119" s="5"/>
      <c r="BS119" s="5"/>
      <c r="BT119" s="5"/>
      <c r="BU119" s="6"/>
      <c r="BV119" s="5"/>
      <c r="BW119" s="5"/>
      <c r="BX119" s="5"/>
      <c r="BY119" s="5"/>
      <c r="BZ119" s="5"/>
      <c r="CA119" s="5"/>
      <c r="CB119" s="5"/>
      <c r="CC119" s="7"/>
      <c r="CD119" s="6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</row>
    <row r="120" spans="1:164" s="4" customFormat="1" x14ac:dyDescent="0.25">
      <c r="A120" s="108"/>
      <c r="B120" s="109"/>
      <c r="BO120" s="91"/>
      <c r="BP120" s="75"/>
      <c r="BQ120" s="5"/>
      <c r="BR120" s="5"/>
      <c r="BS120" s="5"/>
      <c r="BT120" s="5"/>
      <c r="BU120" s="6"/>
      <c r="BV120" s="5"/>
      <c r="BW120" s="5"/>
      <c r="BX120" s="5"/>
      <c r="BY120" s="5"/>
      <c r="BZ120" s="5"/>
      <c r="CA120" s="5"/>
      <c r="CB120" s="5"/>
      <c r="CC120" s="7"/>
      <c r="CD120" s="6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</row>
    <row r="121" spans="1:164" s="4" customFormat="1" x14ac:dyDescent="0.25">
      <c r="A121" s="108"/>
      <c r="B121" s="109"/>
      <c r="BO121" s="91"/>
      <c r="BP121" s="75"/>
      <c r="BQ121" s="5"/>
      <c r="BR121" s="5"/>
      <c r="BS121" s="5"/>
      <c r="BT121" s="5"/>
      <c r="BU121" s="6"/>
      <c r="BV121" s="5"/>
      <c r="BW121" s="5"/>
      <c r="BX121" s="5"/>
      <c r="BY121" s="5"/>
      <c r="BZ121" s="5"/>
      <c r="CA121" s="5"/>
      <c r="CB121" s="5"/>
      <c r="CC121" s="7"/>
      <c r="CD121" s="6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</row>
    <row r="122" spans="1:164" s="4" customFormat="1" x14ac:dyDescent="0.25">
      <c r="A122" s="108"/>
      <c r="B122" s="109"/>
      <c r="BO122" s="91"/>
      <c r="BP122" s="75"/>
      <c r="BQ122" s="5"/>
      <c r="BR122" s="5"/>
      <c r="BS122" s="5"/>
      <c r="BT122" s="5"/>
      <c r="BU122" s="6"/>
      <c r="BV122" s="5"/>
      <c r="BW122" s="5"/>
      <c r="BX122" s="5"/>
      <c r="BY122" s="5"/>
      <c r="BZ122" s="5"/>
      <c r="CA122" s="5"/>
      <c r="CB122" s="5"/>
      <c r="CC122" s="7"/>
      <c r="CD122" s="6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</row>
    <row r="123" spans="1:164" s="4" customFormat="1" x14ac:dyDescent="0.25">
      <c r="A123" s="108"/>
      <c r="B123" s="109"/>
      <c r="BO123" s="91"/>
      <c r="BP123" s="75"/>
      <c r="BQ123" s="5"/>
      <c r="BR123" s="5"/>
      <c r="BS123" s="5"/>
      <c r="BT123" s="5"/>
      <c r="BU123" s="6"/>
      <c r="BV123" s="5"/>
      <c r="BW123" s="5"/>
      <c r="BX123" s="5"/>
      <c r="BY123" s="5"/>
      <c r="BZ123" s="5"/>
      <c r="CA123" s="5"/>
      <c r="CB123" s="5"/>
      <c r="CC123" s="7"/>
      <c r="CD123" s="6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</row>
    <row r="124" spans="1:164" s="4" customFormat="1" x14ac:dyDescent="0.25">
      <c r="A124" s="108"/>
      <c r="B124" s="109"/>
      <c r="BO124" s="91"/>
      <c r="BP124" s="75"/>
      <c r="BQ124" s="5"/>
      <c r="BR124" s="5"/>
      <c r="BS124" s="5"/>
      <c r="BT124" s="5"/>
      <c r="BU124" s="6"/>
      <c r="BV124" s="5"/>
      <c r="BW124" s="5"/>
      <c r="BX124" s="5"/>
      <c r="BY124" s="5"/>
      <c r="BZ124" s="5"/>
      <c r="CA124" s="5"/>
      <c r="CB124" s="5"/>
      <c r="CC124" s="7"/>
      <c r="CD124" s="6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</row>
    <row r="125" spans="1:164" s="4" customFormat="1" x14ac:dyDescent="0.25">
      <c r="A125" s="108"/>
      <c r="B125" s="109"/>
      <c r="BO125" s="91"/>
      <c r="BP125" s="75"/>
      <c r="BQ125" s="5"/>
      <c r="BR125" s="5"/>
      <c r="BS125" s="5"/>
      <c r="BT125" s="5"/>
      <c r="BU125" s="6"/>
      <c r="BV125" s="5"/>
      <c r="BW125" s="5"/>
      <c r="BX125" s="5"/>
      <c r="BY125" s="5"/>
      <c r="BZ125" s="5"/>
      <c r="CA125" s="5"/>
      <c r="CB125" s="5"/>
      <c r="CC125" s="7"/>
      <c r="CD125" s="6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</row>
    <row r="126" spans="1:164" s="4" customFormat="1" x14ac:dyDescent="0.25">
      <c r="A126" s="108"/>
      <c r="B126" s="109"/>
      <c r="BO126" s="91"/>
      <c r="BP126" s="75"/>
      <c r="BQ126" s="5"/>
      <c r="BR126" s="5"/>
      <c r="BS126" s="5"/>
      <c r="BT126" s="5"/>
      <c r="BU126" s="6"/>
      <c r="BV126" s="5"/>
      <c r="BW126" s="5"/>
      <c r="BX126" s="5"/>
      <c r="BY126" s="5"/>
      <c r="BZ126" s="5"/>
      <c r="CA126" s="5"/>
      <c r="CB126" s="5"/>
      <c r="CC126" s="7"/>
      <c r="CD126" s="6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</row>
    <row r="127" spans="1:164" s="4" customFormat="1" x14ac:dyDescent="0.25">
      <c r="A127" s="108"/>
      <c r="B127" s="109"/>
      <c r="BO127" s="91"/>
      <c r="BP127" s="75"/>
      <c r="BQ127" s="5"/>
      <c r="BR127" s="5"/>
      <c r="BS127" s="5"/>
      <c r="BT127" s="5"/>
      <c r="BU127" s="6"/>
      <c r="BV127" s="5"/>
      <c r="BW127" s="5"/>
      <c r="BX127" s="5"/>
      <c r="BY127" s="5"/>
      <c r="BZ127" s="5"/>
      <c r="CA127" s="5"/>
      <c r="CB127" s="5"/>
      <c r="CC127" s="7"/>
      <c r="CD127" s="6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</row>
    <row r="128" spans="1:164" s="4" customFormat="1" x14ac:dyDescent="0.25">
      <c r="A128" s="108"/>
      <c r="B128" s="109"/>
      <c r="BO128" s="5"/>
      <c r="BP128" s="75"/>
      <c r="BQ128" s="5"/>
      <c r="BR128" s="5"/>
      <c r="BS128" s="5"/>
      <c r="BT128" s="5"/>
      <c r="BU128" s="6"/>
      <c r="BV128" s="5"/>
      <c r="BW128" s="5"/>
      <c r="BX128" s="5"/>
      <c r="BY128" s="5"/>
      <c r="BZ128" s="5"/>
      <c r="CA128" s="5"/>
      <c r="CB128" s="5"/>
      <c r="CC128" s="7"/>
      <c r="CD128" s="6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</row>
    <row r="129" spans="1:164" s="4" customFormat="1" x14ac:dyDescent="0.25">
      <c r="A129" s="108"/>
      <c r="B129" s="109"/>
      <c r="BO129" s="5"/>
      <c r="BP129" s="75"/>
      <c r="BQ129" s="5"/>
      <c r="BR129" s="5"/>
      <c r="BS129" s="5"/>
      <c r="BT129" s="5"/>
      <c r="BU129" s="6"/>
      <c r="BV129" s="5"/>
      <c r="BW129" s="5"/>
      <c r="BX129" s="5"/>
      <c r="BY129" s="5"/>
      <c r="BZ129" s="5"/>
      <c r="CA129" s="5"/>
      <c r="CB129" s="5"/>
      <c r="CC129" s="7"/>
      <c r="CD129" s="6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</row>
    <row r="130" spans="1:164" s="4" customFormat="1" x14ac:dyDescent="0.25">
      <c r="A130" s="108"/>
      <c r="B130" s="109"/>
      <c r="BO130" s="5"/>
      <c r="BP130" s="75"/>
      <c r="BQ130" s="5"/>
      <c r="BR130" s="5"/>
      <c r="BS130" s="5"/>
      <c r="BT130" s="5"/>
      <c r="BU130" s="6"/>
      <c r="BV130" s="5"/>
      <c r="BW130" s="5"/>
      <c r="BX130" s="5"/>
      <c r="BY130" s="5"/>
      <c r="BZ130" s="5"/>
      <c r="CA130" s="5"/>
      <c r="CB130" s="5"/>
      <c r="CC130" s="7"/>
      <c r="CD130" s="6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</row>
    <row r="131" spans="1:164" s="4" customFormat="1" x14ac:dyDescent="0.25">
      <c r="A131" s="108"/>
      <c r="B131" s="109"/>
      <c r="BO131" s="5"/>
      <c r="BP131" s="5"/>
      <c r="BQ131" s="5"/>
      <c r="BR131" s="5"/>
      <c r="BS131" s="5"/>
      <c r="BT131" s="5"/>
      <c r="BU131" s="6"/>
      <c r="BV131" s="5"/>
      <c r="BW131" s="5"/>
      <c r="BX131" s="5"/>
      <c r="BY131" s="5"/>
      <c r="BZ131" s="5"/>
      <c r="CA131" s="5"/>
      <c r="CB131" s="5"/>
      <c r="CC131" s="7"/>
      <c r="CD131" s="6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</row>
    <row r="132" spans="1:164" s="4" customFormat="1" x14ac:dyDescent="0.25">
      <c r="A132" s="108"/>
      <c r="B132" s="109"/>
      <c r="BO132" s="5"/>
      <c r="BP132" s="5"/>
      <c r="BQ132" s="5"/>
      <c r="BR132" s="5"/>
      <c r="BS132" s="5"/>
      <c r="BT132" s="5"/>
      <c r="BU132" s="6"/>
      <c r="BV132" s="5"/>
      <c r="BW132" s="5"/>
      <c r="BX132" s="5"/>
      <c r="BY132" s="5"/>
      <c r="BZ132" s="5"/>
      <c r="CA132" s="5"/>
      <c r="CB132" s="5"/>
      <c r="CC132" s="7"/>
      <c r="CD132" s="6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</row>
    <row r="133" spans="1:164" s="4" customFormat="1" x14ac:dyDescent="0.25">
      <c r="A133" s="108"/>
      <c r="B133" s="109"/>
      <c r="BO133" s="5"/>
      <c r="BP133" s="74"/>
      <c r="BQ133" s="74"/>
      <c r="BR133" s="74"/>
      <c r="BS133" s="74"/>
      <c r="BT133" s="74"/>
      <c r="BU133" s="74"/>
      <c r="BV133" s="74"/>
      <c r="BW133" s="75"/>
      <c r="BX133" s="75"/>
      <c r="BY133" s="75"/>
      <c r="BZ133" s="75"/>
      <c r="CA133" s="75"/>
      <c r="CB133" s="75"/>
      <c r="CC133" s="76"/>
      <c r="CD133" s="77"/>
      <c r="CE133" s="17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</row>
    <row r="134" spans="1:164" s="4" customFormat="1" x14ac:dyDescent="0.25">
      <c r="A134" s="108"/>
      <c r="B134" s="109"/>
      <c r="BO134" s="5"/>
      <c r="BP134" s="74"/>
      <c r="BQ134" s="74"/>
      <c r="BR134" s="74"/>
      <c r="BS134" s="74"/>
      <c r="BT134" s="74"/>
      <c r="BU134" s="74"/>
      <c r="BV134" s="74"/>
      <c r="BW134" s="75"/>
      <c r="BX134" s="75"/>
      <c r="BY134" s="75"/>
      <c r="BZ134" s="75"/>
      <c r="CA134" s="75"/>
      <c r="CB134" s="75"/>
      <c r="CC134" s="76"/>
      <c r="CD134" s="77"/>
      <c r="CE134" s="17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</row>
    <row r="135" spans="1:164" s="4" customFormat="1" x14ac:dyDescent="0.25">
      <c r="A135" s="108"/>
      <c r="B135" s="109"/>
      <c r="BO135" s="5"/>
      <c r="BP135" s="74"/>
      <c r="BQ135" s="74"/>
      <c r="BR135" s="17"/>
      <c r="BS135" s="17"/>
      <c r="BT135" s="17"/>
      <c r="BU135" s="17"/>
      <c r="BV135" s="6"/>
      <c r="BW135" s="5"/>
      <c r="BX135" s="5"/>
      <c r="BY135" s="5"/>
      <c r="BZ135" s="5"/>
      <c r="CA135" s="5"/>
      <c r="CB135" s="5"/>
      <c r="CC135" s="7"/>
      <c r="CD135" s="6"/>
      <c r="CE135" s="17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</row>
    <row r="136" spans="1:164" s="4" customFormat="1" x14ac:dyDescent="0.25">
      <c r="A136" s="108"/>
      <c r="B136" s="109"/>
      <c r="BO136" s="5"/>
      <c r="BP136" s="91"/>
      <c r="BQ136" s="75"/>
      <c r="BR136" s="100"/>
      <c r="BS136" s="100"/>
      <c r="BT136" s="100"/>
      <c r="BU136" s="100"/>
      <c r="BV136" s="100"/>
      <c r="BW136" s="100"/>
      <c r="BX136" s="100"/>
      <c r="BY136" s="100"/>
      <c r="BZ136" s="100"/>
      <c r="CA136" s="100"/>
      <c r="CB136" s="100"/>
      <c r="CC136" s="100"/>
      <c r="CD136" s="100"/>
      <c r="CE136" s="93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</row>
    <row r="137" spans="1:164" s="4" customFormat="1" x14ac:dyDescent="0.25">
      <c r="A137" s="108"/>
      <c r="B137" s="109"/>
      <c r="BO137" s="5"/>
      <c r="BP137" s="91"/>
      <c r="BQ137" s="75"/>
      <c r="BR137" s="100"/>
      <c r="BS137" s="100"/>
      <c r="BT137" s="100"/>
      <c r="BU137" s="100"/>
      <c r="BV137" s="100"/>
      <c r="BW137" s="100"/>
      <c r="BX137" s="100"/>
      <c r="BY137" s="100"/>
      <c r="BZ137" s="100"/>
      <c r="CA137" s="100"/>
      <c r="CB137" s="100"/>
      <c r="CC137" s="100"/>
      <c r="CD137" s="100"/>
      <c r="CE137" s="93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</row>
    <row r="138" spans="1:164" s="4" customFormat="1" x14ac:dyDescent="0.25">
      <c r="A138" s="108"/>
      <c r="B138" s="109"/>
      <c r="BO138" s="5"/>
      <c r="BP138" s="91"/>
      <c r="BQ138" s="75"/>
      <c r="BR138" s="100"/>
      <c r="BS138" s="100"/>
      <c r="BT138" s="100"/>
      <c r="BU138" s="100"/>
      <c r="BV138" s="100"/>
      <c r="BW138" s="100"/>
      <c r="BX138" s="100"/>
      <c r="BY138" s="100"/>
      <c r="BZ138" s="100"/>
      <c r="CA138" s="100"/>
      <c r="CB138" s="100"/>
      <c r="CC138" s="100"/>
      <c r="CD138" s="100"/>
      <c r="CE138" s="93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</row>
    <row r="139" spans="1:164" s="4" customFormat="1" x14ac:dyDescent="0.25">
      <c r="A139" s="108"/>
      <c r="B139" s="109"/>
      <c r="BO139" s="5"/>
      <c r="BP139" s="91"/>
      <c r="BQ139" s="75"/>
      <c r="BR139" s="100"/>
      <c r="BS139" s="100"/>
      <c r="BT139" s="100"/>
      <c r="BU139" s="100"/>
      <c r="BV139" s="100"/>
      <c r="BW139" s="100"/>
      <c r="BX139" s="100"/>
      <c r="BY139" s="100"/>
      <c r="BZ139" s="100"/>
      <c r="CA139" s="100"/>
      <c r="CB139" s="100"/>
      <c r="CC139" s="100"/>
      <c r="CD139" s="100"/>
      <c r="CE139" s="93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</row>
    <row r="140" spans="1:164" s="4" customFormat="1" x14ac:dyDescent="0.25">
      <c r="A140" s="108"/>
      <c r="B140" s="109"/>
      <c r="BO140" s="5"/>
      <c r="BP140" s="91"/>
      <c r="BQ140" s="75"/>
      <c r="BR140" s="100"/>
      <c r="BS140" s="100"/>
      <c r="BT140" s="100"/>
      <c r="BU140" s="100"/>
      <c r="BV140" s="100"/>
      <c r="BW140" s="100"/>
      <c r="BX140" s="100"/>
      <c r="BY140" s="100"/>
      <c r="BZ140" s="100"/>
      <c r="CA140" s="100"/>
      <c r="CB140" s="100"/>
      <c r="CC140" s="100"/>
      <c r="CD140" s="100"/>
      <c r="CE140" s="93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</row>
    <row r="141" spans="1:164" s="4" customFormat="1" x14ac:dyDescent="0.25">
      <c r="A141" s="108"/>
      <c r="B141" s="109"/>
      <c r="BO141" s="5"/>
      <c r="BP141" s="91"/>
      <c r="BQ141" s="75"/>
      <c r="BR141" s="100"/>
      <c r="BS141" s="100"/>
      <c r="BT141" s="100"/>
      <c r="BU141" s="100"/>
      <c r="BV141" s="100"/>
      <c r="BW141" s="100"/>
      <c r="BX141" s="100"/>
      <c r="BY141" s="100"/>
      <c r="BZ141" s="100"/>
      <c r="CA141" s="100"/>
      <c r="CB141" s="100"/>
      <c r="CC141" s="100"/>
      <c r="CD141" s="100"/>
      <c r="CE141" s="93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</row>
    <row r="142" spans="1:164" s="4" customFormat="1" x14ac:dyDescent="0.25">
      <c r="A142" s="108"/>
      <c r="B142" s="109"/>
      <c r="BO142" s="5"/>
      <c r="BP142" s="91"/>
      <c r="BQ142" s="75"/>
      <c r="BR142" s="100"/>
      <c r="BS142" s="100"/>
      <c r="BT142" s="100"/>
      <c r="BU142" s="100"/>
      <c r="BV142" s="100"/>
      <c r="BW142" s="100"/>
      <c r="BX142" s="100"/>
      <c r="BY142" s="100"/>
      <c r="BZ142" s="100"/>
      <c r="CA142" s="100"/>
      <c r="CB142" s="100"/>
      <c r="CC142" s="100"/>
      <c r="CD142" s="100"/>
      <c r="CE142" s="93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</row>
    <row r="143" spans="1:164" s="4" customFormat="1" x14ac:dyDescent="0.25">
      <c r="A143" s="108"/>
      <c r="B143" s="109"/>
      <c r="BO143" s="5"/>
      <c r="BP143" s="91"/>
      <c r="BQ143" s="75"/>
      <c r="BR143" s="100"/>
      <c r="BS143" s="100"/>
      <c r="BT143" s="100"/>
      <c r="BU143" s="100"/>
      <c r="BV143" s="100"/>
      <c r="BW143" s="100"/>
      <c r="BX143" s="100"/>
      <c r="BY143" s="100"/>
      <c r="BZ143" s="100"/>
      <c r="CA143" s="100"/>
      <c r="CB143" s="100"/>
      <c r="CC143" s="100"/>
      <c r="CD143" s="100"/>
      <c r="CE143" s="93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</row>
    <row r="144" spans="1:164" s="4" customFormat="1" x14ac:dyDescent="0.25">
      <c r="A144" s="108"/>
      <c r="B144" s="109"/>
      <c r="BO144" s="5"/>
      <c r="BP144" s="91"/>
      <c r="BQ144" s="75"/>
      <c r="BR144" s="100"/>
      <c r="BS144" s="100"/>
      <c r="BT144" s="100"/>
      <c r="BU144" s="100"/>
      <c r="BV144" s="100"/>
      <c r="BW144" s="100"/>
      <c r="BX144" s="100"/>
      <c r="BY144" s="100"/>
      <c r="BZ144" s="100"/>
      <c r="CA144" s="100"/>
      <c r="CB144" s="100"/>
      <c r="CC144" s="100"/>
      <c r="CD144" s="100"/>
      <c r="CE144" s="93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</row>
    <row r="145" spans="1:164" s="4" customFormat="1" x14ac:dyDescent="0.25">
      <c r="A145" s="108"/>
      <c r="B145" s="109"/>
      <c r="BO145" s="5"/>
      <c r="BP145" s="91"/>
      <c r="BQ145" s="75"/>
      <c r="BR145" s="100"/>
      <c r="BS145" s="100"/>
      <c r="BT145" s="100"/>
      <c r="BU145" s="100"/>
      <c r="BV145" s="100"/>
      <c r="BW145" s="100"/>
      <c r="BX145" s="100"/>
      <c r="BY145" s="100"/>
      <c r="BZ145" s="100"/>
      <c r="CA145" s="100"/>
      <c r="CB145" s="100"/>
      <c r="CC145" s="100"/>
      <c r="CD145" s="100"/>
      <c r="CE145" s="93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</row>
    <row r="146" spans="1:164" s="4" customFormat="1" x14ac:dyDescent="0.25">
      <c r="A146" s="108"/>
      <c r="B146" s="109"/>
      <c r="BO146" s="5"/>
      <c r="BP146" s="91"/>
      <c r="BQ146" s="75"/>
      <c r="BR146" s="100"/>
      <c r="BS146" s="100"/>
      <c r="BT146" s="100"/>
      <c r="BU146" s="100"/>
      <c r="BV146" s="100"/>
      <c r="BW146" s="100"/>
      <c r="BX146" s="100"/>
      <c r="BY146" s="100"/>
      <c r="BZ146" s="100"/>
      <c r="CA146" s="100"/>
      <c r="CB146" s="100"/>
      <c r="CC146" s="100"/>
      <c r="CD146" s="100"/>
      <c r="CE146" s="93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</row>
    <row r="147" spans="1:164" s="4" customFormat="1" x14ac:dyDescent="0.25">
      <c r="A147" s="108"/>
      <c r="B147" s="109"/>
      <c r="BO147" s="5"/>
      <c r="BP147" s="91"/>
      <c r="BQ147" s="75"/>
      <c r="BR147" s="100"/>
      <c r="BS147" s="100"/>
      <c r="BT147" s="100"/>
      <c r="BU147" s="100"/>
      <c r="BV147" s="100"/>
      <c r="BW147" s="100"/>
      <c r="BX147" s="100"/>
      <c r="BY147" s="100"/>
      <c r="BZ147" s="100"/>
      <c r="CA147" s="100"/>
      <c r="CB147" s="100"/>
      <c r="CC147" s="100"/>
      <c r="CD147" s="100"/>
      <c r="CE147" s="93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</row>
    <row r="148" spans="1:164" s="4" customFormat="1" x14ac:dyDescent="0.25">
      <c r="A148" s="108"/>
      <c r="B148" s="109"/>
      <c r="BO148" s="5"/>
      <c r="BP148" s="91"/>
      <c r="BQ148" s="75"/>
      <c r="BR148" s="100"/>
      <c r="BS148" s="100"/>
      <c r="BT148" s="100"/>
      <c r="BU148" s="100"/>
      <c r="BV148" s="100"/>
      <c r="BW148" s="100"/>
      <c r="BX148" s="100"/>
      <c r="BY148" s="100"/>
      <c r="BZ148" s="100"/>
      <c r="CA148" s="100"/>
      <c r="CB148" s="100"/>
      <c r="CC148" s="100"/>
      <c r="CD148" s="100"/>
      <c r="CE148" s="93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</row>
    <row r="149" spans="1:164" s="4" customFormat="1" x14ac:dyDescent="0.25">
      <c r="A149" s="108"/>
      <c r="B149" s="109"/>
      <c r="BO149" s="5"/>
      <c r="BP149" s="91"/>
      <c r="BQ149" s="75"/>
      <c r="BR149" s="100"/>
      <c r="BS149" s="100"/>
      <c r="BT149" s="100"/>
      <c r="BU149" s="100"/>
      <c r="BV149" s="100"/>
      <c r="BW149" s="100"/>
      <c r="BX149" s="100"/>
      <c r="BY149" s="100"/>
      <c r="BZ149" s="100"/>
      <c r="CA149" s="100"/>
      <c r="CB149" s="100"/>
      <c r="CC149" s="100"/>
      <c r="CD149" s="100"/>
      <c r="CE149" s="93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</row>
    <row r="150" spans="1:164" s="4" customFormat="1" x14ac:dyDescent="0.25">
      <c r="A150" s="108"/>
      <c r="B150" s="109"/>
      <c r="BO150" s="5"/>
      <c r="BP150" s="91"/>
      <c r="BQ150" s="75"/>
      <c r="BR150" s="100"/>
      <c r="BS150" s="100"/>
      <c r="BT150" s="100"/>
      <c r="BU150" s="100"/>
      <c r="BV150" s="100"/>
      <c r="BW150" s="100"/>
      <c r="BX150" s="100"/>
      <c r="BY150" s="100"/>
      <c r="BZ150" s="100"/>
      <c r="CA150" s="100"/>
      <c r="CB150" s="100"/>
      <c r="CC150" s="100"/>
      <c r="CD150" s="100"/>
      <c r="CE150" s="93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</row>
    <row r="151" spans="1:164" s="4" customFormat="1" x14ac:dyDescent="0.25">
      <c r="A151" s="108"/>
      <c r="B151" s="109"/>
      <c r="BO151" s="5"/>
      <c r="BP151" s="91"/>
      <c r="BQ151" s="75"/>
      <c r="BR151" s="100"/>
      <c r="BS151" s="100"/>
      <c r="BT151" s="100"/>
      <c r="BU151" s="100"/>
      <c r="BV151" s="100"/>
      <c r="BW151" s="100"/>
      <c r="BX151" s="100"/>
      <c r="BY151" s="100"/>
      <c r="BZ151" s="100"/>
      <c r="CA151" s="100"/>
      <c r="CB151" s="100"/>
      <c r="CC151" s="100"/>
      <c r="CD151" s="100"/>
      <c r="CE151" s="93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</row>
    <row r="152" spans="1:164" s="4" customFormat="1" x14ac:dyDescent="0.25">
      <c r="A152" s="108"/>
      <c r="B152" s="109"/>
      <c r="BO152" s="5"/>
      <c r="BP152" s="91"/>
      <c r="BQ152" s="75"/>
      <c r="BR152" s="100"/>
      <c r="BS152" s="100"/>
      <c r="BT152" s="100"/>
      <c r="BU152" s="100"/>
      <c r="BV152" s="100"/>
      <c r="BW152" s="100"/>
      <c r="BX152" s="100"/>
      <c r="BY152" s="100"/>
      <c r="BZ152" s="100"/>
      <c r="CA152" s="100"/>
      <c r="CB152" s="100"/>
      <c r="CC152" s="100"/>
      <c r="CD152" s="100"/>
      <c r="CE152" s="93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</row>
    <row r="153" spans="1:164" s="4" customFormat="1" x14ac:dyDescent="0.25">
      <c r="A153" s="108"/>
      <c r="B153" s="109"/>
      <c r="BO153" s="5"/>
      <c r="BP153" s="91"/>
      <c r="BQ153" s="75"/>
      <c r="BR153" s="100"/>
      <c r="BS153" s="100"/>
      <c r="BT153" s="100"/>
      <c r="BU153" s="100"/>
      <c r="BV153" s="100"/>
      <c r="BW153" s="100"/>
      <c r="BX153" s="100"/>
      <c r="BY153" s="100"/>
      <c r="BZ153" s="100"/>
      <c r="CA153" s="100"/>
      <c r="CB153" s="100"/>
      <c r="CC153" s="100"/>
      <c r="CD153" s="100"/>
      <c r="CE153" s="93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</row>
    <row r="154" spans="1:164" s="4" customFormat="1" x14ac:dyDescent="0.25">
      <c r="A154" s="108"/>
      <c r="B154" s="109"/>
      <c r="BO154" s="5"/>
      <c r="BP154" s="91"/>
      <c r="BQ154" s="75"/>
      <c r="BR154" s="100"/>
      <c r="BS154" s="100"/>
      <c r="BT154" s="100"/>
      <c r="BU154" s="100"/>
      <c r="BV154" s="100"/>
      <c r="BW154" s="100"/>
      <c r="BX154" s="100"/>
      <c r="BY154" s="100"/>
      <c r="BZ154" s="100"/>
      <c r="CA154" s="100"/>
      <c r="CB154" s="100"/>
      <c r="CC154" s="100"/>
      <c r="CD154" s="100"/>
      <c r="CE154" s="93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</row>
    <row r="155" spans="1:164" s="4" customFormat="1" x14ac:dyDescent="0.25">
      <c r="A155" s="108"/>
      <c r="B155" s="109"/>
      <c r="BO155" s="5"/>
      <c r="BP155" s="5"/>
      <c r="BQ155" s="5"/>
      <c r="BR155" s="5"/>
      <c r="BS155" s="5"/>
      <c r="BT155" s="5"/>
      <c r="BU155" s="6"/>
      <c r="BV155" s="5"/>
      <c r="BW155" s="5"/>
      <c r="BX155" s="5"/>
      <c r="BY155" s="5"/>
      <c r="BZ155" s="5"/>
      <c r="CA155" s="5"/>
      <c r="CB155" s="5"/>
      <c r="CC155" s="7"/>
      <c r="CD155" s="6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</row>
    <row r="156" spans="1:164" s="4" customFormat="1" x14ac:dyDescent="0.25">
      <c r="A156" s="108"/>
      <c r="B156" s="109"/>
      <c r="BO156" s="5"/>
      <c r="BP156" s="5"/>
      <c r="BQ156" s="5"/>
      <c r="BR156" s="5"/>
      <c r="BS156" s="5"/>
      <c r="BT156" s="5"/>
      <c r="BU156" s="6"/>
      <c r="BV156" s="5"/>
      <c r="BW156" s="5"/>
      <c r="BX156" s="5"/>
      <c r="BY156" s="5"/>
      <c r="BZ156" s="5"/>
      <c r="CA156" s="5"/>
      <c r="CB156" s="5"/>
      <c r="CC156" s="7"/>
      <c r="CD156" s="6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</row>
    <row r="157" spans="1:164" s="4" customFormat="1" x14ac:dyDescent="0.25">
      <c r="A157" s="108"/>
      <c r="B157" s="109"/>
      <c r="BO157" s="5"/>
      <c r="BP157" s="5"/>
      <c r="BQ157" s="5"/>
      <c r="BR157" s="5"/>
      <c r="BS157" s="5"/>
      <c r="BT157" s="5"/>
      <c r="BU157" s="6"/>
      <c r="BV157" s="5"/>
      <c r="BW157" s="5"/>
      <c r="BX157" s="5"/>
      <c r="BY157" s="5"/>
      <c r="BZ157" s="5"/>
      <c r="CA157" s="5"/>
      <c r="CB157" s="5"/>
      <c r="CC157" s="7"/>
      <c r="CD157" s="6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</row>
    <row r="158" spans="1:164" s="4" customFormat="1" x14ac:dyDescent="0.25">
      <c r="A158" s="108"/>
      <c r="B158" s="109"/>
      <c r="BO158" s="5"/>
      <c r="BP158" s="5"/>
      <c r="BQ158" s="5"/>
      <c r="BR158" s="5"/>
      <c r="BS158" s="5"/>
      <c r="BT158" s="5"/>
      <c r="BU158" s="6"/>
      <c r="BV158" s="5"/>
      <c r="BW158" s="5"/>
      <c r="BX158" s="5"/>
      <c r="BY158" s="5"/>
      <c r="BZ158" s="5"/>
      <c r="CA158" s="5"/>
      <c r="CB158" s="5"/>
      <c r="CC158" s="7"/>
      <c r="CD158" s="6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</row>
    <row r="159" spans="1:164" s="4" customFormat="1" x14ac:dyDescent="0.25">
      <c r="A159" s="108"/>
      <c r="B159" s="109"/>
      <c r="BO159" s="5"/>
      <c r="BP159" s="5"/>
      <c r="BQ159" s="5"/>
      <c r="BR159" s="5"/>
      <c r="BS159" s="5"/>
      <c r="BT159" s="5"/>
      <c r="BU159" s="6"/>
      <c r="BV159" s="5"/>
      <c r="BW159" s="5"/>
      <c r="BX159" s="5"/>
      <c r="BY159" s="5"/>
      <c r="BZ159" s="5"/>
      <c r="CA159" s="5"/>
      <c r="CB159" s="5"/>
      <c r="CC159" s="7"/>
      <c r="CD159" s="6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</row>
    <row r="160" spans="1:164" s="4" customFormat="1" x14ac:dyDescent="0.25">
      <c r="A160" s="108"/>
      <c r="B160" s="109"/>
      <c r="BO160" s="5"/>
      <c r="BP160" s="5"/>
      <c r="BQ160" s="5"/>
      <c r="BR160" s="5"/>
      <c r="BS160" s="5"/>
      <c r="BT160" s="5"/>
      <c r="BU160" s="6"/>
      <c r="BV160" s="5"/>
      <c r="BW160" s="5"/>
      <c r="BX160" s="5"/>
      <c r="BY160" s="5"/>
      <c r="BZ160" s="5"/>
      <c r="CA160" s="5"/>
      <c r="CB160" s="5"/>
      <c r="CC160" s="7"/>
      <c r="CD160" s="6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</row>
    <row r="161" spans="1:164" s="4" customFormat="1" x14ac:dyDescent="0.25">
      <c r="A161" s="108"/>
      <c r="B161" s="109"/>
      <c r="BO161" s="5"/>
      <c r="BP161" s="5"/>
      <c r="BQ161" s="5"/>
      <c r="BR161" s="5"/>
      <c r="BS161" s="5"/>
      <c r="BT161" s="5"/>
      <c r="BU161" s="6"/>
      <c r="BV161" s="5"/>
      <c r="BW161" s="5"/>
      <c r="BX161" s="5"/>
      <c r="BY161" s="5"/>
      <c r="BZ161" s="5"/>
      <c r="CA161" s="5"/>
      <c r="CB161" s="5"/>
      <c r="CC161" s="7"/>
      <c r="CD161" s="6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</row>
    <row r="162" spans="1:164" s="4" customFormat="1" x14ac:dyDescent="0.25">
      <c r="A162" s="108"/>
      <c r="B162" s="109"/>
      <c r="BO162" s="5"/>
      <c r="BP162" s="5"/>
      <c r="BQ162" s="5"/>
      <c r="BR162" s="5"/>
      <c r="BS162" s="5"/>
      <c r="BT162" s="5"/>
      <c r="BU162" s="6"/>
      <c r="BV162" s="5"/>
      <c r="BW162" s="5"/>
      <c r="BX162" s="5"/>
      <c r="BY162" s="5"/>
      <c r="BZ162" s="5"/>
      <c r="CA162" s="5"/>
      <c r="CB162" s="5"/>
      <c r="CC162" s="7"/>
      <c r="CD162" s="6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</row>
    <row r="163" spans="1:164" s="4" customFormat="1" x14ac:dyDescent="0.25">
      <c r="A163" s="108"/>
      <c r="B163" s="109"/>
      <c r="BO163" s="5"/>
      <c r="BP163" s="5"/>
      <c r="BQ163" s="5"/>
      <c r="BR163" s="5"/>
      <c r="BS163" s="5"/>
      <c r="BT163" s="5"/>
      <c r="BU163" s="6"/>
      <c r="BV163" s="5"/>
      <c r="BW163" s="5"/>
      <c r="BX163" s="5"/>
      <c r="BY163" s="5"/>
      <c r="BZ163" s="5"/>
      <c r="CA163" s="5"/>
      <c r="CB163" s="5"/>
      <c r="CC163" s="7"/>
      <c r="CD163" s="6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</row>
    <row r="164" spans="1:164" s="4" customFormat="1" x14ac:dyDescent="0.25">
      <c r="A164" s="108"/>
      <c r="B164" s="109"/>
      <c r="BO164" s="5"/>
      <c r="BP164" s="5"/>
      <c r="BQ164" s="5"/>
      <c r="BR164" s="5"/>
      <c r="BS164" s="5"/>
      <c r="BT164" s="5"/>
      <c r="BU164" s="6"/>
      <c r="BV164" s="5"/>
      <c r="BW164" s="5"/>
      <c r="BX164" s="5"/>
      <c r="BY164" s="5"/>
      <c r="BZ164" s="5"/>
      <c r="CA164" s="5"/>
      <c r="CB164" s="5"/>
      <c r="CC164" s="7"/>
      <c r="CD164" s="6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</row>
    <row r="165" spans="1:164" s="4" customFormat="1" x14ac:dyDescent="0.25">
      <c r="A165" s="108"/>
      <c r="B165" s="109"/>
      <c r="BO165" s="5"/>
      <c r="BP165" s="5"/>
      <c r="BQ165" s="5"/>
      <c r="BR165" s="5"/>
      <c r="BS165" s="5"/>
      <c r="BT165" s="5"/>
      <c r="BU165" s="6"/>
      <c r="BV165" s="5"/>
      <c r="BW165" s="5"/>
      <c r="BX165" s="5"/>
      <c r="BY165" s="5"/>
      <c r="BZ165" s="5"/>
      <c r="CA165" s="5"/>
      <c r="CB165" s="5"/>
      <c r="CC165" s="7"/>
      <c r="CD165" s="6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</row>
    <row r="166" spans="1:164" s="4" customFormat="1" x14ac:dyDescent="0.25">
      <c r="A166" s="108"/>
      <c r="B166" s="109"/>
      <c r="BO166" s="5"/>
      <c r="BP166" s="5"/>
      <c r="BQ166" s="5"/>
      <c r="BR166" s="5"/>
      <c r="BS166" s="5"/>
      <c r="BT166" s="5"/>
      <c r="BU166" s="6"/>
      <c r="BV166" s="5"/>
      <c r="BW166" s="5"/>
      <c r="BX166" s="5"/>
      <c r="BY166" s="5"/>
      <c r="BZ166" s="5"/>
      <c r="CA166" s="5"/>
      <c r="CB166" s="5"/>
      <c r="CC166" s="7"/>
      <c r="CD166" s="6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</row>
    <row r="167" spans="1:164" s="4" customFormat="1" x14ac:dyDescent="0.25">
      <c r="A167" s="108"/>
      <c r="B167" s="109"/>
      <c r="BO167" s="5"/>
      <c r="BP167" s="5"/>
      <c r="BQ167" s="5"/>
      <c r="BR167" s="5"/>
      <c r="BS167" s="5"/>
      <c r="BT167" s="5"/>
      <c r="BU167" s="6"/>
      <c r="BV167" s="5"/>
      <c r="BW167" s="5"/>
      <c r="BX167" s="5"/>
      <c r="BY167" s="5"/>
      <c r="BZ167" s="5"/>
      <c r="CA167" s="5"/>
      <c r="CB167" s="5"/>
      <c r="CC167" s="7"/>
      <c r="CD167" s="6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</row>
    <row r="168" spans="1:164" s="4" customFormat="1" x14ac:dyDescent="0.25">
      <c r="A168" s="108"/>
      <c r="B168" s="109"/>
      <c r="BO168" s="5"/>
      <c r="BP168" s="5"/>
      <c r="BQ168" s="5"/>
      <c r="BR168" s="5"/>
      <c r="BS168" s="5"/>
      <c r="BT168" s="5"/>
      <c r="BU168" s="6"/>
      <c r="BV168" s="5"/>
      <c r="BW168" s="5"/>
      <c r="BX168" s="5"/>
      <c r="BY168" s="5"/>
      <c r="BZ168" s="5"/>
      <c r="CA168" s="5"/>
      <c r="CB168" s="5"/>
      <c r="CC168" s="7"/>
      <c r="CD168" s="6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</row>
    <row r="169" spans="1:164" s="4" customFormat="1" x14ac:dyDescent="0.25">
      <c r="A169" s="108"/>
      <c r="B169" s="109"/>
      <c r="BO169" s="5"/>
      <c r="BP169" s="5"/>
      <c r="BQ169" s="5"/>
      <c r="BR169" s="5"/>
      <c r="BS169" s="5"/>
      <c r="BT169" s="5"/>
      <c r="BU169" s="6"/>
      <c r="BV169" s="5"/>
      <c r="BW169" s="5"/>
      <c r="BX169" s="5"/>
      <c r="BY169" s="5"/>
      <c r="BZ169" s="5"/>
      <c r="CA169" s="5"/>
      <c r="CB169" s="5"/>
      <c r="CC169" s="7"/>
      <c r="CD169" s="6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</row>
    <row r="170" spans="1:164" s="4" customFormat="1" x14ac:dyDescent="0.25">
      <c r="A170" s="108"/>
      <c r="B170" s="109"/>
      <c r="BO170" s="5"/>
      <c r="BP170" s="5"/>
      <c r="BQ170" s="5"/>
      <c r="BR170" s="5"/>
      <c r="BS170" s="5"/>
      <c r="BT170" s="5"/>
      <c r="BU170" s="6"/>
      <c r="BV170" s="5"/>
      <c r="BW170" s="5"/>
      <c r="BX170" s="5"/>
      <c r="BY170" s="5"/>
      <c r="BZ170" s="5"/>
      <c r="CA170" s="5"/>
      <c r="CB170" s="5"/>
      <c r="CC170" s="7"/>
      <c r="CD170" s="6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</row>
    <row r="171" spans="1:164" s="4" customFormat="1" x14ac:dyDescent="0.25">
      <c r="A171" s="108"/>
      <c r="B171" s="109"/>
      <c r="BO171" s="5"/>
      <c r="BP171" s="5"/>
      <c r="BQ171" s="5"/>
      <c r="BR171" s="5"/>
      <c r="BS171" s="5"/>
      <c r="BT171" s="5"/>
      <c r="BU171" s="6"/>
      <c r="BV171" s="5"/>
      <c r="BW171" s="5"/>
      <c r="BX171" s="5"/>
      <c r="BY171" s="5"/>
      <c r="BZ171" s="5"/>
      <c r="CA171" s="5"/>
      <c r="CB171" s="5"/>
      <c r="CC171" s="7"/>
      <c r="CD171" s="6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</row>
    <row r="172" spans="1:164" s="4" customFormat="1" x14ac:dyDescent="0.25">
      <c r="A172" s="108"/>
      <c r="B172" s="109"/>
      <c r="BO172" s="5"/>
      <c r="BP172" s="5"/>
      <c r="BQ172" s="5"/>
      <c r="BR172" s="5"/>
      <c r="BS172" s="5"/>
      <c r="BT172" s="5"/>
      <c r="BU172" s="6"/>
      <c r="BV172" s="5"/>
      <c r="BW172" s="5"/>
      <c r="BX172" s="5"/>
      <c r="BY172" s="5"/>
      <c r="BZ172" s="5"/>
      <c r="CA172" s="5"/>
      <c r="CB172" s="5"/>
      <c r="CC172" s="7"/>
      <c r="CD172" s="6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</row>
    <row r="173" spans="1:164" s="4" customFormat="1" x14ac:dyDescent="0.25">
      <c r="A173" s="108"/>
      <c r="B173" s="109"/>
      <c r="BO173" s="5"/>
      <c r="BP173" s="5"/>
      <c r="BQ173" s="5"/>
      <c r="BR173" s="5"/>
      <c r="BS173" s="5"/>
      <c r="BT173" s="5"/>
      <c r="BU173" s="6"/>
      <c r="BV173" s="5"/>
      <c r="BW173" s="5"/>
      <c r="BX173" s="5"/>
      <c r="BY173" s="5"/>
      <c r="BZ173" s="5"/>
      <c r="CA173" s="5"/>
      <c r="CB173" s="5"/>
      <c r="CC173" s="7"/>
      <c r="CD173" s="6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</row>
    <row r="174" spans="1:164" s="4" customFormat="1" x14ac:dyDescent="0.25">
      <c r="A174" s="108"/>
      <c r="B174" s="109"/>
      <c r="BO174" s="5"/>
      <c r="BP174" s="5"/>
      <c r="BQ174" s="5"/>
      <c r="BR174" s="5"/>
      <c r="BS174" s="5"/>
      <c r="BT174" s="5"/>
      <c r="BU174" s="6"/>
      <c r="BV174" s="5"/>
      <c r="BW174" s="5"/>
      <c r="BX174" s="5"/>
      <c r="BY174" s="5"/>
      <c r="BZ174" s="5"/>
      <c r="CA174" s="5"/>
      <c r="CB174" s="5"/>
      <c r="CC174" s="7"/>
      <c r="CD174" s="6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</row>
    <row r="175" spans="1:164" s="4" customFormat="1" x14ac:dyDescent="0.25">
      <c r="A175" s="108"/>
      <c r="B175" s="109"/>
      <c r="BO175" s="5"/>
      <c r="BP175" s="5"/>
      <c r="BQ175" s="5"/>
      <c r="BR175" s="5"/>
      <c r="BS175" s="5"/>
      <c r="BT175" s="5"/>
      <c r="BU175" s="6"/>
      <c r="BV175" s="5"/>
      <c r="BW175" s="5"/>
      <c r="BX175" s="5"/>
      <c r="BY175" s="5"/>
      <c r="BZ175" s="5"/>
      <c r="CA175" s="5"/>
      <c r="CB175" s="5"/>
      <c r="CC175" s="7"/>
      <c r="CD175" s="6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</row>
    <row r="176" spans="1:164" s="70" customFormat="1" x14ac:dyDescent="0.25">
      <c r="A176" s="114"/>
      <c r="B176" s="115"/>
      <c r="BO176" s="66"/>
      <c r="BP176" s="66"/>
      <c r="BQ176" s="66"/>
      <c r="BR176" s="66"/>
      <c r="BS176" s="66"/>
      <c r="BT176" s="66"/>
      <c r="BU176" s="68"/>
      <c r="BV176" s="66"/>
      <c r="BW176" s="66"/>
      <c r="BX176" s="66"/>
      <c r="BY176" s="66"/>
      <c r="BZ176" s="66"/>
      <c r="CA176" s="66"/>
      <c r="CB176" s="66"/>
      <c r="CC176" s="69"/>
      <c r="CD176" s="68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  <c r="EL176" s="66"/>
      <c r="EM176" s="66"/>
      <c r="EN176" s="66"/>
      <c r="EO176" s="66"/>
      <c r="EP176" s="66"/>
      <c r="EQ176" s="66"/>
      <c r="ER176" s="66"/>
      <c r="ES176" s="66"/>
      <c r="ET176" s="66"/>
      <c r="EU176" s="66"/>
      <c r="EV176" s="66"/>
      <c r="EW176" s="66"/>
      <c r="EX176" s="66"/>
      <c r="EY176" s="66"/>
      <c r="EZ176" s="66"/>
      <c r="FA176" s="66"/>
      <c r="FB176" s="66"/>
      <c r="FC176" s="66"/>
      <c r="FD176" s="66"/>
      <c r="FE176" s="66"/>
      <c r="FF176" s="66"/>
      <c r="FG176" s="66"/>
      <c r="FH176" s="66"/>
    </row>
    <row r="177" spans="1:164" s="70" customFormat="1" x14ac:dyDescent="0.25">
      <c r="A177" s="114"/>
      <c r="B177" s="115"/>
      <c r="BO177" s="66"/>
      <c r="BP177" s="66"/>
      <c r="BQ177" s="66"/>
      <c r="BR177" s="66"/>
      <c r="BS177" s="66"/>
      <c r="BT177" s="66"/>
      <c r="BU177" s="68"/>
      <c r="BV177" s="66"/>
      <c r="BW177" s="66"/>
      <c r="BX177" s="66"/>
      <c r="BY177" s="66"/>
      <c r="BZ177" s="66"/>
      <c r="CA177" s="66"/>
      <c r="CB177" s="66"/>
      <c r="CC177" s="69"/>
      <c r="CD177" s="68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  <c r="EL177" s="66"/>
      <c r="EM177" s="66"/>
      <c r="EN177" s="66"/>
      <c r="EO177" s="66"/>
      <c r="EP177" s="66"/>
      <c r="EQ177" s="66"/>
      <c r="ER177" s="66"/>
      <c r="ES177" s="66"/>
      <c r="ET177" s="66"/>
      <c r="EU177" s="66"/>
      <c r="EV177" s="66"/>
      <c r="EW177" s="66"/>
      <c r="EX177" s="66"/>
      <c r="EY177" s="66"/>
      <c r="EZ177" s="66"/>
      <c r="FA177" s="66"/>
      <c r="FB177" s="66"/>
      <c r="FC177" s="66"/>
      <c r="FD177" s="66"/>
      <c r="FE177" s="66"/>
      <c r="FF177" s="66"/>
      <c r="FG177" s="66"/>
      <c r="FH177" s="66"/>
    </row>
    <row r="178" spans="1:164" s="70" customFormat="1" x14ac:dyDescent="0.25">
      <c r="A178" s="114"/>
      <c r="B178" s="115"/>
      <c r="BO178" s="66"/>
      <c r="BP178" s="66"/>
      <c r="BQ178" s="66"/>
      <c r="BR178" s="66"/>
      <c r="BS178" s="66"/>
      <c r="BT178" s="66"/>
      <c r="BU178" s="68"/>
      <c r="BV178" s="66"/>
      <c r="BW178" s="66"/>
      <c r="BX178" s="66"/>
      <c r="BY178" s="66"/>
      <c r="BZ178" s="66"/>
      <c r="CA178" s="66"/>
      <c r="CB178" s="66"/>
      <c r="CC178" s="69"/>
      <c r="CD178" s="68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  <c r="EL178" s="66"/>
      <c r="EM178" s="66"/>
      <c r="EN178" s="66"/>
      <c r="EO178" s="66"/>
      <c r="EP178" s="66"/>
      <c r="EQ178" s="66"/>
      <c r="ER178" s="66"/>
      <c r="ES178" s="66"/>
      <c r="ET178" s="66"/>
      <c r="EU178" s="66"/>
      <c r="EV178" s="66"/>
      <c r="EW178" s="66"/>
      <c r="EX178" s="66"/>
      <c r="EY178" s="66"/>
      <c r="EZ178" s="66"/>
      <c r="FA178" s="66"/>
      <c r="FB178" s="66"/>
      <c r="FC178" s="66"/>
      <c r="FD178" s="66"/>
      <c r="FE178" s="66"/>
      <c r="FF178" s="66"/>
      <c r="FG178" s="66"/>
      <c r="FH178" s="66"/>
    </row>
    <row r="179" spans="1:164" s="70" customFormat="1" x14ac:dyDescent="0.25">
      <c r="A179" s="114"/>
      <c r="B179" s="115"/>
      <c r="BO179" s="66"/>
      <c r="BP179" s="66"/>
      <c r="BQ179" s="66"/>
      <c r="BR179" s="66"/>
      <c r="BS179" s="66"/>
      <c r="BT179" s="66"/>
      <c r="BU179" s="68"/>
      <c r="BV179" s="66"/>
      <c r="BW179" s="66"/>
      <c r="BX179" s="66"/>
      <c r="BY179" s="66"/>
      <c r="BZ179" s="66"/>
      <c r="CA179" s="66"/>
      <c r="CB179" s="66"/>
      <c r="CC179" s="69"/>
      <c r="CD179" s="68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  <c r="EL179" s="66"/>
      <c r="EM179" s="66"/>
      <c r="EN179" s="66"/>
      <c r="EO179" s="66"/>
      <c r="EP179" s="66"/>
      <c r="EQ179" s="66"/>
      <c r="ER179" s="66"/>
      <c r="ES179" s="66"/>
      <c r="ET179" s="66"/>
      <c r="EU179" s="66"/>
      <c r="EV179" s="66"/>
      <c r="EW179" s="66"/>
      <c r="EX179" s="66"/>
      <c r="EY179" s="66"/>
      <c r="EZ179" s="66"/>
      <c r="FA179" s="66"/>
      <c r="FB179" s="66"/>
      <c r="FC179" s="66"/>
      <c r="FD179" s="66"/>
      <c r="FE179" s="66"/>
      <c r="FF179" s="66"/>
      <c r="FG179" s="66"/>
      <c r="FH179" s="66"/>
    </row>
    <row r="180" spans="1:164" s="70" customFormat="1" x14ac:dyDescent="0.25">
      <c r="A180" s="114"/>
      <c r="B180" s="115"/>
      <c r="BO180" s="66"/>
      <c r="BP180" s="66"/>
      <c r="BQ180" s="66"/>
      <c r="BR180" s="66"/>
      <c r="BS180" s="66"/>
      <c r="BT180" s="66"/>
      <c r="BU180" s="68"/>
      <c r="BV180" s="66"/>
      <c r="BW180" s="66"/>
      <c r="BX180" s="66"/>
      <c r="BY180" s="66"/>
      <c r="BZ180" s="66"/>
      <c r="CA180" s="66"/>
      <c r="CB180" s="66"/>
      <c r="CC180" s="69"/>
      <c r="CD180" s="68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  <c r="EO180" s="66"/>
      <c r="EP180" s="66"/>
      <c r="EQ180" s="66"/>
      <c r="ER180" s="66"/>
      <c r="ES180" s="66"/>
      <c r="ET180" s="66"/>
      <c r="EU180" s="66"/>
      <c r="EV180" s="66"/>
      <c r="EW180" s="66"/>
      <c r="EX180" s="66"/>
      <c r="EY180" s="66"/>
      <c r="EZ180" s="66"/>
      <c r="FA180" s="66"/>
      <c r="FB180" s="66"/>
      <c r="FC180" s="66"/>
      <c r="FD180" s="66"/>
      <c r="FE180" s="66"/>
      <c r="FF180" s="66"/>
      <c r="FG180" s="66"/>
      <c r="FH180" s="66"/>
    </row>
    <row r="181" spans="1:164" s="70" customFormat="1" x14ac:dyDescent="0.25">
      <c r="A181" s="114"/>
      <c r="B181" s="115"/>
      <c r="BO181" s="66"/>
      <c r="BP181" s="66"/>
      <c r="BQ181" s="66"/>
      <c r="BR181" s="66"/>
      <c r="BS181" s="66"/>
      <c r="BT181" s="66"/>
      <c r="BU181" s="68"/>
      <c r="BV181" s="66"/>
      <c r="BW181" s="66"/>
      <c r="BX181" s="66"/>
      <c r="BY181" s="66"/>
      <c r="BZ181" s="66"/>
      <c r="CA181" s="66"/>
      <c r="CB181" s="66"/>
      <c r="CC181" s="69"/>
      <c r="CD181" s="68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  <c r="EO181" s="66"/>
      <c r="EP181" s="66"/>
      <c r="EQ181" s="66"/>
      <c r="ER181" s="66"/>
      <c r="ES181" s="66"/>
      <c r="ET181" s="66"/>
      <c r="EU181" s="66"/>
      <c r="EV181" s="66"/>
      <c r="EW181" s="66"/>
      <c r="EX181" s="66"/>
      <c r="EY181" s="66"/>
      <c r="EZ181" s="66"/>
      <c r="FA181" s="66"/>
      <c r="FB181" s="66"/>
      <c r="FC181" s="66"/>
      <c r="FD181" s="66"/>
      <c r="FE181" s="66"/>
      <c r="FF181" s="66"/>
      <c r="FG181" s="66"/>
      <c r="FH181" s="66"/>
    </row>
    <row r="182" spans="1:164" s="70" customFormat="1" x14ac:dyDescent="0.25">
      <c r="A182" s="114"/>
      <c r="B182" s="115"/>
      <c r="BO182" s="66"/>
      <c r="BP182" s="66"/>
      <c r="BQ182" s="66"/>
      <c r="BR182" s="66"/>
      <c r="BS182" s="66"/>
      <c r="BT182" s="66"/>
      <c r="BU182" s="68"/>
      <c r="BV182" s="66"/>
      <c r="BW182" s="66"/>
      <c r="BX182" s="66"/>
      <c r="BY182" s="66"/>
      <c r="BZ182" s="66"/>
      <c r="CA182" s="66"/>
      <c r="CB182" s="66"/>
      <c r="CC182" s="69"/>
      <c r="CD182" s="68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  <c r="EO182" s="66"/>
      <c r="EP182" s="66"/>
      <c r="EQ182" s="66"/>
      <c r="ER182" s="66"/>
      <c r="ES182" s="66"/>
      <c r="ET182" s="66"/>
      <c r="EU182" s="66"/>
      <c r="EV182" s="66"/>
      <c r="EW182" s="66"/>
      <c r="EX182" s="66"/>
      <c r="EY182" s="66"/>
      <c r="EZ182" s="66"/>
      <c r="FA182" s="66"/>
      <c r="FB182" s="66"/>
      <c r="FC182" s="66"/>
      <c r="FD182" s="66"/>
      <c r="FE182" s="66"/>
      <c r="FF182" s="66"/>
      <c r="FG182" s="66"/>
      <c r="FH182" s="66"/>
    </row>
    <row r="183" spans="1:164" s="70" customFormat="1" x14ac:dyDescent="0.25">
      <c r="A183" s="114"/>
      <c r="B183" s="115"/>
      <c r="BO183" s="66"/>
      <c r="BP183" s="66"/>
      <c r="BQ183" s="66"/>
      <c r="BR183" s="66"/>
      <c r="BS183" s="66"/>
      <c r="BT183" s="66"/>
      <c r="BU183" s="68"/>
      <c r="BV183" s="66"/>
      <c r="BW183" s="66"/>
      <c r="BX183" s="66"/>
      <c r="BY183" s="66"/>
      <c r="BZ183" s="66"/>
      <c r="CA183" s="66"/>
      <c r="CB183" s="66"/>
      <c r="CC183" s="69"/>
      <c r="CD183" s="68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  <c r="EO183" s="66"/>
      <c r="EP183" s="66"/>
      <c r="EQ183" s="66"/>
      <c r="ER183" s="66"/>
      <c r="ES183" s="66"/>
      <c r="ET183" s="66"/>
      <c r="EU183" s="66"/>
      <c r="EV183" s="66"/>
      <c r="EW183" s="66"/>
      <c r="EX183" s="66"/>
      <c r="EY183" s="66"/>
      <c r="EZ183" s="66"/>
      <c r="FA183" s="66"/>
      <c r="FB183" s="66"/>
      <c r="FC183" s="66"/>
      <c r="FD183" s="66"/>
      <c r="FE183" s="66"/>
      <c r="FF183" s="66"/>
      <c r="FG183" s="66"/>
      <c r="FH183" s="66"/>
    </row>
    <row r="184" spans="1:164" s="70" customFormat="1" x14ac:dyDescent="0.25">
      <c r="A184" s="114"/>
      <c r="B184" s="115"/>
      <c r="BO184" s="66"/>
      <c r="BP184" s="66"/>
      <c r="BQ184" s="66"/>
      <c r="BR184" s="66"/>
      <c r="BS184" s="66"/>
      <c r="BT184" s="66"/>
      <c r="BU184" s="68"/>
      <c r="BV184" s="66"/>
      <c r="BW184" s="66"/>
      <c r="BX184" s="66"/>
      <c r="BY184" s="66"/>
      <c r="BZ184" s="66"/>
      <c r="CA184" s="66"/>
      <c r="CB184" s="66"/>
      <c r="CC184" s="69"/>
      <c r="CD184" s="68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  <c r="EO184" s="66"/>
      <c r="EP184" s="66"/>
      <c r="EQ184" s="66"/>
      <c r="ER184" s="66"/>
      <c r="ES184" s="66"/>
      <c r="ET184" s="66"/>
      <c r="EU184" s="66"/>
      <c r="EV184" s="66"/>
      <c r="EW184" s="66"/>
      <c r="EX184" s="66"/>
      <c r="EY184" s="66"/>
      <c r="EZ184" s="66"/>
      <c r="FA184" s="66"/>
      <c r="FB184" s="66"/>
      <c r="FC184" s="66"/>
      <c r="FD184" s="66"/>
      <c r="FE184" s="66"/>
      <c r="FF184" s="66"/>
      <c r="FG184" s="66"/>
      <c r="FH184" s="66"/>
    </row>
    <row r="185" spans="1:164" s="70" customFormat="1" x14ac:dyDescent="0.25">
      <c r="A185" s="114"/>
      <c r="B185" s="115"/>
      <c r="BO185" s="66"/>
      <c r="BP185" s="66"/>
      <c r="BQ185" s="66"/>
      <c r="BR185" s="66"/>
      <c r="BS185" s="66"/>
      <c r="BT185" s="66"/>
      <c r="BU185" s="68"/>
      <c r="BV185" s="66"/>
      <c r="BW185" s="66"/>
      <c r="BX185" s="66"/>
      <c r="BY185" s="66"/>
      <c r="BZ185" s="66"/>
      <c r="CA185" s="66"/>
      <c r="CB185" s="66"/>
      <c r="CC185" s="69"/>
      <c r="CD185" s="68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  <c r="EO185" s="66"/>
      <c r="EP185" s="66"/>
      <c r="EQ185" s="66"/>
      <c r="ER185" s="66"/>
      <c r="ES185" s="66"/>
      <c r="ET185" s="66"/>
      <c r="EU185" s="66"/>
      <c r="EV185" s="66"/>
      <c r="EW185" s="66"/>
      <c r="EX185" s="66"/>
      <c r="EY185" s="66"/>
      <c r="EZ185" s="66"/>
      <c r="FA185" s="66"/>
      <c r="FB185" s="66"/>
      <c r="FC185" s="66"/>
      <c r="FD185" s="66"/>
      <c r="FE185" s="66"/>
      <c r="FF185" s="66"/>
      <c r="FG185" s="66"/>
      <c r="FH185" s="66"/>
    </row>
    <row r="186" spans="1:164" s="70" customFormat="1" x14ac:dyDescent="0.25">
      <c r="A186" s="114"/>
      <c r="B186" s="115"/>
      <c r="BO186" s="66"/>
      <c r="BP186" s="66"/>
      <c r="BQ186" s="66"/>
      <c r="BR186" s="66"/>
      <c r="BS186" s="66"/>
      <c r="BT186" s="66"/>
      <c r="BU186" s="68"/>
      <c r="BV186" s="66"/>
      <c r="BW186" s="66"/>
      <c r="BX186" s="66"/>
      <c r="BY186" s="66"/>
      <c r="BZ186" s="66"/>
      <c r="CA186" s="66"/>
      <c r="CB186" s="66"/>
      <c r="CC186" s="69"/>
      <c r="CD186" s="68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  <c r="EO186" s="66"/>
      <c r="EP186" s="66"/>
      <c r="EQ186" s="66"/>
      <c r="ER186" s="66"/>
      <c r="ES186" s="66"/>
      <c r="ET186" s="66"/>
      <c r="EU186" s="66"/>
      <c r="EV186" s="66"/>
      <c r="EW186" s="66"/>
      <c r="EX186" s="66"/>
      <c r="EY186" s="66"/>
      <c r="EZ186" s="66"/>
      <c r="FA186" s="66"/>
      <c r="FB186" s="66"/>
      <c r="FC186" s="66"/>
      <c r="FD186" s="66"/>
      <c r="FE186" s="66"/>
      <c r="FF186" s="66"/>
      <c r="FG186" s="66"/>
      <c r="FH186" s="66"/>
    </row>
    <row r="187" spans="1:164" s="70" customFormat="1" x14ac:dyDescent="0.25">
      <c r="A187" s="114"/>
      <c r="B187" s="115"/>
      <c r="BO187" s="66"/>
      <c r="BP187" s="66"/>
      <c r="BQ187" s="66"/>
      <c r="BR187" s="66"/>
      <c r="BS187" s="66"/>
      <c r="BT187" s="66"/>
      <c r="BU187" s="68"/>
      <c r="BV187" s="66"/>
      <c r="BW187" s="66"/>
      <c r="BX187" s="66"/>
      <c r="BY187" s="66"/>
      <c r="BZ187" s="66"/>
      <c r="CA187" s="66"/>
      <c r="CB187" s="66"/>
      <c r="CC187" s="69"/>
      <c r="CD187" s="68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  <c r="EO187" s="66"/>
      <c r="EP187" s="66"/>
      <c r="EQ187" s="66"/>
      <c r="ER187" s="66"/>
      <c r="ES187" s="66"/>
      <c r="ET187" s="66"/>
      <c r="EU187" s="66"/>
      <c r="EV187" s="66"/>
      <c r="EW187" s="66"/>
      <c r="EX187" s="66"/>
      <c r="EY187" s="66"/>
      <c r="EZ187" s="66"/>
      <c r="FA187" s="66"/>
      <c r="FB187" s="66"/>
      <c r="FC187" s="66"/>
      <c r="FD187" s="66"/>
      <c r="FE187" s="66"/>
      <c r="FF187" s="66"/>
      <c r="FG187" s="66"/>
      <c r="FH187" s="66"/>
    </row>
    <row r="188" spans="1:164" s="70" customFormat="1" x14ac:dyDescent="0.25">
      <c r="A188" s="114"/>
      <c r="B188" s="115"/>
      <c r="BO188" s="66"/>
      <c r="BP188" s="66"/>
      <c r="BQ188" s="66"/>
      <c r="BR188" s="66"/>
      <c r="BS188" s="66"/>
      <c r="BT188" s="66"/>
      <c r="BU188" s="68"/>
      <c r="BV188" s="66"/>
      <c r="BW188" s="66"/>
      <c r="BX188" s="66"/>
      <c r="BY188" s="66"/>
      <c r="BZ188" s="66"/>
      <c r="CA188" s="66"/>
      <c r="CB188" s="66"/>
      <c r="CC188" s="69"/>
      <c r="CD188" s="68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  <c r="EO188" s="66"/>
      <c r="EP188" s="66"/>
      <c r="EQ188" s="66"/>
      <c r="ER188" s="66"/>
      <c r="ES188" s="66"/>
      <c r="ET188" s="66"/>
      <c r="EU188" s="66"/>
      <c r="EV188" s="66"/>
      <c r="EW188" s="66"/>
      <c r="EX188" s="66"/>
      <c r="EY188" s="66"/>
      <c r="EZ188" s="66"/>
      <c r="FA188" s="66"/>
      <c r="FB188" s="66"/>
      <c r="FC188" s="66"/>
      <c r="FD188" s="66"/>
      <c r="FE188" s="66"/>
      <c r="FF188" s="66"/>
      <c r="FG188" s="66"/>
      <c r="FH188" s="66"/>
    </row>
    <row r="189" spans="1:164" s="70" customFormat="1" x14ac:dyDescent="0.25">
      <c r="A189" s="114"/>
      <c r="B189" s="115"/>
      <c r="BO189" s="66"/>
      <c r="BP189" s="66"/>
      <c r="BQ189" s="66"/>
      <c r="BR189" s="66"/>
      <c r="BS189" s="66"/>
      <c r="BT189" s="66"/>
      <c r="BU189" s="68"/>
      <c r="BV189" s="66"/>
      <c r="BW189" s="66"/>
      <c r="BX189" s="66"/>
      <c r="BY189" s="66"/>
      <c r="BZ189" s="66"/>
      <c r="CA189" s="66"/>
      <c r="CB189" s="66"/>
      <c r="CC189" s="69"/>
      <c r="CD189" s="68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  <c r="ER189" s="66"/>
      <c r="ES189" s="66"/>
      <c r="ET189" s="66"/>
      <c r="EU189" s="66"/>
      <c r="EV189" s="66"/>
      <c r="EW189" s="66"/>
      <c r="EX189" s="66"/>
      <c r="EY189" s="66"/>
      <c r="EZ189" s="66"/>
      <c r="FA189" s="66"/>
      <c r="FB189" s="66"/>
      <c r="FC189" s="66"/>
      <c r="FD189" s="66"/>
      <c r="FE189" s="66"/>
      <c r="FF189" s="66"/>
      <c r="FG189" s="66"/>
      <c r="FH189" s="66"/>
    </row>
    <row r="190" spans="1:164" s="70" customFormat="1" x14ac:dyDescent="0.25">
      <c r="A190" s="114"/>
      <c r="B190" s="115"/>
      <c r="BO190" s="66"/>
      <c r="BP190" s="66"/>
      <c r="BQ190" s="66"/>
      <c r="BR190" s="66"/>
      <c r="BS190" s="66"/>
      <c r="BT190" s="66"/>
      <c r="BU190" s="68"/>
      <c r="BV190" s="66"/>
      <c r="BW190" s="66"/>
      <c r="BX190" s="66"/>
      <c r="BY190" s="66"/>
      <c r="BZ190" s="66"/>
      <c r="CA190" s="66"/>
      <c r="CB190" s="66"/>
      <c r="CC190" s="69"/>
      <c r="CD190" s="68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  <c r="EO190" s="66"/>
      <c r="EP190" s="66"/>
      <c r="EQ190" s="66"/>
      <c r="ER190" s="66"/>
      <c r="ES190" s="66"/>
      <c r="ET190" s="66"/>
      <c r="EU190" s="66"/>
      <c r="EV190" s="66"/>
      <c r="EW190" s="66"/>
      <c r="EX190" s="66"/>
      <c r="EY190" s="66"/>
      <c r="EZ190" s="66"/>
      <c r="FA190" s="66"/>
      <c r="FB190" s="66"/>
      <c r="FC190" s="66"/>
      <c r="FD190" s="66"/>
      <c r="FE190" s="66"/>
      <c r="FF190" s="66"/>
      <c r="FG190" s="66"/>
      <c r="FH190" s="66"/>
    </row>
    <row r="191" spans="1:164" s="70" customFormat="1" x14ac:dyDescent="0.25">
      <c r="A191" s="114"/>
      <c r="B191" s="115"/>
      <c r="BO191" s="66"/>
      <c r="BP191" s="66"/>
      <c r="BQ191" s="66"/>
      <c r="BR191" s="66"/>
      <c r="BS191" s="66"/>
      <c r="BT191" s="66"/>
      <c r="BU191" s="68"/>
      <c r="BV191" s="66"/>
      <c r="BW191" s="66"/>
      <c r="BX191" s="66"/>
      <c r="BY191" s="66"/>
      <c r="BZ191" s="66"/>
      <c r="CA191" s="66"/>
      <c r="CB191" s="66"/>
      <c r="CC191" s="69"/>
      <c r="CD191" s="68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  <c r="EO191" s="66"/>
      <c r="EP191" s="66"/>
      <c r="EQ191" s="66"/>
      <c r="ER191" s="66"/>
      <c r="ES191" s="66"/>
      <c r="ET191" s="66"/>
      <c r="EU191" s="66"/>
      <c r="EV191" s="66"/>
      <c r="EW191" s="66"/>
      <c r="EX191" s="66"/>
      <c r="EY191" s="66"/>
      <c r="EZ191" s="66"/>
      <c r="FA191" s="66"/>
      <c r="FB191" s="66"/>
      <c r="FC191" s="66"/>
      <c r="FD191" s="66"/>
      <c r="FE191" s="66"/>
      <c r="FF191" s="66"/>
      <c r="FG191" s="66"/>
      <c r="FH191" s="66"/>
    </row>
    <row r="192" spans="1:164" s="70" customFormat="1" x14ac:dyDescent="0.25">
      <c r="A192" s="114"/>
      <c r="B192" s="115"/>
      <c r="BO192" s="66"/>
      <c r="BP192" s="66"/>
      <c r="BQ192" s="66"/>
      <c r="BR192" s="66"/>
      <c r="BS192" s="66"/>
      <c r="BT192" s="66"/>
      <c r="BU192" s="68"/>
      <c r="BV192" s="66"/>
      <c r="BW192" s="66"/>
      <c r="BX192" s="66"/>
      <c r="BY192" s="66"/>
      <c r="BZ192" s="66"/>
      <c r="CA192" s="66"/>
      <c r="CB192" s="66"/>
      <c r="CC192" s="69"/>
      <c r="CD192" s="68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  <c r="EO192" s="66"/>
      <c r="EP192" s="66"/>
      <c r="EQ192" s="66"/>
      <c r="ER192" s="66"/>
      <c r="ES192" s="66"/>
      <c r="ET192" s="66"/>
      <c r="EU192" s="66"/>
      <c r="EV192" s="66"/>
      <c r="EW192" s="66"/>
      <c r="EX192" s="66"/>
      <c r="EY192" s="66"/>
      <c r="EZ192" s="66"/>
      <c r="FA192" s="66"/>
      <c r="FB192" s="66"/>
      <c r="FC192" s="66"/>
      <c r="FD192" s="66"/>
      <c r="FE192" s="66"/>
      <c r="FF192" s="66"/>
      <c r="FG192" s="66"/>
      <c r="FH192" s="66"/>
    </row>
    <row r="193" spans="1:164" s="70" customFormat="1" x14ac:dyDescent="0.25">
      <c r="A193" s="114"/>
      <c r="B193" s="115"/>
      <c r="BO193" s="66"/>
      <c r="BP193" s="66"/>
      <c r="BQ193" s="66"/>
      <c r="BR193" s="66"/>
      <c r="BS193" s="66"/>
      <c r="BT193" s="66"/>
      <c r="BU193" s="68"/>
      <c r="BV193" s="66"/>
      <c r="BW193" s="66"/>
      <c r="BX193" s="66"/>
      <c r="BY193" s="66"/>
      <c r="BZ193" s="66"/>
      <c r="CA193" s="66"/>
      <c r="CB193" s="66"/>
      <c r="CC193" s="69"/>
      <c r="CD193" s="68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  <c r="EO193" s="66"/>
      <c r="EP193" s="66"/>
      <c r="EQ193" s="66"/>
      <c r="ER193" s="66"/>
      <c r="ES193" s="66"/>
      <c r="ET193" s="66"/>
      <c r="EU193" s="66"/>
      <c r="EV193" s="66"/>
      <c r="EW193" s="66"/>
      <c r="EX193" s="66"/>
      <c r="EY193" s="66"/>
      <c r="EZ193" s="66"/>
      <c r="FA193" s="66"/>
      <c r="FB193" s="66"/>
      <c r="FC193" s="66"/>
      <c r="FD193" s="66"/>
      <c r="FE193" s="66"/>
      <c r="FF193" s="66"/>
      <c r="FG193" s="66"/>
      <c r="FH193" s="66"/>
    </row>
    <row r="194" spans="1:164" s="70" customFormat="1" x14ac:dyDescent="0.25">
      <c r="A194" s="114"/>
      <c r="B194" s="115"/>
      <c r="BO194" s="66"/>
      <c r="BP194" s="66"/>
      <c r="BQ194" s="66"/>
      <c r="BR194" s="66"/>
      <c r="BS194" s="66"/>
      <c r="BT194" s="66"/>
      <c r="BU194" s="68"/>
      <c r="BV194" s="66"/>
      <c r="BW194" s="66"/>
      <c r="BX194" s="66"/>
      <c r="BY194" s="66"/>
      <c r="BZ194" s="66"/>
      <c r="CA194" s="66"/>
      <c r="CB194" s="66"/>
      <c r="CC194" s="69"/>
      <c r="CD194" s="68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  <c r="EO194" s="66"/>
      <c r="EP194" s="66"/>
      <c r="EQ194" s="66"/>
      <c r="ER194" s="66"/>
      <c r="ES194" s="66"/>
      <c r="ET194" s="66"/>
      <c r="EU194" s="66"/>
      <c r="EV194" s="66"/>
      <c r="EW194" s="66"/>
      <c r="EX194" s="66"/>
      <c r="EY194" s="66"/>
      <c r="EZ194" s="66"/>
      <c r="FA194" s="66"/>
      <c r="FB194" s="66"/>
      <c r="FC194" s="66"/>
      <c r="FD194" s="66"/>
      <c r="FE194" s="66"/>
      <c r="FF194" s="66"/>
      <c r="FG194" s="66"/>
      <c r="FH194" s="66"/>
    </row>
    <row r="195" spans="1:164" s="70" customFormat="1" x14ac:dyDescent="0.25">
      <c r="A195" s="114"/>
      <c r="B195" s="115"/>
      <c r="BO195" s="66"/>
      <c r="BP195" s="66"/>
      <c r="BQ195" s="66"/>
      <c r="BR195" s="66"/>
      <c r="BS195" s="66"/>
      <c r="BT195" s="66"/>
      <c r="BU195" s="68"/>
      <c r="BV195" s="66"/>
      <c r="BW195" s="66"/>
      <c r="BX195" s="66"/>
      <c r="BY195" s="66"/>
      <c r="BZ195" s="66"/>
      <c r="CA195" s="66"/>
      <c r="CB195" s="66"/>
      <c r="CC195" s="69"/>
      <c r="CD195" s="68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</row>
    <row r="196" spans="1:164" s="70" customFormat="1" x14ac:dyDescent="0.25">
      <c r="A196" s="114"/>
      <c r="B196" s="115"/>
      <c r="BO196" s="66"/>
      <c r="BP196" s="66"/>
      <c r="BQ196" s="66"/>
      <c r="BR196" s="66"/>
      <c r="BS196" s="66"/>
      <c r="BT196" s="66"/>
      <c r="BU196" s="68"/>
      <c r="BV196" s="66"/>
      <c r="BW196" s="66"/>
      <c r="BX196" s="66"/>
      <c r="BY196" s="66"/>
      <c r="BZ196" s="66"/>
      <c r="CA196" s="66"/>
      <c r="CB196" s="66"/>
      <c r="CC196" s="69"/>
      <c r="CD196" s="68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</row>
    <row r="197" spans="1:164" s="70" customFormat="1" x14ac:dyDescent="0.25">
      <c r="A197" s="114"/>
      <c r="B197" s="115"/>
      <c r="BO197" s="66"/>
      <c r="BP197" s="66"/>
      <c r="BQ197" s="66"/>
      <c r="BR197" s="66"/>
      <c r="BS197" s="66"/>
      <c r="BT197" s="66"/>
      <c r="BU197" s="68"/>
      <c r="BV197" s="66"/>
      <c r="BW197" s="66"/>
      <c r="BX197" s="66"/>
      <c r="BY197" s="66"/>
      <c r="BZ197" s="66"/>
      <c r="CA197" s="66"/>
      <c r="CB197" s="66"/>
      <c r="CC197" s="69"/>
      <c r="CD197" s="68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</row>
    <row r="198" spans="1:164" s="70" customFormat="1" x14ac:dyDescent="0.25">
      <c r="A198" s="114"/>
      <c r="B198" s="115"/>
      <c r="BO198" s="66"/>
      <c r="BP198" s="66"/>
      <c r="BQ198" s="66"/>
      <c r="BR198" s="66"/>
      <c r="BS198" s="66"/>
      <c r="BT198" s="66"/>
      <c r="BU198" s="68"/>
      <c r="BV198" s="66"/>
      <c r="BW198" s="66"/>
      <c r="BX198" s="66"/>
      <c r="BY198" s="66"/>
      <c r="BZ198" s="66"/>
      <c r="CA198" s="66"/>
      <c r="CB198" s="66"/>
      <c r="CC198" s="69"/>
      <c r="CD198" s="68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</row>
    <row r="199" spans="1:164" s="70" customFormat="1" x14ac:dyDescent="0.25">
      <c r="A199" s="114"/>
      <c r="B199" s="115"/>
      <c r="BO199" s="66"/>
      <c r="BP199" s="66"/>
      <c r="BQ199" s="66"/>
      <c r="BR199" s="66"/>
      <c r="BS199" s="66"/>
      <c r="BT199" s="66"/>
      <c r="BU199" s="68"/>
      <c r="BV199" s="66"/>
      <c r="BW199" s="66"/>
      <c r="BX199" s="66"/>
      <c r="BY199" s="66"/>
      <c r="BZ199" s="66"/>
      <c r="CA199" s="66"/>
      <c r="CB199" s="66"/>
      <c r="CC199" s="69"/>
      <c r="CD199" s="68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  <c r="EO199" s="66"/>
      <c r="EP199" s="66"/>
      <c r="EQ199" s="66"/>
      <c r="ER199" s="66"/>
      <c r="ES199" s="66"/>
      <c r="ET199" s="66"/>
      <c r="EU199" s="66"/>
      <c r="EV199" s="66"/>
      <c r="EW199" s="66"/>
      <c r="EX199" s="66"/>
      <c r="EY199" s="66"/>
      <c r="EZ199" s="66"/>
      <c r="FA199" s="66"/>
      <c r="FB199" s="66"/>
      <c r="FC199" s="66"/>
      <c r="FD199" s="66"/>
      <c r="FE199" s="66"/>
      <c r="FF199" s="66"/>
      <c r="FG199" s="66"/>
      <c r="FH199" s="66"/>
    </row>
    <row r="200" spans="1:164" s="70" customFormat="1" x14ac:dyDescent="0.25">
      <c r="A200" s="114"/>
      <c r="B200" s="115"/>
      <c r="BO200" s="66"/>
      <c r="BP200" s="66"/>
      <c r="BQ200" s="66"/>
      <c r="BR200" s="66"/>
      <c r="BS200" s="66"/>
      <c r="BT200" s="66"/>
      <c r="BU200" s="68"/>
      <c r="BV200" s="66"/>
      <c r="BW200" s="66"/>
      <c r="BX200" s="66"/>
      <c r="BY200" s="66"/>
      <c r="BZ200" s="66"/>
      <c r="CA200" s="66"/>
      <c r="CB200" s="66"/>
      <c r="CC200" s="69"/>
      <c r="CD200" s="68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  <c r="EO200" s="66"/>
      <c r="EP200" s="66"/>
      <c r="EQ200" s="66"/>
      <c r="ER200" s="66"/>
      <c r="ES200" s="66"/>
      <c r="ET200" s="66"/>
      <c r="EU200" s="66"/>
      <c r="EV200" s="66"/>
      <c r="EW200" s="66"/>
      <c r="EX200" s="66"/>
      <c r="EY200" s="66"/>
      <c r="EZ200" s="66"/>
      <c r="FA200" s="66"/>
      <c r="FB200" s="66"/>
      <c r="FC200" s="66"/>
      <c r="FD200" s="66"/>
      <c r="FE200" s="66"/>
      <c r="FF200" s="66"/>
      <c r="FG200" s="66"/>
      <c r="FH200" s="66"/>
    </row>
    <row r="201" spans="1:164" s="70" customFormat="1" x14ac:dyDescent="0.25">
      <c r="A201" s="114"/>
      <c r="B201" s="115"/>
      <c r="BO201" s="66"/>
      <c r="BP201" s="66"/>
      <c r="BQ201" s="66"/>
      <c r="BR201" s="66"/>
      <c r="BS201" s="66"/>
      <c r="BT201" s="66"/>
      <c r="BU201" s="68"/>
      <c r="BV201" s="66"/>
      <c r="BW201" s="66"/>
      <c r="BX201" s="66"/>
      <c r="BY201" s="66"/>
      <c r="BZ201" s="66"/>
      <c r="CA201" s="66"/>
      <c r="CB201" s="66"/>
      <c r="CC201" s="69"/>
      <c r="CD201" s="68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  <c r="EO201" s="66"/>
      <c r="EP201" s="66"/>
      <c r="EQ201" s="66"/>
      <c r="ER201" s="66"/>
      <c r="ES201" s="66"/>
      <c r="ET201" s="66"/>
      <c r="EU201" s="66"/>
      <c r="EV201" s="66"/>
      <c r="EW201" s="66"/>
      <c r="EX201" s="66"/>
      <c r="EY201" s="66"/>
      <c r="EZ201" s="66"/>
      <c r="FA201" s="66"/>
      <c r="FB201" s="66"/>
      <c r="FC201" s="66"/>
      <c r="FD201" s="66"/>
      <c r="FE201" s="66"/>
      <c r="FF201" s="66"/>
      <c r="FG201" s="66"/>
      <c r="FH201" s="66"/>
    </row>
    <row r="202" spans="1:164" s="70" customFormat="1" x14ac:dyDescent="0.25">
      <c r="A202" s="114"/>
      <c r="B202" s="115"/>
      <c r="BO202" s="66"/>
      <c r="BP202" s="66"/>
      <c r="BQ202" s="66"/>
      <c r="BR202" s="66"/>
      <c r="BS202" s="66"/>
      <c r="BT202" s="66"/>
      <c r="BU202" s="68"/>
      <c r="BV202" s="66"/>
      <c r="BW202" s="66"/>
      <c r="BX202" s="66"/>
      <c r="BY202" s="66"/>
      <c r="BZ202" s="66"/>
      <c r="CA202" s="66"/>
      <c r="CB202" s="66"/>
      <c r="CC202" s="69"/>
      <c r="CD202" s="68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  <c r="EO202" s="66"/>
      <c r="EP202" s="66"/>
      <c r="EQ202" s="66"/>
      <c r="ER202" s="66"/>
      <c r="ES202" s="66"/>
      <c r="ET202" s="66"/>
      <c r="EU202" s="66"/>
      <c r="EV202" s="66"/>
      <c r="EW202" s="66"/>
      <c r="EX202" s="66"/>
      <c r="EY202" s="66"/>
      <c r="EZ202" s="66"/>
      <c r="FA202" s="66"/>
      <c r="FB202" s="66"/>
      <c r="FC202" s="66"/>
      <c r="FD202" s="66"/>
      <c r="FE202" s="66"/>
      <c r="FF202" s="66"/>
      <c r="FG202" s="66"/>
      <c r="FH202" s="66"/>
    </row>
    <row r="203" spans="1:164" s="70" customFormat="1" x14ac:dyDescent="0.25">
      <c r="A203" s="114"/>
      <c r="B203" s="115"/>
      <c r="BO203" s="66"/>
      <c r="BP203" s="66"/>
      <c r="BQ203" s="66"/>
      <c r="BR203" s="66"/>
      <c r="BS203" s="66"/>
      <c r="BT203" s="66"/>
      <c r="BU203" s="68"/>
      <c r="BV203" s="66"/>
      <c r="BW203" s="66"/>
      <c r="BX203" s="66"/>
      <c r="BY203" s="66"/>
      <c r="BZ203" s="66"/>
      <c r="CA203" s="66"/>
      <c r="CB203" s="66"/>
      <c r="CC203" s="69"/>
      <c r="CD203" s="68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  <c r="EO203" s="66"/>
      <c r="EP203" s="66"/>
      <c r="EQ203" s="66"/>
      <c r="ER203" s="66"/>
      <c r="ES203" s="66"/>
      <c r="ET203" s="66"/>
      <c r="EU203" s="66"/>
      <c r="EV203" s="66"/>
      <c r="EW203" s="66"/>
      <c r="EX203" s="66"/>
      <c r="EY203" s="66"/>
      <c r="EZ203" s="66"/>
      <c r="FA203" s="66"/>
      <c r="FB203" s="66"/>
      <c r="FC203" s="66"/>
      <c r="FD203" s="66"/>
      <c r="FE203" s="66"/>
      <c r="FF203" s="66"/>
      <c r="FG203" s="66"/>
      <c r="FH203" s="66"/>
    </row>
    <row r="204" spans="1:164" s="70" customFormat="1" x14ac:dyDescent="0.25">
      <c r="A204" s="114"/>
      <c r="B204" s="115"/>
      <c r="BO204" s="66"/>
      <c r="BP204" s="66"/>
      <c r="BQ204" s="66"/>
      <c r="BR204" s="66"/>
      <c r="BS204" s="66"/>
      <c r="BT204" s="66"/>
      <c r="BU204" s="68"/>
      <c r="BV204" s="66"/>
      <c r="BW204" s="66"/>
      <c r="BX204" s="66"/>
      <c r="BY204" s="66"/>
      <c r="BZ204" s="66"/>
      <c r="CA204" s="66"/>
      <c r="CB204" s="66"/>
      <c r="CC204" s="69"/>
      <c r="CD204" s="68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  <c r="EO204" s="66"/>
      <c r="EP204" s="66"/>
      <c r="EQ204" s="66"/>
      <c r="ER204" s="66"/>
      <c r="ES204" s="66"/>
      <c r="ET204" s="66"/>
      <c r="EU204" s="66"/>
      <c r="EV204" s="66"/>
      <c r="EW204" s="66"/>
      <c r="EX204" s="66"/>
      <c r="EY204" s="66"/>
      <c r="EZ204" s="66"/>
      <c r="FA204" s="66"/>
      <c r="FB204" s="66"/>
      <c r="FC204" s="66"/>
      <c r="FD204" s="66"/>
      <c r="FE204" s="66"/>
      <c r="FF204" s="66"/>
      <c r="FG204" s="66"/>
      <c r="FH204" s="66"/>
    </row>
    <row r="205" spans="1:164" s="70" customFormat="1" x14ac:dyDescent="0.25">
      <c r="A205" s="114"/>
      <c r="B205" s="115"/>
      <c r="BO205" s="66"/>
      <c r="BP205" s="66"/>
      <c r="BQ205" s="66"/>
      <c r="BR205" s="66"/>
      <c r="BS205" s="66"/>
      <c r="BT205" s="66"/>
      <c r="BU205" s="68"/>
      <c r="BV205" s="66"/>
      <c r="BW205" s="66"/>
      <c r="BX205" s="66"/>
      <c r="BY205" s="66"/>
      <c r="BZ205" s="66"/>
      <c r="CA205" s="66"/>
      <c r="CB205" s="66"/>
      <c r="CC205" s="69"/>
      <c r="CD205" s="68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  <c r="EO205" s="66"/>
      <c r="EP205" s="66"/>
      <c r="EQ205" s="66"/>
      <c r="ER205" s="66"/>
      <c r="ES205" s="66"/>
      <c r="ET205" s="66"/>
      <c r="EU205" s="66"/>
      <c r="EV205" s="66"/>
      <c r="EW205" s="66"/>
      <c r="EX205" s="66"/>
      <c r="EY205" s="66"/>
      <c r="EZ205" s="66"/>
      <c r="FA205" s="66"/>
      <c r="FB205" s="66"/>
      <c r="FC205" s="66"/>
      <c r="FD205" s="66"/>
      <c r="FE205" s="66"/>
      <c r="FF205" s="66"/>
      <c r="FG205" s="66"/>
      <c r="FH205" s="66"/>
    </row>
    <row r="206" spans="1:164" s="70" customFormat="1" x14ac:dyDescent="0.25">
      <c r="A206" s="114"/>
      <c r="B206" s="115"/>
      <c r="BO206" s="66"/>
      <c r="BP206" s="66"/>
      <c r="BQ206" s="66"/>
      <c r="BR206" s="66"/>
      <c r="BS206" s="66"/>
      <c r="BT206" s="66"/>
      <c r="BU206" s="68"/>
      <c r="BV206" s="66"/>
      <c r="BW206" s="66"/>
      <c r="BX206" s="66"/>
      <c r="BY206" s="66"/>
      <c r="BZ206" s="66"/>
      <c r="CA206" s="66"/>
      <c r="CB206" s="66"/>
      <c r="CC206" s="69"/>
      <c r="CD206" s="68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  <c r="EO206" s="66"/>
      <c r="EP206" s="66"/>
      <c r="EQ206" s="66"/>
      <c r="ER206" s="66"/>
      <c r="ES206" s="66"/>
      <c r="ET206" s="66"/>
      <c r="EU206" s="66"/>
      <c r="EV206" s="66"/>
      <c r="EW206" s="66"/>
      <c r="EX206" s="66"/>
      <c r="EY206" s="66"/>
      <c r="EZ206" s="66"/>
      <c r="FA206" s="66"/>
      <c r="FB206" s="66"/>
      <c r="FC206" s="66"/>
      <c r="FD206" s="66"/>
      <c r="FE206" s="66"/>
      <c r="FF206" s="66"/>
      <c r="FG206" s="66"/>
      <c r="FH206" s="66"/>
    </row>
    <row r="207" spans="1:164" s="70" customFormat="1" x14ac:dyDescent="0.25">
      <c r="A207" s="114"/>
      <c r="B207" s="115"/>
      <c r="BO207" s="66"/>
      <c r="BP207" s="66"/>
      <c r="BQ207" s="66"/>
      <c r="BR207" s="66"/>
      <c r="BS207" s="66"/>
      <c r="BT207" s="66"/>
      <c r="BU207" s="68"/>
      <c r="BV207" s="66"/>
      <c r="BW207" s="66"/>
      <c r="BX207" s="66"/>
      <c r="BY207" s="66"/>
      <c r="BZ207" s="66"/>
      <c r="CA207" s="66"/>
      <c r="CB207" s="66"/>
      <c r="CC207" s="69"/>
      <c r="CD207" s="68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  <c r="EO207" s="66"/>
      <c r="EP207" s="66"/>
      <c r="EQ207" s="66"/>
      <c r="ER207" s="66"/>
      <c r="ES207" s="66"/>
      <c r="ET207" s="66"/>
      <c r="EU207" s="66"/>
      <c r="EV207" s="66"/>
      <c r="EW207" s="66"/>
      <c r="EX207" s="66"/>
      <c r="EY207" s="66"/>
      <c r="EZ207" s="66"/>
      <c r="FA207" s="66"/>
      <c r="FB207" s="66"/>
      <c r="FC207" s="66"/>
      <c r="FD207" s="66"/>
      <c r="FE207" s="66"/>
      <c r="FF207" s="66"/>
      <c r="FG207" s="66"/>
      <c r="FH207" s="66"/>
    </row>
    <row r="208" spans="1:164" s="70" customFormat="1" x14ac:dyDescent="0.25">
      <c r="A208" s="114"/>
      <c r="B208" s="115"/>
      <c r="BO208" s="66"/>
      <c r="BP208" s="66"/>
      <c r="BQ208" s="66"/>
      <c r="BR208" s="66"/>
      <c r="BS208" s="66"/>
      <c r="BT208" s="66"/>
      <c r="BU208" s="68"/>
      <c r="BV208" s="66"/>
      <c r="BW208" s="66"/>
      <c r="BX208" s="66"/>
      <c r="BY208" s="66"/>
      <c r="BZ208" s="66"/>
      <c r="CA208" s="66"/>
      <c r="CB208" s="66"/>
      <c r="CC208" s="69"/>
      <c r="CD208" s="68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  <c r="EO208" s="66"/>
      <c r="EP208" s="66"/>
      <c r="EQ208" s="66"/>
      <c r="ER208" s="66"/>
      <c r="ES208" s="66"/>
      <c r="ET208" s="66"/>
      <c r="EU208" s="66"/>
      <c r="EV208" s="66"/>
      <c r="EW208" s="66"/>
      <c r="EX208" s="66"/>
      <c r="EY208" s="66"/>
      <c r="EZ208" s="66"/>
      <c r="FA208" s="66"/>
      <c r="FB208" s="66"/>
      <c r="FC208" s="66"/>
      <c r="FD208" s="66"/>
      <c r="FE208" s="66"/>
      <c r="FF208" s="66"/>
      <c r="FG208" s="66"/>
      <c r="FH208" s="66"/>
    </row>
    <row r="209" spans="1:164" s="70" customFormat="1" x14ac:dyDescent="0.25">
      <c r="A209" s="114"/>
      <c r="B209" s="115"/>
      <c r="BO209" s="66"/>
      <c r="BP209" s="66"/>
      <c r="BQ209" s="66"/>
      <c r="BR209" s="66"/>
      <c r="BS209" s="66"/>
      <c r="BT209" s="66"/>
      <c r="BU209" s="68"/>
      <c r="BV209" s="66"/>
      <c r="BW209" s="66"/>
      <c r="BX209" s="66"/>
      <c r="BY209" s="66"/>
      <c r="BZ209" s="66"/>
      <c r="CA209" s="66"/>
      <c r="CB209" s="66"/>
      <c r="CC209" s="69"/>
      <c r="CD209" s="68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  <c r="EO209" s="66"/>
      <c r="EP209" s="66"/>
      <c r="EQ209" s="66"/>
      <c r="ER209" s="66"/>
      <c r="ES209" s="66"/>
      <c r="ET209" s="66"/>
      <c r="EU209" s="66"/>
      <c r="EV209" s="66"/>
      <c r="EW209" s="66"/>
      <c r="EX209" s="66"/>
      <c r="EY209" s="66"/>
      <c r="EZ209" s="66"/>
      <c r="FA209" s="66"/>
      <c r="FB209" s="66"/>
      <c r="FC209" s="66"/>
      <c r="FD209" s="66"/>
      <c r="FE209" s="66"/>
      <c r="FF209" s="66"/>
      <c r="FG209" s="66"/>
      <c r="FH209" s="66"/>
    </row>
    <row r="210" spans="1:164" s="70" customFormat="1" x14ac:dyDescent="0.25">
      <c r="A210" s="114"/>
      <c r="B210" s="115"/>
      <c r="BO210" s="66"/>
      <c r="BP210" s="66"/>
      <c r="BQ210" s="66"/>
      <c r="BR210" s="66"/>
      <c r="BS210" s="66"/>
      <c r="BT210" s="66"/>
      <c r="BU210" s="68"/>
      <c r="BV210" s="66"/>
      <c r="BW210" s="66"/>
      <c r="BX210" s="66"/>
      <c r="BY210" s="66"/>
      <c r="BZ210" s="66"/>
      <c r="CA210" s="66"/>
      <c r="CB210" s="66"/>
      <c r="CC210" s="69"/>
      <c r="CD210" s="68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  <c r="EO210" s="66"/>
      <c r="EP210" s="66"/>
      <c r="EQ210" s="66"/>
      <c r="ER210" s="66"/>
      <c r="ES210" s="66"/>
      <c r="ET210" s="66"/>
      <c r="EU210" s="66"/>
      <c r="EV210" s="66"/>
      <c r="EW210" s="66"/>
      <c r="EX210" s="66"/>
      <c r="EY210" s="66"/>
      <c r="EZ210" s="66"/>
      <c r="FA210" s="66"/>
      <c r="FB210" s="66"/>
      <c r="FC210" s="66"/>
      <c r="FD210" s="66"/>
      <c r="FE210" s="66"/>
      <c r="FF210" s="66"/>
      <c r="FG210" s="66"/>
      <c r="FH210" s="66"/>
    </row>
    <row r="211" spans="1:164" s="70" customFormat="1" x14ac:dyDescent="0.25">
      <c r="A211" s="114"/>
      <c r="B211" s="115"/>
      <c r="BO211" s="66"/>
      <c r="BP211" s="66"/>
      <c r="BQ211" s="66"/>
      <c r="BR211" s="66"/>
      <c r="BS211" s="66"/>
      <c r="BT211" s="66"/>
      <c r="BU211" s="68"/>
      <c r="BV211" s="66"/>
      <c r="BW211" s="66"/>
      <c r="BX211" s="66"/>
      <c r="BY211" s="66"/>
      <c r="BZ211" s="66"/>
      <c r="CA211" s="66"/>
      <c r="CB211" s="66"/>
      <c r="CC211" s="69"/>
      <c r="CD211" s="68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  <c r="EO211" s="66"/>
      <c r="EP211" s="66"/>
      <c r="EQ211" s="66"/>
      <c r="ER211" s="66"/>
      <c r="ES211" s="66"/>
      <c r="ET211" s="66"/>
      <c r="EU211" s="66"/>
      <c r="EV211" s="66"/>
      <c r="EW211" s="66"/>
      <c r="EX211" s="66"/>
      <c r="EY211" s="66"/>
      <c r="EZ211" s="66"/>
      <c r="FA211" s="66"/>
      <c r="FB211" s="66"/>
      <c r="FC211" s="66"/>
      <c r="FD211" s="66"/>
      <c r="FE211" s="66"/>
      <c r="FF211" s="66"/>
      <c r="FG211" s="66"/>
      <c r="FH211" s="66"/>
    </row>
    <row r="212" spans="1:164" s="70" customFormat="1" x14ac:dyDescent="0.25">
      <c r="A212" s="114"/>
      <c r="B212" s="115"/>
      <c r="BO212" s="66"/>
      <c r="BP212" s="66"/>
      <c r="BQ212" s="66"/>
      <c r="BR212" s="66"/>
      <c r="BS212" s="66"/>
      <c r="BT212" s="66"/>
      <c r="BU212" s="68"/>
      <c r="BV212" s="66"/>
      <c r="BW212" s="66"/>
      <c r="BX212" s="66"/>
      <c r="BY212" s="66"/>
      <c r="BZ212" s="66"/>
      <c r="CA212" s="66"/>
      <c r="CB212" s="66"/>
      <c r="CC212" s="69"/>
      <c r="CD212" s="68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  <c r="EO212" s="66"/>
      <c r="EP212" s="66"/>
      <c r="EQ212" s="66"/>
      <c r="ER212" s="66"/>
      <c r="ES212" s="66"/>
      <c r="ET212" s="66"/>
      <c r="EU212" s="66"/>
      <c r="EV212" s="66"/>
      <c r="EW212" s="66"/>
      <c r="EX212" s="66"/>
      <c r="EY212" s="66"/>
      <c r="EZ212" s="66"/>
      <c r="FA212" s="66"/>
      <c r="FB212" s="66"/>
      <c r="FC212" s="66"/>
      <c r="FD212" s="66"/>
      <c r="FE212" s="66"/>
      <c r="FF212" s="66"/>
      <c r="FG212" s="66"/>
      <c r="FH212" s="66"/>
    </row>
    <row r="213" spans="1:164" s="70" customFormat="1" x14ac:dyDescent="0.25">
      <c r="A213" s="114"/>
      <c r="B213" s="115"/>
      <c r="BO213" s="66"/>
      <c r="BP213" s="66"/>
      <c r="BQ213" s="66"/>
      <c r="BR213" s="66"/>
      <c r="BS213" s="66"/>
      <c r="BT213" s="66"/>
      <c r="BU213" s="68"/>
      <c r="BV213" s="66"/>
      <c r="BW213" s="66"/>
      <c r="BX213" s="66"/>
      <c r="BY213" s="66"/>
      <c r="BZ213" s="66"/>
      <c r="CA213" s="66"/>
      <c r="CB213" s="66"/>
      <c r="CC213" s="69"/>
      <c r="CD213" s="68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  <c r="EO213" s="66"/>
      <c r="EP213" s="66"/>
      <c r="EQ213" s="66"/>
      <c r="ER213" s="66"/>
      <c r="ES213" s="66"/>
      <c r="ET213" s="66"/>
      <c r="EU213" s="66"/>
      <c r="EV213" s="66"/>
      <c r="EW213" s="66"/>
      <c r="EX213" s="66"/>
      <c r="EY213" s="66"/>
      <c r="EZ213" s="66"/>
      <c r="FA213" s="66"/>
      <c r="FB213" s="66"/>
      <c r="FC213" s="66"/>
      <c r="FD213" s="66"/>
      <c r="FE213" s="66"/>
      <c r="FF213" s="66"/>
      <c r="FG213" s="66"/>
      <c r="FH213" s="66"/>
    </row>
    <row r="214" spans="1:164" s="70" customFormat="1" x14ac:dyDescent="0.25">
      <c r="A214" s="114"/>
      <c r="B214" s="115"/>
      <c r="BO214" s="66"/>
      <c r="BP214" s="66"/>
      <c r="BQ214" s="66"/>
      <c r="BR214" s="66"/>
      <c r="BS214" s="66"/>
      <c r="BT214" s="66"/>
      <c r="BU214" s="68"/>
      <c r="BV214" s="66"/>
      <c r="BW214" s="66"/>
      <c r="BX214" s="66"/>
      <c r="BY214" s="66"/>
      <c r="BZ214" s="66"/>
      <c r="CA214" s="66"/>
      <c r="CB214" s="66"/>
      <c r="CC214" s="69"/>
      <c r="CD214" s="68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  <c r="EO214" s="66"/>
      <c r="EP214" s="66"/>
      <c r="EQ214" s="66"/>
      <c r="ER214" s="66"/>
      <c r="ES214" s="66"/>
      <c r="ET214" s="66"/>
      <c r="EU214" s="66"/>
      <c r="EV214" s="66"/>
      <c r="EW214" s="66"/>
      <c r="EX214" s="66"/>
      <c r="EY214" s="66"/>
      <c r="EZ214" s="66"/>
      <c r="FA214" s="66"/>
      <c r="FB214" s="66"/>
      <c r="FC214" s="66"/>
      <c r="FD214" s="66"/>
      <c r="FE214" s="66"/>
      <c r="FF214" s="66"/>
      <c r="FG214" s="66"/>
      <c r="FH214" s="66"/>
    </row>
    <row r="215" spans="1:164" s="70" customFormat="1" x14ac:dyDescent="0.25">
      <c r="A215" s="114"/>
      <c r="B215" s="115"/>
      <c r="BO215" s="66"/>
      <c r="BP215" s="66"/>
      <c r="BQ215" s="66"/>
      <c r="BR215" s="66"/>
      <c r="BS215" s="66"/>
      <c r="BT215" s="66"/>
      <c r="BU215" s="68"/>
      <c r="BV215" s="66"/>
      <c r="BW215" s="66"/>
      <c r="BX215" s="66"/>
      <c r="BY215" s="66"/>
      <c r="BZ215" s="66"/>
      <c r="CA215" s="66"/>
      <c r="CB215" s="66"/>
      <c r="CC215" s="69"/>
      <c r="CD215" s="68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  <c r="EO215" s="66"/>
      <c r="EP215" s="66"/>
      <c r="EQ215" s="66"/>
      <c r="ER215" s="66"/>
      <c r="ES215" s="66"/>
      <c r="ET215" s="66"/>
      <c r="EU215" s="66"/>
      <c r="EV215" s="66"/>
      <c r="EW215" s="66"/>
      <c r="EX215" s="66"/>
      <c r="EY215" s="66"/>
      <c r="EZ215" s="66"/>
      <c r="FA215" s="66"/>
      <c r="FB215" s="66"/>
      <c r="FC215" s="66"/>
      <c r="FD215" s="66"/>
      <c r="FE215" s="66"/>
      <c r="FF215" s="66"/>
      <c r="FG215" s="66"/>
      <c r="FH215" s="66"/>
    </row>
    <row r="216" spans="1:164" s="70" customFormat="1" x14ac:dyDescent="0.25">
      <c r="A216" s="114"/>
      <c r="B216" s="115"/>
      <c r="BO216" s="66"/>
      <c r="BP216" s="66"/>
      <c r="BQ216" s="66"/>
      <c r="BR216" s="66"/>
      <c r="BS216" s="66"/>
      <c r="BT216" s="66"/>
      <c r="BU216" s="68"/>
      <c r="BV216" s="66"/>
      <c r="BW216" s="66"/>
      <c r="BX216" s="66"/>
      <c r="BY216" s="66"/>
      <c r="BZ216" s="66"/>
      <c r="CA216" s="66"/>
      <c r="CB216" s="66"/>
      <c r="CC216" s="69"/>
      <c r="CD216" s="68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  <c r="EO216" s="66"/>
      <c r="EP216" s="66"/>
      <c r="EQ216" s="66"/>
      <c r="ER216" s="66"/>
      <c r="ES216" s="66"/>
      <c r="ET216" s="66"/>
      <c r="EU216" s="66"/>
      <c r="EV216" s="66"/>
      <c r="EW216" s="66"/>
      <c r="EX216" s="66"/>
      <c r="EY216" s="66"/>
      <c r="EZ216" s="66"/>
      <c r="FA216" s="66"/>
      <c r="FB216" s="66"/>
      <c r="FC216" s="66"/>
      <c r="FD216" s="66"/>
      <c r="FE216" s="66"/>
      <c r="FF216" s="66"/>
      <c r="FG216" s="66"/>
      <c r="FH216" s="66"/>
    </row>
    <row r="217" spans="1:164" s="70" customFormat="1" x14ac:dyDescent="0.25">
      <c r="A217" s="114"/>
      <c r="B217" s="115"/>
      <c r="BO217" s="66"/>
      <c r="BP217" s="66"/>
      <c r="BQ217" s="66"/>
      <c r="BR217" s="66"/>
      <c r="BS217" s="66"/>
      <c r="BT217" s="66"/>
      <c r="BU217" s="68"/>
      <c r="BV217" s="66"/>
      <c r="BW217" s="66"/>
      <c r="BX217" s="66"/>
      <c r="BY217" s="66"/>
      <c r="BZ217" s="66"/>
      <c r="CA217" s="66"/>
      <c r="CB217" s="66"/>
      <c r="CC217" s="69"/>
      <c r="CD217" s="68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  <c r="EO217" s="66"/>
      <c r="EP217" s="66"/>
      <c r="EQ217" s="66"/>
      <c r="ER217" s="66"/>
      <c r="ES217" s="66"/>
      <c r="ET217" s="66"/>
      <c r="EU217" s="66"/>
      <c r="EV217" s="66"/>
      <c r="EW217" s="66"/>
      <c r="EX217" s="66"/>
      <c r="EY217" s="66"/>
      <c r="EZ217" s="66"/>
      <c r="FA217" s="66"/>
      <c r="FB217" s="66"/>
      <c r="FC217" s="66"/>
      <c r="FD217" s="66"/>
      <c r="FE217" s="66"/>
      <c r="FF217" s="66"/>
      <c r="FG217" s="66"/>
      <c r="FH217" s="66"/>
    </row>
    <row r="218" spans="1:164" s="70" customFormat="1" x14ac:dyDescent="0.25">
      <c r="A218" s="114"/>
      <c r="B218" s="115"/>
      <c r="BO218" s="66"/>
      <c r="BP218" s="66"/>
      <c r="BQ218" s="66"/>
      <c r="BR218" s="66"/>
      <c r="BS218" s="66"/>
      <c r="BT218" s="66"/>
      <c r="BU218" s="68"/>
      <c r="BV218" s="66"/>
      <c r="BW218" s="66"/>
      <c r="BX218" s="66"/>
      <c r="BY218" s="66"/>
      <c r="BZ218" s="66"/>
      <c r="CA218" s="66"/>
      <c r="CB218" s="66"/>
      <c r="CC218" s="69"/>
      <c r="CD218" s="68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  <c r="EO218" s="66"/>
      <c r="EP218" s="66"/>
      <c r="EQ218" s="66"/>
      <c r="ER218" s="66"/>
      <c r="ES218" s="66"/>
      <c r="ET218" s="66"/>
      <c r="EU218" s="66"/>
      <c r="EV218" s="66"/>
      <c r="EW218" s="66"/>
      <c r="EX218" s="66"/>
      <c r="EY218" s="66"/>
      <c r="EZ218" s="66"/>
      <c r="FA218" s="66"/>
      <c r="FB218" s="66"/>
      <c r="FC218" s="66"/>
      <c r="FD218" s="66"/>
      <c r="FE218" s="66"/>
      <c r="FF218" s="66"/>
      <c r="FG218" s="66"/>
      <c r="FH218" s="66"/>
    </row>
    <row r="219" spans="1:164" s="70" customFormat="1" x14ac:dyDescent="0.25">
      <c r="A219" s="114"/>
      <c r="B219" s="115"/>
      <c r="BO219" s="66"/>
      <c r="BP219" s="66"/>
      <c r="BQ219" s="66"/>
      <c r="BR219" s="66"/>
      <c r="BS219" s="66"/>
      <c r="BT219" s="66"/>
      <c r="BU219" s="68"/>
      <c r="BV219" s="66"/>
      <c r="BW219" s="66"/>
      <c r="BX219" s="66"/>
      <c r="BY219" s="66"/>
      <c r="BZ219" s="66"/>
      <c r="CA219" s="66"/>
      <c r="CB219" s="66"/>
      <c r="CC219" s="69"/>
      <c r="CD219" s="68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  <c r="EO219" s="66"/>
      <c r="EP219" s="66"/>
      <c r="EQ219" s="66"/>
      <c r="ER219" s="66"/>
      <c r="ES219" s="66"/>
      <c r="ET219" s="66"/>
      <c r="EU219" s="66"/>
      <c r="EV219" s="66"/>
      <c r="EW219" s="66"/>
      <c r="EX219" s="66"/>
      <c r="EY219" s="66"/>
      <c r="EZ219" s="66"/>
      <c r="FA219" s="66"/>
      <c r="FB219" s="66"/>
      <c r="FC219" s="66"/>
      <c r="FD219" s="66"/>
      <c r="FE219" s="66"/>
      <c r="FF219" s="66"/>
      <c r="FG219" s="66"/>
      <c r="FH219" s="66"/>
    </row>
    <row r="220" spans="1:164" s="70" customFormat="1" x14ac:dyDescent="0.25">
      <c r="A220" s="114"/>
      <c r="B220" s="115"/>
      <c r="BO220" s="66"/>
      <c r="BP220" s="66"/>
      <c r="BQ220" s="66"/>
      <c r="BR220" s="66"/>
      <c r="BS220" s="66"/>
      <c r="BT220" s="66"/>
      <c r="BU220" s="68"/>
      <c r="BV220" s="66"/>
      <c r="BW220" s="66"/>
      <c r="BX220" s="66"/>
      <c r="BY220" s="66"/>
      <c r="BZ220" s="66"/>
      <c r="CA220" s="66"/>
      <c r="CB220" s="66"/>
      <c r="CC220" s="69"/>
      <c r="CD220" s="68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  <c r="EO220" s="66"/>
      <c r="EP220" s="66"/>
      <c r="EQ220" s="66"/>
      <c r="ER220" s="66"/>
      <c r="ES220" s="66"/>
      <c r="ET220" s="66"/>
      <c r="EU220" s="66"/>
      <c r="EV220" s="66"/>
      <c r="EW220" s="66"/>
      <c r="EX220" s="66"/>
      <c r="EY220" s="66"/>
      <c r="EZ220" s="66"/>
      <c r="FA220" s="66"/>
      <c r="FB220" s="66"/>
      <c r="FC220" s="66"/>
      <c r="FD220" s="66"/>
      <c r="FE220" s="66"/>
      <c r="FF220" s="66"/>
      <c r="FG220" s="66"/>
      <c r="FH220" s="66"/>
    </row>
    <row r="221" spans="1:164" s="70" customFormat="1" x14ac:dyDescent="0.25">
      <c r="A221" s="114"/>
      <c r="B221" s="115"/>
      <c r="BO221" s="66"/>
      <c r="BP221" s="66"/>
      <c r="BQ221" s="66"/>
      <c r="BR221" s="66"/>
      <c r="BS221" s="66"/>
      <c r="BT221" s="66"/>
      <c r="BU221" s="68"/>
      <c r="BV221" s="66"/>
      <c r="BW221" s="66"/>
      <c r="BX221" s="66"/>
      <c r="BY221" s="66"/>
      <c r="BZ221" s="66"/>
      <c r="CA221" s="66"/>
      <c r="CB221" s="66"/>
      <c r="CC221" s="69"/>
      <c r="CD221" s="68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  <c r="EO221" s="66"/>
      <c r="EP221" s="66"/>
      <c r="EQ221" s="66"/>
      <c r="ER221" s="66"/>
      <c r="ES221" s="66"/>
      <c r="ET221" s="66"/>
      <c r="EU221" s="66"/>
      <c r="EV221" s="66"/>
      <c r="EW221" s="66"/>
      <c r="EX221" s="66"/>
      <c r="EY221" s="66"/>
      <c r="EZ221" s="66"/>
      <c r="FA221" s="66"/>
      <c r="FB221" s="66"/>
      <c r="FC221" s="66"/>
      <c r="FD221" s="66"/>
      <c r="FE221" s="66"/>
      <c r="FF221" s="66"/>
      <c r="FG221" s="66"/>
      <c r="FH221" s="66"/>
    </row>
    <row r="222" spans="1:164" s="70" customFormat="1" x14ac:dyDescent="0.25">
      <c r="A222" s="114"/>
      <c r="B222" s="115"/>
      <c r="BO222" s="66"/>
      <c r="BP222" s="66"/>
      <c r="BQ222" s="66"/>
      <c r="BR222" s="66"/>
      <c r="BS222" s="66"/>
      <c r="BT222" s="66"/>
      <c r="BU222" s="68"/>
      <c r="BV222" s="66"/>
      <c r="BW222" s="66"/>
      <c r="BX222" s="66"/>
      <c r="BY222" s="66"/>
      <c r="BZ222" s="66"/>
      <c r="CA222" s="66"/>
      <c r="CB222" s="66"/>
      <c r="CC222" s="69"/>
      <c r="CD222" s="68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  <c r="EO222" s="66"/>
      <c r="EP222" s="66"/>
      <c r="EQ222" s="66"/>
      <c r="ER222" s="66"/>
      <c r="ES222" s="66"/>
      <c r="ET222" s="66"/>
      <c r="EU222" s="66"/>
      <c r="EV222" s="66"/>
      <c r="EW222" s="66"/>
      <c r="EX222" s="66"/>
      <c r="EY222" s="66"/>
      <c r="EZ222" s="66"/>
      <c r="FA222" s="66"/>
      <c r="FB222" s="66"/>
      <c r="FC222" s="66"/>
      <c r="FD222" s="66"/>
      <c r="FE222" s="66"/>
      <c r="FF222" s="66"/>
      <c r="FG222" s="66"/>
      <c r="FH222" s="66"/>
    </row>
    <row r="223" spans="1:164" s="70" customFormat="1" x14ac:dyDescent="0.25">
      <c r="A223" s="114"/>
      <c r="B223" s="115"/>
      <c r="BO223" s="66"/>
      <c r="BP223" s="66"/>
      <c r="BQ223" s="66"/>
      <c r="BR223" s="66"/>
      <c r="BS223" s="66"/>
      <c r="BT223" s="66"/>
      <c r="BU223" s="68"/>
      <c r="BV223" s="66"/>
      <c r="BW223" s="66"/>
      <c r="BX223" s="66"/>
      <c r="BY223" s="66"/>
      <c r="BZ223" s="66"/>
      <c r="CA223" s="66"/>
      <c r="CB223" s="66"/>
      <c r="CC223" s="69"/>
      <c r="CD223" s="68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  <c r="EO223" s="66"/>
      <c r="EP223" s="66"/>
      <c r="EQ223" s="66"/>
      <c r="ER223" s="66"/>
      <c r="ES223" s="66"/>
      <c r="ET223" s="66"/>
      <c r="EU223" s="66"/>
      <c r="EV223" s="66"/>
      <c r="EW223" s="66"/>
      <c r="EX223" s="66"/>
      <c r="EY223" s="66"/>
      <c r="EZ223" s="66"/>
      <c r="FA223" s="66"/>
      <c r="FB223" s="66"/>
      <c r="FC223" s="66"/>
      <c r="FD223" s="66"/>
      <c r="FE223" s="66"/>
      <c r="FF223" s="66"/>
      <c r="FG223" s="66"/>
      <c r="FH223" s="66"/>
    </row>
    <row r="224" spans="1:164" s="70" customFormat="1" x14ac:dyDescent="0.25">
      <c r="A224" s="114"/>
      <c r="B224" s="115"/>
      <c r="BO224" s="66"/>
      <c r="BP224" s="66"/>
      <c r="BQ224" s="66"/>
      <c r="BR224" s="66"/>
      <c r="BS224" s="66"/>
      <c r="BT224" s="66"/>
      <c r="BU224" s="68"/>
      <c r="BV224" s="66"/>
      <c r="BW224" s="66"/>
      <c r="BX224" s="66"/>
      <c r="BY224" s="66"/>
      <c r="BZ224" s="66"/>
      <c r="CA224" s="66"/>
      <c r="CB224" s="66"/>
      <c r="CC224" s="69"/>
      <c r="CD224" s="68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  <c r="EO224" s="66"/>
      <c r="EP224" s="66"/>
      <c r="EQ224" s="66"/>
      <c r="ER224" s="66"/>
      <c r="ES224" s="66"/>
      <c r="ET224" s="66"/>
      <c r="EU224" s="66"/>
      <c r="EV224" s="66"/>
      <c r="EW224" s="66"/>
      <c r="EX224" s="66"/>
      <c r="EY224" s="66"/>
      <c r="EZ224" s="66"/>
      <c r="FA224" s="66"/>
      <c r="FB224" s="66"/>
      <c r="FC224" s="66"/>
      <c r="FD224" s="66"/>
      <c r="FE224" s="66"/>
      <c r="FF224" s="66"/>
      <c r="FG224" s="66"/>
      <c r="FH224" s="66"/>
    </row>
    <row r="225" spans="1:164" s="70" customFormat="1" x14ac:dyDescent="0.25">
      <c r="A225" s="114"/>
      <c r="B225" s="115"/>
      <c r="BO225" s="66"/>
      <c r="BP225" s="66"/>
      <c r="BQ225" s="66"/>
      <c r="BR225" s="66"/>
      <c r="BS225" s="66"/>
      <c r="BT225" s="66"/>
      <c r="BU225" s="68"/>
      <c r="BV225" s="66"/>
      <c r="BW225" s="66"/>
      <c r="BX225" s="66"/>
      <c r="BY225" s="66"/>
      <c r="BZ225" s="66"/>
      <c r="CA225" s="66"/>
      <c r="CB225" s="66"/>
      <c r="CC225" s="69"/>
      <c r="CD225" s="68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</row>
    <row r="226" spans="1:164" s="70" customFormat="1" x14ac:dyDescent="0.25">
      <c r="A226" s="114"/>
      <c r="B226" s="115"/>
      <c r="BO226" s="66"/>
      <c r="BP226" s="66"/>
      <c r="BQ226" s="66"/>
      <c r="BR226" s="66"/>
      <c r="BS226" s="66"/>
      <c r="BT226" s="66"/>
      <c r="BU226" s="68"/>
      <c r="BV226" s="66"/>
      <c r="BW226" s="66"/>
      <c r="BX226" s="66"/>
      <c r="BY226" s="66"/>
      <c r="BZ226" s="66"/>
      <c r="CA226" s="66"/>
      <c r="CB226" s="66"/>
      <c r="CC226" s="69"/>
      <c r="CD226" s="68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</row>
    <row r="227" spans="1:164" s="70" customFormat="1" x14ac:dyDescent="0.25">
      <c r="A227" s="114"/>
      <c r="B227" s="115"/>
      <c r="BO227" s="66"/>
      <c r="BP227" s="66"/>
      <c r="BQ227" s="66"/>
      <c r="BR227" s="66"/>
      <c r="BS227" s="66"/>
      <c r="BT227" s="66"/>
      <c r="BU227" s="68"/>
      <c r="BV227" s="66"/>
      <c r="BW227" s="66"/>
      <c r="BX227" s="66"/>
      <c r="BY227" s="66"/>
      <c r="BZ227" s="66"/>
      <c r="CA227" s="66"/>
      <c r="CB227" s="66"/>
      <c r="CC227" s="69"/>
      <c r="CD227" s="68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</row>
    <row r="228" spans="1:164" s="70" customFormat="1" x14ac:dyDescent="0.25">
      <c r="A228" s="114"/>
      <c r="B228" s="115"/>
      <c r="BO228" s="66"/>
      <c r="BP228" s="66"/>
      <c r="BQ228" s="66"/>
      <c r="BR228" s="66"/>
      <c r="BS228" s="66"/>
      <c r="BT228" s="66"/>
      <c r="BU228" s="68"/>
      <c r="BV228" s="66"/>
      <c r="BW228" s="66"/>
      <c r="BX228" s="66"/>
      <c r="BY228" s="66"/>
      <c r="BZ228" s="66"/>
      <c r="CA228" s="66"/>
      <c r="CB228" s="66"/>
      <c r="CC228" s="69"/>
      <c r="CD228" s="68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  <c r="EO228" s="66"/>
      <c r="EP228" s="66"/>
      <c r="EQ228" s="66"/>
      <c r="ER228" s="66"/>
      <c r="ES228" s="66"/>
      <c r="ET228" s="66"/>
      <c r="EU228" s="66"/>
      <c r="EV228" s="66"/>
      <c r="EW228" s="66"/>
      <c r="EX228" s="66"/>
      <c r="EY228" s="66"/>
      <c r="EZ228" s="66"/>
      <c r="FA228" s="66"/>
      <c r="FB228" s="66"/>
      <c r="FC228" s="66"/>
      <c r="FD228" s="66"/>
      <c r="FE228" s="66"/>
      <c r="FF228" s="66"/>
      <c r="FG228" s="66"/>
      <c r="FH228" s="66"/>
    </row>
    <row r="229" spans="1:164" s="70" customFormat="1" x14ac:dyDescent="0.25">
      <c r="A229" s="114"/>
      <c r="B229" s="115"/>
      <c r="BO229" s="66"/>
      <c r="BP229" s="66"/>
      <c r="BQ229" s="66"/>
      <c r="BR229" s="66"/>
      <c r="BS229" s="66"/>
      <c r="BT229" s="66"/>
      <c r="BU229" s="68"/>
      <c r="BV229" s="66"/>
      <c r="BW229" s="66"/>
      <c r="BX229" s="66"/>
      <c r="BY229" s="66"/>
      <c r="BZ229" s="66"/>
      <c r="CA229" s="66"/>
      <c r="CB229" s="66"/>
      <c r="CC229" s="69"/>
      <c r="CD229" s="68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  <c r="EO229" s="66"/>
      <c r="EP229" s="66"/>
      <c r="EQ229" s="66"/>
      <c r="ER229" s="66"/>
      <c r="ES229" s="66"/>
      <c r="ET229" s="66"/>
      <c r="EU229" s="66"/>
      <c r="EV229" s="66"/>
      <c r="EW229" s="66"/>
      <c r="EX229" s="66"/>
      <c r="EY229" s="66"/>
      <c r="EZ229" s="66"/>
      <c r="FA229" s="66"/>
      <c r="FB229" s="66"/>
      <c r="FC229" s="66"/>
      <c r="FD229" s="66"/>
      <c r="FE229" s="66"/>
      <c r="FF229" s="66"/>
      <c r="FG229" s="66"/>
      <c r="FH229" s="66"/>
    </row>
    <row r="230" spans="1:164" s="70" customFormat="1" x14ac:dyDescent="0.25">
      <c r="A230" s="114"/>
      <c r="B230" s="115"/>
      <c r="BO230" s="66"/>
      <c r="BP230" s="66"/>
      <c r="BQ230" s="66"/>
      <c r="BR230" s="66"/>
      <c r="BS230" s="66"/>
      <c r="BT230" s="66"/>
      <c r="BU230" s="68"/>
      <c r="BV230" s="66"/>
      <c r="BW230" s="66"/>
      <c r="BX230" s="66"/>
      <c r="BY230" s="66"/>
      <c r="BZ230" s="66"/>
      <c r="CA230" s="66"/>
      <c r="CB230" s="66"/>
      <c r="CC230" s="69"/>
      <c r="CD230" s="68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  <c r="EO230" s="66"/>
      <c r="EP230" s="66"/>
      <c r="EQ230" s="66"/>
      <c r="ER230" s="66"/>
      <c r="ES230" s="66"/>
      <c r="ET230" s="66"/>
      <c r="EU230" s="66"/>
      <c r="EV230" s="66"/>
      <c r="EW230" s="66"/>
      <c r="EX230" s="66"/>
      <c r="EY230" s="66"/>
      <c r="EZ230" s="66"/>
      <c r="FA230" s="66"/>
      <c r="FB230" s="66"/>
      <c r="FC230" s="66"/>
      <c r="FD230" s="66"/>
      <c r="FE230" s="66"/>
      <c r="FF230" s="66"/>
      <c r="FG230" s="66"/>
      <c r="FH230" s="66"/>
    </row>
    <row r="231" spans="1:164" s="70" customFormat="1" x14ac:dyDescent="0.25">
      <c r="A231" s="114"/>
      <c r="B231" s="115"/>
      <c r="BO231" s="66"/>
      <c r="BP231" s="66"/>
      <c r="BQ231" s="66"/>
      <c r="BR231" s="66"/>
      <c r="BS231" s="66"/>
      <c r="BT231" s="66"/>
      <c r="BU231" s="68"/>
      <c r="BV231" s="66"/>
      <c r="BW231" s="66"/>
      <c r="BX231" s="66"/>
      <c r="BY231" s="66"/>
      <c r="BZ231" s="66"/>
      <c r="CA231" s="66"/>
      <c r="CB231" s="66"/>
      <c r="CC231" s="69"/>
      <c r="CD231" s="68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  <c r="EO231" s="66"/>
      <c r="EP231" s="66"/>
      <c r="EQ231" s="66"/>
      <c r="ER231" s="66"/>
      <c r="ES231" s="66"/>
      <c r="ET231" s="66"/>
      <c r="EU231" s="66"/>
      <c r="EV231" s="66"/>
      <c r="EW231" s="66"/>
      <c r="EX231" s="66"/>
      <c r="EY231" s="66"/>
      <c r="EZ231" s="66"/>
      <c r="FA231" s="66"/>
      <c r="FB231" s="66"/>
      <c r="FC231" s="66"/>
      <c r="FD231" s="66"/>
      <c r="FE231" s="66"/>
      <c r="FF231" s="66"/>
      <c r="FG231" s="66"/>
      <c r="FH231" s="66"/>
    </row>
    <row r="232" spans="1:164" s="70" customFormat="1" x14ac:dyDescent="0.25">
      <c r="A232" s="114"/>
      <c r="B232" s="115"/>
      <c r="BO232" s="66"/>
      <c r="BP232" s="66"/>
      <c r="BQ232" s="66"/>
      <c r="BR232" s="66"/>
      <c r="BS232" s="66"/>
      <c r="BT232" s="66"/>
      <c r="BU232" s="68"/>
      <c r="BV232" s="66"/>
      <c r="BW232" s="66"/>
      <c r="BX232" s="66"/>
      <c r="BY232" s="66"/>
      <c r="BZ232" s="66"/>
      <c r="CA232" s="66"/>
      <c r="CB232" s="66"/>
      <c r="CC232" s="69"/>
      <c r="CD232" s="68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  <c r="EO232" s="66"/>
      <c r="EP232" s="66"/>
      <c r="EQ232" s="66"/>
      <c r="ER232" s="66"/>
      <c r="ES232" s="66"/>
      <c r="ET232" s="66"/>
      <c r="EU232" s="66"/>
      <c r="EV232" s="66"/>
      <c r="EW232" s="66"/>
      <c r="EX232" s="66"/>
      <c r="EY232" s="66"/>
      <c r="EZ232" s="66"/>
      <c r="FA232" s="66"/>
      <c r="FB232" s="66"/>
      <c r="FC232" s="66"/>
      <c r="FD232" s="66"/>
      <c r="FE232" s="66"/>
      <c r="FF232" s="66"/>
      <c r="FG232" s="66"/>
      <c r="FH232" s="66"/>
    </row>
    <row r="233" spans="1:164" s="70" customFormat="1" x14ac:dyDescent="0.25">
      <c r="A233" s="114"/>
      <c r="B233" s="115"/>
      <c r="BO233" s="66"/>
      <c r="BP233" s="66"/>
      <c r="BQ233" s="66"/>
      <c r="BR233" s="66"/>
      <c r="BS233" s="66"/>
      <c r="BT233" s="66"/>
      <c r="BU233" s="68"/>
      <c r="BV233" s="66"/>
      <c r="BW233" s="66"/>
      <c r="BX233" s="66"/>
      <c r="BY233" s="66"/>
      <c r="BZ233" s="66"/>
      <c r="CA233" s="66"/>
      <c r="CB233" s="66"/>
      <c r="CC233" s="69"/>
      <c r="CD233" s="68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  <c r="EO233" s="66"/>
      <c r="EP233" s="66"/>
      <c r="EQ233" s="66"/>
      <c r="ER233" s="66"/>
      <c r="ES233" s="66"/>
      <c r="ET233" s="66"/>
      <c r="EU233" s="66"/>
      <c r="EV233" s="66"/>
      <c r="EW233" s="66"/>
      <c r="EX233" s="66"/>
      <c r="EY233" s="66"/>
      <c r="EZ233" s="66"/>
      <c r="FA233" s="66"/>
      <c r="FB233" s="66"/>
      <c r="FC233" s="66"/>
      <c r="FD233" s="66"/>
      <c r="FE233" s="66"/>
      <c r="FF233" s="66"/>
      <c r="FG233" s="66"/>
      <c r="FH233" s="66"/>
    </row>
    <row r="234" spans="1:164" s="70" customFormat="1" x14ac:dyDescent="0.25">
      <c r="A234" s="114"/>
      <c r="B234" s="115"/>
      <c r="BO234" s="66"/>
      <c r="BP234" s="66"/>
      <c r="BQ234" s="66"/>
      <c r="BR234" s="66"/>
      <c r="BS234" s="66"/>
      <c r="BT234" s="66"/>
      <c r="BU234" s="68"/>
      <c r="BV234" s="66"/>
      <c r="BW234" s="66"/>
      <c r="BX234" s="66"/>
      <c r="BY234" s="66"/>
      <c r="BZ234" s="66"/>
      <c r="CA234" s="66"/>
      <c r="CB234" s="66"/>
      <c r="CC234" s="69"/>
      <c r="CD234" s="68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  <c r="EO234" s="66"/>
      <c r="EP234" s="66"/>
      <c r="EQ234" s="66"/>
      <c r="ER234" s="66"/>
      <c r="ES234" s="66"/>
      <c r="ET234" s="66"/>
      <c r="EU234" s="66"/>
      <c r="EV234" s="66"/>
      <c r="EW234" s="66"/>
      <c r="EX234" s="66"/>
      <c r="EY234" s="66"/>
      <c r="EZ234" s="66"/>
      <c r="FA234" s="66"/>
      <c r="FB234" s="66"/>
      <c r="FC234" s="66"/>
      <c r="FD234" s="66"/>
      <c r="FE234" s="66"/>
      <c r="FF234" s="66"/>
      <c r="FG234" s="66"/>
      <c r="FH234" s="66"/>
    </row>
    <row r="235" spans="1:164" s="70" customFormat="1" x14ac:dyDescent="0.25">
      <c r="A235" s="114"/>
      <c r="B235" s="115"/>
      <c r="BO235" s="66"/>
      <c r="BP235" s="66"/>
      <c r="BQ235" s="66"/>
      <c r="BR235" s="66"/>
      <c r="BS235" s="66"/>
      <c r="BT235" s="66"/>
      <c r="BU235" s="68"/>
      <c r="BV235" s="66"/>
      <c r="BW235" s="66"/>
      <c r="BX235" s="66"/>
      <c r="BY235" s="66"/>
      <c r="BZ235" s="66"/>
      <c r="CA235" s="66"/>
      <c r="CB235" s="66"/>
      <c r="CC235" s="69"/>
      <c r="CD235" s="68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  <c r="EO235" s="66"/>
      <c r="EP235" s="66"/>
      <c r="EQ235" s="66"/>
      <c r="ER235" s="66"/>
      <c r="ES235" s="66"/>
      <c r="ET235" s="66"/>
      <c r="EU235" s="66"/>
      <c r="EV235" s="66"/>
      <c r="EW235" s="66"/>
      <c r="EX235" s="66"/>
      <c r="EY235" s="66"/>
      <c r="EZ235" s="66"/>
      <c r="FA235" s="66"/>
      <c r="FB235" s="66"/>
      <c r="FC235" s="66"/>
      <c r="FD235" s="66"/>
      <c r="FE235" s="66"/>
      <c r="FF235" s="66"/>
      <c r="FG235" s="66"/>
      <c r="FH235" s="66"/>
    </row>
    <row r="236" spans="1:164" s="70" customFormat="1" x14ac:dyDescent="0.25">
      <c r="A236" s="114"/>
      <c r="B236" s="115"/>
      <c r="BO236" s="66"/>
      <c r="BP236" s="66"/>
      <c r="BQ236" s="66"/>
      <c r="BR236" s="66"/>
      <c r="BS236" s="66"/>
      <c r="BT236" s="66"/>
      <c r="BU236" s="68"/>
      <c r="BV236" s="66"/>
      <c r="BW236" s="66"/>
      <c r="BX236" s="66"/>
      <c r="BY236" s="66"/>
      <c r="BZ236" s="66"/>
      <c r="CA236" s="66"/>
      <c r="CB236" s="66"/>
      <c r="CC236" s="69"/>
      <c r="CD236" s="68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  <c r="EO236" s="66"/>
      <c r="EP236" s="66"/>
      <c r="EQ236" s="66"/>
      <c r="ER236" s="66"/>
      <c r="ES236" s="66"/>
      <c r="ET236" s="66"/>
      <c r="EU236" s="66"/>
      <c r="EV236" s="66"/>
      <c r="EW236" s="66"/>
      <c r="EX236" s="66"/>
      <c r="EY236" s="66"/>
      <c r="EZ236" s="66"/>
      <c r="FA236" s="66"/>
      <c r="FB236" s="66"/>
      <c r="FC236" s="66"/>
      <c r="FD236" s="66"/>
      <c r="FE236" s="66"/>
      <c r="FF236" s="66"/>
      <c r="FG236" s="66"/>
      <c r="FH236" s="66"/>
    </row>
    <row r="237" spans="1:164" s="70" customFormat="1" x14ac:dyDescent="0.25">
      <c r="A237" s="114"/>
      <c r="B237" s="115"/>
      <c r="BO237" s="66"/>
      <c r="BP237" s="66"/>
      <c r="BQ237" s="66"/>
      <c r="BR237" s="66"/>
      <c r="BS237" s="66"/>
      <c r="BT237" s="66"/>
      <c r="BU237" s="68"/>
      <c r="BV237" s="66"/>
      <c r="BW237" s="66"/>
      <c r="BX237" s="66"/>
      <c r="BY237" s="66"/>
      <c r="BZ237" s="66"/>
      <c r="CA237" s="66"/>
      <c r="CB237" s="66"/>
      <c r="CC237" s="69"/>
      <c r="CD237" s="68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  <c r="EO237" s="66"/>
      <c r="EP237" s="66"/>
      <c r="EQ237" s="66"/>
      <c r="ER237" s="66"/>
      <c r="ES237" s="66"/>
      <c r="ET237" s="66"/>
      <c r="EU237" s="66"/>
      <c r="EV237" s="66"/>
      <c r="EW237" s="66"/>
      <c r="EX237" s="66"/>
      <c r="EY237" s="66"/>
      <c r="EZ237" s="66"/>
      <c r="FA237" s="66"/>
      <c r="FB237" s="66"/>
      <c r="FC237" s="66"/>
      <c r="FD237" s="66"/>
      <c r="FE237" s="66"/>
      <c r="FF237" s="66"/>
      <c r="FG237" s="66"/>
      <c r="FH237" s="66"/>
    </row>
    <row r="238" spans="1:164" s="70" customFormat="1" x14ac:dyDescent="0.25">
      <c r="A238" s="114"/>
      <c r="B238" s="115"/>
      <c r="BO238" s="66"/>
      <c r="BP238" s="66"/>
      <c r="BQ238" s="66"/>
      <c r="BR238" s="66"/>
      <c r="BS238" s="66"/>
      <c r="BT238" s="66"/>
      <c r="BU238" s="68"/>
      <c r="BV238" s="66"/>
      <c r="BW238" s="66"/>
      <c r="BX238" s="66"/>
      <c r="BY238" s="66"/>
      <c r="BZ238" s="66"/>
      <c r="CA238" s="66"/>
      <c r="CB238" s="66"/>
      <c r="CC238" s="69"/>
      <c r="CD238" s="68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  <c r="EO238" s="66"/>
      <c r="EP238" s="66"/>
      <c r="EQ238" s="66"/>
      <c r="ER238" s="66"/>
      <c r="ES238" s="66"/>
      <c r="ET238" s="66"/>
      <c r="EU238" s="66"/>
      <c r="EV238" s="66"/>
      <c r="EW238" s="66"/>
      <c r="EX238" s="66"/>
      <c r="EY238" s="66"/>
      <c r="EZ238" s="66"/>
      <c r="FA238" s="66"/>
      <c r="FB238" s="66"/>
      <c r="FC238" s="66"/>
      <c r="FD238" s="66"/>
      <c r="FE238" s="66"/>
      <c r="FF238" s="66"/>
      <c r="FG238" s="66"/>
      <c r="FH238" s="66"/>
    </row>
    <row r="239" spans="1:164" s="70" customFormat="1" x14ac:dyDescent="0.25">
      <c r="A239" s="114"/>
      <c r="B239" s="115"/>
      <c r="BO239" s="66"/>
      <c r="BP239" s="66"/>
      <c r="BQ239" s="66"/>
      <c r="BR239" s="66"/>
      <c r="BS239" s="66"/>
      <c r="BT239" s="66"/>
      <c r="BU239" s="68"/>
      <c r="BV239" s="66"/>
      <c r="BW239" s="66"/>
      <c r="BX239" s="66"/>
      <c r="BY239" s="66"/>
      <c r="BZ239" s="66"/>
      <c r="CA239" s="66"/>
      <c r="CB239" s="66"/>
      <c r="CC239" s="69"/>
      <c r="CD239" s="68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  <c r="EO239" s="66"/>
      <c r="EP239" s="66"/>
      <c r="EQ239" s="66"/>
      <c r="ER239" s="66"/>
      <c r="ES239" s="66"/>
      <c r="ET239" s="66"/>
      <c r="EU239" s="66"/>
      <c r="EV239" s="66"/>
      <c r="EW239" s="66"/>
      <c r="EX239" s="66"/>
      <c r="EY239" s="66"/>
      <c r="EZ239" s="66"/>
      <c r="FA239" s="66"/>
      <c r="FB239" s="66"/>
      <c r="FC239" s="66"/>
      <c r="FD239" s="66"/>
      <c r="FE239" s="66"/>
      <c r="FF239" s="66"/>
      <c r="FG239" s="66"/>
      <c r="FH239" s="66"/>
    </row>
    <row r="240" spans="1:164" s="70" customFormat="1" x14ac:dyDescent="0.25">
      <c r="A240" s="114"/>
      <c r="B240" s="115"/>
      <c r="BO240" s="66"/>
      <c r="BP240" s="66"/>
      <c r="BQ240" s="66"/>
      <c r="BR240" s="66"/>
      <c r="BS240" s="66"/>
      <c r="BT240" s="66"/>
      <c r="BU240" s="68"/>
      <c r="BV240" s="66"/>
      <c r="BW240" s="66"/>
      <c r="BX240" s="66"/>
      <c r="BY240" s="66"/>
      <c r="BZ240" s="66"/>
      <c r="CA240" s="66"/>
      <c r="CB240" s="66"/>
      <c r="CC240" s="69"/>
      <c r="CD240" s="68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  <c r="EO240" s="66"/>
      <c r="EP240" s="66"/>
      <c r="EQ240" s="66"/>
      <c r="ER240" s="66"/>
      <c r="ES240" s="66"/>
      <c r="ET240" s="66"/>
      <c r="EU240" s="66"/>
      <c r="EV240" s="66"/>
      <c r="EW240" s="66"/>
      <c r="EX240" s="66"/>
      <c r="EY240" s="66"/>
      <c r="EZ240" s="66"/>
      <c r="FA240" s="66"/>
      <c r="FB240" s="66"/>
      <c r="FC240" s="66"/>
      <c r="FD240" s="66"/>
      <c r="FE240" s="66"/>
      <c r="FF240" s="66"/>
      <c r="FG240" s="66"/>
      <c r="FH240" s="66"/>
    </row>
    <row r="241" spans="1:164" s="70" customFormat="1" x14ac:dyDescent="0.25">
      <c r="A241" s="114"/>
      <c r="B241" s="115"/>
      <c r="BO241" s="66"/>
      <c r="BP241" s="66"/>
      <c r="BQ241" s="66"/>
      <c r="BR241" s="66"/>
      <c r="BS241" s="66"/>
      <c r="BT241" s="66"/>
      <c r="BU241" s="68"/>
      <c r="BV241" s="66"/>
      <c r="BW241" s="66"/>
      <c r="BX241" s="66"/>
      <c r="BY241" s="66"/>
      <c r="BZ241" s="66"/>
      <c r="CA241" s="66"/>
      <c r="CB241" s="66"/>
      <c r="CC241" s="69"/>
      <c r="CD241" s="68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  <c r="EO241" s="66"/>
      <c r="EP241" s="66"/>
      <c r="EQ241" s="66"/>
      <c r="ER241" s="66"/>
      <c r="ES241" s="66"/>
      <c r="ET241" s="66"/>
      <c r="EU241" s="66"/>
      <c r="EV241" s="66"/>
      <c r="EW241" s="66"/>
      <c r="EX241" s="66"/>
      <c r="EY241" s="66"/>
      <c r="EZ241" s="66"/>
      <c r="FA241" s="66"/>
      <c r="FB241" s="66"/>
      <c r="FC241" s="66"/>
      <c r="FD241" s="66"/>
      <c r="FE241" s="66"/>
      <c r="FF241" s="66"/>
      <c r="FG241" s="66"/>
      <c r="FH241" s="66"/>
    </row>
    <row r="242" spans="1:164" s="70" customFormat="1" x14ac:dyDescent="0.25">
      <c r="A242" s="114"/>
      <c r="B242" s="115"/>
      <c r="BO242" s="66"/>
      <c r="BP242" s="66"/>
      <c r="BQ242" s="66"/>
      <c r="BR242" s="66"/>
      <c r="BS242" s="66"/>
      <c r="BT242" s="66"/>
      <c r="BU242" s="68"/>
      <c r="BV242" s="66"/>
      <c r="BW242" s="66"/>
      <c r="BX242" s="66"/>
      <c r="BY242" s="66"/>
      <c r="BZ242" s="66"/>
      <c r="CA242" s="66"/>
      <c r="CB242" s="66"/>
      <c r="CC242" s="69"/>
      <c r="CD242" s="68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  <c r="EO242" s="66"/>
      <c r="EP242" s="66"/>
      <c r="EQ242" s="66"/>
      <c r="ER242" s="66"/>
      <c r="ES242" s="66"/>
      <c r="ET242" s="66"/>
      <c r="EU242" s="66"/>
      <c r="EV242" s="66"/>
      <c r="EW242" s="66"/>
      <c r="EX242" s="66"/>
      <c r="EY242" s="66"/>
      <c r="EZ242" s="66"/>
      <c r="FA242" s="66"/>
      <c r="FB242" s="66"/>
      <c r="FC242" s="66"/>
      <c r="FD242" s="66"/>
      <c r="FE242" s="66"/>
      <c r="FF242" s="66"/>
      <c r="FG242" s="66"/>
      <c r="FH242" s="66"/>
    </row>
    <row r="243" spans="1:164" s="70" customFormat="1" x14ac:dyDescent="0.25">
      <c r="A243" s="114"/>
      <c r="B243" s="115"/>
      <c r="BO243" s="66"/>
      <c r="BP243" s="66"/>
      <c r="BQ243" s="66"/>
      <c r="BR243" s="66"/>
      <c r="BS243" s="66"/>
      <c r="BT243" s="66"/>
      <c r="BU243" s="68"/>
      <c r="BV243" s="66"/>
      <c r="BW243" s="66"/>
      <c r="BX243" s="66"/>
      <c r="BY243" s="66"/>
      <c r="BZ243" s="66"/>
      <c r="CA243" s="66"/>
      <c r="CB243" s="66"/>
      <c r="CC243" s="69"/>
      <c r="CD243" s="68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  <c r="EO243" s="66"/>
      <c r="EP243" s="66"/>
      <c r="EQ243" s="66"/>
      <c r="ER243" s="66"/>
      <c r="ES243" s="66"/>
      <c r="ET243" s="66"/>
      <c r="EU243" s="66"/>
      <c r="EV243" s="66"/>
      <c r="EW243" s="66"/>
      <c r="EX243" s="66"/>
      <c r="EY243" s="66"/>
      <c r="EZ243" s="66"/>
      <c r="FA243" s="66"/>
      <c r="FB243" s="66"/>
      <c r="FC243" s="66"/>
      <c r="FD243" s="66"/>
      <c r="FE243" s="66"/>
      <c r="FF243" s="66"/>
      <c r="FG243" s="66"/>
      <c r="FH243" s="66"/>
    </row>
    <row r="244" spans="1:164" s="70" customFormat="1" x14ac:dyDescent="0.25">
      <c r="A244" s="114"/>
      <c r="B244" s="115"/>
      <c r="BO244" s="66"/>
      <c r="BP244" s="66"/>
      <c r="BQ244" s="66"/>
      <c r="BR244" s="66"/>
      <c r="BS244" s="66"/>
      <c r="BT244" s="66"/>
      <c r="BU244" s="68"/>
      <c r="BV244" s="66"/>
      <c r="BW244" s="66"/>
      <c r="BX244" s="66"/>
      <c r="BY244" s="66"/>
      <c r="BZ244" s="66"/>
      <c r="CA244" s="66"/>
      <c r="CB244" s="66"/>
      <c r="CC244" s="69"/>
      <c r="CD244" s="68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  <c r="EO244" s="66"/>
      <c r="EP244" s="66"/>
      <c r="EQ244" s="66"/>
      <c r="ER244" s="66"/>
      <c r="ES244" s="66"/>
      <c r="ET244" s="66"/>
      <c r="EU244" s="66"/>
      <c r="EV244" s="66"/>
      <c r="EW244" s="66"/>
      <c r="EX244" s="66"/>
      <c r="EY244" s="66"/>
      <c r="EZ244" s="66"/>
      <c r="FA244" s="66"/>
      <c r="FB244" s="66"/>
      <c r="FC244" s="66"/>
      <c r="FD244" s="66"/>
      <c r="FE244" s="66"/>
      <c r="FF244" s="66"/>
      <c r="FG244" s="66"/>
      <c r="FH244" s="66"/>
    </row>
    <row r="245" spans="1:164" s="70" customFormat="1" x14ac:dyDescent="0.25">
      <c r="A245" s="114"/>
      <c r="B245" s="115"/>
      <c r="BO245" s="66"/>
      <c r="BP245" s="66"/>
      <c r="BQ245" s="66"/>
      <c r="BR245" s="66"/>
      <c r="BS245" s="66"/>
      <c r="BT245" s="66"/>
      <c r="BU245" s="68"/>
      <c r="BV245" s="66"/>
      <c r="BW245" s="66"/>
      <c r="BX245" s="66"/>
      <c r="BY245" s="66"/>
      <c r="BZ245" s="66"/>
      <c r="CA245" s="66"/>
      <c r="CB245" s="66"/>
      <c r="CC245" s="69"/>
      <c r="CD245" s="68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  <c r="EO245" s="66"/>
      <c r="EP245" s="66"/>
      <c r="EQ245" s="66"/>
      <c r="ER245" s="66"/>
      <c r="ES245" s="66"/>
      <c r="ET245" s="66"/>
      <c r="EU245" s="66"/>
      <c r="EV245" s="66"/>
      <c r="EW245" s="66"/>
      <c r="EX245" s="66"/>
      <c r="EY245" s="66"/>
      <c r="EZ245" s="66"/>
      <c r="FA245" s="66"/>
      <c r="FB245" s="66"/>
      <c r="FC245" s="66"/>
      <c r="FD245" s="66"/>
      <c r="FE245" s="66"/>
      <c r="FF245" s="66"/>
      <c r="FG245" s="66"/>
      <c r="FH245" s="66"/>
    </row>
    <row r="246" spans="1:164" s="70" customFormat="1" x14ac:dyDescent="0.25">
      <c r="A246" s="114"/>
      <c r="B246" s="115"/>
      <c r="BO246" s="66"/>
      <c r="BP246" s="66"/>
      <c r="BQ246" s="66"/>
      <c r="BR246" s="66"/>
      <c r="BS246" s="66"/>
      <c r="BT246" s="66"/>
      <c r="BU246" s="68"/>
      <c r="BV246" s="66"/>
      <c r="BW246" s="66"/>
      <c r="BX246" s="66"/>
      <c r="BY246" s="66"/>
      <c r="BZ246" s="66"/>
      <c r="CA246" s="66"/>
      <c r="CB246" s="66"/>
      <c r="CC246" s="69"/>
      <c r="CD246" s="68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  <c r="EO246" s="66"/>
      <c r="EP246" s="66"/>
      <c r="EQ246" s="66"/>
      <c r="ER246" s="66"/>
      <c r="ES246" s="66"/>
      <c r="ET246" s="66"/>
      <c r="EU246" s="66"/>
      <c r="EV246" s="66"/>
      <c r="EW246" s="66"/>
      <c r="EX246" s="66"/>
      <c r="EY246" s="66"/>
      <c r="EZ246" s="66"/>
      <c r="FA246" s="66"/>
      <c r="FB246" s="66"/>
      <c r="FC246" s="66"/>
      <c r="FD246" s="66"/>
      <c r="FE246" s="66"/>
      <c r="FF246" s="66"/>
      <c r="FG246" s="66"/>
      <c r="FH246" s="66"/>
    </row>
    <row r="247" spans="1:164" s="70" customFormat="1" x14ac:dyDescent="0.25">
      <c r="A247" s="114"/>
      <c r="B247" s="115"/>
      <c r="BO247" s="66"/>
      <c r="BP247" s="66"/>
      <c r="BQ247" s="66"/>
      <c r="BR247" s="66"/>
      <c r="BS247" s="66"/>
      <c r="BT247" s="66"/>
      <c r="BU247" s="68"/>
      <c r="BV247" s="66"/>
      <c r="BW247" s="66"/>
      <c r="BX247" s="66"/>
      <c r="BY247" s="66"/>
      <c r="BZ247" s="66"/>
      <c r="CA247" s="66"/>
      <c r="CB247" s="66"/>
      <c r="CC247" s="69"/>
      <c r="CD247" s="68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  <c r="EO247" s="66"/>
      <c r="EP247" s="66"/>
      <c r="EQ247" s="66"/>
      <c r="ER247" s="66"/>
      <c r="ES247" s="66"/>
      <c r="ET247" s="66"/>
      <c r="EU247" s="66"/>
      <c r="EV247" s="66"/>
      <c r="EW247" s="66"/>
      <c r="EX247" s="66"/>
      <c r="EY247" s="66"/>
      <c r="EZ247" s="66"/>
      <c r="FA247" s="66"/>
      <c r="FB247" s="66"/>
      <c r="FC247" s="66"/>
      <c r="FD247" s="66"/>
      <c r="FE247" s="66"/>
      <c r="FF247" s="66"/>
      <c r="FG247" s="66"/>
      <c r="FH247" s="66"/>
    </row>
    <row r="248" spans="1:164" s="70" customFormat="1" x14ac:dyDescent="0.25">
      <c r="A248" s="114"/>
      <c r="B248" s="115"/>
      <c r="BO248" s="66"/>
      <c r="BP248" s="66"/>
      <c r="BQ248" s="66"/>
      <c r="BR248" s="66"/>
      <c r="BS248" s="66"/>
      <c r="BT248" s="66"/>
      <c r="BU248" s="68"/>
      <c r="BV248" s="66"/>
      <c r="BW248" s="66"/>
      <c r="BX248" s="66"/>
      <c r="BY248" s="66"/>
      <c r="BZ248" s="66"/>
      <c r="CA248" s="66"/>
      <c r="CB248" s="66"/>
      <c r="CC248" s="69"/>
      <c r="CD248" s="68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  <c r="EO248" s="66"/>
      <c r="EP248" s="66"/>
      <c r="EQ248" s="66"/>
      <c r="ER248" s="66"/>
      <c r="ES248" s="66"/>
      <c r="ET248" s="66"/>
      <c r="EU248" s="66"/>
      <c r="EV248" s="66"/>
      <c r="EW248" s="66"/>
      <c r="EX248" s="66"/>
      <c r="EY248" s="66"/>
      <c r="EZ248" s="66"/>
      <c r="FA248" s="66"/>
      <c r="FB248" s="66"/>
      <c r="FC248" s="66"/>
      <c r="FD248" s="66"/>
      <c r="FE248" s="66"/>
      <c r="FF248" s="66"/>
      <c r="FG248" s="66"/>
      <c r="FH248" s="66"/>
    </row>
    <row r="249" spans="1:164" s="70" customFormat="1" x14ac:dyDescent="0.25">
      <c r="A249" s="114"/>
      <c r="B249" s="115"/>
      <c r="BO249" s="66"/>
      <c r="BP249" s="66"/>
      <c r="BQ249" s="66"/>
      <c r="BR249" s="66"/>
      <c r="BS249" s="66"/>
      <c r="BT249" s="66"/>
      <c r="BU249" s="68"/>
      <c r="BV249" s="66"/>
      <c r="BW249" s="66"/>
      <c r="BX249" s="66"/>
      <c r="BY249" s="66"/>
      <c r="BZ249" s="66"/>
      <c r="CA249" s="66"/>
      <c r="CB249" s="66"/>
      <c r="CC249" s="69"/>
      <c r="CD249" s="68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  <c r="EO249" s="66"/>
      <c r="EP249" s="66"/>
      <c r="EQ249" s="66"/>
      <c r="ER249" s="66"/>
      <c r="ES249" s="66"/>
      <c r="ET249" s="66"/>
      <c r="EU249" s="66"/>
      <c r="EV249" s="66"/>
      <c r="EW249" s="66"/>
      <c r="EX249" s="66"/>
      <c r="EY249" s="66"/>
      <c r="EZ249" s="66"/>
      <c r="FA249" s="66"/>
      <c r="FB249" s="66"/>
      <c r="FC249" s="66"/>
      <c r="FD249" s="66"/>
      <c r="FE249" s="66"/>
      <c r="FF249" s="66"/>
      <c r="FG249" s="66"/>
      <c r="FH249" s="66"/>
    </row>
    <row r="250" spans="1:164" s="70" customFormat="1" x14ac:dyDescent="0.25">
      <c r="A250" s="114"/>
      <c r="B250" s="115"/>
      <c r="BO250" s="66"/>
      <c r="BP250" s="66"/>
      <c r="BQ250" s="66"/>
      <c r="BR250" s="66"/>
      <c r="BS250" s="66"/>
      <c r="BT250" s="66"/>
      <c r="BU250" s="68"/>
      <c r="BV250" s="66"/>
      <c r="BW250" s="66"/>
      <c r="BX250" s="66"/>
      <c r="BY250" s="66"/>
      <c r="BZ250" s="66"/>
      <c r="CA250" s="66"/>
      <c r="CB250" s="66"/>
      <c r="CC250" s="69"/>
      <c r="CD250" s="68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  <c r="EO250" s="66"/>
      <c r="EP250" s="66"/>
      <c r="EQ250" s="66"/>
      <c r="ER250" s="66"/>
      <c r="ES250" s="66"/>
      <c r="ET250" s="66"/>
      <c r="EU250" s="66"/>
      <c r="EV250" s="66"/>
      <c r="EW250" s="66"/>
      <c r="EX250" s="66"/>
      <c r="EY250" s="66"/>
      <c r="EZ250" s="66"/>
      <c r="FA250" s="66"/>
      <c r="FB250" s="66"/>
      <c r="FC250" s="66"/>
      <c r="FD250" s="66"/>
      <c r="FE250" s="66"/>
      <c r="FF250" s="66"/>
      <c r="FG250" s="66"/>
      <c r="FH250" s="66"/>
    </row>
    <row r="251" spans="1:164" s="70" customFormat="1" x14ac:dyDescent="0.25">
      <c r="A251" s="114"/>
      <c r="B251" s="115"/>
      <c r="BO251" s="66"/>
      <c r="BP251" s="66"/>
      <c r="BQ251" s="66"/>
      <c r="BR251" s="66"/>
      <c r="BS251" s="66"/>
      <c r="BT251" s="66"/>
      <c r="BU251" s="68"/>
      <c r="BV251" s="66"/>
      <c r="BW251" s="66"/>
      <c r="BX251" s="66"/>
      <c r="BY251" s="66"/>
      <c r="BZ251" s="66"/>
      <c r="CA251" s="66"/>
      <c r="CB251" s="66"/>
      <c r="CC251" s="69"/>
      <c r="CD251" s="68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  <c r="EO251" s="66"/>
      <c r="EP251" s="66"/>
      <c r="EQ251" s="66"/>
      <c r="ER251" s="66"/>
      <c r="ES251" s="66"/>
      <c r="ET251" s="66"/>
      <c r="EU251" s="66"/>
      <c r="EV251" s="66"/>
      <c r="EW251" s="66"/>
      <c r="EX251" s="66"/>
      <c r="EY251" s="66"/>
      <c r="EZ251" s="66"/>
      <c r="FA251" s="66"/>
      <c r="FB251" s="66"/>
      <c r="FC251" s="66"/>
      <c r="FD251" s="66"/>
      <c r="FE251" s="66"/>
      <c r="FF251" s="66"/>
      <c r="FG251" s="66"/>
      <c r="FH251" s="66"/>
    </row>
    <row r="252" spans="1:164" s="70" customFormat="1" x14ac:dyDescent="0.25">
      <c r="A252" s="114"/>
      <c r="B252" s="115"/>
      <c r="BO252" s="66"/>
      <c r="BP252" s="66"/>
      <c r="BQ252" s="66"/>
      <c r="BR252" s="66"/>
      <c r="BS252" s="66"/>
      <c r="BT252" s="66"/>
      <c r="BU252" s="68"/>
      <c r="BV252" s="66"/>
      <c r="BW252" s="66"/>
      <c r="BX252" s="66"/>
      <c r="BY252" s="66"/>
      <c r="BZ252" s="66"/>
      <c r="CA252" s="66"/>
      <c r="CB252" s="66"/>
      <c r="CC252" s="69"/>
      <c r="CD252" s="68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  <c r="EO252" s="66"/>
      <c r="EP252" s="66"/>
      <c r="EQ252" s="66"/>
      <c r="ER252" s="66"/>
      <c r="ES252" s="66"/>
      <c r="ET252" s="66"/>
      <c r="EU252" s="66"/>
      <c r="EV252" s="66"/>
      <c r="EW252" s="66"/>
      <c r="EX252" s="66"/>
      <c r="EY252" s="66"/>
      <c r="EZ252" s="66"/>
      <c r="FA252" s="66"/>
      <c r="FB252" s="66"/>
      <c r="FC252" s="66"/>
      <c r="FD252" s="66"/>
      <c r="FE252" s="66"/>
      <c r="FF252" s="66"/>
      <c r="FG252" s="66"/>
      <c r="FH252" s="66"/>
    </row>
    <row r="253" spans="1:164" s="70" customFormat="1" x14ac:dyDescent="0.25">
      <c r="A253" s="114"/>
      <c r="B253" s="115"/>
      <c r="BO253" s="66"/>
      <c r="BP253" s="66"/>
      <c r="BQ253" s="66"/>
      <c r="BR253" s="66"/>
      <c r="BS253" s="66"/>
      <c r="BT253" s="66"/>
      <c r="BU253" s="68"/>
      <c r="BV253" s="66"/>
      <c r="BW253" s="66"/>
      <c r="BX253" s="66"/>
      <c r="BY253" s="66"/>
      <c r="BZ253" s="66"/>
      <c r="CA253" s="66"/>
      <c r="CB253" s="66"/>
      <c r="CC253" s="69"/>
      <c r="CD253" s="68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  <c r="EO253" s="66"/>
      <c r="EP253" s="66"/>
      <c r="EQ253" s="66"/>
      <c r="ER253" s="66"/>
      <c r="ES253" s="66"/>
      <c r="ET253" s="66"/>
      <c r="EU253" s="66"/>
      <c r="EV253" s="66"/>
      <c r="EW253" s="66"/>
      <c r="EX253" s="66"/>
      <c r="EY253" s="66"/>
      <c r="EZ253" s="66"/>
      <c r="FA253" s="66"/>
      <c r="FB253" s="66"/>
      <c r="FC253" s="66"/>
      <c r="FD253" s="66"/>
      <c r="FE253" s="66"/>
      <c r="FF253" s="66"/>
      <c r="FG253" s="66"/>
      <c r="FH253" s="66"/>
    </row>
    <row r="254" spans="1:164" s="70" customFormat="1" x14ac:dyDescent="0.25">
      <c r="A254" s="114"/>
      <c r="B254" s="115"/>
      <c r="BO254" s="66"/>
      <c r="BP254" s="66"/>
      <c r="BQ254" s="66"/>
      <c r="BR254" s="66"/>
      <c r="BS254" s="66"/>
      <c r="BT254" s="66"/>
      <c r="BU254" s="68"/>
      <c r="BV254" s="66"/>
      <c r="BW254" s="66"/>
      <c r="BX254" s="66"/>
      <c r="BY254" s="66"/>
      <c r="BZ254" s="66"/>
      <c r="CA254" s="66"/>
      <c r="CB254" s="66"/>
      <c r="CC254" s="69"/>
      <c r="CD254" s="68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</row>
    <row r="255" spans="1:164" s="70" customFormat="1" x14ac:dyDescent="0.25">
      <c r="A255" s="114"/>
      <c r="B255" s="115"/>
      <c r="BO255" s="66"/>
      <c r="BP255" s="66"/>
      <c r="BQ255" s="66"/>
      <c r="BR255" s="66"/>
      <c r="BS255" s="66"/>
      <c r="BT255" s="66"/>
      <c r="BU255" s="68"/>
      <c r="BV255" s="66"/>
      <c r="BW255" s="66"/>
      <c r="BX255" s="66"/>
      <c r="BY255" s="66"/>
      <c r="BZ255" s="66"/>
      <c r="CA255" s="66"/>
      <c r="CB255" s="66"/>
      <c r="CC255" s="69"/>
      <c r="CD255" s="68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</row>
    <row r="256" spans="1:164" s="70" customFormat="1" x14ac:dyDescent="0.25">
      <c r="A256" s="114"/>
      <c r="B256" s="115"/>
      <c r="BO256" s="66"/>
      <c r="BP256" s="66"/>
      <c r="BQ256" s="66"/>
      <c r="BR256" s="66"/>
      <c r="BS256" s="66"/>
      <c r="BT256" s="66"/>
      <c r="BU256" s="68"/>
      <c r="BV256" s="66"/>
      <c r="BW256" s="66"/>
      <c r="BX256" s="66"/>
      <c r="BY256" s="66"/>
      <c r="BZ256" s="66"/>
      <c r="CA256" s="66"/>
      <c r="CB256" s="66"/>
      <c r="CC256" s="69"/>
      <c r="CD256" s="68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</row>
    <row r="257" spans="1:164" s="70" customFormat="1" x14ac:dyDescent="0.25">
      <c r="A257" s="114"/>
      <c r="B257" s="115"/>
      <c r="BO257" s="66"/>
      <c r="BP257" s="66"/>
      <c r="BQ257" s="66"/>
      <c r="BR257" s="66"/>
      <c r="BS257" s="66"/>
      <c r="BT257" s="66"/>
      <c r="BU257" s="68"/>
      <c r="BV257" s="66"/>
      <c r="BW257" s="66"/>
      <c r="BX257" s="66"/>
      <c r="BY257" s="66"/>
      <c r="BZ257" s="66"/>
      <c r="CA257" s="66"/>
      <c r="CB257" s="66"/>
      <c r="CC257" s="69"/>
      <c r="CD257" s="68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  <c r="EO257" s="66"/>
      <c r="EP257" s="66"/>
      <c r="EQ257" s="66"/>
      <c r="ER257" s="66"/>
      <c r="ES257" s="66"/>
      <c r="ET257" s="66"/>
      <c r="EU257" s="66"/>
      <c r="EV257" s="66"/>
      <c r="EW257" s="66"/>
      <c r="EX257" s="66"/>
      <c r="EY257" s="66"/>
      <c r="EZ257" s="66"/>
      <c r="FA257" s="66"/>
      <c r="FB257" s="66"/>
      <c r="FC257" s="66"/>
      <c r="FD257" s="66"/>
      <c r="FE257" s="66"/>
      <c r="FF257" s="66"/>
      <c r="FG257" s="66"/>
      <c r="FH257" s="66"/>
    </row>
    <row r="258" spans="1:164" s="70" customFormat="1" x14ac:dyDescent="0.25">
      <c r="A258" s="114"/>
      <c r="B258" s="115"/>
      <c r="BO258" s="66"/>
      <c r="BP258" s="66"/>
      <c r="BQ258" s="66"/>
      <c r="BR258" s="66"/>
      <c r="BS258" s="66"/>
      <c r="BT258" s="66"/>
      <c r="BU258" s="68"/>
      <c r="BV258" s="66"/>
      <c r="BW258" s="66"/>
      <c r="BX258" s="66"/>
      <c r="BY258" s="66"/>
      <c r="BZ258" s="66"/>
      <c r="CA258" s="66"/>
      <c r="CB258" s="66"/>
      <c r="CC258" s="69"/>
      <c r="CD258" s="68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  <c r="EO258" s="66"/>
      <c r="EP258" s="66"/>
      <c r="EQ258" s="66"/>
      <c r="ER258" s="66"/>
      <c r="ES258" s="66"/>
      <c r="ET258" s="66"/>
      <c r="EU258" s="66"/>
      <c r="EV258" s="66"/>
      <c r="EW258" s="66"/>
      <c r="EX258" s="66"/>
      <c r="EY258" s="66"/>
      <c r="EZ258" s="66"/>
      <c r="FA258" s="66"/>
      <c r="FB258" s="66"/>
      <c r="FC258" s="66"/>
      <c r="FD258" s="66"/>
      <c r="FE258" s="66"/>
      <c r="FF258" s="66"/>
      <c r="FG258" s="66"/>
      <c r="FH258" s="66"/>
    </row>
    <row r="259" spans="1:164" s="70" customFormat="1" x14ac:dyDescent="0.25">
      <c r="A259" s="114"/>
      <c r="B259" s="115"/>
      <c r="BO259" s="66"/>
      <c r="BP259" s="66"/>
      <c r="BQ259" s="66"/>
      <c r="BR259" s="66"/>
      <c r="BS259" s="66"/>
      <c r="BT259" s="66"/>
      <c r="BU259" s="68"/>
      <c r="BV259" s="66"/>
      <c r="BW259" s="66"/>
      <c r="BX259" s="66"/>
      <c r="BY259" s="66"/>
      <c r="BZ259" s="66"/>
      <c r="CA259" s="66"/>
      <c r="CB259" s="66"/>
      <c r="CC259" s="69"/>
      <c r="CD259" s="68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  <c r="EO259" s="66"/>
      <c r="EP259" s="66"/>
      <c r="EQ259" s="66"/>
      <c r="ER259" s="66"/>
      <c r="ES259" s="66"/>
      <c r="ET259" s="66"/>
      <c r="EU259" s="66"/>
      <c r="EV259" s="66"/>
      <c r="EW259" s="66"/>
      <c r="EX259" s="66"/>
      <c r="EY259" s="66"/>
      <c r="EZ259" s="66"/>
      <c r="FA259" s="66"/>
      <c r="FB259" s="66"/>
      <c r="FC259" s="66"/>
      <c r="FD259" s="66"/>
      <c r="FE259" s="66"/>
      <c r="FF259" s="66"/>
      <c r="FG259" s="66"/>
      <c r="FH259" s="66"/>
    </row>
    <row r="260" spans="1:164" s="70" customFormat="1" x14ac:dyDescent="0.25">
      <c r="A260" s="114"/>
      <c r="B260" s="115"/>
      <c r="BO260" s="66"/>
      <c r="BP260" s="66"/>
      <c r="BQ260" s="66"/>
      <c r="BR260" s="66"/>
      <c r="BS260" s="66"/>
      <c r="BT260" s="66"/>
      <c r="BU260" s="68"/>
      <c r="BV260" s="66"/>
      <c r="BW260" s="66"/>
      <c r="BX260" s="66"/>
      <c r="BY260" s="66"/>
      <c r="BZ260" s="66"/>
      <c r="CA260" s="66"/>
      <c r="CB260" s="66"/>
      <c r="CC260" s="69"/>
      <c r="CD260" s="68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  <c r="EO260" s="66"/>
      <c r="EP260" s="66"/>
      <c r="EQ260" s="66"/>
      <c r="ER260" s="66"/>
      <c r="ES260" s="66"/>
      <c r="ET260" s="66"/>
      <c r="EU260" s="66"/>
      <c r="EV260" s="66"/>
      <c r="EW260" s="66"/>
      <c r="EX260" s="66"/>
      <c r="EY260" s="66"/>
      <c r="EZ260" s="66"/>
      <c r="FA260" s="66"/>
      <c r="FB260" s="66"/>
      <c r="FC260" s="66"/>
      <c r="FD260" s="66"/>
      <c r="FE260" s="66"/>
      <c r="FF260" s="66"/>
      <c r="FG260" s="66"/>
      <c r="FH260" s="66"/>
    </row>
    <row r="261" spans="1:164" s="70" customFormat="1" x14ac:dyDescent="0.25">
      <c r="A261" s="114"/>
      <c r="B261" s="115"/>
      <c r="BO261" s="66"/>
      <c r="BP261" s="66"/>
      <c r="BQ261" s="66"/>
      <c r="BR261" s="66"/>
      <c r="BS261" s="66"/>
      <c r="BT261" s="66"/>
      <c r="BU261" s="68"/>
      <c r="BV261" s="66"/>
      <c r="BW261" s="66"/>
      <c r="BX261" s="66"/>
      <c r="BY261" s="66"/>
      <c r="BZ261" s="66"/>
      <c r="CA261" s="66"/>
      <c r="CB261" s="66"/>
      <c r="CC261" s="69"/>
      <c r="CD261" s="68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  <c r="EO261" s="66"/>
      <c r="EP261" s="66"/>
      <c r="EQ261" s="66"/>
      <c r="ER261" s="66"/>
      <c r="ES261" s="66"/>
      <c r="ET261" s="66"/>
      <c r="EU261" s="66"/>
      <c r="EV261" s="66"/>
      <c r="EW261" s="66"/>
      <c r="EX261" s="66"/>
      <c r="EY261" s="66"/>
      <c r="EZ261" s="66"/>
      <c r="FA261" s="66"/>
      <c r="FB261" s="66"/>
      <c r="FC261" s="66"/>
      <c r="FD261" s="66"/>
      <c r="FE261" s="66"/>
      <c r="FF261" s="66"/>
      <c r="FG261" s="66"/>
      <c r="FH261" s="66"/>
    </row>
  </sheetData>
  <mergeCells count="21">
    <mergeCell ref="BE5:BF5"/>
    <mergeCell ref="BH5:BI5"/>
    <mergeCell ref="BK5:BL5"/>
    <mergeCell ref="AM5:AN5"/>
    <mergeCell ref="AP5:AQ5"/>
    <mergeCell ref="AS5:AT5"/>
    <mergeCell ref="AV5:AW5"/>
    <mergeCell ref="AY5:AZ5"/>
    <mergeCell ref="BB5:BC5"/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N261"/>
  <sheetViews>
    <sheetView zoomScale="70" zoomScaleNormal="70" workbookViewId="0">
      <pane xSplit="2" ySplit="12" topLeftCell="AZ13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28515625" defaultRowHeight="15.75" x14ac:dyDescent="0.25"/>
  <cols>
    <col min="1" max="1" width="10.42578125" style="1" customWidth="1"/>
    <col min="2" max="2" width="30.42578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20.42578125" style="3" customWidth="1"/>
    <col min="55" max="55" width="18.7109375" style="3" customWidth="1"/>
    <col min="56" max="56" width="9.28515625" style="3" customWidth="1"/>
    <col min="57" max="57" width="21.42578125" style="3" customWidth="1"/>
    <col min="58" max="58" width="19.7109375" style="3" customWidth="1"/>
    <col min="59" max="59" width="10" style="3" customWidth="1"/>
    <col min="60" max="61" width="19.7109375" style="3" customWidth="1"/>
    <col min="62" max="62" width="12" style="3" customWidth="1"/>
    <col min="63" max="64" width="19.7109375" style="3" customWidth="1"/>
    <col min="65" max="65" width="10.5703125" style="3" customWidth="1"/>
    <col min="66" max="66" width="18.5703125" style="117" customWidth="1"/>
    <col min="67" max="67" width="16.5703125" style="117" customWidth="1"/>
    <col min="68" max="69" width="20.42578125" style="3" customWidth="1"/>
    <col min="70" max="70" width="14.5703125" style="5" customWidth="1"/>
    <col min="71" max="71" width="14.28515625" style="5" customWidth="1"/>
    <col min="72" max="72" width="18.5703125" style="5" customWidth="1"/>
    <col min="73" max="73" width="22.7109375" style="5" customWidth="1"/>
    <col min="74" max="74" width="10.7109375" style="5" customWidth="1"/>
    <col min="75" max="75" width="10.42578125" style="5" customWidth="1"/>
    <col min="76" max="76" width="10.28515625" style="6" customWidth="1"/>
    <col min="77" max="77" width="17.7109375" style="5" customWidth="1"/>
    <col min="78" max="78" width="13.28515625" style="5" customWidth="1"/>
    <col min="79" max="79" width="11.42578125" style="5" customWidth="1"/>
    <col min="80" max="83" width="11.5703125" style="5" customWidth="1"/>
    <col min="84" max="84" width="12.5703125" style="7" customWidth="1"/>
    <col min="85" max="85" width="11.5703125" style="6" customWidth="1"/>
    <col min="86" max="98" width="13.42578125" style="5" customWidth="1"/>
    <col min="99" max="167" width="13.42578125" style="2" customWidth="1"/>
    <col min="168" max="16384" width="9.28515625" style="3"/>
  </cols>
  <sheetData>
    <row r="1" spans="1:170" x14ac:dyDescent="0.25">
      <c r="B1" s="2"/>
      <c r="BN1" s="3"/>
      <c r="BO1" s="3"/>
      <c r="BR1" s="4"/>
      <c r="BS1" s="4"/>
      <c r="BX1" s="5"/>
      <c r="BZ1" s="6"/>
      <c r="CF1" s="5"/>
      <c r="CG1" s="5"/>
      <c r="CH1" s="7"/>
      <c r="CI1" s="6"/>
      <c r="FL1" s="2"/>
      <c r="FM1" s="2"/>
      <c r="FN1" s="2"/>
    </row>
    <row r="2" spans="1:170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1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2"/>
      <c r="BO2" s="12"/>
      <c r="BP2" s="2"/>
      <c r="BQ2" s="2"/>
      <c r="BX2" s="5"/>
      <c r="BY2" s="6"/>
    </row>
    <row r="3" spans="1:170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1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2"/>
      <c r="BO3" s="12"/>
      <c r="BP3" s="2"/>
      <c r="BQ3" s="2"/>
      <c r="BX3" s="5"/>
      <c r="BY3" s="6"/>
    </row>
    <row r="4" spans="1:170" x14ac:dyDescent="0.25">
      <c r="A4" s="13"/>
      <c r="B4" s="118" t="s">
        <v>97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4"/>
      <c r="BO4" s="14"/>
      <c r="BP4" s="15"/>
      <c r="BQ4" s="15"/>
      <c r="BR4" s="16"/>
      <c r="BS4" s="17"/>
      <c r="BT4" s="17"/>
      <c r="BU4" s="17"/>
      <c r="BV4" s="17"/>
      <c r="BX4" s="5"/>
      <c r="BY4" s="6"/>
    </row>
    <row r="5" spans="1:170" s="25" customFormat="1" ht="16.5" thickBot="1" x14ac:dyDescent="0.3">
      <c r="A5" s="18" t="s">
        <v>2</v>
      </c>
      <c r="B5" s="19"/>
      <c r="C5" s="157" t="s">
        <v>114</v>
      </c>
      <c r="D5" s="157"/>
      <c r="E5" s="120"/>
      <c r="F5" s="157" t="s">
        <v>113</v>
      </c>
      <c r="G5" s="157"/>
      <c r="H5" s="21"/>
      <c r="I5" s="157" t="s">
        <v>112</v>
      </c>
      <c r="J5" s="157"/>
      <c r="K5" s="21"/>
      <c r="L5" s="157" t="s">
        <v>111</v>
      </c>
      <c r="M5" s="157"/>
      <c r="N5" s="22"/>
      <c r="O5" s="157" t="s">
        <v>110</v>
      </c>
      <c r="P5" s="157"/>
      <c r="Q5" s="120"/>
      <c r="R5" s="157" t="s">
        <v>109</v>
      </c>
      <c r="S5" s="157"/>
      <c r="T5" s="120"/>
      <c r="U5" s="157" t="s">
        <v>108</v>
      </c>
      <c r="V5" s="157"/>
      <c r="W5" s="120"/>
      <c r="X5" s="157" t="s">
        <v>107</v>
      </c>
      <c r="Y5" s="157"/>
      <c r="Z5" s="21"/>
      <c r="AA5" s="157" t="s">
        <v>106</v>
      </c>
      <c r="AB5" s="157"/>
      <c r="AC5" s="120"/>
      <c r="AD5" s="157" t="s">
        <v>115</v>
      </c>
      <c r="AE5" s="157"/>
      <c r="AF5" s="21"/>
      <c r="AG5" s="157" t="s">
        <v>105</v>
      </c>
      <c r="AH5" s="157"/>
      <c r="AI5" s="22"/>
      <c r="AJ5" s="157" t="s">
        <v>104</v>
      </c>
      <c r="AK5" s="157"/>
      <c r="AL5" s="22"/>
      <c r="AM5" s="157" t="s">
        <v>103</v>
      </c>
      <c r="AN5" s="157"/>
      <c r="AO5" s="21"/>
      <c r="AP5" s="157" t="s">
        <v>102</v>
      </c>
      <c r="AQ5" s="157"/>
      <c r="AR5" s="21"/>
      <c r="AS5" s="157" t="s">
        <v>101</v>
      </c>
      <c r="AT5" s="157"/>
      <c r="AU5" s="21"/>
      <c r="AV5" s="157" t="s">
        <v>100</v>
      </c>
      <c r="AW5" s="157"/>
      <c r="AX5" s="120"/>
      <c r="AY5" s="157" t="s">
        <v>99</v>
      </c>
      <c r="AZ5" s="157"/>
      <c r="BA5" s="21"/>
      <c r="BB5" s="157" t="s">
        <v>98</v>
      </c>
      <c r="BC5" s="157"/>
      <c r="BD5" s="21"/>
      <c r="BE5" s="157" t="s">
        <v>116</v>
      </c>
      <c r="BF5" s="157"/>
      <c r="BG5" s="120"/>
      <c r="BH5" s="157" t="s">
        <v>117</v>
      </c>
      <c r="BI5" s="157"/>
      <c r="BJ5" s="121"/>
      <c r="BK5" s="157" t="s">
        <v>118</v>
      </c>
      <c r="BL5" s="157"/>
      <c r="BM5" s="21"/>
      <c r="BN5" s="157" t="s">
        <v>3</v>
      </c>
      <c r="BO5" s="157"/>
      <c r="BP5" s="23"/>
      <c r="BQ5" s="23"/>
      <c r="BR5" s="24"/>
      <c r="BS5" s="16"/>
      <c r="BT5" s="16"/>
      <c r="BU5" s="16"/>
      <c r="BV5" s="16"/>
      <c r="BW5" s="16"/>
      <c r="BX5" s="17"/>
      <c r="BY5" s="6"/>
      <c r="BZ5" s="5"/>
      <c r="CA5" s="5"/>
      <c r="CB5" s="5"/>
      <c r="CC5" s="5"/>
      <c r="CD5" s="5"/>
      <c r="CE5" s="5"/>
      <c r="CF5" s="7"/>
      <c r="CG5" s="6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</row>
    <row r="6" spans="1:170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27"/>
      <c r="BO6" s="27"/>
      <c r="BP6" s="28"/>
      <c r="BQ6" s="28"/>
      <c r="BR6" s="29"/>
      <c r="BS6" s="17"/>
      <c r="BT6" s="17"/>
      <c r="BU6" s="17"/>
      <c r="BV6" s="17"/>
      <c r="BW6" s="17"/>
      <c r="BX6" s="17"/>
      <c r="BY6" s="6"/>
    </row>
    <row r="7" spans="1:170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10"/>
      <c r="BB7" s="27"/>
      <c r="BC7" s="27" t="s">
        <v>4</v>
      </c>
      <c r="BD7" s="10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10"/>
      <c r="BN7" s="27"/>
      <c r="BO7" s="27" t="s">
        <v>4</v>
      </c>
      <c r="BP7" s="28"/>
      <c r="BQ7" s="28"/>
      <c r="BR7" s="29"/>
      <c r="BS7" s="17"/>
      <c r="BT7" s="17"/>
      <c r="BU7" s="17"/>
      <c r="BV7" s="17"/>
      <c r="BW7" s="17"/>
      <c r="BX7" s="17"/>
      <c r="BY7" s="6"/>
    </row>
    <row r="8" spans="1:170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7"/>
      <c r="BN8" s="27" t="s">
        <v>4</v>
      </c>
      <c r="BO8" s="27" t="s">
        <v>5</v>
      </c>
      <c r="BP8" s="28"/>
      <c r="BQ8" s="28"/>
      <c r="BR8" s="29"/>
      <c r="BS8" s="29"/>
      <c r="BT8" s="29"/>
      <c r="BU8" s="29"/>
      <c r="BV8" s="29"/>
      <c r="BW8" s="29"/>
      <c r="BX8" s="29"/>
      <c r="BY8" s="6"/>
    </row>
    <row r="9" spans="1:170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7</v>
      </c>
      <c r="BL9" s="27" t="s">
        <v>8</v>
      </c>
      <c r="BM9" s="27"/>
      <c r="BN9" s="27" t="s">
        <v>9</v>
      </c>
      <c r="BO9" s="27" t="s">
        <v>8</v>
      </c>
      <c r="BP9" s="28"/>
      <c r="BQ9" s="28"/>
      <c r="BR9" s="29"/>
      <c r="BS9" s="29"/>
      <c r="BT9" s="29"/>
      <c r="BU9" s="29"/>
      <c r="BV9" s="29"/>
      <c r="BW9" s="29"/>
      <c r="BX9" s="29"/>
      <c r="BY9" s="6"/>
    </row>
    <row r="10" spans="1:170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7"/>
      <c r="BN10" s="27"/>
      <c r="BO10" s="27" t="s">
        <v>10</v>
      </c>
      <c r="BP10" s="28"/>
      <c r="BQ10" s="28"/>
      <c r="BR10" s="29"/>
      <c r="BS10" s="29"/>
      <c r="BT10" s="29"/>
      <c r="BU10" s="29"/>
      <c r="BV10" s="29"/>
      <c r="BW10" s="29"/>
      <c r="BX10" s="29"/>
      <c r="BY10" s="34"/>
      <c r="BZ10" s="35"/>
      <c r="CA10" s="35"/>
      <c r="CB10" s="35"/>
      <c r="CC10" s="35"/>
      <c r="CD10" s="35"/>
      <c r="CE10" s="35"/>
      <c r="CF10" s="36"/>
      <c r="CG10" s="34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</row>
    <row r="11" spans="1:170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7"/>
      <c r="BN11" s="27"/>
      <c r="BO11" s="27" t="s">
        <v>11</v>
      </c>
      <c r="BP11" s="28"/>
      <c r="BQ11" s="28"/>
      <c r="BR11" s="29"/>
      <c r="BS11" s="17"/>
      <c r="BT11" s="29"/>
      <c r="BU11" s="29"/>
      <c r="BV11" s="29"/>
      <c r="BW11" s="29"/>
      <c r="BX11" s="29"/>
      <c r="BY11" s="39"/>
    </row>
    <row r="12" spans="1:170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3"/>
      <c r="BP12" s="28"/>
      <c r="BQ12" s="28"/>
      <c r="BR12" s="29"/>
      <c r="BS12" s="17"/>
      <c r="BT12" s="17"/>
      <c r="BU12" s="17"/>
      <c r="BV12" s="17"/>
      <c r="BW12" s="17"/>
      <c r="BX12" s="17"/>
      <c r="BY12" s="6"/>
      <c r="BZ12" s="5"/>
      <c r="CA12" s="5"/>
      <c r="CB12" s="5"/>
      <c r="CC12" s="5"/>
      <c r="CD12" s="5"/>
      <c r="CE12" s="5"/>
      <c r="CF12" s="7"/>
      <c r="CG12" s="6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</row>
    <row r="13" spans="1:170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46"/>
      <c r="BO13" s="47"/>
      <c r="BP13" s="28"/>
      <c r="BQ13" s="28"/>
      <c r="BR13" s="29"/>
      <c r="BS13" s="17"/>
      <c r="BT13" s="17"/>
      <c r="BU13" s="17"/>
      <c r="BV13" s="17"/>
      <c r="BW13" s="17"/>
      <c r="BX13" s="17"/>
      <c r="BY13" s="6"/>
    </row>
    <row r="14" spans="1:170" x14ac:dyDescent="0.25">
      <c r="A14" s="30">
        <v>1</v>
      </c>
      <c r="B14" s="48" t="s">
        <v>12</v>
      </c>
      <c r="C14" s="46">
        <v>135.77000000000001</v>
      </c>
      <c r="D14" s="49">
        <v>79.599999999999994</v>
      </c>
      <c r="E14" s="49"/>
      <c r="F14" s="46">
        <v>136.49</v>
      </c>
      <c r="G14" s="49">
        <v>79.349999999999994</v>
      </c>
      <c r="H14" s="10"/>
      <c r="I14" s="46">
        <v>136.19999999999999</v>
      </c>
      <c r="J14" s="49">
        <v>79.52</v>
      </c>
      <c r="K14" s="10"/>
      <c r="L14" s="46">
        <v>136.02000000000001</v>
      </c>
      <c r="M14" s="49">
        <v>79.430000000000007</v>
      </c>
      <c r="N14" s="10"/>
      <c r="O14" s="46">
        <v>135.97</v>
      </c>
      <c r="P14" s="49">
        <v>79.14</v>
      </c>
      <c r="Q14" s="49"/>
      <c r="R14" s="46">
        <v>137.5</v>
      </c>
      <c r="S14" s="49">
        <v>79.11</v>
      </c>
      <c r="T14" s="49"/>
      <c r="U14" s="46">
        <v>136.14000000000001</v>
      </c>
      <c r="V14" s="49">
        <v>79.55</v>
      </c>
      <c r="W14" s="49"/>
      <c r="X14" s="46">
        <v>136.85</v>
      </c>
      <c r="Y14" s="49">
        <v>78.64</v>
      </c>
      <c r="Z14" s="10"/>
      <c r="AA14" s="46">
        <v>133.58000000000001</v>
      </c>
      <c r="AB14" s="49">
        <v>79.95</v>
      </c>
      <c r="AC14" s="49"/>
      <c r="AD14" s="46">
        <v>133.58000000000001</v>
      </c>
      <c r="AE14" s="49">
        <v>80.709999999999994</v>
      </c>
      <c r="AF14" s="10"/>
      <c r="AG14" s="46">
        <v>132.99</v>
      </c>
      <c r="AH14" s="47">
        <v>81.510000000000005</v>
      </c>
      <c r="AI14" s="10"/>
      <c r="AJ14" s="46">
        <v>133.18</v>
      </c>
      <c r="AK14" s="49">
        <v>80.98</v>
      </c>
      <c r="AL14" s="10"/>
      <c r="AM14" s="46">
        <v>131.35</v>
      </c>
      <c r="AN14" s="49">
        <v>81.44</v>
      </c>
      <c r="AO14" s="10"/>
      <c r="AP14" s="46">
        <v>132.35</v>
      </c>
      <c r="AQ14" s="49">
        <v>80.25</v>
      </c>
      <c r="AR14" s="10"/>
      <c r="AS14" s="46">
        <v>131.19</v>
      </c>
      <c r="AT14" s="49">
        <v>80.13</v>
      </c>
      <c r="AU14" s="10"/>
      <c r="AV14" s="46">
        <v>129.88</v>
      </c>
      <c r="AW14" s="49">
        <v>81.93</v>
      </c>
      <c r="AX14" s="10"/>
      <c r="AY14" s="46">
        <v>131.37</v>
      </c>
      <c r="AZ14" s="49">
        <v>80.72</v>
      </c>
      <c r="BA14" s="10"/>
      <c r="BB14" s="46">
        <v>131.1</v>
      </c>
      <c r="BC14" s="49">
        <v>80.400000000000006</v>
      </c>
      <c r="BD14" s="10"/>
      <c r="BE14" s="46">
        <v>131.67000000000002</v>
      </c>
      <c r="BF14" s="49">
        <v>79.52</v>
      </c>
      <c r="BG14" s="49"/>
      <c r="BH14" s="46">
        <v>132.67000000000002</v>
      </c>
      <c r="BI14" s="49">
        <v>78.64</v>
      </c>
      <c r="BJ14" s="49"/>
      <c r="BK14" s="46">
        <v>133.19999999999999</v>
      </c>
      <c r="BL14" s="49">
        <v>78.05</v>
      </c>
      <c r="BM14" s="10"/>
      <c r="BN14" s="46">
        <f>(C14+F14+I14+L14+O14+R14+U14+X14+AA14+AD14+AG14+AJ14+AM14+AP14+AS14+AV14+AY14+BB14+BE14+BH14+BK14)/21</f>
        <v>133.76428571428571</v>
      </c>
      <c r="BO14" s="49">
        <f>(D14+G14+J14+M14+P14+S14+V14+Y14+AB14+AE14+AH14+AK14+AN14+AQ14+AT14+AZ14+AW14+BC14+BF14+BI14+BL14)/21</f>
        <v>79.931904761904775</v>
      </c>
      <c r="BP14" s="50"/>
      <c r="BQ14" s="50"/>
      <c r="BR14" s="50"/>
      <c r="BS14" s="51"/>
      <c r="BT14" s="51"/>
      <c r="BU14" s="17"/>
      <c r="BV14" s="52"/>
      <c r="BW14" s="52"/>
      <c r="BX14" s="17"/>
      <c r="BY14" s="6"/>
    </row>
    <row r="15" spans="1:170" s="12" customFormat="1" x14ac:dyDescent="0.25">
      <c r="A15" s="30">
        <v>2</v>
      </c>
      <c r="B15" s="48" t="s">
        <v>13</v>
      </c>
      <c r="C15" s="46">
        <v>0.83132429960927756</v>
      </c>
      <c r="D15" s="49">
        <v>130</v>
      </c>
      <c r="E15" s="49"/>
      <c r="F15" s="46">
        <v>0.83500334001336007</v>
      </c>
      <c r="G15" s="49">
        <v>129.71</v>
      </c>
      <c r="H15" s="10"/>
      <c r="I15" s="46">
        <v>0.8337502084375521</v>
      </c>
      <c r="J15" s="49">
        <v>129.9</v>
      </c>
      <c r="K15" s="10"/>
      <c r="L15" s="46">
        <v>0.83277814790139904</v>
      </c>
      <c r="M15" s="49">
        <v>129.72999999999999</v>
      </c>
      <c r="N15" s="10"/>
      <c r="O15" s="46">
        <v>0.83257014403463492</v>
      </c>
      <c r="P15" s="49">
        <v>129.25</v>
      </c>
      <c r="Q15" s="49"/>
      <c r="R15" s="46">
        <v>0.84502281561602166</v>
      </c>
      <c r="S15" s="49">
        <v>128.72</v>
      </c>
      <c r="T15" s="49"/>
      <c r="U15" s="46">
        <v>0.84167999326655996</v>
      </c>
      <c r="V15" s="49">
        <v>128.66999999999999</v>
      </c>
      <c r="W15" s="49"/>
      <c r="X15" s="46">
        <v>0.83444592790387173</v>
      </c>
      <c r="Y15" s="49">
        <v>128.97</v>
      </c>
      <c r="Z15" s="10"/>
      <c r="AA15" s="46">
        <v>0.82918739635157546</v>
      </c>
      <c r="AB15" s="49">
        <v>128.80000000000001</v>
      </c>
      <c r="AC15" s="49"/>
      <c r="AD15" s="46">
        <v>0.8282945415389712</v>
      </c>
      <c r="AE15" s="49">
        <v>130.16</v>
      </c>
      <c r="AF15" s="10"/>
      <c r="AG15" s="46">
        <v>0.83015108749792454</v>
      </c>
      <c r="AH15" s="47">
        <v>130.58000000000001</v>
      </c>
      <c r="AI15" s="10"/>
      <c r="AJ15" s="46">
        <v>0.82440230832646322</v>
      </c>
      <c r="AK15" s="49">
        <v>130.82</v>
      </c>
      <c r="AL15" s="10"/>
      <c r="AM15" s="46">
        <v>0.81953778069168992</v>
      </c>
      <c r="AN15" s="49">
        <v>130.52000000000001</v>
      </c>
      <c r="AO15" s="10"/>
      <c r="AP15" s="46">
        <v>0.81632653061224481</v>
      </c>
      <c r="AQ15" s="49">
        <v>130.11000000000001</v>
      </c>
      <c r="AR15" s="10"/>
      <c r="AS15" s="46">
        <v>0.81366965012205039</v>
      </c>
      <c r="AT15" s="49">
        <v>129.19</v>
      </c>
      <c r="AU15" s="10"/>
      <c r="AV15" s="46">
        <v>0.81967213114754101</v>
      </c>
      <c r="AW15" s="49">
        <v>129.82</v>
      </c>
      <c r="AX15" s="10"/>
      <c r="AY15" s="46">
        <v>0.81586032471240921</v>
      </c>
      <c r="AZ15" s="49">
        <v>129.97</v>
      </c>
      <c r="BA15" s="10"/>
      <c r="BB15" s="46">
        <v>0.814133355043556</v>
      </c>
      <c r="BC15" s="49">
        <v>129.47999999999999</v>
      </c>
      <c r="BD15" s="10"/>
      <c r="BE15" s="46">
        <v>0.81037277147487841</v>
      </c>
      <c r="BF15" s="49">
        <v>129.19999999999999</v>
      </c>
      <c r="BG15" s="49"/>
      <c r="BH15" s="46">
        <v>0.80997894054754571</v>
      </c>
      <c r="BI15" s="49">
        <v>128.81</v>
      </c>
      <c r="BJ15" s="49"/>
      <c r="BK15" s="46">
        <v>0.80834209037264559</v>
      </c>
      <c r="BL15" s="49">
        <v>128.61000000000001</v>
      </c>
      <c r="BM15" s="10"/>
      <c r="BN15" s="46">
        <f t="shared" ref="BN15:BN29" si="0">(C15+F15+I15+L15+O15+R15+U15+X15+AA15+AD15+AG15+AJ15+AM15+AP15+AS15+AV15+AY15+BB15+BE15+BH15+BK15)/21</f>
        <v>0.82507160882010333</v>
      </c>
      <c r="BO15" s="49">
        <f t="shared" ref="BO15:BO29" si="1">(D15+G15+J15+M15+P15+S15+V15+Y15+AB15+AE15+AH15+AK15+AN15+AQ15+AT15+AZ15+AW15+BC15+BF15+BI15+BL15)/21</f>
        <v>129.57238095238094</v>
      </c>
      <c r="BP15" s="50"/>
      <c r="BQ15" s="50"/>
      <c r="BR15" s="50"/>
      <c r="BS15" s="51"/>
      <c r="BT15" s="51"/>
      <c r="BU15" s="17"/>
      <c r="BV15" s="52"/>
      <c r="BW15" s="52"/>
      <c r="BX15" s="17"/>
      <c r="BY15" s="6"/>
      <c r="BZ15" s="5"/>
      <c r="CA15" s="5"/>
      <c r="CB15" s="5"/>
      <c r="CC15" s="5"/>
      <c r="CD15" s="5"/>
      <c r="CE15" s="5"/>
      <c r="CF15" s="7"/>
      <c r="CG15" s="6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</row>
    <row r="16" spans="1:170" x14ac:dyDescent="0.25">
      <c r="A16" s="30">
        <v>3</v>
      </c>
      <c r="B16" s="48" t="s">
        <v>14</v>
      </c>
      <c r="C16" s="46">
        <v>0.93730000000000002</v>
      </c>
      <c r="D16" s="49">
        <v>115.3</v>
      </c>
      <c r="E16" s="49"/>
      <c r="F16" s="46">
        <v>0.94170000000000009</v>
      </c>
      <c r="G16" s="49">
        <v>115.02</v>
      </c>
      <c r="H16" s="10"/>
      <c r="I16" s="46">
        <v>0.93770000000000009</v>
      </c>
      <c r="J16" s="49">
        <v>115.5</v>
      </c>
      <c r="K16" s="10"/>
      <c r="L16" s="46">
        <v>0.9345</v>
      </c>
      <c r="M16" s="49">
        <v>115.61</v>
      </c>
      <c r="N16" s="10"/>
      <c r="O16" s="46">
        <v>0.93240000000000001</v>
      </c>
      <c r="P16" s="49">
        <v>115.41</v>
      </c>
      <c r="Q16" s="49"/>
      <c r="R16" s="46">
        <v>0.94200000000000006</v>
      </c>
      <c r="S16" s="49">
        <v>115.47</v>
      </c>
      <c r="T16" s="49"/>
      <c r="U16" s="46">
        <v>0.93770000000000009</v>
      </c>
      <c r="V16" s="49">
        <v>115.5</v>
      </c>
      <c r="W16" s="49"/>
      <c r="X16" s="46">
        <v>0.92910000000000004</v>
      </c>
      <c r="Y16" s="49">
        <v>115.83</v>
      </c>
      <c r="Z16" s="10"/>
      <c r="AA16" s="46">
        <v>0.91490000000000005</v>
      </c>
      <c r="AB16" s="49">
        <v>116.73</v>
      </c>
      <c r="AC16" s="49"/>
      <c r="AD16" s="46">
        <v>0.92180000000000006</v>
      </c>
      <c r="AE16" s="49">
        <v>116.96</v>
      </c>
      <c r="AF16" s="10"/>
      <c r="AG16" s="46">
        <v>0.9294</v>
      </c>
      <c r="AH16" s="47">
        <v>116.63</v>
      </c>
      <c r="AI16" s="10"/>
      <c r="AJ16" s="46">
        <v>0.9264</v>
      </c>
      <c r="AK16" s="49">
        <v>116.42</v>
      </c>
      <c r="AL16" s="10"/>
      <c r="AM16" s="46">
        <v>0.92780000000000007</v>
      </c>
      <c r="AN16" s="49">
        <v>115.29</v>
      </c>
      <c r="AO16" s="10"/>
      <c r="AP16" s="46">
        <v>0.92570000000000008</v>
      </c>
      <c r="AQ16" s="49">
        <v>114.73</v>
      </c>
      <c r="AR16" s="10"/>
      <c r="AS16" s="46">
        <v>0.91550000000000009</v>
      </c>
      <c r="AT16" s="49">
        <v>114.82</v>
      </c>
      <c r="AU16" s="10"/>
      <c r="AV16" s="46">
        <v>0.9194</v>
      </c>
      <c r="AW16" s="49">
        <v>115.74</v>
      </c>
      <c r="AX16" s="10"/>
      <c r="AY16" s="46">
        <v>0.91660000000000008</v>
      </c>
      <c r="AZ16" s="49">
        <v>115.69</v>
      </c>
      <c r="BA16" s="10"/>
      <c r="BB16" s="46">
        <v>0.91780000000000006</v>
      </c>
      <c r="BC16" s="49">
        <v>114.85</v>
      </c>
      <c r="BD16" s="10"/>
      <c r="BE16" s="46">
        <v>0.91790000000000005</v>
      </c>
      <c r="BF16" s="49">
        <v>114.06</v>
      </c>
      <c r="BG16" s="49"/>
      <c r="BH16" s="46">
        <v>0.9153</v>
      </c>
      <c r="BI16" s="49">
        <v>113.98</v>
      </c>
      <c r="BJ16" s="49"/>
      <c r="BK16" s="46">
        <v>0.91660000000000008</v>
      </c>
      <c r="BL16" s="49">
        <v>113.42</v>
      </c>
      <c r="BM16" s="10"/>
      <c r="BN16" s="46">
        <f t="shared" si="0"/>
        <v>0.92654761904761884</v>
      </c>
      <c r="BO16" s="49">
        <f t="shared" si="1"/>
        <v>115.37904761904763</v>
      </c>
      <c r="BP16" s="50"/>
      <c r="BQ16" s="50"/>
      <c r="BR16" s="50"/>
      <c r="BS16" s="51"/>
      <c r="BT16" s="51"/>
      <c r="BU16" s="17"/>
      <c r="BV16" s="52"/>
      <c r="BW16" s="52"/>
      <c r="BX16" s="17"/>
      <c r="BY16" s="6"/>
    </row>
    <row r="17" spans="1:167" x14ac:dyDescent="0.25">
      <c r="A17" s="30">
        <v>4</v>
      </c>
      <c r="B17" s="48" t="s">
        <v>15</v>
      </c>
      <c r="C17" s="46">
        <v>0.93896713615023475</v>
      </c>
      <c r="D17" s="49">
        <v>115.11</v>
      </c>
      <c r="E17" s="49"/>
      <c r="F17" s="46">
        <v>0.94117647058823528</v>
      </c>
      <c r="G17" s="49">
        <v>115.09</v>
      </c>
      <c r="H17" s="10"/>
      <c r="I17" s="46">
        <v>0.94179694857788654</v>
      </c>
      <c r="J17" s="49">
        <v>115.01</v>
      </c>
      <c r="K17" s="10"/>
      <c r="L17" s="46">
        <v>0.94073377234242717</v>
      </c>
      <c r="M17" s="49">
        <v>114.86</v>
      </c>
      <c r="N17" s="10"/>
      <c r="O17" s="46">
        <v>0.93764650726676046</v>
      </c>
      <c r="P17" s="49">
        <v>114.75</v>
      </c>
      <c r="Q17" s="49"/>
      <c r="R17" s="46">
        <v>0.94867659614837296</v>
      </c>
      <c r="S17" s="49">
        <v>114.66</v>
      </c>
      <c r="T17" s="49"/>
      <c r="U17" s="46">
        <v>0.94679038060973297</v>
      </c>
      <c r="V17" s="49">
        <v>114.4</v>
      </c>
      <c r="W17" s="49"/>
      <c r="X17" s="46">
        <v>0.94357425929420635</v>
      </c>
      <c r="Y17" s="49">
        <v>114.07</v>
      </c>
      <c r="Z17" s="10"/>
      <c r="AA17" s="46">
        <v>0.93729496672602874</v>
      </c>
      <c r="AB17" s="49">
        <v>113.97</v>
      </c>
      <c r="AC17" s="49"/>
      <c r="AD17" s="46">
        <v>0.9414422895876482</v>
      </c>
      <c r="AE17" s="49">
        <v>114.55</v>
      </c>
      <c r="AF17" s="10"/>
      <c r="AG17" s="46">
        <v>0.94321826070552728</v>
      </c>
      <c r="AH17" s="47">
        <v>114.94</v>
      </c>
      <c r="AI17" s="10"/>
      <c r="AJ17" s="46">
        <v>0.94064528266390735</v>
      </c>
      <c r="AK17" s="49">
        <v>114.67</v>
      </c>
      <c r="AL17" s="10"/>
      <c r="AM17" s="46">
        <v>0.93510379652141373</v>
      </c>
      <c r="AN17" s="49">
        <v>114.4</v>
      </c>
      <c r="AO17" s="10"/>
      <c r="AP17" s="46">
        <v>0.93057882002605619</v>
      </c>
      <c r="AQ17" s="49">
        <v>114.16</v>
      </c>
      <c r="AR17" s="10"/>
      <c r="AS17" s="46">
        <v>0.91979396615158204</v>
      </c>
      <c r="AT17" s="49">
        <v>114.29</v>
      </c>
      <c r="AU17" s="10"/>
      <c r="AV17" s="46">
        <v>0.93179276928811017</v>
      </c>
      <c r="AW17" s="49">
        <v>114.21</v>
      </c>
      <c r="AX17" s="10"/>
      <c r="AY17" s="46">
        <v>0.92936802973977695</v>
      </c>
      <c r="AZ17" s="49">
        <v>114.11</v>
      </c>
      <c r="BA17" s="10"/>
      <c r="BB17" s="46">
        <v>0.92472720547438492</v>
      </c>
      <c r="BC17" s="49">
        <v>113.98</v>
      </c>
      <c r="BD17" s="10"/>
      <c r="BE17" s="46">
        <v>0.92191389324237116</v>
      </c>
      <c r="BF17" s="49">
        <v>113.61</v>
      </c>
      <c r="BG17" s="49"/>
      <c r="BH17" s="46">
        <v>0.92064076597311728</v>
      </c>
      <c r="BI17" s="49">
        <v>113.35</v>
      </c>
      <c r="BJ17" s="49"/>
      <c r="BK17" s="46">
        <v>0.91827364554637281</v>
      </c>
      <c r="BL17" s="49">
        <v>113.21</v>
      </c>
      <c r="BM17" s="10"/>
      <c r="BN17" s="46">
        <f t="shared" si="0"/>
        <v>0.93495979822019792</v>
      </c>
      <c r="BO17" s="49">
        <f t="shared" si="1"/>
        <v>114.35238095238095</v>
      </c>
      <c r="BP17" s="50"/>
      <c r="BQ17" s="50"/>
      <c r="BR17" s="50"/>
      <c r="BS17" s="51"/>
      <c r="BT17" s="51"/>
      <c r="BU17" s="17"/>
      <c r="BV17" s="52"/>
      <c r="BW17" s="52"/>
      <c r="BX17" s="17"/>
      <c r="BY17" s="6"/>
    </row>
    <row r="18" spans="1:167" x14ac:dyDescent="0.25">
      <c r="A18" s="30">
        <v>5</v>
      </c>
      <c r="B18" s="48" t="s">
        <v>16</v>
      </c>
      <c r="C18" s="46">
        <v>1831.6000000000001</v>
      </c>
      <c r="D18" s="53">
        <v>197941.01</v>
      </c>
      <c r="E18" s="53"/>
      <c r="F18" s="54">
        <v>1831.89</v>
      </c>
      <c r="G18" s="53">
        <v>198412.01</v>
      </c>
      <c r="H18" s="10"/>
      <c r="I18" s="46">
        <v>1845.5</v>
      </c>
      <c r="J18" s="53">
        <v>199867.65</v>
      </c>
      <c r="K18" s="10"/>
      <c r="L18" s="46">
        <v>1850.8000000000002</v>
      </c>
      <c r="M18" s="53">
        <v>199960.43</v>
      </c>
      <c r="N18" s="10"/>
      <c r="O18" s="46">
        <v>1843.2820000000002</v>
      </c>
      <c r="P18" s="53">
        <v>198355.58</v>
      </c>
      <c r="Q18" s="53"/>
      <c r="R18" s="54">
        <v>1813.0276000000001</v>
      </c>
      <c r="S18" s="53">
        <v>197203.01</v>
      </c>
      <c r="T18" s="53"/>
      <c r="U18" s="54">
        <v>1817.8004000000001</v>
      </c>
      <c r="V18" s="53">
        <v>196867.78</v>
      </c>
      <c r="W18" s="53"/>
      <c r="X18" s="54">
        <v>1834.19</v>
      </c>
      <c r="Y18" s="53">
        <v>197395.53</v>
      </c>
      <c r="Z18" s="10"/>
      <c r="AA18" s="46">
        <v>1882.1000000000001</v>
      </c>
      <c r="AB18" s="53">
        <v>201008.28</v>
      </c>
      <c r="AC18" s="53"/>
      <c r="AD18" s="46">
        <v>1906.7800000000002</v>
      </c>
      <c r="AE18" s="53">
        <v>205569.95</v>
      </c>
      <c r="AF18" s="10"/>
      <c r="AG18" s="46">
        <v>1919.74</v>
      </c>
      <c r="AH18" s="47">
        <v>208099.82</v>
      </c>
      <c r="AI18" s="10"/>
      <c r="AJ18" s="46">
        <v>1930.6617000000001</v>
      </c>
      <c r="AK18" s="53">
        <v>208221.86</v>
      </c>
      <c r="AL18" s="10"/>
      <c r="AM18" s="46">
        <v>1976.17</v>
      </c>
      <c r="AN18" s="53">
        <v>211390.9</v>
      </c>
      <c r="AO18" s="10"/>
      <c r="AP18" s="46">
        <v>1966.3100000000002</v>
      </c>
      <c r="AQ18" s="53">
        <v>208841.79</v>
      </c>
      <c r="AR18" s="10"/>
      <c r="AS18" s="46">
        <v>1978.76</v>
      </c>
      <c r="AT18" s="53">
        <v>208007.25</v>
      </c>
      <c r="AU18" s="10"/>
      <c r="AV18" s="46">
        <v>1998.51</v>
      </c>
      <c r="AW18" s="49">
        <v>212661.45</v>
      </c>
      <c r="AX18" s="10"/>
      <c r="AY18" s="46">
        <v>1959.4</v>
      </c>
      <c r="AZ18" s="49">
        <v>207774.78</v>
      </c>
      <c r="BA18" s="10"/>
      <c r="BB18" s="46">
        <v>1951.6338000000001</v>
      </c>
      <c r="BC18" s="53">
        <v>205721.72</v>
      </c>
      <c r="BD18" s="10"/>
      <c r="BE18" s="46">
        <v>1966.5700000000002</v>
      </c>
      <c r="BF18" s="53">
        <v>205899.88</v>
      </c>
      <c r="BG18" s="53"/>
      <c r="BH18" s="46">
        <v>1967.67</v>
      </c>
      <c r="BI18" s="49">
        <v>205287.01</v>
      </c>
      <c r="BJ18" s="49"/>
      <c r="BK18" s="46">
        <v>1979.6628000000001</v>
      </c>
      <c r="BL18" s="49">
        <v>205805.74</v>
      </c>
      <c r="BM18" s="10"/>
      <c r="BN18" s="46">
        <f t="shared" si="0"/>
        <v>1907.2408714285714</v>
      </c>
      <c r="BO18" s="49">
        <f t="shared" si="1"/>
        <v>203823.49666666664</v>
      </c>
      <c r="BP18" s="50"/>
      <c r="BQ18" s="50"/>
      <c r="BR18" s="50"/>
      <c r="BS18" s="51"/>
      <c r="BT18" s="51"/>
      <c r="BU18" s="55"/>
      <c r="BV18" s="52"/>
      <c r="BW18" s="52"/>
      <c r="BX18" s="17"/>
      <c r="BY18" s="6"/>
    </row>
    <row r="19" spans="1:167" x14ac:dyDescent="0.25">
      <c r="A19" s="30">
        <v>6</v>
      </c>
      <c r="B19" s="48" t="s">
        <v>17</v>
      </c>
      <c r="C19" s="46">
        <v>20.953700000000001</v>
      </c>
      <c r="D19" s="49">
        <v>2264.4699999999998</v>
      </c>
      <c r="E19" s="49"/>
      <c r="F19" s="46">
        <v>20.754000000000001</v>
      </c>
      <c r="G19" s="49">
        <v>2247.87</v>
      </c>
      <c r="H19" s="10"/>
      <c r="I19" s="46">
        <v>21.057500000000001</v>
      </c>
      <c r="J19" s="49">
        <v>2280.5300000000002</v>
      </c>
      <c r="K19" s="10"/>
      <c r="L19" s="46">
        <v>21.1617</v>
      </c>
      <c r="M19" s="49">
        <v>2286.31</v>
      </c>
      <c r="N19" s="10"/>
      <c r="O19" s="46">
        <v>20.9526</v>
      </c>
      <c r="P19" s="49">
        <v>2254.71</v>
      </c>
      <c r="Q19" s="49"/>
      <c r="R19" s="46">
        <v>20.037500000000001</v>
      </c>
      <c r="S19" s="49">
        <v>2179.48</v>
      </c>
      <c r="T19" s="49"/>
      <c r="U19" s="46">
        <v>20.114700000000003</v>
      </c>
      <c r="V19" s="49">
        <v>2178.42</v>
      </c>
      <c r="W19" s="49"/>
      <c r="X19" s="46">
        <v>20.063100000000002</v>
      </c>
      <c r="Y19" s="49">
        <v>2159.19</v>
      </c>
      <c r="Z19" s="10"/>
      <c r="AA19" s="46">
        <v>20.770099999999999</v>
      </c>
      <c r="AB19" s="49">
        <v>2218.25</v>
      </c>
      <c r="AC19" s="49"/>
      <c r="AD19" s="46">
        <v>21.8249</v>
      </c>
      <c r="AE19" s="49">
        <v>2352.94</v>
      </c>
      <c r="AF19" s="10"/>
      <c r="AG19" s="46">
        <v>21.8947</v>
      </c>
      <c r="AH19" s="47">
        <v>2373.39</v>
      </c>
      <c r="AI19" s="10"/>
      <c r="AJ19" s="46">
        <v>21.8444</v>
      </c>
      <c r="AK19" s="49">
        <v>2355.92</v>
      </c>
      <c r="AL19" s="10"/>
      <c r="AM19" s="46">
        <v>22.43</v>
      </c>
      <c r="AN19" s="49">
        <v>2399.34</v>
      </c>
      <c r="AO19" s="10"/>
      <c r="AP19" s="46">
        <v>22.453400000000002</v>
      </c>
      <c r="AQ19" s="49">
        <v>2384.7800000000002</v>
      </c>
      <c r="AR19" s="10"/>
      <c r="AS19" s="46">
        <v>22.922499999999999</v>
      </c>
      <c r="AT19" s="49">
        <v>2409.61</v>
      </c>
      <c r="AU19" s="10"/>
      <c r="AV19" s="46">
        <v>23.2468</v>
      </c>
      <c r="AW19" s="49">
        <v>2473.69</v>
      </c>
      <c r="AX19" s="10"/>
      <c r="AY19" s="46">
        <v>22.950400000000002</v>
      </c>
      <c r="AZ19" s="49">
        <v>2433.66</v>
      </c>
      <c r="BA19" s="10"/>
      <c r="BB19" s="46">
        <v>22.874100000000002</v>
      </c>
      <c r="BC19" s="49">
        <v>2411.16</v>
      </c>
      <c r="BD19" s="10"/>
      <c r="BE19" s="46">
        <v>23.264600000000002</v>
      </c>
      <c r="BF19" s="49">
        <v>2435.8000000000002</v>
      </c>
      <c r="BG19" s="49"/>
      <c r="BH19" s="46">
        <v>23.641400000000001</v>
      </c>
      <c r="BI19" s="49">
        <v>2466.5100000000002</v>
      </c>
      <c r="BJ19" s="49"/>
      <c r="BK19" s="46">
        <v>23.836500000000001</v>
      </c>
      <c r="BL19" s="49">
        <v>2478.04</v>
      </c>
      <c r="BM19" s="10"/>
      <c r="BN19" s="46">
        <f t="shared" si="0"/>
        <v>21.859457142857142</v>
      </c>
      <c r="BO19" s="49">
        <f t="shared" si="1"/>
        <v>2335.4319047619051</v>
      </c>
      <c r="BP19" s="50"/>
      <c r="BQ19" s="50"/>
      <c r="BR19" s="50"/>
      <c r="BS19" s="51"/>
      <c r="BT19" s="51"/>
      <c r="BU19" s="17"/>
      <c r="BV19" s="52"/>
      <c r="BW19" s="52"/>
      <c r="BX19" s="17"/>
      <c r="BY19" s="6"/>
    </row>
    <row r="20" spans="1:167" x14ac:dyDescent="0.25">
      <c r="A20" s="30">
        <v>7</v>
      </c>
      <c r="B20" s="48" t="s">
        <v>18</v>
      </c>
      <c r="C20" s="46">
        <v>1.4795088030773782</v>
      </c>
      <c r="D20" s="49">
        <v>73.040000000000006</v>
      </c>
      <c r="E20" s="49"/>
      <c r="F20" s="46">
        <v>1.4856633486851878</v>
      </c>
      <c r="G20" s="49">
        <v>72.900000000000006</v>
      </c>
      <c r="H20" s="10"/>
      <c r="I20" s="46">
        <v>1.4801657785671996</v>
      </c>
      <c r="J20" s="49">
        <v>73.17</v>
      </c>
      <c r="K20" s="10"/>
      <c r="L20" s="46">
        <v>1.4856633486851878</v>
      </c>
      <c r="M20" s="49">
        <v>72.72</v>
      </c>
      <c r="N20" s="10"/>
      <c r="O20" s="46">
        <v>1.4988009592326139</v>
      </c>
      <c r="P20" s="49">
        <v>71.8</v>
      </c>
      <c r="Q20" s="49"/>
      <c r="R20" s="46">
        <v>1.5142337976983646</v>
      </c>
      <c r="S20" s="49">
        <v>71.83</v>
      </c>
      <c r="T20" s="49"/>
      <c r="U20" s="46">
        <v>1.5124016938898972</v>
      </c>
      <c r="V20" s="49">
        <v>71.61</v>
      </c>
      <c r="W20" s="49"/>
      <c r="X20" s="46">
        <v>1.5176809834572771</v>
      </c>
      <c r="Y20" s="49">
        <v>70.91</v>
      </c>
      <c r="Z20" s="10"/>
      <c r="AA20" s="46">
        <v>1.5098897780462026</v>
      </c>
      <c r="AB20" s="49">
        <v>70.73</v>
      </c>
      <c r="AC20" s="49"/>
      <c r="AD20" s="46">
        <v>1.505797319680771</v>
      </c>
      <c r="AE20" s="49">
        <v>71.599999999999994</v>
      </c>
      <c r="AF20" s="10"/>
      <c r="AG20" s="46">
        <v>1.5062509414068384</v>
      </c>
      <c r="AH20" s="47">
        <v>71.97</v>
      </c>
      <c r="AI20" s="10"/>
      <c r="AJ20" s="46">
        <v>1.4936519790888723</v>
      </c>
      <c r="AK20" s="49">
        <v>72.209999999999994</v>
      </c>
      <c r="AL20" s="10"/>
      <c r="AM20" s="46">
        <v>1.4958863126402393</v>
      </c>
      <c r="AN20" s="49">
        <v>71.510000000000005</v>
      </c>
      <c r="AO20" s="10"/>
      <c r="AP20" s="46">
        <v>1.4974543276430068</v>
      </c>
      <c r="AQ20" s="49">
        <v>70.930000000000007</v>
      </c>
      <c r="AR20" s="10"/>
      <c r="AS20" s="46">
        <v>1.4887598630340924</v>
      </c>
      <c r="AT20" s="49">
        <v>70.61</v>
      </c>
      <c r="AU20" s="10"/>
      <c r="AV20" s="46">
        <v>1.5062509414068384</v>
      </c>
      <c r="AW20" s="49">
        <v>70.650000000000006</v>
      </c>
      <c r="AX20" s="10"/>
      <c r="AY20" s="46">
        <v>1.5051173991571343</v>
      </c>
      <c r="AZ20" s="49">
        <v>70.45</v>
      </c>
      <c r="BA20" s="10"/>
      <c r="BB20" s="46">
        <v>1.4990256333383301</v>
      </c>
      <c r="BC20" s="49">
        <v>70.319999999999993</v>
      </c>
      <c r="BD20" s="10"/>
      <c r="BE20" s="46">
        <v>1.4983518130056936</v>
      </c>
      <c r="BF20" s="49">
        <v>69.88</v>
      </c>
      <c r="BG20" s="49"/>
      <c r="BH20" s="46">
        <v>1.4923145799134456</v>
      </c>
      <c r="BI20" s="49">
        <v>69.91</v>
      </c>
      <c r="BJ20" s="49"/>
      <c r="BK20" s="46">
        <v>1.4934289127837512</v>
      </c>
      <c r="BL20" s="49">
        <v>69.61</v>
      </c>
      <c r="BM20" s="10"/>
      <c r="BN20" s="46">
        <f t="shared" si="0"/>
        <v>1.498395167354206</v>
      </c>
      <c r="BO20" s="49">
        <f t="shared" si="1"/>
        <v>71.350476190476201</v>
      </c>
      <c r="BP20" s="50"/>
      <c r="BQ20" s="50"/>
      <c r="BR20" s="50"/>
      <c r="BS20" s="51"/>
      <c r="BT20" s="51"/>
      <c r="BU20" s="17"/>
      <c r="BV20" s="52"/>
      <c r="BW20" s="52"/>
      <c r="BX20" s="17"/>
      <c r="BY20" s="6"/>
    </row>
    <row r="21" spans="1:167" x14ac:dyDescent="0.25">
      <c r="A21" s="30">
        <v>8</v>
      </c>
      <c r="B21" s="48" t="s">
        <v>19</v>
      </c>
      <c r="C21" s="46">
        <v>1.3602000000000001</v>
      </c>
      <c r="D21" s="49">
        <v>79.45</v>
      </c>
      <c r="E21" s="49"/>
      <c r="F21" s="46">
        <v>1.3612</v>
      </c>
      <c r="G21" s="49">
        <v>79.569999999999993</v>
      </c>
      <c r="H21" s="10"/>
      <c r="I21" s="46">
        <v>1.3567</v>
      </c>
      <c r="J21" s="49">
        <v>79.83</v>
      </c>
      <c r="K21" s="10"/>
      <c r="L21" s="46">
        <v>1.3603000000000001</v>
      </c>
      <c r="M21" s="49">
        <v>79.42</v>
      </c>
      <c r="N21" s="10"/>
      <c r="O21" s="46">
        <v>1.3623000000000001</v>
      </c>
      <c r="P21" s="49">
        <v>78.989999999999995</v>
      </c>
      <c r="Q21" s="49"/>
      <c r="R21" s="46">
        <v>1.3752</v>
      </c>
      <c r="S21" s="49">
        <v>79.09</v>
      </c>
      <c r="T21" s="49"/>
      <c r="U21" s="46">
        <v>1.3793</v>
      </c>
      <c r="V21" s="49">
        <v>78.52</v>
      </c>
      <c r="W21" s="49"/>
      <c r="X21" s="46">
        <v>1.3834</v>
      </c>
      <c r="Y21" s="49">
        <v>77.790000000000006</v>
      </c>
      <c r="Z21" s="10"/>
      <c r="AA21" s="46">
        <v>1.3785000000000001</v>
      </c>
      <c r="AB21" s="49">
        <v>77.48</v>
      </c>
      <c r="AC21" s="49"/>
      <c r="AD21" s="46">
        <v>1.3739000000000001</v>
      </c>
      <c r="AE21" s="49">
        <v>78.47</v>
      </c>
      <c r="AF21" s="10"/>
      <c r="AG21" s="46">
        <v>1.3759000000000001</v>
      </c>
      <c r="AH21" s="47">
        <v>78.78</v>
      </c>
      <c r="AI21" s="10"/>
      <c r="AJ21" s="46">
        <v>1.3705000000000001</v>
      </c>
      <c r="AK21" s="49">
        <v>78.69</v>
      </c>
      <c r="AL21" s="10"/>
      <c r="AM21" s="46">
        <v>1.3716000000000002</v>
      </c>
      <c r="AN21" s="49">
        <v>77.989999999999995</v>
      </c>
      <c r="AO21" s="10"/>
      <c r="AP21" s="46">
        <v>1.3662000000000001</v>
      </c>
      <c r="AQ21" s="49">
        <v>77.739999999999995</v>
      </c>
      <c r="AR21" s="10"/>
      <c r="AS21" s="46">
        <v>1.3680000000000001</v>
      </c>
      <c r="AT21" s="49">
        <v>76.84</v>
      </c>
      <c r="AU21" s="10"/>
      <c r="AV21" s="46">
        <v>1.3767</v>
      </c>
      <c r="AW21" s="49">
        <v>77.290000000000006</v>
      </c>
      <c r="AX21" s="10"/>
      <c r="AY21" s="46">
        <v>1.3728</v>
      </c>
      <c r="AZ21" s="49">
        <v>77.239999999999995</v>
      </c>
      <c r="BA21" s="10"/>
      <c r="BB21" s="46">
        <v>1.3689</v>
      </c>
      <c r="BC21" s="49">
        <v>77</v>
      </c>
      <c r="BD21" s="10"/>
      <c r="BE21" s="46">
        <v>1.359</v>
      </c>
      <c r="BF21" s="49">
        <v>77.040000000000006</v>
      </c>
      <c r="BG21" s="49"/>
      <c r="BH21" s="46">
        <v>1.3535000000000001</v>
      </c>
      <c r="BI21" s="49">
        <v>77.08</v>
      </c>
      <c r="BJ21" s="49"/>
      <c r="BK21" s="46">
        <v>1.3546</v>
      </c>
      <c r="BL21" s="49">
        <v>76.75</v>
      </c>
      <c r="BM21" s="10"/>
      <c r="BN21" s="46">
        <f t="shared" si="0"/>
        <v>1.3680333333333334</v>
      </c>
      <c r="BO21" s="49">
        <f t="shared" si="1"/>
        <v>78.145238095238085</v>
      </c>
      <c r="BP21" s="50"/>
      <c r="BQ21" s="50"/>
      <c r="BR21" s="50"/>
      <c r="BS21" s="51"/>
      <c r="BT21" s="51"/>
      <c r="BU21" s="17"/>
      <c r="BV21" s="52"/>
      <c r="BW21" s="52"/>
      <c r="BX21" s="17"/>
      <c r="BY21" s="6"/>
    </row>
    <row r="22" spans="1:167" x14ac:dyDescent="0.25">
      <c r="A22" s="30">
        <v>9</v>
      </c>
      <c r="B22" s="48" t="s">
        <v>20</v>
      </c>
      <c r="C22" s="46">
        <v>10.4054</v>
      </c>
      <c r="D22" s="49">
        <v>10.39</v>
      </c>
      <c r="E22" s="49"/>
      <c r="F22" s="46">
        <v>10.4892</v>
      </c>
      <c r="G22" s="49">
        <v>10.33</v>
      </c>
      <c r="H22" s="10"/>
      <c r="I22" s="46">
        <v>10.494300000000001</v>
      </c>
      <c r="J22" s="49">
        <v>10.32</v>
      </c>
      <c r="K22" s="10"/>
      <c r="L22" s="46">
        <v>10.4892</v>
      </c>
      <c r="M22" s="49">
        <v>10.3</v>
      </c>
      <c r="N22" s="10"/>
      <c r="O22" s="46">
        <v>10.498200000000001</v>
      </c>
      <c r="P22" s="49">
        <v>10.25</v>
      </c>
      <c r="Q22" s="49"/>
      <c r="R22" s="46">
        <v>10.7225</v>
      </c>
      <c r="S22" s="49">
        <v>10.14</v>
      </c>
      <c r="T22" s="49"/>
      <c r="U22" s="46">
        <v>10.702</v>
      </c>
      <c r="V22" s="49">
        <v>10.119999999999999</v>
      </c>
      <c r="W22" s="49"/>
      <c r="X22" s="46">
        <v>10.7408</v>
      </c>
      <c r="Y22" s="49">
        <v>10.02</v>
      </c>
      <c r="Z22" s="10"/>
      <c r="AA22" s="46">
        <v>10.7295</v>
      </c>
      <c r="AB22" s="49">
        <v>9.9499999999999993</v>
      </c>
      <c r="AC22" s="49"/>
      <c r="AD22" s="46">
        <v>10.557600000000001</v>
      </c>
      <c r="AE22" s="49">
        <v>10.210000000000001</v>
      </c>
      <c r="AF22" s="10"/>
      <c r="AG22" s="46">
        <v>10.582000000000001</v>
      </c>
      <c r="AH22" s="49">
        <v>10.24</v>
      </c>
      <c r="AI22" s="10"/>
      <c r="AJ22" s="46">
        <v>10.4855</v>
      </c>
      <c r="AK22" s="49">
        <v>10.29</v>
      </c>
      <c r="AL22" s="10"/>
      <c r="AM22" s="46">
        <v>10.4696</v>
      </c>
      <c r="AN22" s="49">
        <v>10.220000000000001</v>
      </c>
      <c r="AO22" s="10"/>
      <c r="AP22" s="46">
        <v>10.3413</v>
      </c>
      <c r="AQ22" s="49">
        <v>10.27</v>
      </c>
      <c r="AR22" s="10"/>
      <c r="AS22" s="46">
        <v>10.3093</v>
      </c>
      <c r="AT22" s="49">
        <v>10.199999999999999</v>
      </c>
      <c r="AU22" s="10"/>
      <c r="AV22" s="46">
        <v>10.436</v>
      </c>
      <c r="AW22" s="49">
        <v>10.199999999999999</v>
      </c>
      <c r="AX22" s="10"/>
      <c r="AY22" s="46">
        <v>10.402700000000001</v>
      </c>
      <c r="AZ22" s="49">
        <v>10.19</v>
      </c>
      <c r="BA22" s="10"/>
      <c r="BB22" s="46">
        <v>10.3712</v>
      </c>
      <c r="BC22" s="49">
        <v>10.16</v>
      </c>
      <c r="BD22" s="10"/>
      <c r="BE22" s="46">
        <v>10.3977</v>
      </c>
      <c r="BF22" s="49">
        <v>10.07</v>
      </c>
      <c r="BG22" s="49"/>
      <c r="BH22" s="46">
        <v>10.404</v>
      </c>
      <c r="BI22" s="49">
        <v>10.029999999999999</v>
      </c>
      <c r="BJ22" s="49"/>
      <c r="BK22" s="46">
        <v>10.358500000000001</v>
      </c>
      <c r="BL22" s="49">
        <v>10.039999999999999</v>
      </c>
      <c r="BM22" s="10"/>
      <c r="BN22" s="46">
        <f t="shared" si="0"/>
        <v>10.494595238095236</v>
      </c>
      <c r="BO22" s="49">
        <f t="shared" si="1"/>
        <v>10.187619047619046</v>
      </c>
      <c r="BP22" s="50"/>
      <c r="BQ22" s="50"/>
      <c r="BR22" s="50"/>
      <c r="BS22" s="51"/>
      <c r="BT22" s="51"/>
      <c r="BU22" s="17"/>
      <c r="BV22" s="52"/>
      <c r="BW22" s="52"/>
      <c r="BX22" s="17"/>
      <c r="BY22" s="6"/>
    </row>
    <row r="23" spans="1:167" x14ac:dyDescent="0.25">
      <c r="A23" s="30">
        <v>10</v>
      </c>
      <c r="B23" s="48" t="s">
        <v>21</v>
      </c>
      <c r="C23" s="46">
        <v>10.334200000000001</v>
      </c>
      <c r="D23" s="49">
        <v>10.46</v>
      </c>
      <c r="E23" s="49"/>
      <c r="F23" s="46">
        <v>10.4345</v>
      </c>
      <c r="G23" s="49">
        <v>10.38</v>
      </c>
      <c r="H23" s="10"/>
      <c r="I23" s="46">
        <v>10.4169</v>
      </c>
      <c r="J23" s="49">
        <v>10.4</v>
      </c>
      <c r="K23" s="10"/>
      <c r="L23" s="46">
        <v>10.4542</v>
      </c>
      <c r="M23" s="49">
        <v>10.33</v>
      </c>
      <c r="N23" s="10"/>
      <c r="O23" s="46">
        <v>10.4771</v>
      </c>
      <c r="P23" s="49">
        <v>10.27</v>
      </c>
      <c r="Q23" s="49"/>
      <c r="R23" s="46">
        <v>10.6568</v>
      </c>
      <c r="S23" s="49">
        <v>10.210000000000001</v>
      </c>
      <c r="T23" s="49"/>
      <c r="U23" s="46">
        <v>10.663300000000001</v>
      </c>
      <c r="V23" s="49">
        <v>10.16</v>
      </c>
      <c r="W23" s="49"/>
      <c r="X23" s="46">
        <v>10.675600000000001</v>
      </c>
      <c r="Y23" s="49">
        <v>10.08</v>
      </c>
      <c r="Z23" s="10"/>
      <c r="AA23" s="46">
        <v>10.651200000000001</v>
      </c>
      <c r="AB23" s="49">
        <v>10.029999999999999</v>
      </c>
      <c r="AC23" s="49"/>
      <c r="AD23" s="46">
        <v>10.6898</v>
      </c>
      <c r="AE23" s="49">
        <v>10.09</v>
      </c>
      <c r="AF23" s="10"/>
      <c r="AG23" s="46">
        <v>10.767200000000001</v>
      </c>
      <c r="AH23" s="49">
        <v>10.07</v>
      </c>
      <c r="AI23" s="10"/>
      <c r="AJ23" s="46">
        <v>10.699900000000001</v>
      </c>
      <c r="AK23" s="49">
        <v>10.08</v>
      </c>
      <c r="AL23" s="10"/>
      <c r="AM23" s="46">
        <v>10.700200000000001</v>
      </c>
      <c r="AN23" s="49">
        <v>10</v>
      </c>
      <c r="AO23" s="10"/>
      <c r="AP23" s="46">
        <v>10.573500000000001</v>
      </c>
      <c r="AQ23" s="49">
        <v>10.039999999999999</v>
      </c>
      <c r="AR23" s="10"/>
      <c r="AS23" s="46">
        <v>10.3811</v>
      </c>
      <c r="AT23" s="49">
        <v>10.130000000000001</v>
      </c>
      <c r="AU23" s="10"/>
      <c r="AV23" s="46">
        <v>10.5314</v>
      </c>
      <c r="AW23" s="49">
        <v>10.1</v>
      </c>
      <c r="AX23" s="10"/>
      <c r="AY23" s="46">
        <v>10.5466</v>
      </c>
      <c r="AZ23" s="49">
        <v>10.050000000000001</v>
      </c>
      <c r="BA23" s="10"/>
      <c r="BB23" s="46">
        <v>10.435500000000001</v>
      </c>
      <c r="BC23" s="49">
        <v>10.1</v>
      </c>
      <c r="BD23" s="10"/>
      <c r="BE23" s="46">
        <v>10.385200000000001</v>
      </c>
      <c r="BF23" s="49">
        <v>10.08</v>
      </c>
      <c r="BG23" s="49"/>
      <c r="BH23" s="46">
        <v>10.430900000000001</v>
      </c>
      <c r="BI23" s="49">
        <v>10</v>
      </c>
      <c r="BJ23" s="49"/>
      <c r="BK23" s="46">
        <v>10.437900000000001</v>
      </c>
      <c r="BL23" s="49">
        <v>9.9600000000000009</v>
      </c>
      <c r="BM23" s="10"/>
      <c r="BN23" s="46">
        <f t="shared" si="0"/>
        <v>10.540142857142859</v>
      </c>
      <c r="BO23" s="49">
        <f t="shared" si="1"/>
        <v>10.143809523809525</v>
      </c>
      <c r="BP23" s="50"/>
      <c r="BQ23" s="50"/>
      <c r="BR23" s="50"/>
      <c r="BS23" s="51"/>
      <c r="BT23" s="51"/>
      <c r="BU23" s="17"/>
      <c r="BV23" s="52"/>
      <c r="BW23" s="52"/>
      <c r="BX23" s="17"/>
      <c r="BY23" s="6"/>
    </row>
    <row r="24" spans="1:167" x14ac:dyDescent="0.25">
      <c r="A24" s="30">
        <v>11</v>
      </c>
      <c r="B24" s="48" t="s">
        <v>22</v>
      </c>
      <c r="C24" s="46">
        <v>6.9880000000000004</v>
      </c>
      <c r="D24" s="49">
        <v>15.47</v>
      </c>
      <c r="E24" s="49"/>
      <c r="F24" s="46">
        <v>7.0033000000000003</v>
      </c>
      <c r="G24" s="49">
        <v>15.47</v>
      </c>
      <c r="H24" s="10"/>
      <c r="I24" s="46">
        <v>7.0081000000000007</v>
      </c>
      <c r="J24" s="49">
        <v>15.45</v>
      </c>
      <c r="K24" s="10"/>
      <c r="L24" s="46">
        <v>6.9998000000000005</v>
      </c>
      <c r="M24" s="49">
        <v>15.43</v>
      </c>
      <c r="N24" s="10"/>
      <c r="O24" s="46">
        <v>6.9770000000000003</v>
      </c>
      <c r="P24" s="49">
        <v>15.42</v>
      </c>
      <c r="Q24" s="49"/>
      <c r="R24" s="46">
        <v>7.0586000000000002</v>
      </c>
      <c r="S24" s="49">
        <v>15.41</v>
      </c>
      <c r="T24" s="49"/>
      <c r="U24" s="46">
        <v>7.0454000000000008</v>
      </c>
      <c r="V24" s="49">
        <v>15.37</v>
      </c>
      <c r="W24" s="49"/>
      <c r="X24" s="46">
        <v>7.0202</v>
      </c>
      <c r="Y24" s="49">
        <v>15.33</v>
      </c>
      <c r="Z24" s="10"/>
      <c r="AA24" s="46">
        <v>6.9754000000000005</v>
      </c>
      <c r="AB24" s="49">
        <v>15.31</v>
      </c>
      <c r="AC24" s="49"/>
      <c r="AD24" s="46">
        <v>7.0074000000000005</v>
      </c>
      <c r="AE24" s="49">
        <v>15.39</v>
      </c>
      <c r="AF24" s="10"/>
      <c r="AG24" s="46">
        <v>7.0221</v>
      </c>
      <c r="AH24" s="49">
        <v>15.44</v>
      </c>
      <c r="AI24" s="10"/>
      <c r="AJ24" s="46">
        <v>7.0029000000000003</v>
      </c>
      <c r="AK24" s="49">
        <v>15.4</v>
      </c>
      <c r="AL24" s="10"/>
      <c r="AM24" s="46">
        <v>6.9592000000000001</v>
      </c>
      <c r="AN24" s="49">
        <v>15.37</v>
      </c>
      <c r="AO24" s="10"/>
      <c r="AP24" s="46">
        <v>6.9273000000000007</v>
      </c>
      <c r="AQ24" s="49">
        <v>15.33</v>
      </c>
      <c r="AR24" s="10"/>
      <c r="AS24" s="46">
        <v>6.8489000000000004</v>
      </c>
      <c r="AT24" s="49">
        <v>15.35</v>
      </c>
      <c r="AU24" s="10"/>
      <c r="AV24" s="46">
        <v>6.9407000000000005</v>
      </c>
      <c r="AW24" s="49">
        <v>15.33</v>
      </c>
      <c r="AX24" s="10"/>
      <c r="AY24" s="46">
        <v>6.9236000000000004</v>
      </c>
      <c r="AZ24" s="49">
        <v>15.32</v>
      </c>
      <c r="BA24" s="10"/>
      <c r="BB24" s="46">
        <v>6.8897000000000004</v>
      </c>
      <c r="BC24" s="49">
        <v>15.3</v>
      </c>
      <c r="BD24" s="10"/>
      <c r="BE24" s="46">
        <v>6.8664000000000005</v>
      </c>
      <c r="BF24" s="49">
        <v>15.25</v>
      </c>
      <c r="BG24" s="49"/>
      <c r="BH24" s="46">
        <v>6.8558000000000003</v>
      </c>
      <c r="BI24" s="49">
        <v>15.22</v>
      </c>
      <c r="BJ24" s="49"/>
      <c r="BK24" s="46">
        <v>6.8384</v>
      </c>
      <c r="BL24" s="49">
        <v>15.2</v>
      </c>
      <c r="BM24" s="10"/>
      <c r="BN24" s="46">
        <f t="shared" si="0"/>
        <v>6.9599142857142855</v>
      </c>
      <c r="BO24" s="49">
        <f t="shared" si="1"/>
        <v>15.360000000000003</v>
      </c>
      <c r="BP24" s="50"/>
      <c r="BQ24" s="50"/>
      <c r="BR24" s="50"/>
      <c r="BS24" s="51"/>
      <c r="BT24" s="51"/>
      <c r="BU24" s="17"/>
      <c r="BV24" s="52"/>
      <c r="BW24" s="52"/>
      <c r="BX24" s="17"/>
      <c r="BY24" s="6"/>
    </row>
    <row r="25" spans="1:167" x14ac:dyDescent="0.25">
      <c r="A25" s="30">
        <v>12</v>
      </c>
      <c r="B25" s="48" t="s">
        <v>23</v>
      </c>
      <c r="C25" s="46">
        <v>18.885899999999999</v>
      </c>
      <c r="D25" s="49">
        <v>5.72</v>
      </c>
      <c r="E25" s="49"/>
      <c r="F25" s="46">
        <v>18.8828</v>
      </c>
      <c r="G25" s="49">
        <v>5.74</v>
      </c>
      <c r="H25" s="10"/>
      <c r="I25" s="46">
        <v>18.9011</v>
      </c>
      <c r="J25" s="49">
        <v>5.73</v>
      </c>
      <c r="K25" s="10"/>
      <c r="L25" s="46">
        <v>18.896100000000001</v>
      </c>
      <c r="M25" s="49">
        <v>5.72</v>
      </c>
      <c r="N25" s="10"/>
      <c r="O25" s="46">
        <v>18.9084</v>
      </c>
      <c r="P25" s="49">
        <v>5.69</v>
      </c>
      <c r="Q25" s="49"/>
      <c r="R25" s="46">
        <v>18.938000000000002</v>
      </c>
      <c r="S25" s="49">
        <v>5.74</v>
      </c>
      <c r="T25" s="49"/>
      <c r="U25" s="46">
        <v>18.947500000000002</v>
      </c>
      <c r="V25" s="49">
        <v>5.72</v>
      </c>
      <c r="W25" s="49"/>
      <c r="X25" s="46">
        <v>18.962700000000002</v>
      </c>
      <c r="Y25" s="49">
        <v>5.68</v>
      </c>
      <c r="Z25" s="10"/>
      <c r="AA25" s="46">
        <v>18.970800000000001</v>
      </c>
      <c r="AB25" s="49">
        <v>5.63</v>
      </c>
      <c r="AC25" s="49"/>
      <c r="AD25" s="46">
        <v>18.98</v>
      </c>
      <c r="AE25" s="49">
        <v>5.68</v>
      </c>
      <c r="AF25" s="10"/>
      <c r="AG25" s="46">
        <v>18.996000000000002</v>
      </c>
      <c r="AH25" s="49">
        <v>5.71</v>
      </c>
      <c r="AI25" s="10"/>
      <c r="AJ25" s="46">
        <v>18.9985</v>
      </c>
      <c r="AK25" s="49">
        <v>5.68</v>
      </c>
      <c r="AL25" s="10"/>
      <c r="AM25" s="46">
        <v>19.013000000000002</v>
      </c>
      <c r="AN25" s="49">
        <v>5.63</v>
      </c>
      <c r="AO25" s="10"/>
      <c r="AP25" s="46">
        <v>19.015700000000002</v>
      </c>
      <c r="AQ25" s="49">
        <v>5.59</v>
      </c>
      <c r="AR25" s="10"/>
      <c r="AS25" s="46">
        <v>19.040500000000002</v>
      </c>
      <c r="AT25" s="49">
        <v>5.52</v>
      </c>
      <c r="AU25" s="10"/>
      <c r="AV25" s="46">
        <v>19.063300000000002</v>
      </c>
      <c r="AW25" s="49">
        <v>5.58</v>
      </c>
      <c r="AX25" s="10"/>
      <c r="AY25" s="46">
        <v>19.0946</v>
      </c>
      <c r="AZ25" s="49">
        <v>5.55</v>
      </c>
      <c r="BA25" s="10"/>
      <c r="BB25" s="46">
        <v>19.108000000000001</v>
      </c>
      <c r="BC25" s="49">
        <v>5.52</v>
      </c>
      <c r="BD25" s="10"/>
      <c r="BE25" s="46">
        <v>19.129000000000001</v>
      </c>
      <c r="BF25" s="49">
        <v>5.47</v>
      </c>
      <c r="BG25" s="49"/>
      <c r="BH25" s="46">
        <v>19.164000000000001</v>
      </c>
      <c r="BI25" s="49">
        <v>5.44</v>
      </c>
      <c r="BJ25" s="49"/>
      <c r="BK25" s="46">
        <v>19.177700000000002</v>
      </c>
      <c r="BL25" s="49">
        <v>5.42</v>
      </c>
      <c r="BM25" s="10"/>
      <c r="BN25" s="46">
        <f t="shared" si="0"/>
        <v>19.003504761904768</v>
      </c>
      <c r="BO25" s="49">
        <f t="shared" si="1"/>
        <v>5.626666666666666</v>
      </c>
      <c r="BP25" s="50"/>
      <c r="BQ25" s="50"/>
      <c r="BR25" s="50"/>
      <c r="BS25" s="51"/>
      <c r="BT25" s="51"/>
      <c r="BU25" s="17"/>
      <c r="BV25" s="52"/>
      <c r="BW25" s="52"/>
      <c r="BX25" s="17"/>
      <c r="BY25" s="6"/>
    </row>
    <row r="26" spans="1:167" x14ac:dyDescent="0.25">
      <c r="A26" s="30">
        <v>13</v>
      </c>
      <c r="B26" s="48" t="s">
        <v>24</v>
      </c>
      <c r="C26" s="46">
        <v>1</v>
      </c>
      <c r="D26" s="49">
        <v>108.07</v>
      </c>
      <c r="E26" s="49"/>
      <c r="F26" s="46">
        <v>1</v>
      </c>
      <c r="G26" s="49">
        <v>108.31</v>
      </c>
      <c r="H26" s="49"/>
      <c r="I26" s="46">
        <v>1</v>
      </c>
      <c r="J26" s="49">
        <v>108.3</v>
      </c>
      <c r="K26" s="49"/>
      <c r="L26" s="46">
        <v>1</v>
      </c>
      <c r="M26" s="49">
        <v>108.04</v>
      </c>
      <c r="N26" s="49"/>
      <c r="O26" s="46">
        <v>1</v>
      </c>
      <c r="P26" s="49">
        <v>107.61</v>
      </c>
      <c r="Q26" s="49"/>
      <c r="R26" s="46">
        <v>1</v>
      </c>
      <c r="S26" s="49">
        <v>108.77</v>
      </c>
      <c r="T26" s="49"/>
      <c r="U26" s="46">
        <v>1</v>
      </c>
      <c r="V26" s="49">
        <v>108.3</v>
      </c>
      <c r="W26" s="49"/>
      <c r="X26" s="46">
        <v>1</v>
      </c>
      <c r="Y26" s="49">
        <v>107.62</v>
      </c>
      <c r="Z26" s="49"/>
      <c r="AA26" s="46">
        <v>1</v>
      </c>
      <c r="AB26" s="49">
        <v>106.8</v>
      </c>
      <c r="AC26" s="49"/>
      <c r="AD26" s="46">
        <v>1</v>
      </c>
      <c r="AE26" s="49">
        <v>107.81</v>
      </c>
      <c r="AF26" s="49"/>
      <c r="AG26" s="46">
        <v>1</v>
      </c>
      <c r="AH26" s="49">
        <v>108.4</v>
      </c>
      <c r="AI26" s="49"/>
      <c r="AJ26" s="46">
        <v>1</v>
      </c>
      <c r="AK26" s="49">
        <v>107.85</v>
      </c>
      <c r="AL26" s="49"/>
      <c r="AM26" s="46">
        <v>1</v>
      </c>
      <c r="AN26" s="49">
        <v>106.97</v>
      </c>
      <c r="AO26" s="49"/>
      <c r="AP26" s="46">
        <v>1</v>
      </c>
      <c r="AQ26" s="49">
        <v>106.21</v>
      </c>
      <c r="AR26" s="49"/>
      <c r="AS26" s="46">
        <v>1</v>
      </c>
      <c r="AT26" s="49">
        <v>105.12</v>
      </c>
      <c r="AU26" s="49"/>
      <c r="AV26" s="46">
        <v>1</v>
      </c>
      <c r="AW26" s="49">
        <v>106.41</v>
      </c>
      <c r="AX26" s="49"/>
      <c r="AY26" s="46">
        <v>1</v>
      </c>
      <c r="AZ26" s="49">
        <v>106.04</v>
      </c>
      <c r="BA26" s="49"/>
      <c r="BB26" s="46">
        <v>1</v>
      </c>
      <c r="BC26" s="49">
        <v>105.41</v>
      </c>
      <c r="BD26" s="49"/>
      <c r="BE26" s="46">
        <v>1</v>
      </c>
      <c r="BF26" s="49">
        <v>104.7</v>
      </c>
      <c r="BG26" s="49"/>
      <c r="BH26" s="46">
        <v>1</v>
      </c>
      <c r="BI26" s="49">
        <v>104.33</v>
      </c>
      <c r="BJ26" s="49"/>
      <c r="BK26" s="46">
        <v>1</v>
      </c>
      <c r="BL26" s="49">
        <v>103.96</v>
      </c>
      <c r="BM26" s="49"/>
      <c r="BN26" s="46">
        <f t="shared" si="0"/>
        <v>1</v>
      </c>
      <c r="BO26" s="49">
        <f t="shared" si="1"/>
        <v>106.90619047619049</v>
      </c>
      <c r="BP26" s="50"/>
      <c r="BQ26" s="50"/>
      <c r="BR26" s="50"/>
      <c r="BS26" s="51"/>
      <c r="BT26" s="51"/>
      <c r="BU26" s="17"/>
      <c r="BV26" s="52"/>
      <c r="BW26" s="52"/>
      <c r="BX26" s="17"/>
      <c r="BY26" s="6"/>
    </row>
    <row r="27" spans="1:167" x14ac:dyDescent="0.25">
      <c r="A27" s="30">
        <v>14</v>
      </c>
      <c r="B27" s="48" t="s">
        <v>25</v>
      </c>
      <c r="C27" s="46">
        <v>0.75256436306715135</v>
      </c>
      <c r="D27" s="49">
        <v>143.6</v>
      </c>
      <c r="E27" s="49"/>
      <c r="F27" s="46">
        <v>0.74969824645580163</v>
      </c>
      <c r="G27" s="49">
        <v>144.47</v>
      </c>
      <c r="H27" s="49"/>
      <c r="I27" s="46">
        <v>0.75203802304244505</v>
      </c>
      <c r="J27" s="49">
        <v>144.01</v>
      </c>
      <c r="K27" s="10"/>
      <c r="L27" s="46">
        <v>0.75191362016331564</v>
      </c>
      <c r="M27" s="49">
        <v>143.69</v>
      </c>
      <c r="N27" s="10"/>
      <c r="O27" s="46">
        <v>0.75185708700490217</v>
      </c>
      <c r="P27" s="49">
        <v>143.13</v>
      </c>
      <c r="Q27" s="49"/>
      <c r="R27" s="46">
        <v>0.7515519547866345</v>
      </c>
      <c r="S27" s="49">
        <v>144.72999999999999</v>
      </c>
      <c r="T27" s="49"/>
      <c r="U27" s="46">
        <v>0.75564656898675353</v>
      </c>
      <c r="V27" s="49">
        <v>143.32</v>
      </c>
      <c r="W27" s="49"/>
      <c r="X27" s="46">
        <v>0.7542388221806553</v>
      </c>
      <c r="Y27" s="49">
        <v>142.69</v>
      </c>
      <c r="Z27" s="10"/>
      <c r="AA27" s="46">
        <v>0.75348865246089403</v>
      </c>
      <c r="AB27" s="49">
        <v>141.74</v>
      </c>
      <c r="AC27" s="49"/>
      <c r="AD27" s="46">
        <v>0.74776977664116773</v>
      </c>
      <c r="AE27" s="49">
        <v>144.18</v>
      </c>
      <c r="AF27" s="10"/>
      <c r="AG27" s="46">
        <v>0.75117935158198368</v>
      </c>
      <c r="AH27" s="49">
        <v>144.31</v>
      </c>
      <c r="AI27" s="49"/>
      <c r="AJ27" s="46">
        <v>0.75018191911538545</v>
      </c>
      <c r="AK27" s="49">
        <v>143.77000000000001</v>
      </c>
      <c r="AL27" s="10"/>
      <c r="AM27" s="46">
        <v>0.74928817623257904</v>
      </c>
      <c r="AN27" s="49">
        <v>142.76</v>
      </c>
      <c r="AO27" s="10"/>
      <c r="AP27" s="46">
        <v>0.7463911985549867</v>
      </c>
      <c r="AQ27" s="49">
        <v>142.30000000000001</v>
      </c>
      <c r="AR27" s="10"/>
      <c r="AS27" s="46">
        <v>0.74523422711758314</v>
      </c>
      <c r="AT27" s="49">
        <v>141.06</v>
      </c>
      <c r="AU27" s="10"/>
      <c r="AV27" s="46">
        <v>0.74201040298584997</v>
      </c>
      <c r="AW27" s="49">
        <v>143.41</v>
      </c>
      <c r="AX27" s="10"/>
      <c r="AY27" s="46">
        <v>0.74538420829016327</v>
      </c>
      <c r="AZ27" s="49">
        <v>142.26</v>
      </c>
      <c r="BA27" s="10"/>
      <c r="BB27" s="46">
        <v>0.74530087796443423</v>
      </c>
      <c r="BC27" s="49">
        <v>141.43</v>
      </c>
      <c r="BD27" s="10"/>
      <c r="BE27" s="46">
        <v>0.74368794853679399</v>
      </c>
      <c r="BF27" s="49">
        <v>140.78</v>
      </c>
      <c r="BG27" s="49"/>
      <c r="BH27" s="46">
        <v>0.74327337594767362</v>
      </c>
      <c r="BI27" s="49">
        <v>140.37</v>
      </c>
      <c r="BJ27" s="49"/>
      <c r="BK27" s="46">
        <v>0.74310767630229624</v>
      </c>
      <c r="BL27" s="49">
        <v>139.9</v>
      </c>
      <c r="BM27" s="10"/>
      <c r="BN27" s="46">
        <f t="shared" si="0"/>
        <v>0.74884792749616425</v>
      </c>
      <c r="BO27" s="49">
        <f t="shared" si="1"/>
        <v>142.75761904761907</v>
      </c>
      <c r="BP27" s="50"/>
      <c r="BQ27" s="50"/>
      <c r="BR27" s="50"/>
      <c r="BS27" s="51"/>
      <c r="BT27" s="51"/>
      <c r="BU27" s="17"/>
      <c r="BV27" s="52"/>
      <c r="BW27" s="52"/>
      <c r="BX27" s="17"/>
      <c r="BY27" s="6"/>
    </row>
    <row r="28" spans="1:167" x14ac:dyDescent="0.25">
      <c r="A28" s="30">
        <v>15</v>
      </c>
      <c r="B28" s="48" t="s">
        <v>26</v>
      </c>
      <c r="C28" s="46">
        <v>6.8740000000000006</v>
      </c>
      <c r="D28" s="49">
        <v>15.72</v>
      </c>
      <c r="E28" s="49"/>
      <c r="F28" s="46">
        <v>6.8971</v>
      </c>
      <c r="G28" s="49">
        <v>15.7</v>
      </c>
      <c r="H28" s="49"/>
      <c r="I28" s="46">
        <v>6.9055</v>
      </c>
      <c r="J28" s="49">
        <v>15.68</v>
      </c>
      <c r="K28" s="10"/>
      <c r="L28" s="46">
        <v>6.9307000000000007</v>
      </c>
      <c r="M28" s="49">
        <v>15.59</v>
      </c>
      <c r="N28" s="10"/>
      <c r="O28" s="46">
        <v>6.9335000000000004</v>
      </c>
      <c r="P28" s="49">
        <v>15.52</v>
      </c>
      <c r="Q28" s="49"/>
      <c r="R28" s="46">
        <v>6.9640000000000004</v>
      </c>
      <c r="S28" s="49">
        <v>15.62</v>
      </c>
      <c r="T28" s="49"/>
      <c r="U28" s="46">
        <v>6.9611000000000001</v>
      </c>
      <c r="V28" s="49">
        <v>15.56</v>
      </c>
      <c r="W28" s="49"/>
      <c r="X28" s="46">
        <v>6.952</v>
      </c>
      <c r="Y28" s="49">
        <v>15.48</v>
      </c>
      <c r="Z28" s="10"/>
      <c r="AA28" s="46">
        <v>6.8930000000000007</v>
      </c>
      <c r="AB28" s="49">
        <v>15.49</v>
      </c>
      <c r="AC28" s="49"/>
      <c r="AD28" s="46">
        <v>6.9038000000000004</v>
      </c>
      <c r="AE28" s="49">
        <v>15.62</v>
      </c>
      <c r="AF28" s="10"/>
      <c r="AG28" s="46">
        <v>6.8976000000000006</v>
      </c>
      <c r="AH28" s="49">
        <v>15.72</v>
      </c>
      <c r="AI28" s="49"/>
      <c r="AJ28" s="46">
        <v>6.8903000000000008</v>
      </c>
      <c r="AK28" s="49">
        <v>15.65</v>
      </c>
      <c r="AL28" s="10"/>
      <c r="AM28" s="46">
        <v>6.8798000000000004</v>
      </c>
      <c r="AN28" s="49">
        <v>15.55</v>
      </c>
      <c r="AO28" s="10"/>
      <c r="AP28" s="46">
        <v>6.8742000000000001</v>
      </c>
      <c r="AQ28" s="49">
        <v>15.45</v>
      </c>
      <c r="AR28" s="10"/>
      <c r="AS28" s="46">
        <v>6.8285</v>
      </c>
      <c r="AT28" s="49">
        <v>15.39</v>
      </c>
      <c r="AU28" s="10"/>
      <c r="AV28" s="46">
        <v>6.8770000000000007</v>
      </c>
      <c r="AW28" s="49">
        <v>15.47</v>
      </c>
      <c r="AX28" s="10"/>
      <c r="AY28" s="46">
        <v>6.8816000000000006</v>
      </c>
      <c r="AZ28" s="49">
        <v>15.41</v>
      </c>
      <c r="BA28" s="10"/>
      <c r="BB28" s="46">
        <v>6.8850000000000007</v>
      </c>
      <c r="BC28" s="49">
        <v>15.31</v>
      </c>
      <c r="BD28" s="10"/>
      <c r="BE28" s="46">
        <v>6.8852000000000002</v>
      </c>
      <c r="BF28" s="49">
        <v>15.21</v>
      </c>
      <c r="BG28" s="49"/>
      <c r="BH28" s="46">
        <v>6.8795000000000002</v>
      </c>
      <c r="BI28" s="49">
        <v>15.17</v>
      </c>
      <c r="BJ28" s="49"/>
      <c r="BK28" s="46">
        <v>6.8717000000000006</v>
      </c>
      <c r="BL28" s="49">
        <v>15.13</v>
      </c>
      <c r="BM28" s="10"/>
      <c r="BN28" s="46">
        <f t="shared" si="0"/>
        <v>6.8983380952380973</v>
      </c>
      <c r="BO28" s="49">
        <f t="shared" si="1"/>
        <v>15.497142857142856</v>
      </c>
      <c r="BP28" s="50"/>
      <c r="BQ28" s="50"/>
      <c r="BR28" s="50"/>
      <c r="BS28" s="51"/>
      <c r="BT28" s="51"/>
      <c r="BU28" s="17"/>
      <c r="BV28" s="52"/>
      <c r="BW28" s="52"/>
      <c r="BX28" s="17"/>
      <c r="BY28" s="6"/>
    </row>
    <row r="29" spans="1:167" s="25" customFormat="1" ht="16.5" thickBot="1" x14ac:dyDescent="0.3">
      <c r="A29" s="56">
        <v>16</v>
      </c>
      <c r="B29" s="57" t="s">
        <v>27</v>
      </c>
      <c r="C29" s="58">
        <v>6.8881000000000006</v>
      </c>
      <c r="D29" s="59">
        <v>15.69</v>
      </c>
      <c r="E29" s="59"/>
      <c r="F29" s="58">
        <v>6.9039999999999999</v>
      </c>
      <c r="G29" s="59">
        <v>15.69</v>
      </c>
      <c r="H29" s="59"/>
      <c r="I29" s="58">
        <v>6.9128000000000007</v>
      </c>
      <c r="J29" s="59">
        <v>15.67</v>
      </c>
      <c r="K29" s="19"/>
      <c r="L29" s="58">
        <v>6.9384000000000006</v>
      </c>
      <c r="M29" s="59">
        <v>15.57</v>
      </c>
      <c r="N29" s="19"/>
      <c r="O29" s="58">
        <v>6.9397000000000002</v>
      </c>
      <c r="P29" s="59">
        <v>15.51</v>
      </c>
      <c r="Q29" s="59"/>
      <c r="R29" s="58">
        <v>6.9763000000000002</v>
      </c>
      <c r="S29" s="59">
        <v>15.59</v>
      </c>
      <c r="T29" s="59"/>
      <c r="U29" s="58">
        <v>6.9741</v>
      </c>
      <c r="V29" s="59">
        <v>15.53</v>
      </c>
      <c r="W29" s="59"/>
      <c r="X29" s="58">
        <v>6.9580000000000002</v>
      </c>
      <c r="Y29" s="59">
        <v>15.47</v>
      </c>
      <c r="Z29" s="19"/>
      <c r="AA29" s="58">
        <v>6.8930000000000007</v>
      </c>
      <c r="AB29" s="59">
        <v>15.49</v>
      </c>
      <c r="AC29" s="59"/>
      <c r="AD29" s="58">
        <v>6.9068000000000005</v>
      </c>
      <c r="AE29" s="59">
        <v>15.61</v>
      </c>
      <c r="AF29" s="19"/>
      <c r="AG29" s="58">
        <v>6.8996000000000004</v>
      </c>
      <c r="AH29" s="59">
        <v>15.71</v>
      </c>
      <c r="AI29" s="59"/>
      <c r="AJ29" s="58">
        <v>6.8923000000000005</v>
      </c>
      <c r="AK29" s="59">
        <v>15.65</v>
      </c>
      <c r="AL29" s="19"/>
      <c r="AM29" s="58">
        <v>6.8797000000000006</v>
      </c>
      <c r="AN29" s="59">
        <v>15.55</v>
      </c>
      <c r="AO29" s="19"/>
      <c r="AP29" s="58">
        <v>6.8736000000000006</v>
      </c>
      <c r="AQ29" s="59">
        <v>15.45</v>
      </c>
      <c r="AR29" s="19"/>
      <c r="AS29" s="58">
        <v>6.8273999999999999</v>
      </c>
      <c r="AT29" s="59">
        <v>15.4</v>
      </c>
      <c r="AU29" s="19"/>
      <c r="AV29" s="58">
        <v>6.8764000000000003</v>
      </c>
      <c r="AW29" s="59">
        <v>15.47</v>
      </c>
      <c r="AX29" s="19"/>
      <c r="AY29" s="58">
        <v>6.8842000000000008</v>
      </c>
      <c r="AZ29" s="59">
        <v>15.4</v>
      </c>
      <c r="BA29" s="19"/>
      <c r="BB29" s="58">
        <v>6.8869000000000007</v>
      </c>
      <c r="BC29" s="59">
        <v>15.31</v>
      </c>
      <c r="BD29" s="19"/>
      <c r="BE29" s="58">
        <v>6.8882000000000003</v>
      </c>
      <c r="BF29" s="59">
        <v>15.2</v>
      </c>
      <c r="BG29" s="59"/>
      <c r="BH29" s="58">
        <v>6.8837000000000002</v>
      </c>
      <c r="BI29" s="59">
        <v>15.16</v>
      </c>
      <c r="BJ29" s="59"/>
      <c r="BK29" s="58">
        <v>6.8748000000000005</v>
      </c>
      <c r="BL29" s="59">
        <v>15.12</v>
      </c>
      <c r="BM29" s="19"/>
      <c r="BN29" s="58">
        <f t="shared" si="0"/>
        <v>6.9027619047619062</v>
      </c>
      <c r="BO29" s="59">
        <f t="shared" si="1"/>
        <v>15.487619047619051</v>
      </c>
      <c r="BP29" s="50"/>
      <c r="BQ29" s="50"/>
      <c r="BR29" s="50"/>
      <c r="BS29" s="51"/>
      <c r="BT29" s="51"/>
      <c r="BU29" s="17"/>
      <c r="BV29" s="52"/>
      <c r="BW29" s="52"/>
      <c r="BX29" s="17"/>
      <c r="BY29" s="6"/>
      <c r="BZ29" s="5"/>
      <c r="CA29" s="5"/>
      <c r="CB29" s="5"/>
      <c r="CC29" s="5"/>
      <c r="CD29" s="5"/>
      <c r="CE29" s="5"/>
      <c r="CF29" s="7"/>
      <c r="CG29" s="6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</row>
    <row r="30" spans="1:167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4"/>
      <c r="BC30" s="64"/>
      <c r="BD30" s="63"/>
      <c r="BE30" s="64"/>
      <c r="BF30" s="64"/>
      <c r="BG30" s="64"/>
      <c r="BH30" s="64"/>
      <c r="BI30" s="64"/>
      <c r="BJ30" s="64"/>
      <c r="BK30" s="64"/>
      <c r="BL30" s="64"/>
      <c r="BM30" s="63"/>
      <c r="BN30" s="65"/>
      <c r="BO30" s="63"/>
      <c r="BP30" s="63"/>
      <c r="BQ30" s="63"/>
      <c r="BR30" s="63"/>
      <c r="BS30" s="66"/>
      <c r="BT30" s="63"/>
      <c r="BU30" s="63"/>
      <c r="BV30" s="67"/>
      <c r="BW30" s="67"/>
      <c r="BX30" s="63"/>
      <c r="BY30" s="68"/>
      <c r="BZ30" s="66"/>
      <c r="CA30" s="66"/>
      <c r="CB30" s="66"/>
      <c r="CC30" s="66"/>
      <c r="CD30" s="66"/>
      <c r="CE30" s="66"/>
      <c r="CF30" s="69"/>
      <c r="CG30" s="68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</row>
    <row r="31" spans="1:167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39"/>
      <c r="BC31" s="39"/>
      <c r="BD31" s="17"/>
      <c r="BE31" s="39"/>
      <c r="BF31" s="39"/>
      <c r="BG31" s="39"/>
      <c r="BH31" s="39"/>
      <c r="BI31" s="39"/>
      <c r="BJ31" s="39"/>
      <c r="BK31" s="39"/>
      <c r="BL31" s="39"/>
      <c r="BM31" s="17"/>
      <c r="BN31" s="17"/>
      <c r="BO31" s="17"/>
      <c r="BP31" s="17"/>
      <c r="BQ31" s="17"/>
      <c r="BR31" s="17"/>
      <c r="BS31" s="5"/>
      <c r="BT31" s="17"/>
      <c r="BU31" s="17"/>
      <c r="BV31" s="52"/>
      <c r="BW31" s="52"/>
      <c r="BX31" s="17"/>
      <c r="BY31" s="6"/>
      <c r="BZ31" s="5"/>
      <c r="CA31" s="5"/>
      <c r="CB31" s="5"/>
      <c r="CC31" s="5"/>
      <c r="CD31" s="5"/>
      <c r="CE31" s="5"/>
      <c r="CF31" s="7"/>
      <c r="CG31" s="6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</row>
    <row r="32" spans="1:167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S32" s="5"/>
      <c r="BT32" s="74"/>
      <c r="BU32" s="74"/>
      <c r="BV32" s="74"/>
      <c r="BW32" s="74"/>
      <c r="BX32" s="74"/>
      <c r="BY32" s="74"/>
      <c r="BZ32" s="75"/>
      <c r="CA32" s="75"/>
      <c r="CB32" s="75"/>
      <c r="CC32" s="75"/>
      <c r="CD32" s="75"/>
      <c r="CE32" s="75"/>
      <c r="CF32" s="76"/>
      <c r="CG32" s="7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29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</row>
    <row r="33" spans="1:167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S33" s="5"/>
      <c r="BT33" s="74"/>
      <c r="BU33" s="74"/>
      <c r="BV33" s="74"/>
      <c r="BW33" s="74"/>
      <c r="BX33" s="74"/>
      <c r="BY33" s="74"/>
      <c r="BZ33" s="75"/>
      <c r="CA33" s="75"/>
      <c r="CB33" s="75"/>
      <c r="CC33" s="75"/>
      <c r="CD33" s="75"/>
      <c r="CE33" s="75"/>
      <c r="CF33" s="76"/>
      <c r="CG33" s="7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29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</row>
    <row r="34" spans="1:167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8"/>
      <c r="BI34" s="72"/>
      <c r="BJ34" s="72"/>
      <c r="BK34" s="72"/>
      <c r="BL34" s="72"/>
      <c r="BM34" s="72"/>
      <c r="BN34" s="79"/>
      <c r="BO34" s="79"/>
      <c r="BP34" s="79"/>
      <c r="BQ34" s="79"/>
      <c r="BR34" s="79"/>
      <c r="BS34" s="2"/>
      <c r="BT34" s="80"/>
      <c r="BU34" s="81"/>
      <c r="BV34" s="81"/>
      <c r="BW34" s="81"/>
      <c r="BX34" s="81"/>
      <c r="BY34" s="82"/>
      <c r="BZ34" s="2"/>
      <c r="CA34" s="2"/>
      <c r="CB34" s="2"/>
      <c r="CC34" s="2"/>
      <c r="CD34" s="2"/>
      <c r="CE34" s="2"/>
      <c r="CF34" s="3"/>
      <c r="CG34" s="83"/>
      <c r="CH34" s="82"/>
      <c r="CI34" s="84"/>
      <c r="CJ34" s="84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29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</row>
    <row r="35" spans="1:167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90"/>
      <c r="BT35" s="91"/>
      <c r="BU35" s="39"/>
      <c r="BV35" s="39"/>
      <c r="BW35" s="39"/>
      <c r="BX35" s="39"/>
      <c r="BY35" s="92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</row>
    <row r="36" spans="1:167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I36" s="93"/>
      <c r="BJ36" s="93"/>
      <c r="BK36" s="93"/>
      <c r="BL36" s="93"/>
      <c r="BM36" s="93"/>
      <c r="BN36" s="88"/>
      <c r="BO36" s="88"/>
      <c r="BP36" s="88"/>
      <c r="BQ36" s="88"/>
      <c r="BR36" s="88"/>
      <c r="BS36" s="90"/>
      <c r="BT36" s="91"/>
      <c r="BU36" s="39"/>
      <c r="BV36" s="39"/>
      <c r="BW36" s="39"/>
      <c r="BX36" s="39"/>
      <c r="BY36" s="92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  <c r="EO36" s="93"/>
      <c r="EP36" s="93"/>
      <c r="EQ36" s="93"/>
      <c r="ER36" s="93"/>
      <c r="ES36" s="93"/>
      <c r="ET36" s="93"/>
      <c r="EU36" s="93"/>
      <c r="EV36" s="93"/>
      <c r="EW36" s="93"/>
      <c r="EX36" s="93"/>
      <c r="EY36" s="93"/>
      <c r="EZ36" s="93"/>
      <c r="FA36" s="93"/>
      <c r="FB36" s="93"/>
      <c r="FC36" s="93"/>
      <c r="FD36" s="93"/>
      <c r="FE36" s="93"/>
      <c r="FF36" s="93"/>
      <c r="FG36" s="93"/>
      <c r="FH36" s="93"/>
      <c r="FI36" s="93"/>
      <c r="FJ36" s="93"/>
      <c r="FK36" s="93"/>
    </row>
    <row r="37" spans="1:167" s="89" customFormat="1" x14ac:dyDescent="0.25">
      <c r="A37" s="96"/>
      <c r="B37" s="93"/>
      <c r="C37" s="95"/>
      <c r="D37" s="97"/>
      <c r="BR37" s="93"/>
      <c r="BS37" s="90"/>
      <c r="BT37" s="91"/>
      <c r="BU37" s="39"/>
      <c r="BV37" s="39"/>
      <c r="BW37" s="39"/>
      <c r="BX37" s="39"/>
      <c r="BY37" s="92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  <c r="EO37" s="93"/>
      <c r="EP37" s="93"/>
      <c r="EQ37" s="93"/>
      <c r="ER37" s="93"/>
      <c r="ES37" s="93"/>
      <c r="ET37" s="93"/>
      <c r="EU37" s="93"/>
      <c r="EV37" s="93"/>
      <c r="EW37" s="93"/>
      <c r="EX37" s="93"/>
      <c r="EY37" s="93"/>
      <c r="EZ37" s="93"/>
      <c r="FA37" s="93"/>
      <c r="FB37" s="93"/>
      <c r="FC37" s="93"/>
      <c r="FD37" s="93"/>
      <c r="FE37" s="93"/>
      <c r="FF37" s="93"/>
      <c r="FG37" s="93"/>
      <c r="FH37" s="93"/>
      <c r="FI37" s="93"/>
      <c r="FJ37" s="93"/>
      <c r="FK37" s="93"/>
    </row>
    <row r="38" spans="1:167" s="89" customFormat="1" x14ac:dyDescent="0.25">
      <c r="A38" s="96"/>
      <c r="B38" s="93"/>
      <c r="C38" s="95"/>
      <c r="D38" s="97"/>
      <c r="BR38" s="93"/>
      <c r="BS38" s="90"/>
      <c r="BT38" s="91"/>
      <c r="BU38" s="39"/>
      <c r="BV38" s="39"/>
      <c r="BW38" s="39"/>
      <c r="BX38" s="39"/>
      <c r="BY38" s="92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  <c r="ER38" s="93"/>
      <c r="ES38" s="93"/>
      <c r="ET38" s="93"/>
      <c r="EU38" s="93"/>
      <c r="EV38" s="93"/>
      <c r="EW38" s="93"/>
      <c r="EX38" s="93"/>
      <c r="EY38" s="93"/>
      <c r="EZ38" s="93"/>
      <c r="FA38" s="93"/>
      <c r="FB38" s="93"/>
      <c r="FC38" s="93"/>
      <c r="FD38" s="93"/>
      <c r="FE38" s="93"/>
      <c r="FF38" s="93"/>
      <c r="FG38" s="93"/>
      <c r="FH38" s="93"/>
      <c r="FI38" s="93"/>
      <c r="FJ38" s="93"/>
      <c r="FK38" s="93"/>
    </row>
    <row r="39" spans="1:167" s="89" customFormat="1" x14ac:dyDescent="0.25">
      <c r="A39" s="96"/>
      <c r="B39" s="93"/>
      <c r="C39" s="95"/>
      <c r="D39" s="97"/>
      <c r="BR39" s="93"/>
      <c r="BS39" s="90"/>
      <c r="BT39" s="91"/>
      <c r="BU39" s="39"/>
      <c r="BV39" s="39"/>
      <c r="BW39" s="39"/>
      <c r="BX39" s="39"/>
      <c r="BY39" s="92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  <c r="FI39" s="93"/>
      <c r="FJ39" s="93"/>
      <c r="FK39" s="93"/>
    </row>
    <row r="40" spans="1:167" s="89" customFormat="1" x14ac:dyDescent="0.25">
      <c r="A40" s="96"/>
      <c r="B40" s="93"/>
      <c r="C40" s="95"/>
      <c r="D40" s="97"/>
      <c r="BR40" s="93"/>
      <c r="BS40" s="90"/>
      <c r="BT40" s="91"/>
      <c r="BU40" s="39"/>
      <c r="BV40" s="39"/>
      <c r="BW40" s="39"/>
      <c r="BX40" s="39"/>
      <c r="BY40" s="92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  <c r="EO40" s="93"/>
      <c r="EP40" s="93"/>
      <c r="EQ40" s="93"/>
      <c r="ER40" s="93"/>
      <c r="ES40" s="93"/>
      <c r="ET40" s="93"/>
      <c r="EU40" s="93"/>
      <c r="EV40" s="93"/>
      <c r="EW40" s="93"/>
      <c r="EX40" s="93"/>
      <c r="EY40" s="93"/>
      <c r="EZ40" s="93"/>
      <c r="FA40" s="93"/>
      <c r="FB40" s="93"/>
      <c r="FC40" s="93"/>
      <c r="FD40" s="93"/>
      <c r="FE40" s="93"/>
      <c r="FF40" s="93"/>
      <c r="FG40" s="93"/>
      <c r="FH40" s="93"/>
      <c r="FI40" s="93"/>
      <c r="FJ40" s="93"/>
      <c r="FK40" s="93"/>
    </row>
    <row r="41" spans="1:167" s="89" customFormat="1" x14ac:dyDescent="0.25">
      <c r="A41" s="96"/>
      <c r="B41" s="93"/>
      <c r="C41" s="95"/>
      <c r="D41" s="97"/>
      <c r="BR41" s="93"/>
      <c r="BS41" s="90"/>
      <c r="BT41" s="91"/>
      <c r="BU41" s="39"/>
      <c r="BV41" s="39"/>
      <c r="BW41" s="39"/>
      <c r="BX41" s="39"/>
      <c r="BY41" s="92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  <c r="EO41" s="93"/>
      <c r="EP41" s="93"/>
      <c r="EQ41" s="93"/>
      <c r="ER41" s="93"/>
      <c r="ES41" s="93"/>
      <c r="ET41" s="93"/>
      <c r="EU41" s="93"/>
      <c r="EV41" s="93"/>
      <c r="EW41" s="93"/>
      <c r="EX41" s="93"/>
      <c r="EY41" s="93"/>
      <c r="EZ41" s="93"/>
      <c r="FA41" s="93"/>
      <c r="FB41" s="93"/>
      <c r="FC41" s="93"/>
      <c r="FD41" s="93"/>
      <c r="FE41" s="93"/>
      <c r="FF41" s="93"/>
      <c r="FG41" s="93"/>
      <c r="FH41" s="93"/>
      <c r="FI41" s="93"/>
      <c r="FJ41" s="93"/>
      <c r="FK41" s="93"/>
    </row>
    <row r="42" spans="1:167" s="89" customFormat="1" x14ac:dyDescent="0.25">
      <c r="A42" s="96"/>
      <c r="B42" s="93"/>
      <c r="C42" s="95"/>
      <c r="D42" s="97"/>
      <c r="BR42" s="93"/>
      <c r="BS42" s="90"/>
      <c r="BT42" s="91"/>
      <c r="BU42" s="39"/>
      <c r="BV42" s="39"/>
      <c r="BW42" s="39"/>
      <c r="BX42" s="39"/>
      <c r="BY42" s="92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  <c r="EO42" s="93"/>
      <c r="EP42" s="93"/>
      <c r="EQ42" s="93"/>
      <c r="ER42" s="93"/>
      <c r="ES42" s="93"/>
      <c r="ET42" s="93"/>
      <c r="EU42" s="93"/>
      <c r="EV42" s="93"/>
      <c r="EW42" s="93"/>
      <c r="EX42" s="93"/>
      <c r="EY42" s="93"/>
      <c r="EZ42" s="93"/>
      <c r="FA42" s="93"/>
      <c r="FB42" s="93"/>
      <c r="FC42" s="93"/>
      <c r="FD42" s="93"/>
      <c r="FE42" s="93"/>
      <c r="FF42" s="93"/>
      <c r="FG42" s="93"/>
      <c r="FH42" s="93"/>
      <c r="FI42" s="93"/>
      <c r="FJ42" s="93"/>
      <c r="FK42" s="93"/>
    </row>
    <row r="43" spans="1:167" s="89" customFormat="1" x14ac:dyDescent="0.25">
      <c r="A43" s="96"/>
      <c r="B43" s="93"/>
      <c r="C43" s="95"/>
      <c r="D43" s="97"/>
      <c r="BR43" s="93"/>
      <c r="BS43" s="90"/>
      <c r="BT43" s="91"/>
      <c r="BU43" s="39"/>
      <c r="BV43" s="39"/>
      <c r="BW43" s="39"/>
      <c r="BX43" s="39"/>
      <c r="BY43" s="92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  <c r="EO43" s="93"/>
      <c r="EP43" s="93"/>
      <c r="EQ43" s="93"/>
      <c r="ER43" s="93"/>
      <c r="ES43" s="93"/>
      <c r="ET43" s="93"/>
      <c r="EU43" s="93"/>
      <c r="EV43" s="93"/>
      <c r="EW43" s="93"/>
      <c r="EX43" s="93"/>
      <c r="EY43" s="93"/>
      <c r="EZ43" s="93"/>
      <c r="FA43" s="93"/>
      <c r="FB43" s="93"/>
      <c r="FC43" s="93"/>
      <c r="FD43" s="93"/>
      <c r="FE43" s="93"/>
      <c r="FF43" s="93"/>
      <c r="FG43" s="93"/>
      <c r="FH43" s="93"/>
      <c r="FI43" s="93"/>
      <c r="FJ43" s="93"/>
      <c r="FK43" s="93"/>
    </row>
    <row r="44" spans="1:167" s="89" customFormat="1" x14ac:dyDescent="0.25">
      <c r="A44" s="96"/>
      <c r="C44" s="97"/>
      <c r="D44" s="97"/>
      <c r="BR44" s="93"/>
      <c r="BS44" s="90"/>
      <c r="BT44" s="91"/>
      <c r="BU44" s="39"/>
      <c r="BV44" s="39"/>
      <c r="BW44" s="39"/>
      <c r="BX44" s="39"/>
      <c r="BY44" s="92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  <c r="EO44" s="93"/>
      <c r="EP44" s="93"/>
      <c r="EQ44" s="93"/>
      <c r="ER44" s="93"/>
      <c r="ES44" s="93"/>
      <c r="ET44" s="93"/>
      <c r="EU44" s="93"/>
      <c r="EV44" s="93"/>
      <c r="EW44" s="93"/>
      <c r="EX44" s="93"/>
      <c r="EY44" s="93"/>
      <c r="EZ44" s="93"/>
      <c r="FA44" s="93"/>
      <c r="FB44" s="93"/>
      <c r="FC44" s="93"/>
      <c r="FD44" s="93"/>
      <c r="FE44" s="93"/>
      <c r="FF44" s="93"/>
      <c r="FG44" s="93"/>
      <c r="FH44" s="93"/>
      <c r="FI44" s="93"/>
      <c r="FJ44" s="93"/>
      <c r="FK44" s="93"/>
    </row>
    <row r="45" spans="1:167" s="89" customFormat="1" x14ac:dyDescent="0.25">
      <c r="A45" s="96"/>
      <c r="C45" s="97"/>
      <c r="D45" s="97"/>
      <c r="BR45" s="93"/>
      <c r="BS45" s="90"/>
      <c r="BT45" s="91"/>
      <c r="BU45" s="39"/>
      <c r="BV45" s="39"/>
      <c r="BW45" s="39"/>
      <c r="BX45" s="39"/>
      <c r="BY45" s="92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  <c r="EO45" s="93"/>
      <c r="EP45" s="93"/>
      <c r="EQ45" s="93"/>
      <c r="ER45" s="93"/>
      <c r="ES45" s="93"/>
      <c r="ET45" s="93"/>
      <c r="EU45" s="93"/>
      <c r="EV45" s="93"/>
      <c r="EW45" s="93"/>
      <c r="EX45" s="93"/>
      <c r="EY45" s="93"/>
      <c r="EZ45" s="93"/>
      <c r="FA45" s="93"/>
      <c r="FB45" s="93"/>
      <c r="FC45" s="93"/>
      <c r="FD45" s="93"/>
      <c r="FE45" s="93"/>
      <c r="FF45" s="93"/>
      <c r="FG45" s="93"/>
      <c r="FH45" s="93"/>
      <c r="FI45" s="93"/>
      <c r="FJ45" s="93"/>
      <c r="FK45" s="93"/>
    </row>
    <row r="46" spans="1:167" s="89" customFormat="1" x14ac:dyDescent="0.25">
      <c r="A46" s="96"/>
      <c r="C46" s="97"/>
      <c r="D46" s="97"/>
      <c r="BR46" s="93"/>
      <c r="BS46" s="90"/>
      <c r="BT46" s="91"/>
      <c r="BU46" s="39"/>
      <c r="BV46" s="39"/>
      <c r="BW46" s="39"/>
      <c r="BX46" s="39"/>
      <c r="BY46" s="92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  <c r="FI46" s="93"/>
      <c r="FJ46" s="93"/>
      <c r="FK46" s="93"/>
    </row>
    <row r="47" spans="1:167" s="89" customFormat="1" x14ac:dyDescent="0.25">
      <c r="A47" s="96"/>
      <c r="C47" s="97"/>
      <c r="D47" s="97"/>
      <c r="BR47" s="93"/>
      <c r="BS47" s="90"/>
      <c r="BT47" s="91"/>
      <c r="BU47" s="39"/>
      <c r="BV47" s="39"/>
      <c r="BW47" s="39"/>
      <c r="BX47" s="39"/>
      <c r="BY47" s="92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  <c r="EO47" s="93"/>
      <c r="EP47" s="93"/>
      <c r="EQ47" s="93"/>
      <c r="ER47" s="93"/>
      <c r="ES47" s="93"/>
      <c r="ET47" s="93"/>
      <c r="EU47" s="93"/>
      <c r="EV47" s="93"/>
      <c r="EW47" s="93"/>
      <c r="EX47" s="93"/>
      <c r="EY47" s="93"/>
      <c r="EZ47" s="93"/>
      <c r="FA47" s="93"/>
      <c r="FB47" s="93"/>
      <c r="FC47" s="93"/>
      <c r="FD47" s="93"/>
      <c r="FE47" s="93"/>
      <c r="FF47" s="93"/>
      <c r="FG47" s="93"/>
      <c r="FH47" s="93"/>
      <c r="FI47" s="93"/>
      <c r="FJ47" s="93"/>
      <c r="FK47" s="93"/>
    </row>
    <row r="48" spans="1:167" s="89" customFormat="1" x14ac:dyDescent="0.25">
      <c r="A48" s="98"/>
      <c r="C48" s="97"/>
      <c r="D48" s="97"/>
      <c r="BR48" s="93"/>
      <c r="BS48" s="90"/>
      <c r="BT48" s="91"/>
      <c r="BU48" s="39"/>
      <c r="BV48" s="39"/>
      <c r="BW48" s="39"/>
      <c r="BX48" s="39"/>
      <c r="BY48" s="92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  <c r="EO48" s="93"/>
      <c r="EP48" s="93"/>
      <c r="EQ48" s="93"/>
      <c r="ER48" s="93"/>
      <c r="ES48" s="93"/>
      <c r="ET48" s="93"/>
      <c r="EU48" s="93"/>
      <c r="EV48" s="93"/>
      <c r="EW48" s="93"/>
      <c r="EX48" s="93"/>
      <c r="EY48" s="93"/>
      <c r="EZ48" s="93"/>
      <c r="FA48" s="93"/>
      <c r="FB48" s="93"/>
      <c r="FC48" s="93"/>
      <c r="FD48" s="93"/>
      <c r="FE48" s="93"/>
      <c r="FF48" s="93"/>
      <c r="FG48" s="93"/>
      <c r="FH48" s="93"/>
      <c r="FI48" s="93"/>
      <c r="FJ48" s="93"/>
      <c r="FK48" s="93"/>
    </row>
    <row r="49" spans="1:167" s="89" customFormat="1" x14ac:dyDescent="0.25">
      <c r="A49" s="98"/>
      <c r="BR49" s="93"/>
      <c r="BS49" s="90"/>
      <c r="BT49" s="91"/>
      <c r="BU49" s="39"/>
      <c r="BV49" s="39"/>
      <c r="BW49" s="39"/>
      <c r="BX49" s="39"/>
      <c r="BY49" s="92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  <c r="EO49" s="93"/>
      <c r="EP49" s="93"/>
      <c r="EQ49" s="93"/>
      <c r="ER49" s="93"/>
      <c r="ES49" s="93"/>
      <c r="ET49" s="93"/>
      <c r="EU49" s="93"/>
      <c r="EV49" s="93"/>
      <c r="EW49" s="93"/>
      <c r="EX49" s="93"/>
      <c r="EY49" s="93"/>
      <c r="EZ49" s="93"/>
      <c r="FA49" s="93"/>
      <c r="FB49" s="93"/>
      <c r="FC49" s="93"/>
      <c r="FD49" s="93"/>
      <c r="FE49" s="93"/>
      <c r="FF49" s="93"/>
      <c r="FG49" s="93"/>
      <c r="FH49" s="93"/>
      <c r="FI49" s="93"/>
      <c r="FJ49" s="93"/>
      <c r="FK49" s="93"/>
    </row>
    <row r="50" spans="1:167" s="89" customFormat="1" x14ac:dyDescent="0.25">
      <c r="A50" s="98"/>
      <c r="BR50" s="93"/>
      <c r="BS50" s="90"/>
      <c r="BT50" s="91"/>
      <c r="BU50" s="39"/>
      <c r="BV50" s="39"/>
      <c r="BW50" s="39"/>
      <c r="BX50" s="39"/>
      <c r="BY50" s="92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  <c r="EO50" s="93"/>
      <c r="EP50" s="93"/>
      <c r="EQ50" s="93"/>
      <c r="ER50" s="93"/>
      <c r="ES50" s="93"/>
      <c r="ET50" s="93"/>
      <c r="EU50" s="93"/>
      <c r="EV50" s="93"/>
      <c r="EW50" s="93"/>
      <c r="EX50" s="93"/>
      <c r="EY50" s="93"/>
      <c r="EZ50" s="93"/>
      <c r="FA50" s="93"/>
      <c r="FB50" s="93"/>
      <c r="FC50" s="93"/>
      <c r="FD50" s="93"/>
      <c r="FE50" s="93"/>
      <c r="FF50" s="93"/>
      <c r="FG50" s="93"/>
      <c r="FH50" s="93"/>
      <c r="FI50" s="93"/>
      <c r="FJ50" s="93"/>
      <c r="FK50" s="93"/>
    </row>
    <row r="51" spans="1:167" s="89" customFormat="1" x14ac:dyDescent="0.25">
      <c r="A51" s="98"/>
      <c r="BR51" s="93"/>
      <c r="BS51" s="90"/>
      <c r="BT51" s="91"/>
      <c r="BU51" s="39"/>
      <c r="BV51" s="39"/>
      <c r="BW51" s="39"/>
      <c r="BX51" s="39"/>
      <c r="BY51" s="92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  <c r="EO51" s="93"/>
      <c r="EP51" s="93"/>
      <c r="EQ51" s="93"/>
      <c r="ER51" s="93"/>
      <c r="ES51" s="93"/>
      <c r="ET51" s="93"/>
      <c r="EU51" s="93"/>
      <c r="EV51" s="93"/>
      <c r="EW51" s="93"/>
      <c r="EX51" s="93"/>
      <c r="EY51" s="93"/>
      <c r="EZ51" s="93"/>
      <c r="FA51" s="93"/>
      <c r="FB51" s="93"/>
      <c r="FC51" s="93"/>
      <c r="FD51" s="93"/>
      <c r="FE51" s="93"/>
      <c r="FF51" s="93"/>
      <c r="FG51" s="93"/>
      <c r="FH51" s="93"/>
      <c r="FI51" s="93"/>
      <c r="FJ51" s="93"/>
      <c r="FK51" s="93"/>
    </row>
    <row r="52" spans="1:167" s="89" customFormat="1" x14ac:dyDescent="0.25">
      <c r="A52" s="98"/>
      <c r="BR52" s="93"/>
      <c r="BS52" s="90"/>
      <c r="BT52" s="91"/>
      <c r="BU52" s="39"/>
      <c r="BV52" s="39"/>
      <c r="BW52" s="39"/>
      <c r="BX52" s="39"/>
      <c r="BY52" s="92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  <c r="EO52" s="93"/>
      <c r="EP52" s="93"/>
      <c r="EQ52" s="93"/>
      <c r="ER52" s="93"/>
      <c r="ES52" s="93"/>
      <c r="ET52" s="93"/>
      <c r="EU52" s="93"/>
      <c r="EV52" s="93"/>
      <c r="EW52" s="93"/>
      <c r="EX52" s="93"/>
      <c r="EY52" s="93"/>
      <c r="EZ52" s="93"/>
      <c r="FA52" s="93"/>
      <c r="FB52" s="93"/>
      <c r="FC52" s="93"/>
      <c r="FD52" s="93"/>
      <c r="FE52" s="93"/>
      <c r="FF52" s="93"/>
      <c r="FG52" s="93"/>
      <c r="FH52" s="93"/>
      <c r="FI52" s="93"/>
      <c r="FJ52" s="93"/>
      <c r="FK52" s="93"/>
    </row>
    <row r="53" spans="1:167" s="89" customFormat="1" x14ac:dyDescent="0.25">
      <c r="A53" s="98"/>
      <c r="BR53" s="93"/>
      <c r="BS53" s="90"/>
      <c r="BT53" s="91"/>
      <c r="BU53" s="39"/>
      <c r="BV53" s="39"/>
      <c r="BW53" s="39"/>
      <c r="BX53" s="39"/>
      <c r="BY53" s="92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/>
      <c r="EY53" s="93"/>
      <c r="EZ53" s="93"/>
      <c r="FA53" s="93"/>
      <c r="FB53" s="93"/>
      <c r="FC53" s="93"/>
      <c r="FD53" s="93"/>
      <c r="FE53" s="93"/>
      <c r="FF53" s="93"/>
      <c r="FG53" s="93"/>
      <c r="FH53" s="93"/>
      <c r="FI53" s="93"/>
      <c r="FJ53" s="93"/>
      <c r="FK53" s="93"/>
    </row>
    <row r="54" spans="1:167" s="89" customFormat="1" x14ac:dyDescent="0.25">
      <c r="A54" s="98"/>
      <c r="BR54" s="93"/>
      <c r="BS54" s="90"/>
      <c r="BT54" s="91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  <c r="EO54" s="93"/>
      <c r="EP54" s="93"/>
      <c r="EQ54" s="93"/>
      <c r="ER54" s="93"/>
      <c r="ES54" s="93"/>
      <c r="ET54" s="93"/>
      <c r="EU54" s="93"/>
      <c r="EV54" s="93"/>
      <c r="EW54" s="93"/>
      <c r="EX54" s="93"/>
      <c r="EY54" s="93"/>
      <c r="EZ54" s="93"/>
      <c r="FA54" s="93"/>
      <c r="FB54" s="93"/>
      <c r="FC54" s="93"/>
      <c r="FD54" s="93"/>
      <c r="FE54" s="93"/>
      <c r="FF54" s="93"/>
      <c r="FG54" s="93"/>
      <c r="FH54" s="93"/>
      <c r="FI54" s="93"/>
      <c r="FJ54" s="93"/>
      <c r="FK54" s="93"/>
    </row>
    <row r="55" spans="1:167" s="89" customFormat="1" x14ac:dyDescent="0.25">
      <c r="A55" s="98"/>
      <c r="BR55" s="93"/>
      <c r="BS55" s="90"/>
      <c r="BT55" s="91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9"/>
      <c r="CI55" s="99"/>
      <c r="CJ55" s="99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  <c r="EO55" s="93"/>
      <c r="EP55" s="93"/>
      <c r="EQ55" s="93"/>
      <c r="ER55" s="93"/>
      <c r="ES55" s="93"/>
      <c r="ET55" s="93"/>
      <c r="EU55" s="93"/>
      <c r="EV55" s="93"/>
      <c r="EW55" s="93"/>
      <c r="EX55" s="93"/>
      <c r="EY55" s="93"/>
      <c r="EZ55" s="93"/>
      <c r="FA55" s="93"/>
      <c r="FB55" s="93"/>
      <c r="FC55" s="93"/>
      <c r="FD55" s="93"/>
      <c r="FE55" s="93"/>
      <c r="FF55" s="93"/>
      <c r="FG55" s="93"/>
      <c r="FH55" s="93"/>
      <c r="FI55" s="93"/>
      <c r="FJ55" s="93"/>
      <c r="FK55" s="93"/>
    </row>
    <row r="56" spans="1:167" s="76" customFormat="1" x14ac:dyDescent="0.25">
      <c r="B56" s="89"/>
      <c r="C56" s="7"/>
      <c r="BT56" s="91"/>
      <c r="BU56" s="100"/>
      <c r="BV56" s="100"/>
      <c r="BW56" s="100"/>
      <c r="BX56" s="100"/>
      <c r="BY56" s="100"/>
      <c r="BZ56" s="100"/>
      <c r="CA56" s="100"/>
      <c r="CB56" s="100"/>
      <c r="CC56" s="100"/>
      <c r="CD56" s="100"/>
      <c r="CE56" s="100"/>
      <c r="CF56" s="100"/>
      <c r="CG56" s="100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1"/>
      <c r="DN56" s="101"/>
      <c r="DO56" s="101"/>
      <c r="DP56" s="101"/>
      <c r="DQ56" s="101"/>
      <c r="DR56" s="101"/>
      <c r="DS56" s="101"/>
      <c r="DT56" s="101"/>
      <c r="DU56" s="101"/>
      <c r="DV56" s="101"/>
      <c r="DW56" s="101"/>
      <c r="DX56" s="101"/>
      <c r="DY56" s="101"/>
      <c r="DZ56" s="101"/>
      <c r="EA56" s="101"/>
      <c r="EB56" s="101"/>
      <c r="EC56" s="101"/>
      <c r="ED56" s="101"/>
      <c r="EE56" s="101"/>
      <c r="EF56" s="101"/>
      <c r="EG56" s="102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</row>
    <row r="57" spans="1:167" s="77" customFormat="1" x14ac:dyDescent="0.25">
      <c r="B57" s="6"/>
      <c r="C57" s="6"/>
      <c r="BT57" s="91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103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</row>
    <row r="58" spans="1:167" s="77" customFormat="1" x14ac:dyDescent="0.25">
      <c r="B58" s="6"/>
      <c r="C58" s="6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103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</row>
    <row r="59" spans="1:167" s="104" customFormat="1" x14ac:dyDescent="0.25">
      <c r="B59" s="105"/>
      <c r="C59" s="105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106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</row>
    <row r="60" spans="1:167" s="77" customFormat="1" x14ac:dyDescent="0.25">
      <c r="B60" s="107"/>
      <c r="C60" s="105"/>
      <c r="BR60" s="6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</row>
    <row r="61" spans="1:167" s="77" customFormat="1" x14ac:dyDescent="0.25">
      <c r="B61" s="107"/>
      <c r="C61" s="105"/>
      <c r="BR61" s="6"/>
      <c r="BT61" s="39"/>
      <c r="BU61" s="39" t="e">
        <f>AVERAGE(BU35:BU54)</f>
        <v>#DIV/0!</v>
      </c>
      <c r="BV61" s="39" t="e">
        <f t="shared" ref="BV61:CJ61" si="2">AVERAGE(BV35:BV54)</f>
        <v>#DIV/0!</v>
      </c>
      <c r="BW61" s="39" t="e">
        <f t="shared" si="2"/>
        <v>#DIV/0!</v>
      </c>
      <c r="BX61" s="39" t="e">
        <f t="shared" si="2"/>
        <v>#DIV/0!</v>
      </c>
      <c r="BY61" s="39" t="e">
        <f t="shared" si="2"/>
        <v>#DIV/0!</v>
      </c>
      <c r="BZ61" s="39" t="e">
        <f t="shared" si="2"/>
        <v>#DIV/0!</v>
      </c>
      <c r="CA61" s="39" t="e">
        <f t="shared" si="2"/>
        <v>#DIV/0!</v>
      </c>
      <c r="CB61" s="39" t="e">
        <f t="shared" si="2"/>
        <v>#DIV/0!</v>
      </c>
      <c r="CC61" s="39" t="e">
        <f t="shared" si="2"/>
        <v>#DIV/0!</v>
      </c>
      <c r="CD61" s="39" t="e">
        <f t="shared" si="2"/>
        <v>#DIV/0!</v>
      </c>
      <c r="CE61" s="39" t="e">
        <f t="shared" si="2"/>
        <v>#DIV/0!</v>
      </c>
      <c r="CF61" s="39" t="e">
        <f t="shared" si="2"/>
        <v>#DIV/0!</v>
      </c>
      <c r="CG61" s="39" t="e">
        <f t="shared" si="2"/>
        <v>#DIV/0!</v>
      </c>
      <c r="CH61" s="39" t="e">
        <f t="shared" si="2"/>
        <v>#DIV/0!</v>
      </c>
      <c r="CI61" s="39" t="e">
        <f t="shared" si="2"/>
        <v>#DIV/0!</v>
      </c>
      <c r="CJ61" s="39" t="e">
        <f t="shared" si="2"/>
        <v>#DIV/0!</v>
      </c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</row>
    <row r="62" spans="1:167" s="77" customFormat="1" x14ac:dyDescent="0.25">
      <c r="B62" s="107"/>
      <c r="C62" s="105"/>
      <c r="BR62" s="6"/>
      <c r="BT62" s="39"/>
      <c r="BU62" s="99">
        <v>100.6245</v>
      </c>
      <c r="BV62" s="99">
        <v>143.71849999999998</v>
      </c>
      <c r="BW62" s="99">
        <v>113.50050000000002</v>
      </c>
      <c r="BX62" s="99">
        <v>122.08000000000004</v>
      </c>
      <c r="BY62" s="99">
        <v>172020.83299999998</v>
      </c>
      <c r="BZ62" s="99">
        <v>1975.857</v>
      </c>
      <c r="CA62" s="99">
        <v>75.328499999999991</v>
      </c>
      <c r="CB62" s="99">
        <v>84.056000000000012</v>
      </c>
      <c r="CC62" s="99">
        <v>11.561999999999999</v>
      </c>
      <c r="CD62" s="99">
        <v>12.279</v>
      </c>
      <c r="CE62" s="99">
        <v>16.338999999999999</v>
      </c>
      <c r="CF62" s="99">
        <v>18.585999999999999</v>
      </c>
      <c r="CG62" s="99">
        <v>110.06000000000002</v>
      </c>
      <c r="CH62" s="99">
        <v>151.84899999999999</v>
      </c>
      <c r="CI62" s="99">
        <v>15.914499999999995</v>
      </c>
      <c r="CJ62" s="99">
        <v>15.886500000000002</v>
      </c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</row>
    <row r="63" spans="1:167" s="77" customFormat="1" x14ac:dyDescent="0.25">
      <c r="B63" s="107"/>
      <c r="C63" s="105"/>
      <c r="BR63" s="6"/>
      <c r="BT63" s="51"/>
      <c r="BU63" s="105" t="e">
        <f>BU62-BU61</f>
        <v>#DIV/0!</v>
      </c>
      <c r="BV63" s="105" t="e">
        <f t="shared" ref="BV63:CJ63" si="3">BV62-BV61</f>
        <v>#DIV/0!</v>
      </c>
      <c r="BW63" s="105" t="e">
        <f t="shared" si="3"/>
        <v>#DIV/0!</v>
      </c>
      <c r="BX63" s="105" t="e">
        <f t="shared" si="3"/>
        <v>#DIV/0!</v>
      </c>
      <c r="BY63" s="105" t="e">
        <f t="shared" si="3"/>
        <v>#DIV/0!</v>
      </c>
      <c r="BZ63" s="105" t="e">
        <f t="shared" si="3"/>
        <v>#DIV/0!</v>
      </c>
      <c r="CA63" s="105" t="e">
        <f t="shared" si="3"/>
        <v>#DIV/0!</v>
      </c>
      <c r="CB63" s="105" t="e">
        <f t="shared" si="3"/>
        <v>#DIV/0!</v>
      </c>
      <c r="CC63" s="105" t="e">
        <f t="shared" si="3"/>
        <v>#DIV/0!</v>
      </c>
      <c r="CD63" s="105" t="e">
        <f t="shared" si="3"/>
        <v>#DIV/0!</v>
      </c>
      <c r="CE63" s="105" t="e">
        <f t="shared" si="3"/>
        <v>#DIV/0!</v>
      </c>
      <c r="CF63" s="105" t="e">
        <f t="shared" si="3"/>
        <v>#DIV/0!</v>
      </c>
      <c r="CG63" s="105" t="e">
        <f t="shared" si="3"/>
        <v>#DIV/0!</v>
      </c>
      <c r="CH63" s="105" t="e">
        <f t="shared" si="3"/>
        <v>#DIV/0!</v>
      </c>
      <c r="CI63" s="105" t="e">
        <f t="shared" si="3"/>
        <v>#DIV/0!</v>
      </c>
      <c r="CJ63" s="105" t="e">
        <f t="shared" si="3"/>
        <v>#DIV/0!</v>
      </c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</row>
    <row r="64" spans="1:167" s="77" customFormat="1" x14ac:dyDescent="0.25">
      <c r="B64" s="107"/>
      <c r="C64" s="105"/>
      <c r="BR64" s="6"/>
      <c r="BT64" s="6" t="s">
        <v>28</v>
      </c>
      <c r="BU64" s="6">
        <f>MAX(BU35:BU54)</f>
        <v>0</v>
      </c>
      <c r="BV64" s="6">
        <f t="shared" ref="BV64:CJ64" si="4">MAX(BV35:BV54)</f>
        <v>0</v>
      </c>
      <c r="BW64" s="6">
        <f t="shared" si="4"/>
        <v>0</v>
      </c>
      <c r="BX64" s="6">
        <f t="shared" si="4"/>
        <v>0</v>
      </c>
      <c r="BY64" s="6">
        <f t="shared" si="4"/>
        <v>0</v>
      </c>
      <c r="BZ64" s="6">
        <f t="shared" si="4"/>
        <v>0</v>
      </c>
      <c r="CA64" s="6">
        <f t="shared" si="4"/>
        <v>0</v>
      </c>
      <c r="CB64" s="6">
        <f t="shared" si="4"/>
        <v>0</v>
      </c>
      <c r="CC64" s="6">
        <f t="shared" si="4"/>
        <v>0</v>
      </c>
      <c r="CD64" s="6">
        <f t="shared" si="4"/>
        <v>0</v>
      </c>
      <c r="CE64" s="6">
        <f t="shared" si="4"/>
        <v>0</v>
      </c>
      <c r="CF64" s="6">
        <f t="shared" si="4"/>
        <v>0</v>
      </c>
      <c r="CG64" s="6">
        <f t="shared" si="4"/>
        <v>0</v>
      </c>
      <c r="CH64" s="6">
        <f t="shared" si="4"/>
        <v>0</v>
      </c>
      <c r="CI64" s="6">
        <f t="shared" si="4"/>
        <v>0</v>
      </c>
      <c r="CJ64" s="6">
        <f t="shared" si="4"/>
        <v>0</v>
      </c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</row>
    <row r="65" spans="1:167" s="4" customFormat="1" x14ac:dyDescent="0.25">
      <c r="A65" s="108"/>
      <c r="B65" s="109"/>
      <c r="C65" s="105"/>
      <c r="BR65" s="5"/>
      <c r="BS65" s="5"/>
      <c r="BT65" s="6" t="s">
        <v>29</v>
      </c>
      <c r="BU65" s="6">
        <f>MIN(BU35:BU54)</f>
        <v>0</v>
      </c>
      <c r="BV65" s="6">
        <f t="shared" ref="BV65:CJ65" si="5">MIN(BV35:BV54)</f>
        <v>0</v>
      </c>
      <c r="BW65" s="6">
        <f t="shared" si="5"/>
        <v>0</v>
      </c>
      <c r="BX65" s="6">
        <f t="shared" si="5"/>
        <v>0</v>
      </c>
      <c r="BY65" s="6">
        <f t="shared" si="5"/>
        <v>0</v>
      </c>
      <c r="BZ65" s="6">
        <f t="shared" si="5"/>
        <v>0</v>
      </c>
      <c r="CA65" s="6">
        <f t="shared" si="5"/>
        <v>0</v>
      </c>
      <c r="CB65" s="6">
        <f t="shared" si="5"/>
        <v>0</v>
      </c>
      <c r="CC65" s="6">
        <f t="shared" si="5"/>
        <v>0</v>
      </c>
      <c r="CD65" s="6">
        <f t="shared" si="5"/>
        <v>0</v>
      </c>
      <c r="CE65" s="6">
        <f t="shared" si="5"/>
        <v>0</v>
      </c>
      <c r="CF65" s="6">
        <f t="shared" si="5"/>
        <v>0</v>
      </c>
      <c r="CG65" s="6">
        <f t="shared" si="5"/>
        <v>0</v>
      </c>
      <c r="CH65" s="6">
        <f t="shared" si="5"/>
        <v>0</v>
      </c>
      <c r="CI65" s="6">
        <f t="shared" si="5"/>
        <v>0</v>
      </c>
      <c r="CJ65" s="6">
        <f t="shared" si="5"/>
        <v>0</v>
      </c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</row>
    <row r="66" spans="1:167" s="4" customFormat="1" x14ac:dyDescent="0.25">
      <c r="A66" s="108"/>
      <c r="B66" s="109"/>
      <c r="C66" s="105"/>
      <c r="BR66" s="5"/>
      <c r="BS66" s="5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17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</row>
    <row r="67" spans="1:167" s="4" customFormat="1" x14ac:dyDescent="0.25">
      <c r="A67" s="108"/>
      <c r="B67" s="109"/>
      <c r="C67" s="105"/>
      <c r="BR67" s="5"/>
      <c r="BS67" s="5"/>
      <c r="BT67" s="6"/>
      <c r="BU67" s="6">
        <f t="shared" ref="BU67:CJ67" si="6">BU64-BU65</f>
        <v>0</v>
      </c>
      <c r="BV67" s="6">
        <f t="shared" si="6"/>
        <v>0</v>
      </c>
      <c r="BW67" s="6">
        <f t="shared" si="6"/>
        <v>0</v>
      </c>
      <c r="BX67" s="6">
        <f t="shared" si="6"/>
        <v>0</v>
      </c>
      <c r="BY67" s="6">
        <f t="shared" si="6"/>
        <v>0</v>
      </c>
      <c r="BZ67" s="6">
        <f t="shared" si="6"/>
        <v>0</v>
      </c>
      <c r="CA67" s="6">
        <f t="shared" si="6"/>
        <v>0</v>
      </c>
      <c r="CB67" s="6">
        <f t="shared" si="6"/>
        <v>0</v>
      </c>
      <c r="CC67" s="6">
        <f t="shared" si="6"/>
        <v>0</v>
      </c>
      <c r="CD67" s="6">
        <f t="shared" si="6"/>
        <v>0</v>
      </c>
      <c r="CE67" s="6">
        <f t="shared" si="6"/>
        <v>0</v>
      </c>
      <c r="CF67" s="6">
        <f t="shared" si="6"/>
        <v>0</v>
      </c>
      <c r="CG67" s="6">
        <f t="shared" si="6"/>
        <v>0</v>
      </c>
      <c r="CH67" s="6">
        <f t="shared" si="6"/>
        <v>0</v>
      </c>
      <c r="CI67" s="6">
        <f t="shared" si="6"/>
        <v>0</v>
      </c>
      <c r="CJ67" s="6">
        <f t="shared" si="6"/>
        <v>0</v>
      </c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</row>
    <row r="68" spans="1:167" s="4" customFormat="1" x14ac:dyDescent="0.25">
      <c r="A68" s="108"/>
      <c r="B68" s="109"/>
      <c r="C68" s="105"/>
      <c r="BR68" s="5"/>
      <c r="BS68" s="5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93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</row>
    <row r="69" spans="1:167" s="4" customFormat="1" x14ac:dyDescent="0.25">
      <c r="A69" s="108"/>
      <c r="B69" s="109"/>
      <c r="C69" s="10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93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</row>
    <row r="70" spans="1:167" s="4" customFormat="1" ht="47.25" x14ac:dyDescent="0.25">
      <c r="A70" s="108"/>
      <c r="B70" s="109"/>
      <c r="C70" s="105"/>
      <c r="BR70" s="5"/>
      <c r="BS70" s="5"/>
      <c r="BT70" s="74" t="s">
        <v>30</v>
      </c>
      <c r="BU70" s="17" t="s">
        <v>12</v>
      </c>
      <c r="BV70" s="17" t="s">
        <v>13</v>
      </c>
      <c r="BW70" s="17" t="s">
        <v>14</v>
      </c>
      <c r="BX70" s="17" t="s">
        <v>15</v>
      </c>
      <c r="BY70" s="6" t="s">
        <v>16</v>
      </c>
      <c r="BZ70" s="5" t="s">
        <v>17</v>
      </c>
      <c r="CA70" s="5" t="s">
        <v>31</v>
      </c>
      <c r="CB70" s="5" t="s">
        <v>32</v>
      </c>
      <c r="CC70" s="5" t="s">
        <v>20</v>
      </c>
      <c r="CD70" s="5" t="s">
        <v>21</v>
      </c>
      <c r="CE70" s="5" t="s">
        <v>22</v>
      </c>
      <c r="CF70" s="4" t="s">
        <v>23</v>
      </c>
      <c r="CG70" s="7" t="s">
        <v>33</v>
      </c>
      <c r="CH70" s="6" t="s">
        <v>24</v>
      </c>
      <c r="CI70" s="110" t="s">
        <v>26</v>
      </c>
      <c r="CJ70" s="110" t="s">
        <v>27</v>
      </c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</row>
    <row r="71" spans="1:167" s="4" customFormat="1" x14ac:dyDescent="0.25">
      <c r="A71" s="108"/>
      <c r="B71" s="109"/>
      <c r="C71" s="105"/>
      <c r="BR71" s="5"/>
      <c r="BS71" s="91">
        <v>1</v>
      </c>
      <c r="BT71" s="4" t="s">
        <v>34</v>
      </c>
      <c r="BU71" s="39">
        <v>107.99000000000001</v>
      </c>
      <c r="BV71" s="39">
        <v>0.75987841945288748</v>
      </c>
      <c r="BW71" s="39">
        <v>0.96860000000000002</v>
      </c>
      <c r="BX71" s="39">
        <v>0.89301661010894795</v>
      </c>
      <c r="BY71" s="39">
        <v>1576.9960000000001</v>
      </c>
      <c r="BZ71" s="39">
        <v>18.3904</v>
      </c>
      <c r="CA71" s="39">
        <v>1.4380212827149841</v>
      </c>
      <c r="CB71" s="39">
        <v>1.2964</v>
      </c>
      <c r="CC71" s="39">
        <v>9.4004000000000012</v>
      </c>
      <c r="CD71" s="39">
        <v>8.7999000000000009</v>
      </c>
      <c r="CE71" s="39">
        <v>6.6737000000000002</v>
      </c>
      <c r="CF71" s="39">
        <v>5.9725000000000001</v>
      </c>
      <c r="CG71" s="39">
        <v>1</v>
      </c>
      <c r="CH71" s="39">
        <v>0.72397141760843287</v>
      </c>
      <c r="CI71" s="39">
        <v>6.9710000000000001</v>
      </c>
      <c r="CJ71" s="39">
        <v>6.9678000000000004</v>
      </c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</row>
    <row r="72" spans="1:167" s="4" customFormat="1" x14ac:dyDescent="0.25">
      <c r="A72" s="108"/>
      <c r="BR72" s="5"/>
      <c r="BS72" s="91">
        <v>2</v>
      </c>
      <c r="BT72" s="4" t="s">
        <v>35</v>
      </c>
      <c r="BU72" s="39">
        <v>108.4</v>
      </c>
      <c r="BV72" s="39">
        <v>0.75999392004863953</v>
      </c>
      <c r="BW72" s="39">
        <v>0.97070000000000001</v>
      </c>
      <c r="BX72" s="39">
        <v>0.89493466976910685</v>
      </c>
      <c r="BY72" s="92">
        <v>1565.5195000000001</v>
      </c>
      <c r="BZ72" s="39">
        <v>18.113900000000001</v>
      </c>
      <c r="CA72" s="39">
        <v>1.4536996656490768</v>
      </c>
      <c r="CB72" s="39">
        <v>1.298</v>
      </c>
      <c r="CC72" s="39">
        <v>9.4176000000000002</v>
      </c>
      <c r="CD72" s="39">
        <v>8.8045000000000009</v>
      </c>
      <c r="CE72" s="39">
        <v>6.6863999999999999</v>
      </c>
      <c r="CF72" s="39">
        <v>5.9697000000000005</v>
      </c>
      <c r="CG72" s="39">
        <v>1</v>
      </c>
      <c r="CH72" s="39">
        <v>0.72203730044694103</v>
      </c>
      <c r="CI72" s="39">
        <v>6.9401000000000002</v>
      </c>
      <c r="CJ72" s="39">
        <v>6.9378000000000002</v>
      </c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</row>
    <row r="73" spans="1:167" s="4" customFormat="1" x14ac:dyDescent="0.25">
      <c r="A73" s="108"/>
      <c r="BR73" s="5"/>
      <c r="BS73" s="91">
        <v>3</v>
      </c>
      <c r="BT73" s="4" t="s">
        <v>36</v>
      </c>
      <c r="BU73" s="39">
        <v>108.47</v>
      </c>
      <c r="BV73" s="39">
        <v>0.76173065204143819</v>
      </c>
      <c r="BW73" s="39">
        <v>0.97150000000000003</v>
      </c>
      <c r="BX73" s="39">
        <v>0.89863407620416969</v>
      </c>
      <c r="BY73" s="39">
        <v>1581.21</v>
      </c>
      <c r="BZ73" s="39">
        <v>18.407600000000002</v>
      </c>
      <c r="CA73" s="39">
        <v>1.4566642388929352</v>
      </c>
      <c r="CB73" s="39">
        <v>1.3011000000000001</v>
      </c>
      <c r="CC73" s="39">
        <v>9.4476000000000013</v>
      </c>
      <c r="CD73" s="39">
        <v>8.8628999999999998</v>
      </c>
      <c r="CE73" s="39">
        <v>6.7145999999999999</v>
      </c>
      <c r="CF73" s="39">
        <v>5.9578000000000007</v>
      </c>
      <c r="CG73" s="39">
        <v>1</v>
      </c>
      <c r="CH73" s="39">
        <v>0.72237632917244565</v>
      </c>
      <c r="CI73" s="39">
        <v>6.9434000000000005</v>
      </c>
      <c r="CJ73" s="39">
        <v>6.9436</v>
      </c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</row>
    <row r="74" spans="1:167" s="4" customFormat="1" x14ac:dyDescent="0.25">
      <c r="A74" s="108"/>
      <c r="BR74" s="5"/>
      <c r="BS74" s="91">
        <v>4</v>
      </c>
      <c r="BT74" s="4" t="s">
        <v>37</v>
      </c>
      <c r="BU74" s="39">
        <v>109.44</v>
      </c>
      <c r="BV74" s="39">
        <v>0.76681236101525951</v>
      </c>
      <c r="BW74" s="39">
        <v>0.97370000000000001</v>
      </c>
      <c r="BX74" s="39">
        <v>0.90025207057976231</v>
      </c>
      <c r="BY74" s="39">
        <v>1547</v>
      </c>
      <c r="BZ74" s="39">
        <v>17.920000000000002</v>
      </c>
      <c r="CA74" s="39">
        <v>1.4575134819997084</v>
      </c>
      <c r="CB74" s="39">
        <v>1.3049000000000002</v>
      </c>
      <c r="CC74" s="39">
        <v>9.4717000000000002</v>
      </c>
      <c r="CD74" s="39">
        <v>8.8796999999999997</v>
      </c>
      <c r="CE74" s="39">
        <v>6.7254000000000005</v>
      </c>
      <c r="CF74" s="39">
        <v>5.8768000000000002</v>
      </c>
      <c r="CG74" s="39">
        <v>1</v>
      </c>
      <c r="CH74" s="39">
        <v>0.72384040766691771</v>
      </c>
      <c r="CI74" s="39">
        <v>6.9314</v>
      </c>
      <c r="CJ74" s="39">
        <v>6.9285000000000005</v>
      </c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</row>
    <row r="75" spans="1:167" s="4" customFormat="1" x14ac:dyDescent="0.25">
      <c r="A75" s="108"/>
      <c r="BR75" s="5"/>
      <c r="BS75" s="91">
        <v>5</v>
      </c>
      <c r="BT75" s="4" t="s">
        <v>38</v>
      </c>
      <c r="BU75" s="39">
        <v>109.60000000000001</v>
      </c>
      <c r="BV75" s="39">
        <v>0.76563815940586477</v>
      </c>
      <c r="BW75" s="39">
        <v>0.9748</v>
      </c>
      <c r="BX75" s="39">
        <v>0.90155066714749377</v>
      </c>
      <c r="BY75" s="39">
        <v>1548.6542000000002</v>
      </c>
      <c r="BZ75" s="39">
        <v>17.87</v>
      </c>
      <c r="CA75" s="39">
        <v>1.4549687181725592</v>
      </c>
      <c r="CB75" s="39">
        <v>1.3073000000000001</v>
      </c>
      <c r="CC75" s="39">
        <v>9.5076000000000001</v>
      </c>
      <c r="CD75" s="39">
        <v>8.8961000000000006</v>
      </c>
      <c r="CE75" s="39">
        <v>6.7356000000000007</v>
      </c>
      <c r="CF75" s="39">
        <v>5.8770000000000007</v>
      </c>
      <c r="CG75" s="39">
        <v>1</v>
      </c>
      <c r="CH75" s="39">
        <v>0.72496864510609915</v>
      </c>
      <c r="CI75" s="39">
        <v>6.9214000000000002</v>
      </c>
      <c r="CJ75" s="39">
        <v>6.9198000000000004</v>
      </c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</row>
    <row r="76" spans="1:167" s="4" customFormat="1" x14ac:dyDescent="0.25">
      <c r="A76" s="108"/>
      <c r="BR76" s="5"/>
      <c r="BS76" s="91">
        <v>6</v>
      </c>
      <c r="BT76" s="4" t="s">
        <v>39</v>
      </c>
      <c r="BU76" s="39">
        <v>109.91</v>
      </c>
      <c r="BV76" s="39">
        <v>0.77053475111727532</v>
      </c>
      <c r="BW76" s="39">
        <v>0.97300000000000009</v>
      </c>
      <c r="BX76" s="39">
        <v>0.89976606082418575</v>
      </c>
      <c r="BY76" s="92">
        <v>1549.9146000000001</v>
      </c>
      <c r="BZ76" s="39">
        <v>17.9573</v>
      </c>
      <c r="CA76" s="39">
        <v>1.4496955639315743</v>
      </c>
      <c r="CB76" s="39">
        <v>1.3062</v>
      </c>
      <c r="CC76" s="39">
        <v>9.5191999999999997</v>
      </c>
      <c r="CD76" s="39">
        <v>8.8940999999999999</v>
      </c>
      <c r="CE76" s="39">
        <v>6.7224000000000004</v>
      </c>
      <c r="CF76" s="39">
        <v>5.8526000000000007</v>
      </c>
      <c r="CG76" s="39">
        <v>1</v>
      </c>
      <c r="CH76" s="39">
        <v>0.72496338934883797</v>
      </c>
      <c r="CI76" s="39">
        <v>6.8898999999999999</v>
      </c>
      <c r="CJ76" s="39">
        <v>6.8902000000000001</v>
      </c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</row>
    <row r="77" spans="1:167" s="4" customFormat="1" x14ac:dyDescent="0.25">
      <c r="A77" s="108"/>
      <c r="BR77" s="5"/>
      <c r="BS77" s="91">
        <v>7</v>
      </c>
      <c r="BT77" s="4" t="s">
        <v>40</v>
      </c>
      <c r="BU77" s="39">
        <v>110.05</v>
      </c>
      <c r="BV77" s="39">
        <v>0.77053475111727532</v>
      </c>
      <c r="BW77" s="39">
        <v>0.96860000000000002</v>
      </c>
      <c r="BX77" s="39">
        <v>0.89814981138853967</v>
      </c>
      <c r="BY77" s="92">
        <v>1544.4</v>
      </c>
      <c r="BZ77" s="39">
        <v>17.792100000000001</v>
      </c>
      <c r="CA77" s="39">
        <v>1.4501160092807426</v>
      </c>
      <c r="CB77" s="39">
        <v>1.3070000000000002</v>
      </c>
      <c r="CC77" s="39">
        <v>9.4600000000000009</v>
      </c>
      <c r="CD77" s="39">
        <v>8.8971999999999998</v>
      </c>
      <c r="CE77" s="39">
        <v>6.7115</v>
      </c>
      <c r="CF77" s="39">
        <v>5.8877000000000006</v>
      </c>
      <c r="CG77" s="39">
        <v>1</v>
      </c>
      <c r="CH77" s="39">
        <v>0.72462192850880058</v>
      </c>
      <c r="CI77" s="39">
        <v>6.8836000000000004</v>
      </c>
      <c r="CJ77" s="39">
        <v>6.8840000000000003</v>
      </c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</row>
    <row r="78" spans="1:167" s="4" customFormat="1" x14ac:dyDescent="0.25">
      <c r="BN78" s="111"/>
      <c r="BO78" s="111"/>
      <c r="BP78" s="111"/>
      <c r="BQ78" s="111"/>
      <c r="BS78" s="91">
        <v>8</v>
      </c>
      <c r="BT78" s="4" t="s">
        <v>41</v>
      </c>
      <c r="BU78" s="39">
        <v>109.89</v>
      </c>
      <c r="BV78" s="39">
        <v>0.76970443349753692</v>
      </c>
      <c r="BW78" s="39">
        <v>0.96579999999999999</v>
      </c>
      <c r="BX78" s="39">
        <v>0.89847259658580414</v>
      </c>
      <c r="BY78" s="39">
        <v>1551.8383000000001</v>
      </c>
      <c r="BZ78" s="39">
        <v>17.830500000000001</v>
      </c>
      <c r="CA78" s="39">
        <v>1.451800232288037</v>
      </c>
      <c r="CB78" s="39">
        <v>1.3075000000000001</v>
      </c>
      <c r="CC78" s="39">
        <v>9.4786000000000001</v>
      </c>
      <c r="CD78" s="39">
        <v>8.8825000000000003</v>
      </c>
      <c r="CE78" s="39">
        <v>6.7133000000000003</v>
      </c>
      <c r="CF78" s="39">
        <v>5.8929</v>
      </c>
      <c r="CG78" s="39">
        <v>1</v>
      </c>
      <c r="CH78" s="39">
        <v>0.72431226550390404</v>
      </c>
      <c r="CI78" s="39">
        <v>6.8869000000000007</v>
      </c>
      <c r="CJ78" s="39">
        <v>6.8909000000000002</v>
      </c>
      <c r="CK78" s="112"/>
      <c r="CL78" s="112"/>
      <c r="CM78" s="112"/>
      <c r="CN78" s="112"/>
      <c r="CO78" s="112"/>
      <c r="CP78" s="112"/>
      <c r="CQ78" s="112"/>
    </row>
    <row r="79" spans="1:167" s="4" customFormat="1" x14ac:dyDescent="0.25">
      <c r="A79" s="108"/>
      <c r="BR79" s="5"/>
      <c r="BS79" s="91">
        <v>9</v>
      </c>
      <c r="BT79" s="4" t="s">
        <v>42</v>
      </c>
      <c r="BU79" s="39">
        <v>109.97</v>
      </c>
      <c r="BV79" s="39">
        <v>0.76581406034614796</v>
      </c>
      <c r="BW79" s="39">
        <v>0.96260000000000001</v>
      </c>
      <c r="BX79" s="39">
        <v>0.8961376467425396</v>
      </c>
      <c r="BY79" s="39">
        <v>1554.8000000000002</v>
      </c>
      <c r="BZ79" s="39">
        <v>17.91</v>
      </c>
      <c r="CA79" s="39">
        <v>1.445086705202312</v>
      </c>
      <c r="CB79" s="39">
        <v>1.3035000000000001</v>
      </c>
      <c r="CC79" s="39">
        <v>9.4641000000000002</v>
      </c>
      <c r="CD79" s="39">
        <v>8.8588000000000005</v>
      </c>
      <c r="CE79" s="39">
        <v>6.6953000000000005</v>
      </c>
      <c r="CF79" s="39">
        <v>5.8717000000000006</v>
      </c>
      <c r="CG79" s="39">
        <v>1</v>
      </c>
      <c r="CH79" s="39">
        <v>0.72387184572843233</v>
      </c>
      <c r="CI79" s="39">
        <v>6.8791000000000002</v>
      </c>
      <c r="CJ79" s="39">
        <v>6.8828000000000005</v>
      </c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</row>
    <row r="80" spans="1:167" s="4" customFormat="1" x14ac:dyDescent="0.25">
      <c r="BS80" s="91">
        <v>10</v>
      </c>
      <c r="BT80" s="4" t="s">
        <v>43</v>
      </c>
      <c r="BU80" s="39">
        <v>110.12</v>
      </c>
      <c r="BV80" s="39">
        <v>0.76640098099325571</v>
      </c>
      <c r="BW80" s="39">
        <v>0.96590000000000009</v>
      </c>
      <c r="BX80" s="39">
        <v>0.89928057553956831</v>
      </c>
      <c r="BY80" s="39">
        <v>1555.5901000000001</v>
      </c>
      <c r="BZ80" s="39">
        <v>18.0565</v>
      </c>
      <c r="CA80" s="39">
        <v>1.4492753623188404</v>
      </c>
      <c r="CB80" s="39">
        <v>1.304</v>
      </c>
      <c r="CC80" s="39">
        <v>9.4814000000000007</v>
      </c>
      <c r="CD80" s="39">
        <v>8.8902000000000001</v>
      </c>
      <c r="CE80" s="39">
        <v>6.7187000000000001</v>
      </c>
      <c r="CF80" s="39">
        <v>5.8715000000000002</v>
      </c>
      <c r="CG80" s="39">
        <v>1</v>
      </c>
      <c r="CH80" s="39">
        <v>0.72340579448041376</v>
      </c>
      <c r="CI80" s="39">
        <v>6.8587000000000007</v>
      </c>
      <c r="CJ80" s="39">
        <v>6.8637000000000006</v>
      </c>
    </row>
    <row r="81" spans="1:167" s="4" customFormat="1" x14ac:dyDescent="0.25">
      <c r="BS81" s="91">
        <v>11</v>
      </c>
      <c r="BT81" s="4" t="s">
        <v>44</v>
      </c>
      <c r="BU81" s="39">
        <v>110.16</v>
      </c>
      <c r="BV81" s="39">
        <v>0.7702380035430948</v>
      </c>
      <c r="BW81" s="39">
        <v>0.96870000000000001</v>
      </c>
      <c r="BX81" s="39">
        <v>0.90211998195760035</v>
      </c>
      <c r="BY81" s="39">
        <v>1559.38</v>
      </c>
      <c r="BZ81" s="39">
        <v>18</v>
      </c>
      <c r="CA81" s="39">
        <v>1.4564520827264784</v>
      </c>
      <c r="CB81" s="39">
        <v>1.3069000000000002</v>
      </c>
      <c r="CC81" s="39">
        <v>9.5208000000000013</v>
      </c>
      <c r="CD81" s="39">
        <v>8.9114000000000004</v>
      </c>
      <c r="CE81" s="39">
        <v>6.7401</v>
      </c>
      <c r="CF81" s="39">
        <v>5.8974000000000002</v>
      </c>
      <c r="CG81" s="39">
        <v>1</v>
      </c>
      <c r="CH81" s="39">
        <v>0.72431751182448345</v>
      </c>
      <c r="CI81" s="39">
        <v>6.8637000000000006</v>
      </c>
      <c r="CJ81" s="39">
        <v>6.8673000000000002</v>
      </c>
    </row>
    <row r="82" spans="1:167" s="4" customFormat="1" x14ac:dyDescent="0.25">
      <c r="BS82" s="91">
        <v>12</v>
      </c>
      <c r="BT82" s="4" t="s">
        <v>45</v>
      </c>
      <c r="BU82" s="39">
        <v>109.97</v>
      </c>
      <c r="BV82" s="39">
        <v>0.76663600122661757</v>
      </c>
      <c r="BW82" s="39">
        <v>0.96679999999999999</v>
      </c>
      <c r="BX82" s="39">
        <v>0.90041419052764271</v>
      </c>
      <c r="BY82" s="39">
        <v>1555.8000000000002</v>
      </c>
      <c r="BZ82" s="39">
        <v>17.9955</v>
      </c>
      <c r="CA82" s="39">
        <v>1.4581510644502769</v>
      </c>
      <c r="CB82" s="39">
        <v>1.3064</v>
      </c>
      <c r="CC82" s="39">
        <v>9.5010000000000012</v>
      </c>
      <c r="CD82" s="39">
        <v>8.9428000000000001</v>
      </c>
      <c r="CE82" s="39">
        <v>6.7274000000000003</v>
      </c>
      <c r="CF82" s="39">
        <v>5.9215</v>
      </c>
      <c r="CG82" s="39">
        <v>1</v>
      </c>
      <c r="CH82" s="39">
        <v>0.72431751182448345</v>
      </c>
      <c r="CI82" s="39">
        <v>6.9005000000000001</v>
      </c>
      <c r="CJ82" s="39">
        <v>6.9046000000000003</v>
      </c>
    </row>
    <row r="83" spans="1:167" s="4" customFormat="1" x14ac:dyDescent="0.25">
      <c r="BS83" s="91">
        <v>13</v>
      </c>
      <c r="BT83" s="4" t="s">
        <v>46</v>
      </c>
      <c r="BU83" s="39">
        <v>109.96000000000001</v>
      </c>
      <c r="BV83" s="39">
        <v>0.76587271195527296</v>
      </c>
      <c r="BW83" s="39">
        <v>0.9709000000000001</v>
      </c>
      <c r="BX83" s="39">
        <v>0.90187590187590183</v>
      </c>
      <c r="BY83" s="39">
        <v>1557.7405000000001</v>
      </c>
      <c r="BZ83" s="39">
        <v>17.817500000000003</v>
      </c>
      <c r="CA83" s="39">
        <v>1.4615609470914936</v>
      </c>
      <c r="CB83" s="39">
        <v>1.3066</v>
      </c>
      <c r="CC83" s="39">
        <v>9.5042000000000009</v>
      </c>
      <c r="CD83" s="39">
        <v>8.9625000000000004</v>
      </c>
      <c r="CE83" s="39">
        <v>6.7377000000000002</v>
      </c>
      <c r="CF83" s="39">
        <v>5.9335000000000004</v>
      </c>
      <c r="CG83" s="39">
        <v>1</v>
      </c>
      <c r="CH83" s="39">
        <v>0.72479524534319062</v>
      </c>
      <c r="CI83" s="39">
        <v>6.9023000000000003</v>
      </c>
      <c r="CJ83" s="39">
        <v>6.9080000000000004</v>
      </c>
    </row>
    <row r="84" spans="1:167" s="4" customFormat="1" x14ac:dyDescent="0.25">
      <c r="BS84" s="91">
        <v>14</v>
      </c>
      <c r="BT84" s="4" t="s">
        <v>47</v>
      </c>
      <c r="BU84" s="39">
        <v>109.56</v>
      </c>
      <c r="BV84" s="39">
        <v>0.76149862930246714</v>
      </c>
      <c r="BW84" s="39">
        <v>0.96900000000000008</v>
      </c>
      <c r="BX84" s="39">
        <v>0.90220137134608436</v>
      </c>
      <c r="BY84" s="39">
        <v>1553.8192000000001</v>
      </c>
      <c r="BZ84" s="39">
        <v>17.693300000000001</v>
      </c>
      <c r="CA84" s="39">
        <v>1.4558159848595136</v>
      </c>
      <c r="CB84" s="39">
        <v>1.3163</v>
      </c>
      <c r="CC84" s="39">
        <v>9.503400000000001</v>
      </c>
      <c r="CD84" s="39">
        <v>8.9844000000000008</v>
      </c>
      <c r="CE84" s="39">
        <v>6.7411000000000003</v>
      </c>
      <c r="CF84" s="39">
        <v>5.9226999999999999</v>
      </c>
      <c r="CG84" s="39">
        <v>1</v>
      </c>
      <c r="CH84" s="39">
        <v>0.72512635326705677</v>
      </c>
      <c r="CI84" s="39">
        <v>6.9309000000000003</v>
      </c>
      <c r="CJ84" s="39">
        <v>6.9277000000000006</v>
      </c>
    </row>
    <row r="85" spans="1:167" s="4" customFormat="1" x14ac:dyDescent="0.25">
      <c r="BS85" s="91">
        <v>15</v>
      </c>
      <c r="BT85" s="4" t="s">
        <v>48</v>
      </c>
      <c r="BU85" s="39">
        <v>109.56</v>
      </c>
      <c r="BV85" s="39">
        <v>0.76330051141134259</v>
      </c>
      <c r="BW85" s="39">
        <v>0.97060000000000002</v>
      </c>
      <c r="BX85" s="39">
        <v>0.90596122485957586</v>
      </c>
      <c r="BY85" s="39">
        <v>1561</v>
      </c>
      <c r="BZ85" s="39">
        <v>17.834900000000001</v>
      </c>
      <c r="CA85" s="39">
        <v>1.4615609470914936</v>
      </c>
      <c r="CB85" s="39">
        <v>1.3139000000000001</v>
      </c>
      <c r="CC85" s="39">
        <v>9.5446000000000009</v>
      </c>
      <c r="CD85" s="39">
        <v>9.0022000000000002</v>
      </c>
      <c r="CE85" s="39">
        <v>6.7695000000000007</v>
      </c>
      <c r="CF85" s="39">
        <v>5.9420000000000002</v>
      </c>
      <c r="CG85" s="39">
        <v>1</v>
      </c>
      <c r="CH85" s="39">
        <v>0.72484778196578725</v>
      </c>
      <c r="CI85" s="39">
        <v>6.9363999999999999</v>
      </c>
      <c r="CJ85" s="39">
        <v>6.9350000000000005</v>
      </c>
    </row>
    <row r="86" spans="1:167" s="4" customFormat="1" x14ac:dyDescent="0.25">
      <c r="BS86" s="91">
        <v>16</v>
      </c>
      <c r="BT86" s="4" t="s">
        <v>49</v>
      </c>
      <c r="BU86" s="39">
        <v>108.87</v>
      </c>
      <c r="BV86" s="39">
        <v>0.76388358414177671</v>
      </c>
      <c r="BW86" s="39">
        <v>0.96910000000000007</v>
      </c>
      <c r="BX86" s="39">
        <v>0.90702947845804982</v>
      </c>
      <c r="BY86" s="39">
        <v>1585.14</v>
      </c>
      <c r="BZ86" s="39">
        <v>18.311800000000002</v>
      </c>
      <c r="CA86" s="39">
        <v>1.476886722788362</v>
      </c>
      <c r="CB86" s="39">
        <v>1.3182</v>
      </c>
      <c r="CC86" s="39">
        <v>9.5914000000000001</v>
      </c>
      <c r="CD86" s="39">
        <v>9.0919000000000008</v>
      </c>
      <c r="CE86" s="39">
        <v>6.7766999999999999</v>
      </c>
      <c r="CF86" s="39">
        <v>5.9447000000000001</v>
      </c>
      <c r="CG86" s="39">
        <v>1</v>
      </c>
      <c r="CH86" s="39">
        <v>0.72619004393449771</v>
      </c>
      <c r="CI86" s="39">
        <v>6.9363999999999999</v>
      </c>
      <c r="CJ86" s="39">
        <v>6.9858000000000002</v>
      </c>
    </row>
    <row r="87" spans="1:167" s="4" customFormat="1" x14ac:dyDescent="0.25">
      <c r="BS87" s="91">
        <v>17</v>
      </c>
      <c r="BT87" s="4" t="s">
        <v>50</v>
      </c>
      <c r="BU87" s="39">
        <v>108.86</v>
      </c>
      <c r="BV87" s="39">
        <v>0.76822616578320657</v>
      </c>
      <c r="BW87" s="39">
        <v>0.96879999999999999</v>
      </c>
      <c r="BX87" s="39">
        <v>0.90752336872674466</v>
      </c>
      <c r="BY87" s="92">
        <v>1578.7860000000001</v>
      </c>
      <c r="BZ87" s="39">
        <v>18.028600000000001</v>
      </c>
      <c r="CA87" s="39">
        <v>1.4823599169878448</v>
      </c>
      <c r="CB87" s="39">
        <v>1.3197000000000001</v>
      </c>
      <c r="CC87" s="39">
        <v>9.628400000000001</v>
      </c>
      <c r="CD87" s="39">
        <v>9.1603000000000012</v>
      </c>
      <c r="CE87" s="39">
        <v>6.7807000000000004</v>
      </c>
      <c r="CF87" s="39">
        <v>5.9435000000000002</v>
      </c>
      <c r="CG87" s="39">
        <v>1</v>
      </c>
      <c r="CH87" s="39">
        <v>0.72661745044468995</v>
      </c>
      <c r="CI87" s="39">
        <v>6.9363999999999999</v>
      </c>
      <c r="CJ87" s="39">
        <v>6.9817</v>
      </c>
    </row>
    <row r="88" spans="1:167" s="4" customFormat="1" x14ac:dyDescent="0.25">
      <c r="BS88" s="91">
        <v>18</v>
      </c>
      <c r="BT88" s="4" t="s">
        <v>51</v>
      </c>
      <c r="BU88" s="39">
        <v>109.07000000000001</v>
      </c>
      <c r="BV88" s="39">
        <v>0.76863950807071479</v>
      </c>
      <c r="BW88" s="39">
        <v>0.9748</v>
      </c>
      <c r="BX88" s="39">
        <v>0.90917356123283921</v>
      </c>
      <c r="BY88" s="92">
        <v>1571.0359000000001</v>
      </c>
      <c r="BZ88" s="39">
        <v>17.508500000000002</v>
      </c>
      <c r="CA88" s="39">
        <v>1.4817009927396649</v>
      </c>
      <c r="CB88" s="39">
        <v>1.3177000000000001</v>
      </c>
      <c r="CC88" s="39">
        <v>9.6098999999999997</v>
      </c>
      <c r="CD88" s="39">
        <v>9.136000000000001</v>
      </c>
      <c r="CE88" s="39">
        <v>6.7932000000000006</v>
      </c>
      <c r="CF88" s="39">
        <v>5.9445000000000006</v>
      </c>
      <c r="CG88" s="39">
        <v>1</v>
      </c>
      <c r="CH88" s="39">
        <v>0.72718282103303589</v>
      </c>
      <c r="CI88" s="39">
        <v>6.9363999999999999</v>
      </c>
      <c r="CJ88" s="39">
        <v>6.9599000000000002</v>
      </c>
    </row>
    <row r="89" spans="1:167" s="4" customFormat="1" x14ac:dyDescent="0.25">
      <c r="BH89" s="81"/>
      <c r="BS89" s="91">
        <v>19</v>
      </c>
      <c r="BT89" s="4" t="s">
        <v>52</v>
      </c>
      <c r="BU89" s="39">
        <v>108.91</v>
      </c>
      <c r="BV89" s="39">
        <v>0.76787222606158334</v>
      </c>
      <c r="BW89" s="39">
        <v>0.97110000000000007</v>
      </c>
      <c r="BX89" s="39">
        <v>0.90818272636454456</v>
      </c>
      <c r="BY89" s="39">
        <v>1579.79</v>
      </c>
      <c r="BZ89" s="39">
        <v>17.7441</v>
      </c>
      <c r="CA89" s="39">
        <v>1.486546751895347</v>
      </c>
      <c r="CB89" s="39">
        <v>1.3222</v>
      </c>
      <c r="CC89" s="39">
        <v>9.6545000000000005</v>
      </c>
      <c r="CD89" s="39">
        <v>9.2042000000000002</v>
      </c>
      <c r="CE89" s="39">
        <v>6.7850000000000001</v>
      </c>
      <c r="CF89" s="39">
        <v>5.9813000000000001</v>
      </c>
      <c r="CG89" s="39">
        <v>1</v>
      </c>
      <c r="CH89" s="39">
        <v>0.72725685985033051</v>
      </c>
      <c r="CI89" s="39">
        <v>6.9363999999999999</v>
      </c>
      <c r="CJ89" s="39">
        <v>6.9943</v>
      </c>
    </row>
    <row r="90" spans="1:167" s="4" customFormat="1" x14ac:dyDescent="0.25">
      <c r="A90" s="108"/>
      <c r="BH90" s="81"/>
      <c r="BR90" s="5"/>
      <c r="BS90" s="91">
        <v>20</v>
      </c>
      <c r="BT90" s="4" t="s">
        <v>53</v>
      </c>
      <c r="BU90" s="99">
        <v>108.88</v>
      </c>
      <c r="BV90" s="99">
        <v>0.76300930871356631</v>
      </c>
      <c r="BW90" s="99">
        <v>0.96879999999999999</v>
      </c>
      <c r="BX90" s="99">
        <v>0.90653612546459983</v>
      </c>
      <c r="BY90" s="99">
        <v>1580.3605</v>
      </c>
      <c r="BZ90" s="99">
        <v>17.877500000000001</v>
      </c>
      <c r="CA90" s="99">
        <v>1.4947683109118086</v>
      </c>
      <c r="CB90" s="99">
        <v>1.3237000000000001</v>
      </c>
      <c r="CC90" s="99">
        <v>9.6675000000000004</v>
      </c>
      <c r="CD90" s="99">
        <v>9.2301000000000002</v>
      </c>
      <c r="CE90" s="99">
        <v>6.7738000000000005</v>
      </c>
      <c r="CF90" s="99">
        <v>5.9811000000000005</v>
      </c>
      <c r="CG90" s="99">
        <v>1</v>
      </c>
      <c r="CH90" s="99">
        <v>0.72679172329585517</v>
      </c>
      <c r="CI90" s="99">
        <v>6.9363999999999999</v>
      </c>
      <c r="CJ90" s="99">
        <v>6.9868000000000006</v>
      </c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</row>
    <row r="91" spans="1:167" s="4" customFormat="1" x14ac:dyDescent="0.25">
      <c r="A91" s="108"/>
      <c r="BR91" s="5"/>
      <c r="BS91" s="75">
        <v>21</v>
      </c>
      <c r="BU91" s="101"/>
      <c r="BV91" s="101"/>
      <c r="BW91" s="101"/>
      <c r="BX91" s="101"/>
      <c r="BY91" s="101"/>
      <c r="BZ91" s="101"/>
      <c r="CA91" s="101"/>
      <c r="CB91" s="101"/>
      <c r="CC91" s="101"/>
      <c r="CD91" s="101"/>
      <c r="CE91" s="101"/>
      <c r="CF91" s="101"/>
      <c r="CG91" s="101"/>
      <c r="CH91" s="101"/>
      <c r="CI91" s="101"/>
      <c r="CJ91" s="101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</row>
    <row r="92" spans="1:167" s="77" customFormat="1" x14ac:dyDescent="0.25">
      <c r="B92" s="107"/>
      <c r="BR92" s="6"/>
      <c r="BS92" s="91"/>
      <c r="BT92" s="75"/>
      <c r="BU92" s="100"/>
      <c r="BV92" s="100"/>
      <c r="BW92" s="100"/>
      <c r="BX92" s="100"/>
      <c r="BY92" s="100"/>
      <c r="BZ92" s="100"/>
      <c r="CA92" s="100"/>
      <c r="CB92" s="100"/>
      <c r="CC92" s="100"/>
      <c r="CD92" s="100"/>
      <c r="CE92" s="100"/>
      <c r="CF92" s="113"/>
      <c r="CG92" s="51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</row>
    <row r="93" spans="1:167" s="77" customFormat="1" x14ac:dyDescent="0.25">
      <c r="B93" s="107"/>
      <c r="BR93" s="6"/>
      <c r="BS93" s="91"/>
      <c r="BT93" s="75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51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</row>
    <row r="94" spans="1:167" s="4" customFormat="1" x14ac:dyDescent="0.25">
      <c r="A94" s="108"/>
      <c r="B94" s="109"/>
      <c r="BR94" s="5"/>
      <c r="BS94" s="77"/>
      <c r="BT94" s="77"/>
      <c r="BU94" s="77"/>
      <c r="BV94" s="77"/>
      <c r="BW94" s="77"/>
      <c r="BX94" s="77"/>
      <c r="BY94" s="77"/>
      <c r="BZ94" s="77"/>
      <c r="CA94" s="77"/>
      <c r="CB94" s="77"/>
      <c r="CC94" s="77"/>
      <c r="CD94" s="77"/>
      <c r="CE94" s="77"/>
      <c r="CF94" s="77"/>
      <c r="CG94" s="77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</row>
    <row r="95" spans="1:167" s="4" customFormat="1" x14ac:dyDescent="0.25">
      <c r="A95" s="108"/>
      <c r="B95" s="109"/>
      <c r="BR95" s="5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  <c r="CF95" s="77"/>
      <c r="CG95" s="77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</row>
    <row r="96" spans="1:167" s="4" customFormat="1" x14ac:dyDescent="0.25">
      <c r="A96" s="108"/>
      <c r="B96" s="109"/>
      <c r="BR96" s="5"/>
      <c r="BS96" s="5"/>
      <c r="BT96" s="5"/>
      <c r="BU96" s="5"/>
      <c r="BV96" s="5"/>
      <c r="BW96" s="5"/>
      <c r="BX96" s="6"/>
      <c r="BY96" s="5"/>
      <c r="BZ96" s="5"/>
      <c r="CA96" s="5"/>
      <c r="CB96" s="5"/>
      <c r="CC96" s="5"/>
      <c r="CD96" s="5"/>
      <c r="CE96" s="5"/>
      <c r="CF96" s="7"/>
      <c r="CG96" s="6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</row>
    <row r="97" spans="1:167" s="4" customFormat="1" x14ac:dyDescent="0.25">
      <c r="A97" s="108"/>
      <c r="B97" s="109"/>
      <c r="BR97" s="5"/>
      <c r="BS97" s="39"/>
      <c r="BT97" s="39"/>
      <c r="BU97" s="99">
        <f>AVERAGE(BU71:BU90)</f>
        <v>109.38199999999999</v>
      </c>
      <c r="BV97" s="99">
        <f t="shared" ref="BV97:CJ97" si="7">AVERAGE(BV71:BV90)</f>
        <v>0.7658109569622612</v>
      </c>
      <c r="BW97" s="99">
        <f t="shared" si="7"/>
        <v>0.96968999999999994</v>
      </c>
      <c r="BX97" s="99">
        <f t="shared" si="7"/>
        <v>0.90156063578518508</v>
      </c>
      <c r="BY97" s="99">
        <f t="shared" si="7"/>
        <v>1562.9387400000001</v>
      </c>
      <c r="BZ97" s="99">
        <f t="shared" si="7"/>
        <v>17.952999999999999</v>
      </c>
      <c r="CA97" s="99">
        <f t="shared" si="7"/>
        <v>1.4611322490996526</v>
      </c>
      <c r="CB97" s="99">
        <f t="shared" si="7"/>
        <v>1.309375</v>
      </c>
      <c r="CC97" s="99">
        <f t="shared" si="7"/>
        <v>9.518695000000001</v>
      </c>
      <c r="CD97" s="99">
        <f t="shared" si="7"/>
        <v>8.9645849999999996</v>
      </c>
      <c r="CE97" s="99">
        <f t="shared" si="7"/>
        <v>6.7361050000000002</v>
      </c>
      <c r="CF97" s="99">
        <f t="shared" si="7"/>
        <v>5.9221200000000005</v>
      </c>
      <c r="CG97" s="99">
        <f t="shared" si="7"/>
        <v>1</v>
      </c>
      <c r="CH97" s="99">
        <f t="shared" si="7"/>
        <v>0.7247906313177318</v>
      </c>
      <c r="CI97" s="99">
        <f t="shared" si="7"/>
        <v>6.9160650000000006</v>
      </c>
      <c r="CJ97" s="99">
        <f t="shared" si="7"/>
        <v>6.9280100000000004</v>
      </c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</row>
    <row r="98" spans="1:167" s="4" customFormat="1" x14ac:dyDescent="0.25">
      <c r="A98" s="108"/>
      <c r="B98" s="109"/>
      <c r="BR98" s="5"/>
      <c r="BS98" s="39"/>
      <c r="BT98" s="39"/>
      <c r="BU98" s="99">
        <v>109.38199999999999</v>
      </c>
      <c r="BV98" s="99">
        <v>0.7658109569622612</v>
      </c>
      <c r="BW98" s="99">
        <v>0.96968999999999994</v>
      </c>
      <c r="BX98" s="99">
        <v>0.90156063578518508</v>
      </c>
      <c r="BY98" s="99">
        <v>1562.9387400000001</v>
      </c>
      <c r="BZ98" s="99">
        <v>17.952999999999999</v>
      </c>
      <c r="CA98" s="99">
        <v>1.4611322490996526</v>
      </c>
      <c r="CB98" s="99">
        <v>1.309375</v>
      </c>
      <c r="CC98" s="99">
        <v>9.518695000000001</v>
      </c>
      <c r="CD98" s="99">
        <v>8.9645849999999996</v>
      </c>
      <c r="CE98" s="99">
        <v>6.7361050000000002</v>
      </c>
      <c r="CF98" s="99">
        <v>5.9221200000000005</v>
      </c>
      <c r="CG98" s="99">
        <v>1</v>
      </c>
      <c r="CH98" s="99">
        <v>0.7247906313177318</v>
      </c>
      <c r="CI98" s="99">
        <v>6.9160650000000006</v>
      </c>
      <c r="CJ98" s="99">
        <v>6.9280100000000004</v>
      </c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</row>
    <row r="99" spans="1:167" s="4" customFormat="1" x14ac:dyDescent="0.25">
      <c r="A99" s="108"/>
      <c r="B99" s="109"/>
      <c r="BR99" s="5"/>
      <c r="BS99" s="51"/>
      <c r="BT99" s="105"/>
      <c r="BU99" s="105">
        <f t="shared" ref="BU99:CJ99" si="8">BU98-BU97</f>
        <v>0</v>
      </c>
      <c r="BV99" s="105">
        <f t="shared" si="8"/>
        <v>0</v>
      </c>
      <c r="BW99" s="105">
        <f t="shared" si="8"/>
        <v>0</v>
      </c>
      <c r="BX99" s="105">
        <f t="shared" si="8"/>
        <v>0</v>
      </c>
      <c r="BY99" s="105">
        <f t="shared" si="8"/>
        <v>0</v>
      </c>
      <c r="BZ99" s="105">
        <f t="shared" si="8"/>
        <v>0</v>
      </c>
      <c r="CA99" s="105">
        <f t="shared" si="8"/>
        <v>0</v>
      </c>
      <c r="CB99" s="105">
        <f t="shared" si="8"/>
        <v>0</v>
      </c>
      <c r="CC99" s="105">
        <f t="shared" si="8"/>
        <v>0</v>
      </c>
      <c r="CD99" s="105">
        <f t="shared" si="8"/>
        <v>0</v>
      </c>
      <c r="CE99" s="105">
        <f t="shared" si="8"/>
        <v>0</v>
      </c>
      <c r="CF99" s="105">
        <f t="shared" si="8"/>
        <v>0</v>
      </c>
      <c r="CG99" s="105">
        <f t="shared" si="8"/>
        <v>0</v>
      </c>
      <c r="CH99" s="105">
        <f t="shared" si="8"/>
        <v>0</v>
      </c>
      <c r="CI99" s="105">
        <f t="shared" si="8"/>
        <v>0</v>
      </c>
      <c r="CJ99" s="105">
        <f t="shared" si="8"/>
        <v>0</v>
      </c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</row>
    <row r="100" spans="1:167" s="4" customFormat="1" x14ac:dyDescent="0.25">
      <c r="A100" s="108"/>
      <c r="B100" s="109"/>
      <c r="BR100" s="5"/>
      <c r="BS100" s="6" t="s">
        <v>28</v>
      </c>
      <c r="BT100" s="6"/>
      <c r="BU100" s="99">
        <f>MAX(BU71:BU90)</f>
        <v>110.16</v>
      </c>
      <c r="BV100" s="99">
        <f t="shared" ref="BV100:CJ100" si="9">MAX(BV71:BV90)</f>
        <v>0.77053475111727532</v>
      </c>
      <c r="BW100" s="99">
        <f t="shared" si="9"/>
        <v>0.9748</v>
      </c>
      <c r="BX100" s="99">
        <f t="shared" si="9"/>
        <v>0.90917356123283921</v>
      </c>
      <c r="BY100" s="99">
        <f t="shared" si="9"/>
        <v>1585.14</v>
      </c>
      <c r="BZ100" s="99">
        <f t="shared" si="9"/>
        <v>18.407600000000002</v>
      </c>
      <c r="CA100" s="99">
        <f t="shared" si="9"/>
        <v>1.4947683109118086</v>
      </c>
      <c r="CB100" s="99">
        <f t="shared" si="9"/>
        <v>1.3237000000000001</v>
      </c>
      <c r="CC100" s="99">
        <f t="shared" si="9"/>
        <v>9.6675000000000004</v>
      </c>
      <c r="CD100" s="99">
        <f t="shared" si="9"/>
        <v>9.2301000000000002</v>
      </c>
      <c r="CE100" s="99">
        <f t="shared" si="9"/>
        <v>6.7932000000000006</v>
      </c>
      <c r="CF100" s="99">
        <f t="shared" si="9"/>
        <v>5.9813000000000001</v>
      </c>
      <c r="CG100" s="99">
        <f t="shared" si="9"/>
        <v>1</v>
      </c>
      <c r="CH100" s="99">
        <f t="shared" si="9"/>
        <v>0.72725685985033051</v>
      </c>
      <c r="CI100" s="99">
        <f t="shared" si="9"/>
        <v>6.9710000000000001</v>
      </c>
      <c r="CJ100" s="99">
        <f t="shared" si="9"/>
        <v>6.9943</v>
      </c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</row>
    <row r="101" spans="1:167" s="4" customFormat="1" x14ac:dyDescent="0.25">
      <c r="A101" s="108"/>
      <c r="B101" s="109"/>
      <c r="BR101" s="5"/>
      <c r="BS101" s="6" t="s">
        <v>29</v>
      </c>
      <c r="BT101" s="6"/>
      <c r="BU101" s="99">
        <f>MIN(BU71:BU90)</f>
        <v>107.99000000000001</v>
      </c>
      <c r="BV101" s="99">
        <f t="shared" ref="BV101:CJ101" si="10">MIN(BV71:BV90)</f>
        <v>0.75987841945288748</v>
      </c>
      <c r="BW101" s="99">
        <f t="shared" si="10"/>
        <v>0.96260000000000001</v>
      </c>
      <c r="BX101" s="99">
        <f t="shared" si="10"/>
        <v>0.89301661010894795</v>
      </c>
      <c r="BY101" s="99">
        <f t="shared" si="10"/>
        <v>1544.4</v>
      </c>
      <c r="BZ101" s="99">
        <f t="shared" si="10"/>
        <v>17.508500000000002</v>
      </c>
      <c r="CA101" s="99">
        <f t="shared" si="10"/>
        <v>1.4380212827149841</v>
      </c>
      <c r="CB101" s="99">
        <f t="shared" si="10"/>
        <v>1.2964</v>
      </c>
      <c r="CC101" s="99">
        <f t="shared" si="10"/>
        <v>9.4004000000000012</v>
      </c>
      <c r="CD101" s="99">
        <f t="shared" si="10"/>
        <v>8.7999000000000009</v>
      </c>
      <c r="CE101" s="99">
        <f t="shared" si="10"/>
        <v>6.6737000000000002</v>
      </c>
      <c r="CF101" s="99">
        <f t="shared" si="10"/>
        <v>5.8526000000000007</v>
      </c>
      <c r="CG101" s="99">
        <f t="shared" si="10"/>
        <v>1</v>
      </c>
      <c r="CH101" s="99">
        <f t="shared" si="10"/>
        <v>0.72203730044694103</v>
      </c>
      <c r="CI101" s="99">
        <f t="shared" si="10"/>
        <v>6.8587000000000007</v>
      </c>
      <c r="CJ101" s="99">
        <f t="shared" si="10"/>
        <v>6.8637000000000006</v>
      </c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</row>
    <row r="102" spans="1:167" s="4" customFormat="1" x14ac:dyDescent="0.25">
      <c r="A102" s="108"/>
      <c r="B102" s="109"/>
      <c r="BR102" s="5"/>
      <c r="BS102" s="5"/>
      <c r="BT102" s="5"/>
      <c r="BU102" s="5"/>
      <c r="BV102" s="5"/>
      <c r="BW102" s="5"/>
      <c r="BX102" s="6"/>
      <c r="BY102" s="5"/>
      <c r="BZ102" s="5"/>
      <c r="CA102" s="5"/>
      <c r="CB102" s="5"/>
      <c r="CC102" s="5"/>
      <c r="CD102" s="5"/>
      <c r="CE102" s="5"/>
      <c r="CF102" s="7"/>
      <c r="CG102" s="6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</row>
    <row r="103" spans="1:167" s="4" customFormat="1" x14ac:dyDescent="0.25">
      <c r="A103" s="108"/>
      <c r="B103" s="109"/>
      <c r="BR103" s="5"/>
      <c r="BS103" s="5"/>
      <c r="BT103" s="5"/>
      <c r="BU103" s="99">
        <f>BU100-BU101</f>
        <v>2.1699999999999875</v>
      </c>
      <c r="BV103" s="99">
        <f t="shared" ref="BV103:CJ103" si="11">BV100-BV101</f>
        <v>1.0656331664387841E-2</v>
      </c>
      <c r="BW103" s="99">
        <f t="shared" si="11"/>
        <v>1.2199999999999989E-2</v>
      </c>
      <c r="BX103" s="99">
        <f t="shared" si="11"/>
        <v>1.6156951123891261E-2</v>
      </c>
      <c r="BY103" s="99">
        <f t="shared" si="11"/>
        <v>40.740000000000009</v>
      </c>
      <c r="BZ103" s="99">
        <f t="shared" si="11"/>
        <v>0.89910000000000068</v>
      </c>
      <c r="CA103" s="99">
        <f t="shared" si="11"/>
        <v>5.6747028196824534E-2</v>
      </c>
      <c r="CB103" s="99">
        <f t="shared" si="11"/>
        <v>2.7300000000000102E-2</v>
      </c>
      <c r="CC103" s="99">
        <f t="shared" si="11"/>
        <v>0.26709999999999923</v>
      </c>
      <c r="CD103" s="99">
        <f t="shared" si="11"/>
        <v>0.43019999999999925</v>
      </c>
      <c r="CE103" s="99">
        <f t="shared" si="11"/>
        <v>0.11950000000000038</v>
      </c>
      <c r="CF103" s="99">
        <f t="shared" si="11"/>
        <v>0.12869999999999937</v>
      </c>
      <c r="CG103" s="99">
        <f t="shared" si="11"/>
        <v>0</v>
      </c>
      <c r="CH103" s="99">
        <f t="shared" si="11"/>
        <v>5.2195594033894732E-3</v>
      </c>
      <c r="CI103" s="99">
        <f t="shared" si="11"/>
        <v>0.1122999999999994</v>
      </c>
      <c r="CJ103" s="99">
        <f t="shared" si="11"/>
        <v>0.13059999999999938</v>
      </c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</row>
    <row r="104" spans="1:167" s="4" customFormat="1" x14ac:dyDescent="0.25">
      <c r="A104" s="108"/>
      <c r="B104" s="109"/>
      <c r="BR104" s="5"/>
      <c r="BS104" s="5"/>
      <c r="BT104" s="5"/>
      <c r="BU104" s="5"/>
      <c r="BV104" s="5"/>
      <c r="BW104" s="5"/>
      <c r="BX104" s="6"/>
      <c r="BY104" s="5"/>
      <c r="BZ104" s="5"/>
      <c r="CA104" s="5"/>
      <c r="CB104" s="5"/>
      <c r="CC104" s="5"/>
      <c r="CD104" s="5"/>
      <c r="CE104" s="5"/>
      <c r="CF104" s="7"/>
      <c r="CG104" s="6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</row>
    <row r="105" spans="1:167" s="4" customFormat="1" x14ac:dyDescent="0.25">
      <c r="A105" s="108"/>
      <c r="B105" s="109"/>
      <c r="BR105" s="5"/>
      <c r="BS105" s="5"/>
      <c r="BT105" s="5"/>
      <c r="BU105" s="5"/>
      <c r="BV105" s="5"/>
      <c r="BW105" s="5"/>
      <c r="BX105" s="6"/>
      <c r="BY105" s="5"/>
      <c r="BZ105" s="5"/>
      <c r="CA105" s="5"/>
      <c r="CB105" s="5"/>
      <c r="CC105" s="5"/>
      <c r="CD105" s="5"/>
      <c r="CE105" s="5"/>
      <c r="CF105" s="7"/>
      <c r="CG105" s="6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</row>
    <row r="106" spans="1:167" s="4" customFormat="1" x14ac:dyDescent="0.25">
      <c r="A106" s="108"/>
      <c r="B106" s="109"/>
      <c r="BR106" s="5"/>
      <c r="BS106" s="5"/>
      <c r="BT106" s="5"/>
      <c r="BU106" s="5"/>
      <c r="BV106" s="5"/>
      <c r="BW106" s="5"/>
      <c r="BX106" s="6"/>
      <c r="BY106" s="5"/>
      <c r="BZ106" s="5"/>
      <c r="CA106" s="5"/>
      <c r="CB106" s="5"/>
      <c r="CC106" s="5"/>
      <c r="CD106" s="5"/>
      <c r="CE106" s="5"/>
      <c r="CF106" s="7"/>
      <c r="CG106" s="6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</row>
    <row r="107" spans="1:167" s="4" customFormat="1" x14ac:dyDescent="0.25">
      <c r="A107" s="108"/>
      <c r="B107" s="109"/>
      <c r="BR107" s="5"/>
      <c r="BS107" s="5"/>
      <c r="BT107" s="5"/>
      <c r="BU107" s="5"/>
      <c r="BV107" s="5"/>
      <c r="BW107" s="5"/>
      <c r="BX107" s="6"/>
      <c r="BY107" s="5"/>
      <c r="BZ107" s="5"/>
      <c r="CA107" s="5"/>
      <c r="CB107" s="5"/>
      <c r="CC107" s="5"/>
      <c r="CD107" s="5"/>
      <c r="CE107" s="5"/>
      <c r="CF107" s="7"/>
      <c r="CG107" s="6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</row>
    <row r="108" spans="1:167" s="4" customFormat="1" x14ac:dyDescent="0.25">
      <c r="A108" s="108"/>
      <c r="B108" s="109"/>
      <c r="BR108" s="5"/>
      <c r="BS108" s="5"/>
      <c r="BT108" s="5"/>
      <c r="BU108" s="5"/>
      <c r="BV108" s="5"/>
      <c r="BW108" s="5"/>
      <c r="BX108" s="6"/>
      <c r="BY108" s="5"/>
      <c r="BZ108" s="5"/>
      <c r="CA108" s="5"/>
      <c r="CB108" s="5"/>
      <c r="CC108" s="5"/>
      <c r="CD108" s="5"/>
      <c r="CE108" s="5"/>
      <c r="CF108" s="7"/>
      <c r="CG108" s="6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</row>
    <row r="109" spans="1:167" s="4" customFormat="1" x14ac:dyDescent="0.25">
      <c r="A109" s="108"/>
      <c r="B109" s="109"/>
      <c r="BR109" s="91"/>
      <c r="BS109" s="5"/>
      <c r="BT109" s="5"/>
      <c r="BU109" s="5"/>
      <c r="BV109" s="5"/>
      <c r="BW109" s="5"/>
      <c r="BX109" s="6"/>
      <c r="BY109" s="5"/>
      <c r="BZ109" s="5"/>
      <c r="CA109" s="5"/>
      <c r="CB109" s="5"/>
      <c r="CC109" s="5"/>
      <c r="CD109" s="5"/>
      <c r="CE109" s="5"/>
      <c r="CF109" s="7"/>
      <c r="CG109" s="6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</row>
    <row r="110" spans="1:167" s="4" customFormat="1" x14ac:dyDescent="0.25">
      <c r="A110" s="108"/>
      <c r="B110" s="109"/>
      <c r="BR110" s="91"/>
      <c r="BS110" s="5"/>
      <c r="BT110" s="5"/>
      <c r="BU110" s="5"/>
      <c r="BV110" s="5"/>
      <c r="BW110" s="5"/>
      <c r="BX110" s="6"/>
      <c r="BY110" s="5"/>
      <c r="BZ110" s="5"/>
      <c r="CA110" s="5"/>
      <c r="CB110" s="5"/>
      <c r="CC110" s="5"/>
      <c r="CD110" s="5"/>
      <c r="CE110" s="5"/>
      <c r="CF110" s="7"/>
      <c r="CG110" s="6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</row>
    <row r="111" spans="1:167" s="4" customFormat="1" x14ac:dyDescent="0.25">
      <c r="A111" s="108"/>
      <c r="B111" s="109"/>
      <c r="BR111" s="91"/>
      <c r="BS111" s="5"/>
      <c r="BT111" s="5"/>
      <c r="BU111" s="5"/>
      <c r="BV111" s="5"/>
      <c r="BW111" s="5"/>
      <c r="BX111" s="6"/>
      <c r="BY111" s="5"/>
      <c r="BZ111" s="5"/>
      <c r="CA111" s="5"/>
      <c r="CB111" s="5"/>
      <c r="CC111" s="5"/>
      <c r="CD111" s="5"/>
      <c r="CE111" s="5"/>
      <c r="CF111" s="7"/>
      <c r="CG111" s="6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</row>
    <row r="112" spans="1:167" s="4" customFormat="1" x14ac:dyDescent="0.25">
      <c r="A112" s="108"/>
      <c r="B112" s="109"/>
      <c r="BR112" s="91"/>
      <c r="BS112" s="75"/>
      <c r="BT112" s="5"/>
      <c r="BU112" s="5"/>
      <c r="BV112" s="5"/>
      <c r="BW112" s="5"/>
      <c r="BX112" s="6"/>
      <c r="BY112" s="5"/>
      <c r="BZ112" s="5"/>
      <c r="CA112" s="5"/>
      <c r="CB112" s="5"/>
      <c r="CC112" s="5"/>
      <c r="CD112" s="5"/>
      <c r="CE112" s="5"/>
      <c r="CF112" s="7"/>
      <c r="CG112" s="6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</row>
    <row r="113" spans="1:167" s="4" customFormat="1" x14ac:dyDescent="0.25">
      <c r="A113" s="108"/>
      <c r="B113" s="109"/>
      <c r="BR113" s="91"/>
      <c r="BS113" s="75"/>
      <c r="BT113" s="5"/>
      <c r="BU113" s="5"/>
      <c r="BV113" s="5"/>
      <c r="BW113" s="5"/>
      <c r="BX113" s="6"/>
      <c r="BY113" s="5"/>
      <c r="BZ113" s="5"/>
      <c r="CA113" s="5"/>
      <c r="CB113" s="5"/>
      <c r="CC113" s="5"/>
      <c r="CD113" s="5"/>
      <c r="CE113" s="5"/>
      <c r="CF113" s="7"/>
      <c r="CG113" s="6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</row>
    <row r="114" spans="1:167" s="4" customFormat="1" x14ac:dyDescent="0.25">
      <c r="A114" s="108"/>
      <c r="B114" s="109"/>
      <c r="BR114" s="91"/>
      <c r="BS114" s="75"/>
      <c r="BT114" s="5"/>
      <c r="BU114" s="5"/>
      <c r="BV114" s="5"/>
      <c r="BW114" s="5"/>
      <c r="BX114" s="6"/>
      <c r="BY114" s="5"/>
      <c r="BZ114" s="5"/>
      <c r="CA114" s="5"/>
      <c r="CB114" s="5"/>
      <c r="CC114" s="5"/>
      <c r="CD114" s="5"/>
      <c r="CE114" s="5"/>
      <c r="CF114" s="7"/>
      <c r="CG114" s="6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</row>
    <row r="115" spans="1:167" s="4" customFormat="1" x14ac:dyDescent="0.25">
      <c r="A115" s="108"/>
      <c r="B115" s="109"/>
      <c r="BR115" s="91"/>
      <c r="BS115" s="75"/>
      <c r="BT115" s="5"/>
      <c r="BU115" s="5"/>
      <c r="BV115" s="5"/>
      <c r="BW115" s="5"/>
      <c r="BX115" s="6"/>
      <c r="BY115" s="5"/>
      <c r="BZ115" s="5"/>
      <c r="CA115" s="5"/>
      <c r="CB115" s="5"/>
      <c r="CC115" s="5"/>
      <c r="CD115" s="5"/>
      <c r="CE115" s="5"/>
      <c r="CF115" s="7"/>
      <c r="CG115" s="6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</row>
    <row r="116" spans="1:167" s="4" customFormat="1" x14ac:dyDescent="0.25">
      <c r="A116" s="108"/>
      <c r="B116" s="109"/>
      <c r="BR116" s="91"/>
      <c r="BS116" s="75"/>
      <c r="BT116" s="5"/>
      <c r="BU116" s="5"/>
      <c r="BV116" s="5"/>
      <c r="BW116" s="5"/>
      <c r="BX116" s="6"/>
      <c r="BY116" s="5"/>
      <c r="BZ116" s="5"/>
      <c r="CA116" s="5"/>
      <c r="CB116" s="5"/>
      <c r="CC116" s="5"/>
      <c r="CD116" s="5"/>
      <c r="CE116" s="5"/>
      <c r="CF116" s="7"/>
      <c r="CG116" s="6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</row>
    <row r="117" spans="1:167" s="4" customFormat="1" x14ac:dyDescent="0.25">
      <c r="A117" s="108"/>
      <c r="B117" s="109"/>
      <c r="BR117" s="91"/>
      <c r="BS117" s="75"/>
      <c r="BT117" s="5"/>
      <c r="BU117" s="5"/>
      <c r="BV117" s="5"/>
      <c r="BW117" s="5"/>
      <c r="BX117" s="6"/>
      <c r="BY117" s="5"/>
      <c r="BZ117" s="5"/>
      <c r="CA117" s="5"/>
      <c r="CB117" s="5"/>
      <c r="CC117" s="5"/>
      <c r="CD117" s="5"/>
      <c r="CE117" s="5"/>
      <c r="CF117" s="7"/>
      <c r="CG117" s="6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</row>
    <row r="118" spans="1:167" s="4" customFormat="1" x14ac:dyDescent="0.25">
      <c r="A118" s="108"/>
      <c r="B118" s="109"/>
      <c r="BR118" s="91"/>
      <c r="BS118" s="75"/>
      <c r="BT118" s="5"/>
      <c r="BU118" s="5"/>
      <c r="BV118" s="5"/>
      <c r="BW118" s="5"/>
      <c r="BX118" s="6"/>
      <c r="BY118" s="5"/>
      <c r="BZ118" s="5"/>
      <c r="CA118" s="5"/>
      <c r="CB118" s="5"/>
      <c r="CC118" s="5"/>
      <c r="CD118" s="5"/>
      <c r="CE118" s="5"/>
      <c r="CF118" s="7"/>
      <c r="CG118" s="6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</row>
    <row r="119" spans="1:167" s="4" customFormat="1" x14ac:dyDescent="0.25">
      <c r="A119" s="108"/>
      <c r="B119" s="109"/>
      <c r="BR119" s="91"/>
      <c r="BS119" s="75"/>
      <c r="BT119" s="5"/>
      <c r="BU119" s="5"/>
      <c r="BV119" s="5"/>
      <c r="BW119" s="5"/>
      <c r="BX119" s="6"/>
      <c r="BY119" s="5"/>
      <c r="BZ119" s="5"/>
      <c r="CA119" s="5"/>
      <c r="CB119" s="5"/>
      <c r="CC119" s="5"/>
      <c r="CD119" s="5"/>
      <c r="CE119" s="5"/>
      <c r="CF119" s="7"/>
      <c r="CG119" s="6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</row>
    <row r="120" spans="1:167" s="4" customFormat="1" x14ac:dyDescent="0.25">
      <c r="A120" s="108"/>
      <c r="B120" s="109"/>
      <c r="BR120" s="91"/>
      <c r="BS120" s="75"/>
      <c r="BT120" s="5"/>
      <c r="BU120" s="5"/>
      <c r="BV120" s="5"/>
      <c r="BW120" s="5"/>
      <c r="BX120" s="6"/>
      <c r="BY120" s="5"/>
      <c r="BZ120" s="5"/>
      <c r="CA120" s="5"/>
      <c r="CB120" s="5"/>
      <c r="CC120" s="5"/>
      <c r="CD120" s="5"/>
      <c r="CE120" s="5"/>
      <c r="CF120" s="7"/>
      <c r="CG120" s="6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</row>
    <row r="121" spans="1:167" s="4" customFormat="1" x14ac:dyDescent="0.25">
      <c r="A121" s="108"/>
      <c r="B121" s="109"/>
      <c r="BR121" s="91"/>
      <c r="BS121" s="75"/>
      <c r="BT121" s="5"/>
      <c r="BU121" s="5"/>
      <c r="BV121" s="5"/>
      <c r="BW121" s="5"/>
      <c r="BX121" s="6"/>
      <c r="BY121" s="5"/>
      <c r="BZ121" s="5"/>
      <c r="CA121" s="5"/>
      <c r="CB121" s="5"/>
      <c r="CC121" s="5"/>
      <c r="CD121" s="5"/>
      <c r="CE121" s="5"/>
      <c r="CF121" s="7"/>
      <c r="CG121" s="6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</row>
    <row r="122" spans="1:167" s="4" customFormat="1" x14ac:dyDescent="0.25">
      <c r="A122" s="108"/>
      <c r="B122" s="109"/>
      <c r="BR122" s="91"/>
      <c r="BS122" s="75"/>
      <c r="BT122" s="5"/>
      <c r="BU122" s="5"/>
      <c r="BV122" s="5"/>
      <c r="BW122" s="5"/>
      <c r="BX122" s="6"/>
      <c r="BY122" s="5"/>
      <c r="BZ122" s="5"/>
      <c r="CA122" s="5"/>
      <c r="CB122" s="5"/>
      <c r="CC122" s="5"/>
      <c r="CD122" s="5"/>
      <c r="CE122" s="5"/>
      <c r="CF122" s="7"/>
      <c r="CG122" s="6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</row>
    <row r="123" spans="1:167" s="4" customFormat="1" x14ac:dyDescent="0.25">
      <c r="A123" s="108"/>
      <c r="B123" s="109"/>
      <c r="BR123" s="91"/>
      <c r="BS123" s="75"/>
      <c r="BT123" s="5"/>
      <c r="BU123" s="5"/>
      <c r="BV123" s="5"/>
      <c r="BW123" s="5"/>
      <c r="BX123" s="6"/>
      <c r="BY123" s="5"/>
      <c r="BZ123" s="5"/>
      <c r="CA123" s="5"/>
      <c r="CB123" s="5"/>
      <c r="CC123" s="5"/>
      <c r="CD123" s="5"/>
      <c r="CE123" s="5"/>
      <c r="CF123" s="7"/>
      <c r="CG123" s="6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</row>
    <row r="124" spans="1:167" s="4" customFormat="1" x14ac:dyDescent="0.25">
      <c r="A124" s="108"/>
      <c r="B124" s="109"/>
      <c r="BR124" s="91"/>
      <c r="BS124" s="75"/>
      <c r="BT124" s="5"/>
      <c r="BU124" s="5"/>
      <c r="BV124" s="5"/>
      <c r="BW124" s="5"/>
      <c r="BX124" s="6"/>
      <c r="BY124" s="5"/>
      <c r="BZ124" s="5"/>
      <c r="CA124" s="5"/>
      <c r="CB124" s="5"/>
      <c r="CC124" s="5"/>
      <c r="CD124" s="5"/>
      <c r="CE124" s="5"/>
      <c r="CF124" s="7"/>
      <c r="CG124" s="6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</row>
    <row r="125" spans="1:167" s="4" customFormat="1" x14ac:dyDescent="0.25">
      <c r="A125" s="108"/>
      <c r="B125" s="109"/>
      <c r="BR125" s="91"/>
      <c r="BS125" s="75"/>
      <c r="BT125" s="5"/>
      <c r="BU125" s="5"/>
      <c r="BV125" s="5"/>
      <c r="BW125" s="5"/>
      <c r="BX125" s="6"/>
      <c r="BY125" s="5"/>
      <c r="BZ125" s="5"/>
      <c r="CA125" s="5"/>
      <c r="CB125" s="5"/>
      <c r="CC125" s="5"/>
      <c r="CD125" s="5"/>
      <c r="CE125" s="5"/>
      <c r="CF125" s="7"/>
      <c r="CG125" s="6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</row>
    <row r="126" spans="1:167" s="4" customFormat="1" x14ac:dyDescent="0.25">
      <c r="A126" s="108"/>
      <c r="B126" s="109"/>
      <c r="BR126" s="91"/>
      <c r="BS126" s="75"/>
      <c r="BT126" s="5"/>
      <c r="BU126" s="5"/>
      <c r="BV126" s="5"/>
      <c r="BW126" s="5"/>
      <c r="BX126" s="6"/>
      <c r="BY126" s="5"/>
      <c r="BZ126" s="5"/>
      <c r="CA126" s="5"/>
      <c r="CB126" s="5"/>
      <c r="CC126" s="5"/>
      <c r="CD126" s="5"/>
      <c r="CE126" s="5"/>
      <c r="CF126" s="7"/>
      <c r="CG126" s="6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</row>
    <row r="127" spans="1:167" s="4" customFormat="1" x14ac:dyDescent="0.25">
      <c r="A127" s="108"/>
      <c r="B127" s="109"/>
      <c r="BR127" s="91"/>
      <c r="BS127" s="75"/>
      <c r="BT127" s="5"/>
      <c r="BU127" s="5"/>
      <c r="BV127" s="5"/>
      <c r="BW127" s="5"/>
      <c r="BX127" s="6"/>
      <c r="BY127" s="5"/>
      <c r="BZ127" s="5"/>
      <c r="CA127" s="5"/>
      <c r="CB127" s="5"/>
      <c r="CC127" s="5"/>
      <c r="CD127" s="5"/>
      <c r="CE127" s="5"/>
      <c r="CF127" s="7"/>
      <c r="CG127" s="6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</row>
    <row r="128" spans="1:167" s="4" customFormat="1" x14ac:dyDescent="0.25">
      <c r="A128" s="108"/>
      <c r="B128" s="109"/>
      <c r="BR128" s="5"/>
      <c r="BS128" s="75"/>
      <c r="BT128" s="5"/>
      <c r="BU128" s="5"/>
      <c r="BV128" s="5"/>
      <c r="BW128" s="5"/>
      <c r="BX128" s="6"/>
      <c r="BY128" s="5"/>
      <c r="BZ128" s="5"/>
      <c r="CA128" s="5"/>
      <c r="CB128" s="5"/>
      <c r="CC128" s="5"/>
      <c r="CD128" s="5"/>
      <c r="CE128" s="5"/>
      <c r="CF128" s="7"/>
      <c r="CG128" s="6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</row>
    <row r="129" spans="1:167" s="4" customFormat="1" x14ac:dyDescent="0.25">
      <c r="A129" s="108"/>
      <c r="B129" s="109"/>
      <c r="BR129" s="5"/>
      <c r="BS129" s="75"/>
      <c r="BT129" s="5"/>
      <c r="BU129" s="5"/>
      <c r="BV129" s="5"/>
      <c r="BW129" s="5"/>
      <c r="BX129" s="6"/>
      <c r="BY129" s="5"/>
      <c r="BZ129" s="5"/>
      <c r="CA129" s="5"/>
      <c r="CB129" s="5"/>
      <c r="CC129" s="5"/>
      <c r="CD129" s="5"/>
      <c r="CE129" s="5"/>
      <c r="CF129" s="7"/>
      <c r="CG129" s="6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</row>
    <row r="130" spans="1:167" s="4" customFormat="1" x14ac:dyDescent="0.25">
      <c r="A130" s="108"/>
      <c r="B130" s="109"/>
      <c r="BR130" s="5"/>
      <c r="BS130" s="75"/>
      <c r="BT130" s="5"/>
      <c r="BU130" s="5"/>
      <c r="BV130" s="5"/>
      <c r="BW130" s="5"/>
      <c r="BX130" s="6"/>
      <c r="BY130" s="5"/>
      <c r="BZ130" s="5"/>
      <c r="CA130" s="5"/>
      <c r="CB130" s="5"/>
      <c r="CC130" s="5"/>
      <c r="CD130" s="5"/>
      <c r="CE130" s="5"/>
      <c r="CF130" s="7"/>
      <c r="CG130" s="6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</row>
    <row r="131" spans="1:167" s="4" customFormat="1" x14ac:dyDescent="0.25">
      <c r="A131" s="108"/>
      <c r="B131" s="109"/>
      <c r="BR131" s="5"/>
      <c r="BS131" s="5"/>
      <c r="BT131" s="5"/>
      <c r="BU131" s="5"/>
      <c r="BV131" s="5"/>
      <c r="BW131" s="5"/>
      <c r="BX131" s="6"/>
      <c r="BY131" s="5"/>
      <c r="BZ131" s="5"/>
      <c r="CA131" s="5"/>
      <c r="CB131" s="5"/>
      <c r="CC131" s="5"/>
      <c r="CD131" s="5"/>
      <c r="CE131" s="5"/>
      <c r="CF131" s="7"/>
      <c r="CG131" s="6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</row>
    <row r="132" spans="1:167" s="4" customFormat="1" x14ac:dyDescent="0.25">
      <c r="A132" s="108"/>
      <c r="B132" s="109"/>
      <c r="BR132" s="5"/>
      <c r="BS132" s="5"/>
      <c r="BT132" s="5"/>
      <c r="BU132" s="5"/>
      <c r="BV132" s="5"/>
      <c r="BW132" s="5"/>
      <c r="BX132" s="6"/>
      <c r="BY132" s="5"/>
      <c r="BZ132" s="5"/>
      <c r="CA132" s="5"/>
      <c r="CB132" s="5"/>
      <c r="CC132" s="5"/>
      <c r="CD132" s="5"/>
      <c r="CE132" s="5"/>
      <c r="CF132" s="7"/>
      <c r="CG132" s="6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</row>
    <row r="133" spans="1:167" s="4" customFormat="1" x14ac:dyDescent="0.25">
      <c r="A133" s="108"/>
      <c r="B133" s="109"/>
      <c r="BR133" s="5"/>
      <c r="BS133" s="74"/>
      <c r="BT133" s="74"/>
      <c r="BU133" s="74"/>
      <c r="BV133" s="74"/>
      <c r="BW133" s="74"/>
      <c r="BX133" s="74"/>
      <c r="BY133" s="74"/>
      <c r="BZ133" s="75"/>
      <c r="CA133" s="75"/>
      <c r="CB133" s="75"/>
      <c r="CC133" s="75"/>
      <c r="CD133" s="75"/>
      <c r="CE133" s="75"/>
      <c r="CF133" s="76"/>
      <c r="CG133" s="77"/>
      <c r="CH133" s="17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</row>
    <row r="134" spans="1:167" s="4" customFormat="1" x14ac:dyDescent="0.25">
      <c r="A134" s="108"/>
      <c r="B134" s="109"/>
      <c r="BR134" s="5"/>
      <c r="BS134" s="74"/>
      <c r="BT134" s="74"/>
      <c r="BU134" s="74"/>
      <c r="BV134" s="74"/>
      <c r="BW134" s="74"/>
      <c r="BX134" s="74"/>
      <c r="BY134" s="74"/>
      <c r="BZ134" s="75"/>
      <c r="CA134" s="75"/>
      <c r="CB134" s="75"/>
      <c r="CC134" s="75"/>
      <c r="CD134" s="75"/>
      <c r="CE134" s="75"/>
      <c r="CF134" s="76"/>
      <c r="CG134" s="77"/>
      <c r="CH134" s="17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</row>
    <row r="135" spans="1:167" s="4" customFormat="1" x14ac:dyDescent="0.25">
      <c r="A135" s="108"/>
      <c r="B135" s="109"/>
      <c r="BR135" s="5"/>
      <c r="BS135" s="74"/>
      <c r="BT135" s="74"/>
      <c r="BU135" s="17"/>
      <c r="BV135" s="17"/>
      <c r="BW135" s="17"/>
      <c r="BX135" s="17"/>
      <c r="BY135" s="6"/>
      <c r="BZ135" s="5"/>
      <c r="CA135" s="5"/>
      <c r="CB135" s="5"/>
      <c r="CC135" s="5"/>
      <c r="CD135" s="5"/>
      <c r="CE135" s="5"/>
      <c r="CF135" s="7"/>
      <c r="CG135" s="6"/>
      <c r="CH135" s="17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</row>
    <row r="136" spans="1:167" s="4" customFormat="1" x14ac:dyDescent="0.25">
      <c r="A136" s="108"/>
      <c r="B136" s="109"/>
      <c r="BR136" s="5"/>
      <c r="BS136" s="91"/>
      <c r="BT136" s="75"/>
      <c r="BU136" s="100"/>
      <c r="BV136" s="100"/>
      <c r="BW136" s="100"/>
      <c r="BX136" s="100"/>
      <c r="BY136" s="100"/>
      <c r="BZ136" s="100"/>
      <c r="CA136" s="100"/>
      <c r="CB136" s="100"/>
      <c r="CC136" s="100"/>
      <c r="CD136" s="100"/>
      <c r="CE136" s="100"/>
      <c r="CF136" s="100"/>
      <c r="CG136" s="100"/>
      <c r="CH136" s="93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</row>
    <row r="137" spans="1:167" s="4" customFormat="1" x14ac:dyDescent="0.25">
      <c r="A137" s="108"/>
      <c r="B137" s="109"/>
      <c r="BR137" s="5"/>
      <c r="BS137" s="91"/>
      <c r="BT137" s="75"/>
      <c r="BU137" s="100"/>
      <c r="BV137" s="100"/>
      <c r="BW137" s="100"/>
      <c r="BX137" s="100"/>
      <c r="BY137" s="100"/>
      <c r="BZ137" s="100"/>
      <c r="CA137" s="100"/>
      <c r="CB137" s="100"/>
      <c r="CC137" s="100"/>
      <c r="CD137" s="100"/>
      <c r="CE137" s="100"/>
      <c r="CF137" s="100"/>
      <c r="CG137" s="100"/>
      <c r="CH137" s="93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</row>
    <row r="138" spans="1:167" s="4" customFormat="1" x14ac:dyDescent="0.25">
      <c r="A138" s="108"/>
      <c r="B138" s="109"/>
      <c r="BR138" s="5"/>
      <c r="BS138" s="91"/>
      <c r="BT138" s="75"/>
      <c r="BU138" s="100"/>
      <c r="BV138" s="100"/>
      <c r="BW138" s="100"/>
      <c r="BX138" s="100"/>
      <c r="BY138" s="100"/>
      <c r="BZ138" s="100"/>
      <c r="CA138" s="100"/>
      <c r="CB138" s="100"/>
      <c r="CC138" s="100"/>
      <c r="CD138" s="100"/>
      <c r="CE138" s="100"/>
      <c r="CF138" s="100"/>
      <c r="CG138" s="100"/>
      <c r="CH138" s="93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</row>
    <row r="139" spans="1:167" s="4" customFormat="1" x14ac:dyDescent="0.25">
      <c r="A139" s="108"/>
      <c r="B139" s="109"/>
      <c r="BR139" s="5"/>
      <c r="BS139" s="91"/>
      <c r="BT139" s="75"/>
      <c r="BU139" s="100"/>
      <c r="BV139" s="100"/>
      <c r="BW139" s="100"/>
      <c r="BX139" s="100"/>
      <c r="BY139" s="100"/>
      <c r="BZ139" s="100"/>
      <c r="CA139" s="100"/>
      <c r="CB139" s="100"/>
      <c r="CC139" s="100"/>
      <c r="CD139" s="100"/>
      <c r="CE139" s="100"/>
      <c r="CF139" s="100"/>
      <c r="CG139" s="100"/>
      <c r="CH139" s="93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</row>
    <row r="140" spans="1:167" s="4" customFormat="1" x14ac:dyDescent="0.25">
      <c r="A140" s="108"/>
      <c r="B140" s="109"/>
      <c r="BR140" s="5"/>
      <c r="BS140" s="91"/>
      <c r="BT140" s="75"/>
      <c r="BU140" s="100"/>
      <c r="BV140" s="100"/>
      <c r="BW140" s="100"/>
      <c r="BX140" s="100"/>
      <c r="BY140" s="100"/>
      <c r="BZ140" s="100"/>
      <c r="CA140" s="100"/>
      <c r="CB140" s="100"/>
      <c r="CC140" s="100"/>
      <c r="CD140" s="100"/>
      <c r="CE140" s="100"/>
      <c r="CF140" s="100"/>
      <c r="CG140" s="100"/>
      <c r="CH140" s="93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</row>
    <row r="141" spans="1:167" s="4" customFormat="1" x14ac:dyDescent="0.25">
      <c r="A141" s="108"/>
      <c r="B141" s="109"/>
      <c r="BR141" s="5"/>
      <c r="BS141" s="91"/>
      <c r="BT141" s="75"/>
      <c r="BU141" s="100"/>
      <c r="BV141" s="100"/>
      <c r="BW141" s="100"/>
      <c r="BX141" s="100"/>
      <c r="BY141" s="100"/>
      <c r="BZ141" s="100"/>
      <c r="CA141" s="100"/>
      <c r="CB141" s="100"/>
      <c r="CC141" s="100"/>
      <c r="CD141" s="100"/>
      <c r="CE141" s="100"/>
      <c r="CF141" s="100"/>
      <c r="CG141" s="100"/>
      <c r="CH141" s="93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</row>
    <row r="142" spans="1:167" s="4" customFormat="1" x14ac:dyDescent="0.25">
      <c r="A142" s="108"/>
      <c r="B142" s="109"/>
      <c r="BR142" s="5"/>
      <c r="BS142" s="91"/>
      <c r="BT142" s="75"/>
      <c r="BU142" s="100"/>
      <c r="BV142" s="100"/>
      <c r="BW142" s="100"/>
      <c r="BX142" s="100"/>
      <c r="BY142" s="100"/>
      <c r="BZ142" s="100"/>
      <c r="CA142" s="100"/>
      <c r="CB142" s="100"/>
      <c r="CC142" s="100"/>
      <c r="CD142" s="100"/>
      <c r="CE142" s="100"/>
      <c r="CF142" s="100"/>
      <c r="CG142" s="100"/>
      <c r="CH142" s="93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</row>
    <row r="143" spans="1:167" s="4" customFormat="1" x14ac:dyDescent="0.25">
      <c r="A143" s="108"/>
      <c r="B143" s="109"/>
      <c r="BR143" s="5"/>
      <c r="BS143" s="91"/>
      <c r="BT143" s="75"/>
      <c r="BU143" s="100"/>
      <c r="BV143" s="100"/>
      <c r="BW143" s="100"/>
      <c r="BX143" s="100"/>
      <c r="BY143" s="100"/>
      <c r="BZ143" s="100"/>
      <c r="CA143" s="100"/>
      <c r="CB143" s="100"/>
      <c r="CC143" s="100"/>
      <c r="CD143" s="100"/>
      <c r="CE143" s="100"/>
      <c r="CF143" s="100"/>
      <c r="CG143" s="100"/>
      <c r="CH143" s="93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</row>
    <row r="144" spans="1:167" s="4" customFormat="1" x14ac:dyDescent="0.25">
      <c r="A144" s="108"/>
      <c r="B144" s="109"/>
      <c r="BR144" s="5"/>
      <c r="BS144" s="91"/>
      <c r="BT144" s="75"/>
      <c r="BU144" s="100"/>
      <c r="BV144" s="100"/>
      <c r="BW144" s="100"/>
      <c r="BX144" s="100"/>
      <c r="BY144" s="100"/>
      <c r="BZ144" s="100"/>
      <c r="CA144" s="100"/>
      <c r="CB144" s="100"/>
      <c r="CC144" s="100"/>
      <c r="CD144" s="100"/>
      <c r="CE144" s="100"/>
      <c r="CF144" s="100"/>
      <c r="CG144" s="100"/>
      <c r="CH144" s="93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</row>
    <row r="145" spans="1:167" s="4" customFormat="1" x14ac:dyDescent="0.25">
      <c r="A145" s="108"/>
      <c r="B145" s="109"/>
      <c r="BR145" s="5"/>
      <c r="BS145" s="91"/>
      <c r="BT145" s="75"/>
      <c r="BU145" s="100"/>
      <c r="BV145" s="100"/>
      <c r="BW145" s="100"/>
      <c r="BX145" s="100"/>
      <c r="BY145" s="100"/>
      <c r="BZ145" s="100"/>
      <c r="CA145" s="100"/>
      <c r="CB145" s="100"/>
      <c r="CC145" s="100"/>
      <c r="CD145" s="100"/>
      <c r="CE145" s="100"/>
      <c r="CF145" s="100"/>
      <c r="CG145" s="100"/>
      <c r="CH145" s="93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</row>
    <row r="146" spans="1:167" s="4" customFormat="1" x14ac:dyDescent="0.25">
      <c r="A146" s="108"/>
      <c r="B146" s="109"/>
      <c r="BR146" s="5"/>
      <c r="BS146" s="91"/>
      <c r="BT146" s="75"/>
      <c r="BU146" s="100"/>
      <c r="BV146" s="100"/>
      <c r="BW146" s="100"/>
      <c r="BX146" s="100"/>
      <c r="BY146" s="100"/>
      <c r="BZ146" s="100"/>
      <c r="CA146" s="100"/>
      <c r="CB146" s="100"/>
      <c r="CC146" s="100"/>
      <c r="CD146" s="100"/>
      <c r="CE146" s="100"/>
      <c r="CF146" s="100"/>
      <c r="CG146" s="100"/>
      <c r="CH146" s="93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</row>
    <row r="147" spans="1:167" s="4" customFormat="1" x14ac:dyDescent="0.25">
      <c r="A147" s="108"/>
      <c r="B147" s="109"/>
      <c r="BR147" s="5"/>
      <c r="BS147" s="91"/>
      <c r="BT147" s="75"/>
      <c r="BU147" s="100"/>
      <c r="BV147" s="100"/>
      <c r="BW147" s="100"/>
      <c r="BX147" s="100"/>
      <c r="BY147" s="100"/>
      <c r="BZ147" s="100"/>
      <c r="CA147" s="100"/>
      <c r="CB147" s="100"/>
      <c r="CC147" s="100"/>
      <c r="CD147" s="100"/>
      <c r="CE147" s="100"/>
      <c r="CF147" s="100"/>
      <c r="CG147" s="100"/>
      <c r="CH147" s="93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</row>
    <row r="148" spans="1:167" s="4" customFormat="1" x14ac:dyDescent="0.25">
      <c r="A148" s="108"/>
      <c r="B148" s="109"/>
      <c r="BR148" s="5"/>
      <c r="BS148" s="91"/>
      <c r="BT148" s="75"/>
      <c r="BU148" s="100"/>
      <c r="BV148" s="100"/>
      <c r="BW148" s="100"/>
      <c r="BX148" s="100"/>
      <c r="BY148" s="100"/>
      <c r="BZ148" s="100"/>
      <c r="CA148" s="100"/>
      <c r="CB148" s="100"/>
      <c r="CC148" s="100"/>
      <c r="CD148" s="100"/>
      <c r="CE148" s="100"/>
      <c r="CF148" s="100"/>
      <c r="CG148" s="100"/>
      <c r="CH148" s="93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</row>
    <row r="149" spans="1:167" s="4" customFormat="1" x14ac:dyDescent="0.25">
      <c r="A149" s="108"/>
      <c r="B149" s="109"/>
      <c r="BR149" s="5"/>
      <c r="BS149" s="91"/>
      <c r="BT149" s="75"/>
      <c r="BU149" s="100"/>
      <c r="BV149" s="100"/>
      <c r="BW149" s="100"/>
      <c r="BX149" s="100"/>
      <c r="BY149" s="100"/>
      <c r="BZ149" s="100"/>
      <c r="CA149" s="100"/>
      <c r="CB149" s="100"/>
      <c r="CC149" s="100"/>
      <c r="CD149" s="100"/>
      <c r="CE149" s="100"/>
      <c r="CF149" s="100"/>
      <c r="CG149" s="100"/>
      <c r="CH149" s="93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</row>
    <row r="150" spans="1:167" s="4" customFormat="1" x14ac:dyDescent="0.25">
      <c r="A150" s="108"/>
      <c r="B150" s="109"/>
      <c r="BR150" s="5"/>
      <c r="BS150" s="91"/>
      <c r="BT150" s="75"/>
      <c r="BU150" s="100"/>
      <c r="BV150" s="100"/>
      <c r="BW150" s="100"/>
      <c r="BX150" s="100"/>
      <c r="BY150" s="100"/>
      <c r="BZ150" s="100"/>
      <c r="CA150" s="100"/>
      <c r="CB150" s="100"/>
      <c r="CC150" s="100"/>
      <c r="CD150" s="100"/>
      <c r="CE150" s="100"/>
      <c r="CF150" s="100"/>
      <c r="CG150" s="100"/>
      <c r="CH150" s="93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</row>
    <row r="151" spans="1:167" s="4" customFormat="1" x14ac:dyDescent="0.25">
      <c r="A151" s="108"/>
      <c r="B151" s="109"/>
      <c r="BR151" s="5"/>
      <c r="BS151" s="91"/>
      <c r="BT151" s="75"/>
      <c r="BU151" s="100"/>
      <c r="BV151" s="100"/>
      <c r="BW151" s="100"/>
      <c r="BX151" s="100"/>
      <c r="BY151" s="100"/>
      <c r="BZ151" s="100"/>
      <c r="CA151" s="100"/>
      <c r="CB151" s="100"/>
      <c r="CC151" s="100"/>
      <c r="CD151" s="100"/>
      <c r="CE151" s="100"/>
      <c r="CF151" s="100"/>
      <c r="CG151" s="100"/>
      <c r="CH151" s="93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</row>
    <row r="152" spans="1:167" s="4" customFormat="1" x14ac:dyDescent="0.25">
      <c r="A152" s="108"/>
      <c r="B152" s="109"/>
      <c r="BR152" s="5"/>
      <c r="BS152" s="91"/>
      <c r="BT152" s="75"/>
      <c r="BU152" s="100"/>
      <c r="BV152" s="100"/>
      <c r="BW152" s="100"/>
      <c r="BX152" s="100"/>
      <c r="BY152" s="100"/>
      <c r="BZ152" s="100"/>
      <c r="CA152" s="100"/>
      <c r="CB152" s="100"/>
      <c r="CC152" s="100"/>
      <c r="CD152" s="100"/>
      <c r="CE152" s="100"/>
      <c r="CF152" s="100"/>
      <c r="CG152" s="100"/>
      <c r="CH152" s="93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</row>
    <row r="153" spans="1:167" s="4" customFormat="1" x14ac:dyDescent="0.25">
      <c r="A153" s="108"/>
      <c r="B153" s="109"/>
      <c r="BR153" s="5"/>
      <c r="BS153" s="91"/>
      <c r="BT153" s="75"/>
      <c r="BU153" s="100"/>
      <c r="BV153" s="100"/>
      <c r="BW153" s="100"/>
      <c r="BX153" s="100"/>
      <c r="BY153" s="100"/>
      <c r="BZ153" s="100"/>
      <c r="CA153" s="100"/>
      <c r="CB153" s="100"/>
      <c r="CC153" s="100"/>
      <c r="CD153" s="100"/>
      <c r="CE153" s="100"/>
      <c r="CF153" s="100"/>
      <c r="CG153" s="100"/>
      <c r="CH153" s="93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</row>
    <row r="154" spans="1:167" s="4" customFormat="1" x14ac:dyDescent="0.25">
      <c r="A154" s="108"/>
      <c r="B154" s="109"/>
      <c r="BR154" s="5"/>
      <c r="BS154" s="91"/>
      <c r="BT154" s="75"/>
      <c r="BU154" s="100"/>
      <c r="BV154" s="100"/>
      <c r="BW154" s="100"/>
      <c r="BX154" s="100"/>
      <c r="BY154" s="100"/>
      <c r="BZ154" s="100"/>
      <c r="CA154" s="100"/>
      <c r="CB154" s="100"/>
      <c r="CC154" s="100"/>
      <c r="CD154" s="100"/>
      <c r="CE154" s="100"/>
      <c r="CF154" s="100"/>
      <c r="CG154" s="100"/>
      <c r="CH154" s="93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</row>
    <row r="155" spans="1:167" s="4" customFormat="1" x14ac:dyDescent="0.25">
      <c r="A155" s="108"/>
      <c r="B155" s="109"/>
      <c r="BR155" s="5"/>
      <c r="BS155" s="5"/>
      <c r="BT155" s="5"/>
      <c r="BU155" s="5"/>
      <c r="BV155" s="5"/>
      <c r="BW155" s="5"/>
      <c r="BX155" s="6"/>
      <c r="BY155" s="5"/>
      <c r="BZ155" s="5"/>
      <c r="CA155" s="5"/>
      <c r="CB155" s="5"/>
      <c r="CC155" s="5"/>
      <c r="CD155" s="5"/>
      <c r="CE155" s="5"/>
      <c r="CF155" s="7"/>
      <c r="CG155" s="6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</row>
    <row r="156" spans="1:167" s="4" customFormat="1" x14ac:dyDescent="0.25">
      <c r="A156" s="108"/>
      <c r="B156" s="109"/>
      <c r="BR156" s="5"/>
      <c r="BS156" s="5"/>
      <c r="BT156" s="5"/>
      <c r="BU156" s="5"/>
      <c r="BV156" s="5"/>
      <c r="BW156" s="5"/>
      <c r="BX156" s="6"/>
      <c r="BY156" s="5"/>
      <c r="BZ156" s="5"/>
      <c r="CA156" s="5"/>
      <c r="CB156" s="5"/>
      <c r="CC156" s="5"/>
      <c r="CD156" s="5"/>
      <c r="CE156" s="5"/>
      <c r="CF156" s="7"/>
      <c r="CG156" s="6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</row>
    <row r="157" spans="1:167" s="4" customFormat="1" x14ac:dyDescent="0.25">
      <c r="A157" s="108"/>
      <c r="B157" s="109"/>
      <c r="BR157" s="5"/>
      <c r="BS157" s="5"/>
      <c r="BT157" s="5"/>
      <c r="BU157" s="5"/>
      <c r="BV157" s="5"/>
      <c r="BW157" s="5"/>
      <c r="BX157" s="6"/>
      <c r="BY157" s="5"/>
      <c r="BZ157" s="5"/>
      <c r="CA157" s="5"/>
      <c r="CB157" s="5"/>
      <c r="CC157" s="5"/>
      <c r="CD157" s="5"/>
      <c r="CE157" s="5"/>
      <c r="CF157" s="7"/>
      <c r="CG157" s="6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</row>
    <row r="158" spans="1:167" s="4" customFormat="1" x14ac:dyDescent="0.25">
      <c r="A158" s="108"/>
      <c r="B158" s="109"/>
      <c r="BR158" s="5"/>
      <c r="BS158" s="5"/>
      <c r="BT158" s="5"/>
      <c r="BU158" s="5"/>
      <c r="BV158" s="5"/>
      <c r="BW158" s="5"/>
      <c r="BX158" s="6"/>
      <c r="BY158" s="5"/>
      <c r="BZ158" s="5"/>
      <c r="CA158" s="5"/>
      <c r="CB158" s="5"/>
      <c r="CC158" s="5"/>
      <c r="CD158" s="5"/>
      <c r="CE158" s="5"/>
      <c r="CF158" s="7"/>
      <c r="CG158" s="6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</row>
    <row r="159" spans="1:167" s="4" customFormat="1" x14ac:dyDescent="0.25">
      <c r="A159" s="108"/>
      <c r="B159" s="109"/>
      <c r="BR159" s="5"/>
      <c r="BS159" s="5"/>
      <c r="BT159" s="5"/>
      <c r="BU159" s="5"/>
      <c r="BV159" s="5"/>
      <c r="BW159" s="5"/>
      <c r="BX159" s="6"/>
      <c r="BY159" s="5"/>
      <c r="BZ159" s="5"/>
      <c r="CA159" s="5"/>
      <c r="CB159" s="5"/>
      <c r="CC159" s="5"/>
      <c r="CD159" s="5"/>
      <c r="CE159" s="5"/>
      <c r="CF159" s="7"/>
      <c r="CG159" s="6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</row>
    <row r="160" spans="1:167" s="4" customFormat="1" x14ac:dyDescent="0.25">
      <c r="A160" s="108"/>
      <c r="B160" s="109"/>
      <c r="BR160" s="5"/>
      <c r="BS160" s="5"/>
      <c r="BT160" s="5"/>
      <c r="BU160" s="5"/>
      <c r="BV160" s="5"/>
      <c r="BW160" s="5"/>
      <c r="BX160" s="6"/>
      <c r="BY160" s="5"/>
      <c r="BZ160" s="5"/>
      <c r="CA160" s="5"/>
      <c r="CB160" s="5"/>
      <c r="CC160" s="5"/>
      <c r="CD160" s="5"/>
      <c r="CE160" s="5"/>
      <c r="CF160" s="7"/>
      <c r="CG160" s="6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</row>
    <row r="161" spans="1:167" s="4" customFormat="1" x14ac:dyDescent="0.25">
      <c r="A161" s="108"/>
      <c r="B161" s="109"/>
      <c r="BR161" s="5"/>
      <c r="BS161" s="5"/>
      <c r="BT161" s="5"/>
      <c r="BU161" s="5"/>
      <c r="BV161" s="5"/>
      <c r="BW161" s="5"/>
      <c r="BX161" s="6"/>
      <c r="BY161" s="5"/>
      <c r="BZ161" s="5"/>
      <c r="CA161" s="5"/>
      <c r="CB161" s="5"/>
      <c r="CC161" s="5"/>
      <c r="CD161" s="5"/>
      <c r="CE161" s="5"/>
      <c r="CF161" s="7"/>
      <c r="CG161" s="6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</row>
    <row r="162" spans="1:167" s="4" customFormat="1" x14ac:dyDescent="0.25">
      <c r="A162" s="108"/>
      <c r="B162" s="109"/>
      <c r="BR162" s="5"/>
      <c r="BS162" s="5"/>
      <c r="BT162" s="5"/>
      <c r="BU162" s="5"/>
      <c r="BV162" s="5"/>
      <c r="BW162" s="5"/>
      <c r="BX162" s="6"/>
      <c r="BY162" s="5"/>
      <c r="BZ162" s="5"/>
      <c r="CA162" s="5"/>
      <c r="CB162" s="5"/>
      <c r="CC162" s="5"/>
      <c r="CD162" s="5"/>
      <c r="CE162" s="5"/>
      <c r="CF162" s="7"/>
      <c r="CG162" s="6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</row>
    <row r="163" spans="1:167" s="4" customFormat="1" x14ac:dyDescent="0.25">
      <c r="A163" s="108"/>
      <c r="B163" s="109"/>
      <c r="BR163" s="5"/>
      <c r="BS163" s="5"/>
      <c r="BT163" s="5"/>
      <c r="BU163" s="5"/>
      <c r="BV163" s="5"/>
      <c r="BW163" s="5"/>
      <c r="BX163" s="6"/>
      <c r="BY163" s="5"/>
      <c r="BZ163" s="5"/>
      <c r="CA163" s="5"/>
      <c r="CB163" s="5"/>
      <c r="CC163" s="5"/>
      <c r="CD163" s="5"/>
      <c r="CE163" s="5"/>
      <c r="CF163" s="7"/>
      <c r="CG163" s="6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</row>
    <row r="164" spans="1:167" s="4" customFormat="1" x14ac:dyDescent="0.25">
      <c r="A164" s="108"/>
      <c r="B164" s="109"/>
      <c r="BR164" s="5"/>
      <c r="BS164" s="5"/>
      <c r="BT164" s="5"/>
      <c r="BU164" s="5"/>
      <c r="BV164" s="5"/>
      <c r="BW164" s="5"/>
      <c r="BX164" s="6"/>
      <c r="BY164" s="5"/>
      <c r="BZ164" s="5"/>
      <c r="CA164" s="5"/>
      <c r="CB164" s="5"/>
      <c r="CC164" s="5"/>
      <c r="CD164" s="5"/>
      <c r="CE164" s="5"/>
      <c r="CF164" s="7"/>
      <c r="CG164" s="6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</row>
    <row r="165" spans="1:167" s="4" customFormat="1" x14ac:dyDescent="0.25">
      <c r="A165" s="108"/>
      <c r="B165" s="109"/>
      <c r="BR165" s="5"/>
      <c r="BS165" s="5"/>
      <c r="BT165" s="5"/>
      <c r="BU165" s="5"/>
      <c r="BV165" s="5"/>
      <c r="BW165" s="5"/>
      <c r="BX165" s="6"/>
      <c r="BY165" s="5"/>
      <c r="BZ165" s="5"/>
      <c r="CA165" s="5"/>
      <c r="CB165" s="5"/>
      <c r="CC165" s="5"/>
      <c r="CD165" s="5"/>
      <c r="CE165" s="5"/>
      <c r="CF165" s="7"/>
      <c r="CG165" s="6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</row>
    <row r="166" spans="1:167" s="4" customFormat="1" x14ac:dyDescent="0.25">
      <c r="A166" s="108"/>
      <c r="B166" s="109"/>
      <c r="BR166" s="5"/>
      <c r="BS166" s="5"/>
      <c r="BT166" s="5"/>
      <c r="BU166" s="5"/>
      <c r="BV166" s="5"/>
      <c r="BW166" s="5"/>
      <c r="BX166" s="6"/>
      <c r="BY166" s="5"/>
      <c r="BZ166" s="5"/>
      <c r="CA166" s="5"/>
      <c r="CB166" s="5"/>
      <c r="CC166" s="5"/>
      <c r="CD166" s="5"/>
      <c r="CE166" s="5"/>
      <c r="CF166" s="7"/>
      <c r="CG166" s="6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</row>
    <row r="167" spans="1:167" s="4" customFormat="1" x14ac:dyDescent="0.25">
      <c r="A167" s="108"/>
      <c r="B167" s="109"/>
      <c r="BR167" s="5"/>
      <c r="BS167" s="5"/>
      <c r="BT167" s="5"/>
      <c r="BU167" s="5"/>
      <c r="BV167" s="5"/>
      <c r="BW167" s="5"/>
      <c r="BX167" s="6"/>
      <c r="BY167" s="5"/>
      <c r="BZ167" s="5"/>
      <c r="CA167" s="5"/>
      <c r="CB167" s="5"/>
      <c r="CC167" s="5"/>
      <c r="CD167" s="5"/>
      <c r="CE167" s="5"/>
      <c r="CF167" s="7"/>
      <c r="CG167" s="6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</row>
    <row r="168" spans="1:167" s="4" customFormat="1" x14ac:dyDescent="0.25">
      <c r="A168" s="108"/>
      <c r="B168" s="109"/>
      <c r="BR168" s="5"/>
      <c r="BS168" s="5"/>
      <c r="BT168" s="5"/>
      <c r="BU168" s="5"/>
      <c r="BV168" s="5"/>
      <c r="BW168" s="5"/>
      <c r="BX168" s="6"/>
      <c r="BY168" s="5"/>
      <c r="BZ168" s="5"/>
      <c r="CA168" s="5"/>
      <c r="CB168" s="5"/>
      <c r="CC168" s="5"/>
      <c r="CD168" s="5"/>
      <c r="CE168" s="5"/>
      <c r="CF168" s="7"/>
      <c r="CG168" s="6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</row>
    <row r="169" spans="1:167" s="4" customFormat="1" x14ac:dyDescent="0.25">
      <c r="A169" s="108"/>
      <c r="B169" s="109"/>
      <c r="BR169" s="5"/>
      <c r="BS169" s="5"/>
      <c r="BT169" s="5"/>
      <c r="BU169" s="5"/>
      <c r="BV169" s="5"/>
      <c r="BW169" s="5"/>
      <c r="BX169" s="6"/>
      <c r="BY169" s="5"/>
      <c r="BZ169" s="5"/>
      <c r="CA169" s="5"/>
      <c r="CB169" s="5"/>
      <c r="CC169" s="5"/>
      <c r="CD169" s="5"/>
      <c r="CE169" s="5"/>
      <c r="CF169" s="7"/>
      <c r="CG169" s="6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</row>
    <row r="170" spans="1:167" s="4" customFormat="1" x14ac:dyDescent="0.25">
      <c r="A170" s="108"/>
      <c r="B170" s="109"/>
      <c r="BR170" s="5"/>
      <c r="BS170" s="5"/>
      <c r="BT170" s="5"/>
      <c r="BU170" s="5"/>
      <c r="BV170" s="5"/>
      <c r="BW170" s="5"/>
      <c r="BX170" s="6"/>
      <c r="BY170" s="5"/>
      <c r="BZ170" s="5"/>
      <c r="CA170" s="5"/>
      <c r="CB170" s="5"/>
      <c r="CC170" s="5"/>
      <c r="CD170" s="5"/>
      <c r="CE170" s="5"/>
      <c r="CF170" s="7"/>
      <c r="CG170" s="6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</row>
    <row r="171" spans="1:167" s="4" customFormat="1" x14ac:dyDescent="0.25">
      <c r="A171" s="108"/>
      <c r="B171" s="109"/>
      <c r="BR171" s="5"/>
      <c r="BS171" s="5"/>
      <c r="BT171" s="5"/>
      <c r="BU171" s="5"/>
      <c r="BV171" s="5"/>
      <c r="BW171" s="5"/>
      <c r="BX171" s="6"/>
      <c r="BY171" s="5"/>
      <c r="BZ171" s="5"/>
      <c r="CA171" s="5"/>
      <c r="CB171" s="5"/>
      <c r="CC171" s="5"/>
      <c r="CD171" s="5"/>
      <c r="CE171" s="5"/>
      <c r="CF171" s="7"/>
      <c r="CG171" s="6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</row>
    <row r="172" spans="1:167" s="4" customFormat="1" x14ac:dyDescent="0.25">
      <c r="A172" s="108"/>
      <c r="B172" s="109"/>
      <c r="BR172" s="5"/>
      <c r="BS172" s="5"/>
      <c r="BT172" s="5"/>
      <c r="BU172" s="5"/>
      <c r="BV172" s="5"/>
      <c r="BW172" s="5"/>
      <c r="BX172" s="6"/>
      <c r="BY172" s="5"/>
      <c r="BZ172" s="5"/>
      <c r="CA172" s="5"/>
      <c r="CB172" s="5"/>
      <c r="CC172" s="5"/>
      <c r="CD172" s="5"/>
      <c r="CE172" s="5"/>
      <c r="CF172" s="7"/>
      <c r="CG172" s="6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</row>
    <row r="173" spans="1:167" s="4" customFormat="1" x14ac:dyDescent="0.25">
      <c r="A173" s="108"/>
      <c r="B173" s="109"/>
      <c r="BR173" s="5"/>
      <c r="BS173" s="5"/>
      <c r="BT173" s="5"/>
      <c r="BU173" s="5"/>
      <c r="BV173" s="5"/>
      <c r="BW173" s="5"/>
      <c r="BX173" s="6"/>
      <c r="BY173" s="5"/>
      <c r="BZ173" s="5"/>
      <c r="CA173" s="5"/>
      <c r="CB173" s="5"/>
      <c r="CC173" s="5"/>
      <c r="CD173" s="5"/>
      <c r="CE173" s="5"/>
      <c r="CF173" s="7"/>
      <c r="CG173" s="6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</row>
    <row r="174" spans="1:167" s="4" customFormat="1" x14ac:dyDescent="0.25">
      <c r="A174" s="108"/>
      <c r="B174" s="109"/>
      <c r="BR174" s="5"/>
      <c r="BS174" s="5"/>
      <c r="BT174" s="5"/>
      <c r="BU174" s="5"/>
      <c r="BV174" s="5"/>
      <c r="BW174" s="5"/>
      <c r="BX174" s="6"/>
      <c r="BY174" s="5"/>
      <c r="BZ174" s="5"/>
      <c r="CA174" s="5"/>
      <c r="CB174" s="5"/>
      <c r="CC174" s="5"/>
      <c r="CD174" s="5"/>
      <c r="CE174" s="5"/>
      <c r="CF174" s="7"/>
      <c r="CG174" s="6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</row>
    <row r="175" spans="1:167" s="4" customFormat="1" x14ac:dyDescent="0.25">
      <c r="A175" s="108"/>
      <c r="B175" s="109"/>
      <c r="BR175" s="5"/>
      <c r="BS175" s="5"/>
      <c r="BT175" s="5"/>
      <c r="BU175" s="5"/>
      <c r="BV175" s="5"/>
      <c r="BW175" s="5"/>
      <c r="BX175" s="6"/>
      <c r="BY175" s="5"/>
      <c r="BZ175" s="5"/>
      <c r="CA175" s="5"/>
      <c r="CB175" s="5"/>
      <c r="CC175" s="5"/>
      <c r="CD175" s="5"/>
      <c r="CE175" s="5"/>
      <c r="CF175" s="7"/>
      <c r="CG175" s="6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</row>
    <row r="176" spans="1:167" s="70" customFormat="1" x14ac:dyDescent="0.25">
      <c r="A176" s="114"/>
      <c r="B176" s="115"/>
      <c r="BR176" s="66"/>
      <c r="BS176" s="66"/>
      <c r="BT176" s="66"/>
      <c r="BU176" s="66"/>
      <c r="BV176" s="66"/>
      <c r="BW176" s="66"/>
      <c r="BX176" s="68"/>
      <c r="BY176" s="66"/>
      <c r="BZ176" s="66"/>
      <c r="CA176" s="66"/>
      <c r="CB176" s="66"/>
      <c r="CC176" s="66"/>
      <c r="CD176" s="66"/>
      <c r="CE176" s="66"/>
      <c r="CF176" s="69"/>
      <c r="CG176" s="68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  <c r="EL176" s="66"/>
      <c r="EM176" s="66"/>
      <c r="EN176" s="66"/>
      <c r="EO176" s="66"/>
      <c r="EP176" s="66"/>
      <c r="EQ176" s="66"/>
      <c r="ER176" s="66"/>
      <c r="ES176" s="66"/>
      <c r="ET176" s="66"/>
      <c r="EU176" s="66"/>
      <c r="EV176" s="66"/>
      <c r="EW176" s="66"/>
      <c r="EX176" s="66"/>
      <c r="EY176" s="66"/>
      <c r="EZ176" s="66"/>
      <c r="FA176" s="66"/>
      <c r="FB176" s="66"/>
      <c r="FC176" s="66"/>
      <c r="FD176" s="66"/>
      <c r="FE176" s="66"/>
      <c r="FF176" s="66"/>
      <c r="FG176" s="66"/>
      <c r="FH176" s="66"/>
      <c r="FI176" s="66"/>
      <c r="FJ176" s="66"/>
      <c r="FK176" s="66"/>
    </row>
    <row r="177" spans="1:167" s="70" customFormat="1" x14ac:dyDescent="0.25">
      <c r="A177" s="114"/>
      <c r="B177" s="115"/>
      <c r="BR177" s="66"/>
      <c r="BS177" s="66"/>
      <c r="BT177" s="66"/>
      <c r="BU177" s="66"/>
      <c r="BV177" s="66"/>
      <c r="BW177" s="66"/>
      <c r="BX177" s="68"/>
      <c r="BY177" s="66"/>
      <c r="BZ177" s="66"/>
      <c r="CA177" s="66"/>
      <c r="CB177" s="66"/>
      <c r="CC177" s="66"/>
      <c r="CD177" s="66"/>
      <c r="CE177" s="66"/>
      <c r="CF177" s="69"/>
      <c r="CG177" s="68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  <c r="EL177" s="66"/>
      <c r="EM177" s="66"/>
      <c r="EN177" s="66"/>
      <c r="EO177" s="66"/>
      <c r="EP177" s="66"/>
      <c r="EQ177" s="66"/>
      <c r="ER177" s="66"/>
      <c r="ES177" s="66"/>
      <c r="ET177" s="66"/>
      <c r="EU177" s="66"/>
      <c r="EV177" s="66"/>
      <c r="EW177" s="66"/>
      <c r="EX177" s="66"/>
      <c r="EY177" s="66"/>
      <c r="EZ177" s="66"/>
      <c r="FA177" s="66"/>
      <c r="FB177" s="66"/>
      <c r="FC177" s="66"/>
      <c r="FD177" s="66"/>
      <c r="FE177" s="66"/>
      <c r="FF177" s="66"/>
      <c r="FG177" s="66"/>
      <c r="FH177" s="66"/>
      <c r="FI177" s="66"/>
      <c r="FJ177" s="66"/>
      <c r="FK177" s="66"/>
    </row>
    <row r="178" spans="1:167" s="70" customFormat="1" x14ac:dyDescent="0.25">
      <c r="A178" s="114"/>
      <c r="B178" s="115"/>
      <c r="BR178" s="66"/>
      <c r="BS178" s="66"/>
      <c r="BT178" s="66"/>
      <c r="BU178" s="66"/>
      <c r="BV178" s="66"/>
      <c r="BW178" s="66"/>
      <c r="BX178" s="68"/>
      <c r="BY178" s="66"/>
      <c r="BZ178" s="66"/>
      <c r="CA178" s="66"/>
      <c r="CB178" s="66"/>
      <c r="CC178" s="66"/>
      <c r="CD178" s="66"/>
      <c r="CE178" s="66"/>
      <c r="CF178" s="69"/>
      <c r="CG178" s="68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  <c r="EL178" s="66"/>
      <c r="EM178" s="66"/>
      <c r="EN178" s="66"/>
      <c r="EO178" s="66"/>
      <c r="EP178" s="66"/>
      <c r="EQ178" s="66"/>
      <c r="ER178" s="66"/>
      <c r="ES178" s="66"/>
      <c r="ET178" s="66"/>
      <c r="EU178" s="66"/>
      <c r="EV178" s="66"/>
      <c r="EW178" s="66"/>
      <c r="EX178" s="66"/>
      <c r="EY178" s="66"/>
      <c r="EZ178" s="66"/>
      <c r="FA178" s="66"/>
      <c r="FB178" s="66"/>
      <c r="FC178" s="66"/>
      <c r="FD178" s="66"/>
      <c r="FE178" s="66"/>
      <c r="FF178" s="66"/>
      <c r="FG178" s="66"/>
      <c r="FH178" s="66"/>
      <c r="FI178" s="66"/>
      <c r="FJ178" s="66"/>
      <c r="FK178" s="66"/>
    </row>
    <row r="179" spans="1:167" s="70" customFormat="1" x14ac:dyDescent="0.25">
      <c r="A179" s="114"/>
      <c r="B179" s="115"/>
      <c r="BR179" s="66"/>
      <c r="BS179" s="66"/>
      <c r="BT179" s="66"/>
      <c r="BU179" s="66"/>
      <c r="BV179" s="66"/>
      <c r="BW179" s="66"/>
      <c r="BX179" s="68"/>
      <c r="BY179" s="66"/>
      <c r="BZ179" s="66"/>
      <c r="CA179" s="66"/>
      <c r="CB179" s="66"/>
      <c r="CC179" s="66"/>
      <c r="CD179" s="66"/>
      <c r="CE179" s="66"/>
      <c r="CF179" s="69"/>
      <c r="CG179" s="68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  <c r="EL179" s="66"/>
      <c r="EM179" s="66"/>
      <c r="EN179" s="66"/>
      <c r="EO179" s="66"/>
      <c r="EP179" s="66"/>
      <c r="EQ179" s="66"/>
      <c r="ER179" s="66"/>
      <c r="ES179" s="66"/>
      <c r="ET179" s="66"/>
      <c r="EU179" s="66"/>
      <c r="EV179" s="66"/>
      <c r="EW179" s="66"/>
      <c r="EX179" s="66"/>
      <c r="EY179" s="66"/>
      <c r="EZ179" s="66"/>
      <c r="FA179" s="66"/>
      <c r="FB179" s="66"/>
      <c r="FC179" s="66"/>
      <c r="FD179" s="66"/>
      <c r="FE179" s="66"/>
      <c r="FF179" s="66"/>
      <c r="FG179" s="66"/>
      <c r="FH179" s="66"/>
      <c r="FI179" s="66"/>
      <c r="FJ179" s="66"/>
      <c r="FK179" s="66"/>
    </row>
    <row r="180" spans="1:167" s="70" customFormat="1" x14ac:dyDescent="0.25">
      <c r="A180" s="114"/>
      <c r="B180" s="115"/>
      <c r="BR180" s="66"/>
      <c r="BS180" s="66"/>
      <c r="BT180" s="66"/>
      <c r="BU180" s="66"/>
      <c r="BV180" s="66"/>
      <c r="BW180" s="66"/>
      <c r="BX180" s="68"/>
      <c r="BY180" s="66"/>
      <c r="BZ180" s="66"/>
      <c r="CA180" s="66"/>
      <c r="CB180" s="66"/>
      <c r="CC180" s="66"/>
      <c r="CD180" s="66"/>
      <c r="CE180" s="66"/>
      <c r="CF180" s="69"/>
      <c r="CG180" s="68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  <c r="EO180" s="66"/>
      <c r="EP180" s="66"/>
      <c r="EQ180" s="66"/>
      <c r="ER180" s="66"/>
      <c r="ES180" s="66"/>
      <c r="ET180" s="66"/>
      <c r="EU180" s="66"/>
      <c r="EV180" s="66"/>
      <c r="EW180" s="66"/>
      <c r="EX180" s="66"/>
      <c r="EY180" s="66"/>
      <c r="EZ180" s="66"/>
      <c r="FA180" s="66"/>
      <c r="FB180" s="66"/>
      <c r="FC180" s="66"/>
      <c r="FD180" s="66"/>
      <c r="FE180" s="66"/>
      <c r="FF180" s="66"/>
      <c r="FG180" s="66"/>
      <c r="FH180" s="66"/>
      <c r="FI180" s="66"/>
      <c r="FJ180" s="66"/>
      <c r="FK180" s="66"/>
    </row>
    <row r="181" spans="1:167" s="70" customFormat="1" x14ac:dyDescent="0.25">
      <c r="A181" s="114"/>
      <c r="B181" s="115"/>
      <c r="BR181" s="66"/>
      <c r="BS181" s="66"/>
      <c r="BT181" s="66"/>
      <c r="BU181" s="66"/>
      <c r="BV181" s="66"/>
      <c r="BW181" s="66"/>
      <c r="BX181" s="68"/>
      <c r="BY181" s="66"/>
      <c r="BZ181" s="66"/>
      <c r="CA181" s="66"/>
      <c r="CB181" s="66"/>
      <c r="CC181" s="66"/>
      <c r="CD181" s="66"/>
      <c r="CE181" s="66"/>
      <c r="CF181" s="69"/>
      <c r="CG181" s="68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  <c r="EO181" s="66"/>
      <c r="EP181" s="66"/>
      <c r="EQ181" s="66"/>
      <c r="ER181" s="66"/>
      <c r="ES181" s="66"/>
      <c r="ET181" s="66"/>
      <c r="EU181" s="66"/>
      <c r="EV181" s="66"/>
      <c r="EW181" s="66"/>
      <c r="EX181" s="66"/>
      <c r="EY181" s="66"/>
      <c r="EZ181" s="66"/>
      <c r="FA181" s="66"/>
      <c r="FB181" s="66"/>
      <c r="FC181" s="66"/>
      <c r="FD181" s="66"/>
      <c r="FE181" s="66"/>
      <c r="FF181" s="66"/>
      <c r="FG181" s="66"/>
      <c r="FH181" s="66"/>
      <c r="FI181" s="66"/>
      <c r="FJ181" s="66"/>
      <c r="FK181" s="66"/>
    </row>
    <row r="182" spans="1:167" s="70" customFormat="1" x14ac:dyDescent="0.25">
      <c r="A182" s="114"/>
      <c r="B182" s="115"/>
      <c r="BR182" s="66"/>
      <c r="BS182" s="66"/>
      <c r="BT182" s="66"/>
      <c r="BU182" s="66"/>
      <c r="BV182" s="66"/>
      <c r="BW182" s="66"/>
      <c r="BX182" s="68"/>
      <c r="BY182" s="66"/>
      <c r="BZ182" s="66"/>
      <c r="CA182" s="66"/>
      <c r="CB182" s="66"/>
      <c r="CC182" s="66"/>
      <c r="CD182" s="66"/>
      <c r="CE182" s="66"/>
      <c r="CF182" s="69"/>
      <c r="CG182" s="68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  <c r="EO182" s="66"/>
      <c r="EP182" s="66"/>
      <c r="EQ182" s="66"/>
      <c r="ER182" s="66"/>
      <c r="ES182" s="66"/>
      <c r="ET182" s="66"/>
      <c r="EU182" s="66"/>
      <c r="EV182" s="66"/>
      <c r="EW182" s="66"/>
      <c r="EX182" s="66"/>
      <c r="EY182" s="66"/>
      <c r="EZ182" s="66"/>
      <c r="FA182" s="66"/>
      <c r="FB182" s="66"/>
      <c r="FC182" s="66"/>
      <c r="FD182" s="66"/>
      <c r="FE182" s="66"/>
      <c r="FF182" s="66"/>
      <c r="FG182" s="66"/>
      <c r="FH182" s="66"/>
      <c r="FI182" s="66"/>
      <c r="FJ182" s="66"/>
      <c r="FK182" s="66"/>
    </row>
    <row r="183" spans="1:167" s="70" customFormat="1" x14ac:dyDescent="0.25">
      <c r="A183" s="114"/>
      <c r="B183" s="115"/>
      <c r="BR183" s="66"/>
      <c r="BS183" s="66"/>
      <c r="BT183" s="66"/>
      <c r="BU183" s="66"/>
      <c r="BV183" s="66"/>
      <c r="BW183" s="66"/>
      <c r="BX183" s="68"/>
      <c r="BY183" s="66"/>
      <c r="BZ183" s="66"/>
      <c r="CA183" s="66"/>
      <c r="CB183" s="66"/>
      <c r="CC183" s="66"/>
      <c r="CD183" s="66"/>
      <c r="CE183" s="66"/>
      <c r="CF183" s="69"/>
      <c r="CG183" s="68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  <c r="EO183" s="66"/>
      <c r="EP183" s="66"/>
      <c r="EQ183" s="66"/>
      <c r="ER183" s="66"/>
      <c r="ES183" s="66"/>
      <c r="ET183" s="66"/>
      <c r="EU183" s="66"/>
      <c r="EV183" s="66"/>
      <c r="EW183" s="66"/>
      <c r="EX183" s="66"/>
      <c r="EY183" s="66"/>
      <c r="EZ183" s="66"/>
      <c r="FA183" s="66"/>
      <c r="FB183" s="66"/>
      <c r="FC183" s="66"/>
      <c r="FD183" s="66"/>
      <c r="FE183" s="66"/>
      <c r="FF183" s="66"/>
      <c r="FG183" s="66"/>
      <c r="FH183" s="66"/>
      <c r="FI183" s="66"/>
      <c r="FJ183" s="66"/>
      <c r="FK183" s="66"/>
    </row>
    <row r="184" spans="1:167" s="70" customFormat="1" x14ac:dyDescent="0.25">
      <c r="A184" s="114"/>
      <c r="B184" s="115"/>
      <c r="BR184" s="66"/>
      <c r="BS184" s="66"/>
      <c r="BT184" s="66"/>
      <c r="BU184" s="66"/>
      <c r="BV184" s="66"/>
      <c r="BW184" s="66"/>
      <c r="BX184" s="68"/>
      <c r="BY184" s="66"/>
      <c r="BZ184" s="66"/>
      <c r="CA184" s="66"/>
      <c r="CB184" s="66"/>
      <c r="CC184" s="66"/>
      <c r="CD184" s="66"/>
      <c r="CE184" s="66"/>
      <c r="CF184" s="69"/>
      <c r="CG184" s="68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  <c r="EO184" s="66"/>
      <c r="EP184" s="66"/>
      <c r="EQ184" s="66"/>
      <c r="ER184" s="66"/>
      <c r="ES184" s="66"/>
      <c r="ET184" s="66"/>
      <c r="EU184" s="66"/>
      <c r="EV184" s="66"/>
      <c r="EW184" s="66"/>
      <c r="EX184" s="66"/>
      <c r="EY184" s="66"/>
      <c r="EZ184" s="66"/>
      <c r="FA184" s="66"/>
      <c r="FB184" s="66"/>
      <c r="FC184" s="66"/>
      <c r="FD184" s="66"/>
      <c r="FE184" s="66"/>
      <c r="FF184" s="66"/>
      <c r="FG184" s="66"/>
      <c r="FH184" s="66"/>
      <c r="FI184" s="66"/>
      <c r="FJ184" s="66"/>
      <c r="FK184" s="66"/>
    </row>
    <row r="185" spans="1:167" s="70" customFormat="1" x14ac:dyDescent="0.25">
      <c r="A185" s="114"/>
      <c r="B185" s="115"/>
      <c r="BR185" s="66"/>
      <c r="BS185" s="66"/>
      <c r="BT185" s="66"/>
      <c r="BU185" s="66"/>
      <c r="BV185" s="66"/>
      <c r="BW185" s="66"/>
      <c r="BX185" s="68"/>
      <c r="BY185" s="66"/>
      <c r="BZ185" s="66"/>
      <c r="CA185" s="66"/>
      <c r="CB185" s="66"/>
      <c r="CC185" s="66"/>
      <c r="CD185" s="66"/>
      <c r="CE185" s="66"/>
      <c r="CF185" s="69"/>
      <c r="CG185" s="68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  <c r="EO185" s="66"/>
      <c r="EP185" s="66"/>
      <c r="EQ185" s="66"/>
      <c r="ER185" s="66"/>
      <c r="ES185" s="66"/>
      <c r="ET185" s="66"/>
      <c r="EU185" s="66"/>
      <c r="EV185" s="66"/>
      <c r="EW185" s="66"/>
      <c r="EX185" s="66"/>
      <c r="EY185" s="66"/>
      <c r="EZ185" s="66"/>
      <c r="FA185" s="66"/>
      <c r="FB185" s="66"/>
      <c r="FC185" s="66"/>
      <c r="FD185" s="66"/>
      <c r="FE185" s="66"/>
      <c r="FF185" s="66"/>
      <c r="FG185" s="66"/>
      <c r="FH185" s="66"/>
      <c r="FI185" s="66"/>
      <c r="FJ185" s="66"/>
      <c r="FK185" s="66"/>
    </row>
    <row r="186" spans="1:167" s="70" customFormat="1" x14ac:dyDescent="0.25">
      <c r="A186" s="114"/>
      <c r="B186" s="115"/>
      <c r="BR186" s="66"/>
      <c r="BS186" s="66"/>
      <c r="BT186" s="66"/>
      <c r="BU186" s="66"/>
      <c r="BV186" s="66"/>
      <c r="BW186" s="66"/>
      <c r="BX186" s="68"/>
      <c r="BY186" s="66"/>
      <c r="BZ186" s="66"/>
      <c r="CA186" s="66"/>
      <c r="CB186" s="66"/>
      <c r="CC186" s="66"/>
      <c r="CD186" s="66"/>
      <c r="CE186" s="66"/>
      <c r="CF186" s="69"/>
      <c r="CG186" s="68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  <c r="EO186" s="66"/>
      <c r="EP186" s="66"/>
      <c r="EQ186" s="66"/>
      <c r="ER186" s="66"/>
      <c r="ES186" s="66"/>
      <c r="ET186" s="66"/>
      <c r="EU186" s="66"/>
      <c r="EV186" s="66"/>
      <c r="EW186" s="66"/>
      <c r="EX186" s="66"/>
      <c r="EY186" s="66"/>
      <c r="EZ186" s="66"/>
      <c r="FA186" s="66"/>
      <c r="FB186" s="66"/>
      <c r="FC186" s="66"/>
      <c r="FD186" s="66"/>
      <c r="FE186" s="66"/>
      <c r="FF186" s="66"/>
      <c r="FG186" s="66"/>
      <c r="FH186" s="66"/>
      <c r="FI186" s="66"/>
      <c r="FJ186" s="66"/>
      <c r="FK186" s="66"/>
    </row>
    <row r="187" spans="1:167" s="70" customFormat="1" x14ac:dyDescent="0.25">
      <c r="A187" s="114"/>
      <c r="B187" s="115"/>
      <c r="BR187" s="66"/>
      <c r="BS187" s="66"/>
      <c r="BT187" s="66"/>
      <c r="BU187" s="66"/>
      <c r="BV187" s="66"/>
      <c r="BW187" s="66"/>
      <c r="BX187" s="68"/>
      <c r="BY187" s="66"/>
      <c r="BZ187" s="66"/>
      <c r="CA187" s="66"/>
      <c r="CB187" s="66"/>
      <c r="CC187" s="66"/>
      <c r="CD187" s="66"/>
      <c r="CE187" s="66"/>
      <c r="CF187" s="69"/>
      <c r="CG187" s="68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  <c r="EO187" s="66"/>
      <c r="EP187" s="66"/>
      <c r="EQ187" s="66"/>
      <c r="ER187" s="66"/>
      <c r="ES187" s="66"/>
      <c r="ET187" s="66"/>
      <c r="EU187" s="66"/>
      <c r="EV187" s="66"/>
      <c r="EW187" s="66"/>
      <c r="EX187" s="66"/>
      <c r="EY187" s="66"/>
      <c r="EZ187" s="66"/>
      <c r="FA187" s="66"/>
      <c r="FB187" s="66"/>
      <c r="FC187" s="66"/>
      <c r="FD187" s="66"/>
      <c r="FE187" s="66"/>
      <c r="FF187" s="66"/>
      <c r="FG187" s="66"/>
      <c r="FH187" s="66"/>
      <c r="FI187" s="66"/>
      <c r="FJ187" s="66"/>
      <c r="FK187" s="66"/>
    </row>
    <row r="188" spans="1:167" s="70" customFormat="1" x14ac:dyDescent="0.25">
      <c r="A188" s="114"/>
      <c r="B188" s="115"/>
      <c r="BR188" s="66"/>
      <c r="BS188" s="66"/>
      <c r="BT188" s="66"/>
      <c r="BU188" s="66"/>
      <c r="BV188" s="66"/>
      <c r="BW188" s="66"/>
      <c r="BX188" s="68"/>
      <c r="BY188" s="66"/>
      <c r="BZ188" s="66"/>
      <c r="CA188" s="66"/>
      <c r="CB188" s="66"/>
      <c r="CC188" s="66"/>
      <c r="CD188" s="66"/>
      <c r="CE188" s="66"/>
      <c r="CF188" s="69"/>
      <c r="CG188" s="68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  <c r="EO188" s="66"/>
      <c r="EP188" s="66"/>
      <c r="EQ188" s="66"/>
      <c r="ER188" s="66"/>
      <c r="ES188" s="66"/>
      <c r="ET188" s="66"/>
      <c r="EU188" s="66"/>
      <c r="EV188" s="66"/>
      <c r="EW188" s="66"/>
      <c r="EX188" s="66"/>
      <c r="EY188" s="66"/>
      <c r="EZ188" s="66"/>
      <c r="FA188" s="66"/>
      <c r="FB188" s="66"/>
      <c r="FC188" s="66"/>
      <c r="FD188" s="66"/>
      <c r="FE188" s="66"/>
      <c r="FF188" s="66"/>
      <c r="FG188" s="66"/>
      <c r="FH188" s="66"/>
      <c r="FI188" s="66"/>
      <c r="FJ188" s="66"/>
      <c r="FK188" s="66"/>
    </row>
    <row r="189" spans="1:167" s="70" customFormat="1" x14ac:dyDescent="0.25">
      <c r="A189" s="114"/>
      <c r="B189" s="115"/>
      <c r="BR189" s="66"/>
      <c r="BS189" s="66"/>
      <c r="BT189" s="66"/>
      <c r="BU189" s="66"/>
      <c r="BV189" s="66"/>
      <c r="BW189" s="66"/>
      <c r="BX189" s="68"/>
      <c r="BY189" s="66"/>
      <c r="BZ189" s="66"/>
      <c r="CA189" s="66"/>
      <c r="CB189" s="66"/>
      <c r="CC189" s="66"/>
      <c r="CD189" s="66"/>
      <c r="CE189" s="66"/>
      <c r="CF189" s="69"/>
      <c r="CG189" s="68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  <c r="ER189" s="66"/>
      <c r="ES189" s="66"/>
      <c r="ET189" s="66"/>
      <c r="EU189" s="66"/>
      <c r="EV189" s="66"/>
      <c r="EW189" s="66"/>
      <c r="EX189" s="66"/>
      <c r="EY189" s="66"/>
      <c r="EZ189" s="66"/>
      <c r="FA189" s="66"/>
      <c r="FB189" s="66"/>
      <c r="FC189" s="66"/>
      <c r="FD189" s="66"/>
      <c r="FE189" s="66"/>
      <c r="FF189" s="66"/>
      <c r="FG189" s="66"/>
      <c r="FH189" s="66"/>
      <c r="FI189" s="66"/>
      <c r="FJ189" s="66"/>
      <c r="FK189" s="66"/>
    </row>
    <row r="190" spans="1:167" s="70" customFormat="1" x14ac:dyDescent="0.25">
      <c r="A190" s="114"/>
      <c r="B190" s="115"/>
      <c r="BR190" s="66"/>
      <c r="BS190" s="66"/>
      <c r="BT190" s="66"/>
      <c r="BU190" s="66"/>
      <c r="BV190" s="66"/>
      <c r="BW190" s="66"/>
      <c r="BX190" s="68"/>
      <c r="BY190" s="66"/>
      <c r="BZ190" s="66"/>
      <c r="CA190" s="66"/>
      <c r="CB190" s="66"/>
      <c r="CC190" s="66"/>
      <c r="CD190" s="66"/>
      <c r="CE190" s="66"/>
      <c r="CF190" s="69"/>
      <c r="CG190" s="68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  <c r="EO190" s="66"/>
      <c r="EP190" s="66"/>
      <c r="EQ190" s="66"/>
      <c r="ER190" s="66"/>
      <c r="ES190" s="66"/>
      <c r="ET190" s="66"/>
      <c r="EU190" s="66"/>
      <c r="EV190" s="66"/>
      <c r="EW190" s="66"/>
      <c r="EX190" s="66"/>
      <c r="EY190" s="66"/>
      <c r="EZ190" s="66"/>
      <c r="FA190" s="66"/>
      <c r="FB190" s="66"/>
      <c r="FC190" s="66"/>
      <c r="FD190" s="66"/>
      <c r="FE190" s="66"/>
      <c r="FF190" s="66"/>
      <c r="FG190" s="66"/>
      <c r="FH190" s="66"/>
      <c r="FI190" s="66"/>
      <c r="FJ190" s="66"/>
      <c r="FK190" s="66"/>
    </row>
    <row r="191" spans="1:167" s="70" customFormat="1" x14ac:dyDescent="0.25">
      <c r="A191" s="114"/>
      <c r="B191" s="115"/>
      <c r="BR191" s="66"/>
      <c r="BS191" s="66"/>
      <c r="BT191" s="66"/>
      <c r="BU191" s="66"/>
      <c r="BV191" s="66"/>
      <c r="BW191" s="66"/>
      <c r="BX191" s="68"/>
      <c r="BY191" s="66"/>
      <c r="BZ191" s="66"/>
      <c r="CA191" s="66"/>
      <c r="CB191" s="66"/>
      <c r="CC191" s="66"/>
      <c r="CD191" s="66"/>
      <c r="CE191" s="66"/>
      <c r="CF191" s="69"/>
      <c r="CG191" s="68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  <c r="EO191" s="66"/>
      <c r="EP191" s="66"/>
      <c r="EQ191" s="66"/>
      <c r="ER191" s="66"/>
      <c r="ES191" s="66"/>
      <c r="ET191" s="66"/>
      <c r="EU191" s="66"/>
      <c r="EV191" s="66"/>
      <c r="EW191" s="66"/>
      <c r="EX191" s="66"/>
      <c r="EY191" s="66"/>
      <c r="EZ191" s="66"/>
      <c r="FA191" s="66"/>
      <c r="FB191" s="66"/>
      <c r="FC191" s="66"/>
      <c r="FD191" s="66"/>
      <c r="FE191" s="66"/>
      <c r="FF191" s="66"/>
      <c r="FG191" s="66"/>
      <c r="FH191" s="66"/>
      <c r="FI191" s="66"/>
      <c r="FJ191" s="66"/>
      <c r="FK191" s="66"/>
    </row>
    <row r="192" spans="1:167" s="70" customFormat="1" x14ac:dyDescent="0.25">
      <c r="A192" s="114"/>
      <c r="B192" s="115"/>
      <c r="BR192" s="66"/>
      <c r="BS192" s="66"/>
      <c r="BT192" s="66"/>
      <c r="BU192" s="66"/>
      <c r="BV192" s="66"/>
      <c r="BW192" s="66"/>
      <c r="BX192" s="68"/>
      <c r="BY192" s="66"/>
      <c r="BZ192" s="66"/>
      <c r="CA192" s="66"/>
      <c r="CB192" s="66"/>
      <c r="CC192" s="66"/>
      <c r="CD192" s="66"/>
      <c r="CE192" s="66"/>
      <c r="CF192" s="69"/>
      <c r="CG192" s="68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  <c r="EO192" s="66"/>
      <c r="EP192" s="66"/>
      <c r="EQ192" s="66"/>
      <c r="ER192" s="66"/>
      <c r="ES192" s="66"/>
      <c r="ET192" s="66"/>
      <c r="EU192" s="66"/>
      <c r="EV192" s="66"/>
      <c r="EW192" s="66"/>
      <c r="EX192" s="66"/>
      <c r="EY192" s="66"/>
      <c r="EZ192" s="66"/>
      <c r="FA192" s="66"/>
      <c r="FB192" s="66"/>
      <c r="FC192" s="66"/>
      <c r="FD192" s="66"/>
      <c r="FE192" s="66"/>
      <c r="FF192" s="66"/>
      <c r="FG192" s="66"/>
      <c r="FH192" s="66"/>
      <c r="FI192" s="66"/>
      <c r="FJ192" s="66"/>
      <c r="FK192" s="66"/>
    </row>
    <row r="193" spans="1:167" s="70" customFormat="1" x14ac:dyDescent="0.25">
      <c r="A193" s="114"/>
      <c r="B193" s="115"/>
      <c r="BR193" s="66"/>
      <c r="BS193" s="66"/>
      <c r="BT193" s="66"/>
      <c r="BU193" s="66"/>
      <c r="BV193" s="66"/>
      <c r="BW193" s="66"/>
      <c r="BX193" s="68"/>
      <c r="BY193" s="66"/>
      <c r="BZ193" s="66"/>
      <c r="CA193" s="66"/>
      <c r="CB193" s="66"/>
      <c r="CC193" s="66"/>
      <c r="CD193" s="66"/>
      <c r="CE193" s="66"/>
      <c r="CF193" s="69"/>
      <c r="CG193" s="68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  <c r="EO193" s="66"/>
      <c r="EP193" s="66"/>
      <c r="EQ193" s="66"/>
      <c r="ER193" s="66"/>
      <c r="ES193" s="66"/>
      <c r="ET193" s="66"/>
      <c r="EU193" s="66"/>
      <c r="EV193" s="66"/>
      <c r="EW193" s="66"/>
      <c r="EX193" s="66"/>
      <c r="EY193" s="66"/>
      <c r="EZ193" s="66"/>
      <c r="FA193" s="66"/>
      <c r="FB193" s="66"/>
      <c r="FC193" s="66"/>
      <c r="FD193" s="66"/>
      <c r="FE193" s="66"/>
      <c r="FF193" s="66"/>
      <c r="FG193" s="66"/>
      <c r="FH193" s="66"/>
      <c r="FI193" s="66"/>
      <c r="FJ193" s="66"/>
      <c r="FK193" s="66"/>
    </row>
    <row r="194" spans="1:167" s="70" customFormat="1" x14ac:dyDescent="0.25">
      <c r="A194" s="114"/>
      <c r="B194" s="115"/>
      <c r="BR194" s="66"/>
      <c r="BS194" s="66"/>
      <c r="BT194" s="66"/>
      <c r="BU194" s="66"/>
      <c r="BV194" s="66"/>
      <c r="BW194" s="66"/>
      <c r="BX194" s="68"/>
      <c r="BY194" s="66"/>
      <c r="BZ194" s="66"/>
      <c r="CA194" s="66"/>
      <c r="CB194" s="66"/>
      <c r="CC194" s="66"/>
      <c r="CD194" s="66"/>
      <c r="CE194" s="66"/>
      <c r="CF194" s="69"/>
      <c r="CG194" s="68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  <c r="EO194" s="66"/>
      <c r="EP194" s="66"/>
      <c r="EQ194" s="66"/>
      <c r="ER194" s="66"/>
      <c r="ES194" s="66"/>
      <c r="ET194" s="66"/>
      <c r="EU194" s="66"/>
      <c r="EV194" s="66"/>
      <c r="EW194" s="66"/>
      <c r="EX194" s="66"/>
      <c r="EY194" s="66"/>
      <c r="EZ194" s="66"/>
      <c r="FA194" s="66"/>
      <c r="FB194" s="66"/>
      <c r="FC194" s="66"/>
      <c r="FD194" s="66"/>
      <c r="FE194" s="66"/>
      <c r="FF194" s="66"/>
      <c r="FG194" s="66"/>
      <c r="FH194" s="66"/>
      <c r="FI194" s="66"/>
      <c r="FJ194" s="66"/>
      <c r="FK194" s="66"/>
    </row>
    <row r="195" spans="1:167" s="70" customFormat="1" x14ac:dyDescent="0.25">
      <c r="A195" s="114"/>
      <c r="B195" s="115"/>
      <c r="BR195" s="66"/>
      <c r="BS195" s="66"/>
      <c r="BT195" s="66"/>
      <c r="BU195" s="66"/>
      <c r="BV195" s="66"/>
      <c r="BW195" s="66"/>
      <c r="BX195" s="68"/>
      <c r="BY195" s="66"/>
      <c r="BZ195" s="66"/>
      <c r="CA195" s="66"/>
      <c r="CB195" s="66"/>
      <c r="CC195" s="66"/>
      <c r="CD195" s="66"/>
      <c r="CE195" s="66"/>
      <c r="CF195" s="69"/>
      <c r="CG195" s="68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</row>
    <row r="196" spans="1:167" s="70" customFormat="1" x14ac:dyDescent="0.25">
      <c r="A196" s="114"/>
      <c r="B196" s="115"/>
      <c r="BR196" s="66"/>
      <c r="BS196" s="66"/>
      <c r="BT196" s="66"/>
      <c r="BU196" s="66"/>
      <c r="BV196" s="66"/>
      <c r="BW196" s="66"/>
      <c r="BX196" s="68"/>
      <c r="BY196" s="66"/>
      <c r="BZ196" s="66"/>
      <c r="CA196" s="66"/>
      <c r="CB196" s="66"/>
      <c r="CC196" s="66"/>
      <c r="CD196" s="66"/>
      <c r="CE196" s="66"/>
      <c r="CF196" s="69"/>
      <c r="CG196" s="68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  <c r="FI196" s="66"/>
      <c r="FJ196" s="66"/>
      <c r="FK196" s="66"/>
    </row>
    <row r="197" spans="1:167" s="70" customFormat="1" x14ac:dyDescent="0.25">
      <c r="A197" s="114"/>
      <c r="B197" s="115"/>
      <c r="BR197" s="66"/>
      <c r="BS197" s="66"/>
      <c r="BT197" s="66"/>
      <c r="BU197" s="66"/>
      <c r="BV197" s="66"/>
      <c r="BW197" s="66"/>
      <c r="BX197" s="68"/>
      <c r="BY197" s="66"/>
      <c r="BZ197" s="66"/>
      <c r="CA197" s="66"/>
      <c r="CB197" s="66"/>
      <c r="CC197" s="66"/>
      <c r="CD197" s="66"/>
      <c r="CE197" s="66"/>
      <c r="CF197" s="69"/>
      <c r="CG197" s="68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  <c r="FI197" s="66"/>
      <c r="FJ197" s="66"/>
      <c r="FK197" s="66"/>
    </row>
    <row r="198" spans="1:167" s="70" customFormat="1" x14ac:dyDescent="0.25">
      <c r="A198" s="114"/>
      <c r="B198" s="115"/>
      <c r="BR198" s="66"/>
      <c r="BS198" s="66"/>
      <c r="BT198" s="66"/>
      <c r="BU198" s="66"/>
      <c r="BV198" s="66"/>
      <c r="BW198" s="66"/>
      <c r="BX198" s="68"/>
      <c r="BY198" s="66"/>
      <c r="BZ198" s="66"/>
      <c r="CA198" s="66"/>
      <c r="CB198" s="66"/>
      <c r="CC198" s="66"/>
      <c r="CD198" s="66"/>
      <c r="CE198" s="66"/>
      <c r="CF198" s="69"/>
      <c r="CG198" s="68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  <c r="FI198" s="66"/>
      <c r="FJ198" s="66"/>
      <c r="FK198" s="66"/>
    </row>
    <row r="199" spans="1:167" s="70" customFormat="1" x14ac:dyDescent="0.25">
      <c r="A199" s="114"/>
      <c r="B199" s="115"/>
      <c r="BR199" s="66"/>
      <c r="BS199" s="66"/>
      <c r="BT199" s="66"/>
      <c r="BU199" s="66"/>
      <c r="BV199" s="66"/>
      <c r="BW199" s="66"/>
      <c r="BX199" s="68"/>
      <c r="BY199" s="66"/>
      <c r="BZ199" s="66"/>
      <c r="CA199" s="66"/>
      <c r="CB199" s="66"/>
      <c r="CC199" s="66"/>
      <c r="CD199" s="66"/>
      <c r="CE199" s="66"/>
      <c r="CF199" s="69"/>
      <c r="CG199" s="68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  <c r="EO199" s="66"/>
      <c r="EP199" s="66"/>
      <c r="EQ199" s="66"/>
      <c r="ER199" s="66"/>
      <c r="ES199" s="66"/>
      <c r="ET199" s="66"/>
      <c r="EU199" s="66"/>
      <c r="EV199" s="66"/>
      <c r="EW199" s="66"/>
      <c r="EX199" s="66"/>
      <c r="EY199" s="66"/>
      <c r="EZ199" s="66"/>
      <c r="FA199" s="66"/>
      <c r="FB199" s="66"/>
      <c r="FC199" s="66"/>
      <c r="FD199" s="66"/>
      <c r="FE199" s="66"/>
      <c r="FF199" s="66"/>
      <c r="FG199" s="66"/>
      <c r="FH199" s="66"/>
      <c r="FI199" s="66"/>
      <c r="FJ199" s="66"/>
      <c r="FK199" s="66"/>
    </row>
    <row r="200" spans="1:167" s="70" customFormat="1" x14ac:dyDescent="0.25">
      <c r="A200" s="114"/>
      <c r="B200" s="115"/>
      <c r="BR200" s="66"/>
      <c r="BS200" s="66"/>
      <c r="BT200" s="66"/>
      <c r="BU200" s="66"/>
      <c r="BV200" s="66"/>
      <c r="BW200" s="66"/>
      <c r="BX200" s="68"/>
      <c r="BY200" s="66"/>
      <c r="BZ200" s="66"/>
      <c r="CA200" s="66"/>
      <c r="CB200" s="66"/>
      <c r="CC200" s="66"/>
      <c r="CD200" s="66"/>
      <c r="CE200" s="66"/>
      <c r="CF200" s="69"/>
      <c r="CG200" s="68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  <c r="EO200" s="66"/>
      <c r="EP200" s="66"/>
      <c r="EQ200" s="66"/>
      <c r="ER200" s="66"/>
      <c r="ES200" s="66"/>
      <c r="ET200" s="66"/>
      <c r="EU200" s="66"/>
      <c r="EV200" s="66"/>
      <c r="EW200" s="66"/>
      <c r="EX200" s="66"/>
      <c r="EY200" s="66"/>
      <c r="EZ200" s="66"/>
      <c r="FA200" s="66"/>
      <c r="FB200" s="66"/>
      <c r="FC200" s="66"/>
      <c r="FD200" s="66"/>
      <c r="FE200" s="66"/>
      <c r="FF200" s="66"/>
      <c r="FG200" s="66"/>
      <c r="FH200" s="66"/>
      <c r="FI200" s="66"/>
      <c r="FJ200" s="66"/>
      <c r="FK200" s="66"/>
    </row>
    <row r="201" spans="1:167" s="70" customFormat="1" x14ac:dyDescent="0.25">
      <c r="A201" s="114"/>
      <c r="B201" s="115"/>
      <c r="BR201" s="66"/>
      <c r="BS201" s="66"/>
      <c r="BT201" s="66"/>
      <c r="BU201" s="66"/>
      <c r="BV201" s="66"/>
      <c r="BW201" s="66"/>
      <c r="BX201" s="68"/>
      <c r="BY201" s="66"/>
      <c r="BZ201" s="66"/>
      <c r="CA201" s="66"/>
      <c r="CB201" s="66"/>
      <c r="CC201" s="66"/>
      <c r="CD201" s="66"/>
      <c r="CE201" s="66"/>
      <c r="CF201" s="69"/>
      <c r="CG201" s="68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  <c r="EO201" s="66"/>
      <c r="EP201" s="66"/>
      <c r="EQ201" s="66"/>
      <c r="ER201" s="66"/>
      <c r="ES201" s="66"/>
      <c r="ET201" s="66"/>
      <c r="EU201" s="66"/>
      <c r="EV201" s="66"/>
      <c r="EW201" s="66"/>
      <c r="EX201" s="66"/>
      <c r="EY201" s="66"/>
      <c r="EZ201" s="66"/>
      <c r="FA201" s="66"/>
      <c r="FB201" s="66"/>
      <c r="FC201" s="66"/>
      <c r="FD201" s="66"/>
      <c r="FE201" s="66"/>
      <c r="FF201" s="66"/>
      <c r="FG201" s="66"/>
      <c r="FH201" s="66"/>
      <c r="FI201" s="66"/>
      <c r="FJ201" s="66"/>
      <c r="FK201" s="66"/>
    </row>
    <row r="202" spans="1:167" s="70" customFormat="1" x14ac:dyDescent="0.25">
      <c r="A202" s="114"/>
      <c r="B202" s="115"/>
      <c r="BR202" s="66"/>
      <c r="BS202" s="66"/>
      <c r="BT202" s="66"/>
      <c r="BU202" s="66"/>
      <c r="BV202" s="66"/>
      <c r="BW202" s="66"/>
      <c r="BX202" s="68"/>
      <c r="BY202" s="66"/>
      <c r="BZ202" s="66"/>
      <c r="CA202" s="66"/>
      <c r="CB202" s="66"/>
      <c r="CC202" s="66"/>
      <c r="CD202" s="66"/>
      <c r="CE202" s="66"/>
      <c r="CF202" s="69"/>
      <c r="CG202" s="68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  <c r="EO202" s="66"/>
      <c r="EP202" s="66"/>
      <c r="EQ202" s="66"/>
      <c r="ER202" s="66"/>
      <c r="ES202" s="66"/>
      <c r="ET202" s="66"/>
      <c r="EU202" s="66"/>
      <c r="EV202" s="66"/>
      <c r="EW202" s="66"/>
      <c r="EX202" s="66"/>
      <c r="EY202" s="66"/>
      <c r="EZ202" s="66"/>
      <c r="FA202" s="66"/>
      <c r="FB202" s="66"/>
      <c r="FC202" s="66"/>
      <c r="FD202" s="66"/>
      <c r="FE202" s="66"/>
      <c r="FF202" s="66"/>
      <c r="FG202" s="66"/>
      <c r="FH202" s="66"/>
      <c r="FI202" s="66"/>
      <c r="FJ202" s="66"/>
      <c r="FK202" s="66"/>
    </row>
    <row r="203" spans="1:167" s="70" customFormat="1" x14ac:dyDescent="0.25">
      <c r="A203" s="114"/>
      <c r="B203" s="115"/>
      <c r="BR203" s="66"/>
      <c r="BS203" s="66"/>
      <c r="BT203" s="66"/>
      <c r="BU203" s="66"/>
      <c r="BV203" s="66"/>
      <c r="BW203" s="66"/>
      <c r="BX203" s="68"/>
      <c r="BY203" s="66"/>
      <c r="BZ203" s="66"/>
      <c r="CA203" s="66"/>
      <c r="CB203" s="66"/>
      <c r="CC203" s="66"/>
      <c r="CD203" s="66"/>
      <c r="CE203" s="66"/>
      <c r="CF203" s="69"/>
      <c r="CG203" s="68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  <c r="EO203" s="66"/>
      <c r="EP203" s="66"/>
      <c r="EQ203" s="66"/>
      <c r="ER203" s="66"/>
      <c r="ES203" s="66"/>
      <c r="ET203" s="66"/>
      <c r="EU203" s="66"/>
      <c r="EV203" s="66"/>
      <c r="EW203" s="66"/>
      <c r="EX203" s="66"/>
      <c r="EY203" s="66"/>
      <c r="EZ203" s="66"/>
      <c r="FA203" s="66"/>
      <c r="FB203" s="66"/>
      <c r="FC203" s="66"/>
      <c r="FD203" s="66"/>
      <c r="FE203" s="66"/>
      <c r="FF203" s="66"/>
      <c r="FG203" s="66"/>
      <c r="FH203" s="66"/>
      <c r="FI203" s="66"/>
      <c r="FJ203" s="66"/>
      <c r="FK203" s="66"/>
    </row>
    <row r="204" spans="1:167" s="70" customFormat="1" x14ac:dyDescent="0.25">
      <c r="A204" s="114"/>
      <c r="B204" s="115"/>
      <c r="BR204" s="66"/>
      <c r="BS204" s="66"/>
      <c r="BT204" s="66"/>
      <c r="BU204" s="66"/>
      <c r="BV204" s="66"/>
      <c r="BW204" s="66"/>
      <c r="BX204" s="68"/>
      <c r="BY204" s="66"/>
      <c r="BZ204" s="66"/>
      <c r="CA204" s="66"/>
      <c r="CB204" s="66"/>
      <c r="CC204" s="66"/>
      <c r="CD204" s="66"/>
      <c r="CE204" s="66"/>
      <c r="CF204" s="69"/>
      <c r="CG204" s="68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  <c r="EO204" s="66"/>
      <c r="EP204" s="66"/>
      <c r="EQ204" s="66"/>
      <c r="ER204" s="66"/>
      <c r="ES204" s="66"/>
      <c r="ET204" s="66"/>
      <c r="EU204" s="66"/>
      <c r="EV204" s="66"/>
      <c r="EW204" s="66"/>
      <c r="EX204" s="66"/>
      <c r="EY204" s="66"/>
      <c r="EZ204" s="66"/>
      <c r="FA204" s="66"/>
      <c r="FB204" s="66"/>
      <c r="FC204" s="66"/>
      <c r="FD204" s="66"/>
      <c r="FE204" s="66"/>
      <c r="FF204" s="66"/>
      <c r="FG204" s="66"/>
      <c r="FH204" s="66"/>
      <c r="FI204" s="66"/>
      <c r="FJ204" s="66"/>
      <c r="FK204" s="66"/>
    </row>
    <row r="205" spans="1:167" s="70" customFormat="1" x14ac:dyDescent="0.25">
      <c r="A205" s="114"/>
      <c r="B205" s="115"/>
      <c r="BR205" s="66"/>
      <c r="BS205" s="66"/>
      <c r="BT205" s="66"/>
      <c r="BU205" s="66"/>
      <c r="BV205" s="66"/>
      <c r="BW205" s="66"/>
      <c r="BX205" s="68"/>
      <c r="BY205" s="66"/>
      <c r="BZ205" s="66"/>
      <c r="CA205" s="66"/>
      <c r="CB205" s="66"/>
      <c r="CC205" s="66"/>
      <c r="CD205" s="66"/>
      <c r="CE205" s="66"/>
      <c r="CF205" s="69"/>
      <c r="CG205" s="68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  <c r="EO205" s="66"/>
      <c r="EP205" s="66"/>
      <c r="EQ205" s="66"/>
      <c r="ER205" s="66"/>
      <c r="ES205" s="66"/>
      <c r="ET205" s="66"/>
      <c r="EU205" s="66"/>
      <c r="EV205" s="66"/>
      <c r="EW205" s="66"/>
      <c r="EX205" s="66"/>
      <c r="EY205" s="66"/>
      <c r="EZ205" s="66"/>
      <c r="FA205" s="66"/>
      <c r="FB205" s="66"/>
      <c r="FC205" s="66"/>
      <c r="FD205" s="66"/>
      <c r="FE205" s="66"/>
      <c r="FF205" s="66"/>
      <c r="FG205" s="66"/>
      <c r="FH205" s="66"/>
      <c r="FI205" s="66"/>
      <c r="FJ205" s="66"/>
      <c r="FK205" s="66"/>
    </row>
    <row r="206" spans="1:167" s="70" customFormat="1" x14ac:dyDescent="0.25">
      <c r="A206" s="114"/>
      <c r="B206" s="115"/>
      <c r="BR206" s="66"/>
      <c r="BS206" s="66"/>
      <c r="BT206" s="66"/>
      <c r="BU206" s="66"/>
      <c r="BV206" s="66"/>
      <c r="BW206" s="66"/>
      <c r="BX206" s="68"/>
      <c r="BY206" s="66"/>
      <c r="BZ206" s="66"/>
      <c r="CA206" s="66"/>
      <c r="CB206" s="66"/>
      <c r="CC206" s="66"/>
      <c r="CD206" s="66"/>
      <c r="CE206" s="66"/>
      <c r="CF206" s="69"/>
      <c r="CG206" s="68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  <c r="EO206" s="66"/>
      <c r="EP206" s="66"/>
      <c r="EQ206" s="66"/>
      <c r="ER206" s="66"/>
      <c r="ES206" s="66"/>
      <c r="ET206" s="66"/>
      <c r="EU206" s="66"/>
      <c r="EV206" s="66"/>
      <c r="EW206" s="66"/>
      <c r="EX206" s="66"/>
      <c r="EY206" s="66"/>
      <c r="EZ206" s="66"/>
      <c r="FA206" s="66"/>
      <c r="FB206" s="66"/>
      <c r="FC206" s="66"/>
      <c r="FD206" s="66"/>
      <c r="FE206" s="66"/>
      <c r="FF206" s="66"/>
      <c r="FG206" s="66"/>
      <c r="FH206" s="66"/>
      <c r="FI206" s="66"/>
      <c r="FJ206" s="66"/>
      <c r="FK206" s="66"/>
    </row>
    <row r="207" spans="1:167" s="70" customFormat="1" x14ac:dyDescent="0.25">
      <c r="A207" s="114"/>
      <c r="B207" s="115"/>
      <c r="BR207" s="66"/>
      <c r="BS207" s="66"/>
      <c r="BT207" s="66"/>
      <c r="BU207" s="66"/>
      <c r="BV207" s="66"/>
      <c r="BW207" s="66"/>
      <c r="BX207" s="68"/>
      <c r="BY207" s="66"/>
      <c r="BZ207" s="66"/>
      <c r="CA207" s="66"/>
      <c r="CB207" s="66"/>
      <c r="CC207" s="66"/>
      <c r="CD207" s="66"/>
      <c r="CE207" s="66"/>
      <c r="CF207" s="69"/>
      <c r="CG207" s="68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  <c r="EO207" s="66"/>
      <c r="EP207" s="66"/>
      <c r="EQ207" s="66"/>
      <c r="ER207" s="66"/>
      <c r="ES207" s="66"/>
      <c r="ET207" s="66"/>
      <c r="EU207" s="66"/>
      <c r="EV207" s="66"/>
      <c r="EW207" s="66"/>
      <c r="EX207" s="66"/>
      <c r="EY207" s="66"/>
      <c r="EZ207" s="66"/>
      <c r="FA207" s="66"/>
      <c r="FB207" s="66"/>
      <c r="FC207" s="66"/>
      <c r="FD207" s="66"/>
      <c r="FE207" s="66"/>
      <c r="FF207" s="66"/>
      <c r="FG207" s="66"/>
      <c r="FH207" s="66"/>
      <c r="FI207" s="66"/>
      <c r="FJ207" s="66"/>
      <c r="FK207" s="66"/>
    </row>
    <row r="208" spans="1:167" s="70" customFormat="1" x14ac:dyDescent="0.25">
      <c r="A208" s="114"/>
      <c r="B208" s="115"/>
      <c r="BR208" s="66"/>
      <c r="BS208" s="66"/>
      <c r="BT208" s="66"/>
      <c r="BU208" s="66"/>
      <c r="BV208" s="66"/>
      <c r="BW208" s="66"/>
      <c r="BX208" s="68"/>
      <c r="BY208" s="66"/>
      <c r="BZ208" s="66"/>
      <c r="CA208" s="66"/>
      <c r="CB208" s="66"/>
      <c r="CC208" s="66"/>
      <c r="CD208" s="66"/>
      <c r="CE208" s="66"/>
      <c r="CF208" s="69"/>
      <c r="CG208" s="68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  <c r="EO208" s="66"/>
      <c r="EP208" s="66"/>
      <c r="EQ208" s="66"/>
      <c r="ER208" s="66"/>
      <c r="ES208" s="66"/>
      <c r="ET208" s="66"/>
      <c r="EU208" s="66"/>
      <c r="EV208" s="66"/>
      <c r="EW208" s="66"/>
      <c r="EX208" s="66"/>
      <c r="EY208" s="66"/>
      <c r="EZ208" s="66"/>
      <c r="FA208" s="66"/>
      <c r="FB208" s="66"/>
      <c r="FC208" s="66"/>
      <c r="FD208" s="66"/>
      <c r="FE208" s="66"/>
      <c r="FF208" s="66"/>
      <c r="FG208" s="66"/>
      <c r="FH208" s="66"/>
      <c r="FI208" s="66"/>
      <c r="FJ208" s="66"/>
      <c r="FK208" s="66"/>
    </row>
    <row r="209" spans="1:167" s="70" customFormat="1" x14ac:dyDescent="0.25">
      <c r="A209" s="114"/>
      <c r="B209" s="115"/>
      <c r="BR209" s="66"/>
      <c r="BS209" s="66"/>
      <c r="BT209" s="66"/>
      <c r="BU209" s="66"/>
      <c r="BV209" s="66"/>
      <c r="BW209" s="66"/>
      <c r="BX209" s="68"/>
      <c r="BY209" s="66"/>
      <c r="BZ209" s="66"/>
      <c r="CA209" s="66"/>
      <c r="CB209" s="66"/>
      <c r="CC209" s="66"/>
      <c r="CD209" s="66"/>
      <c r="CE209" s="66"/>
      <c r="CF209" s="69"/>
      <c r="CG209" s="68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  <c r="EO209" s="66"/>
      <c r="EP209" s="66"/>
      <c r="EQ209" s="66"/>
      <c r="ER209" s="66"/>
      <c r="ES209" s="66"/>
      <c r="ET209" s="66"/>
      <c r="EU209" s="66"/>
      <c r="EV209" s="66"/>
      <c r="EW209" s="66"/>
      <c r="EX209" s="66"/>
      <c r="EY209" s="66"/>
      <c r="EZ209" s="66"/>
      <c r="FA209" s="66"/>
      <c r="FB209" s="66"/>
      <c r="FC209" s="66"/>
      <c r="FD209" s="66"/>
      <c r="FE209" s="66"/>
      <c r="FF209" s="66"/>
      <c r="FG209" s="66"/>
      <c r="FH209" s="66"/>
      <c r="FI209" s="66"/>
      <c r="FJ209" s="66"/>
      <c r="FK209" s="66"/>
    </row>
    <row r="210" spans="1:167" s="70" customFormat="1" x14ac:dyDescent="0.25">
      <c r="A210" s="114"/>
      <c r="B210" s="115"/>
      <c r="BR210" s="66"/>
      <c r="BS210" s="66"/>
      <c r="BT210" s="66"/>
      <c r="BU210" s="66"/>
      <c r="BV210" s="66"/>
      <c r="BW210" s="66"/>
      <c r="BX210" s="68"/>
      <c r="BY210" s="66"/>
      <c r="BZ210" s="66"/>
      <c r="CA210" s="66"/>
      <c r="CB210" s="66"/>
      <c r="CC210" s="66"/>
      <c r="CD210" s="66"/>
      <c r="CE210" s="66"/>
      <c r="CF210" s="69"/>
      <c r="CG210" s="68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  <c r="EO210" s="66"/>
      <c r="EP210" s="66"/>
      <c r="EQ210" s="66"/>
      <c r="ER210" s="66"/>
      <c r="ES210" s="66"/>
      <c r="ET210" s="66"/>
      <c r="EU210" s="66"/>
      <c r="EV210" s="66"/>
      <c r="EW210" s="66"/>
      <c r="EX210" s="66"/>
      <c r="EY210" s="66"/>
      <c r="EZ210" s="66"/>
      <c r="FA210" s="66"/>
      <c r="FB210" s="66"/>
      <c r="FC210" s="66"/>
      <c r="FD210" s="66"/>
      <c r="FE210" s="66"/>
      <c r="FF210" s="66"/>
      <c r="FG210" s="66"/>
      <c r="FH210" s="66"/>
      <c r="FI210" s="66"/>
      <c r="FJ210" s="66"/>
      <c r="FK210" s="66"/>
    </row>
    <row r="211" spans="1:167" s="70" customFormat="1" x14ac:dyDescent="0.25">
      <c r="A211" s="114"/>
      <c r="B211" s="115"/>
      <c r="BR211" s="66"/>
      <c r="BS211" s="66"/>
      <c r="BT211" s="66"/>
      <c r="BU211" s="66"/>
      <c r="BV211" s="66"/>
      <c r="BW211" s="66"/>
      <c r="BX211" s="68"/>
      <c r="BY211" s="66"/>
      <c r="BZ211" s="66"/>
      <c r="CA211" s="66"/>
      <c r="CB211" s="66"/>
      <c r="CC211" s="66"/>
      <c r="CD211" s="66"/>
      <c r="CE211" s="66"/>
      <c r="CF211" s="69"/>
      <c r="CG211" s="68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  <c r="EO211" s="66"/>
      <c r="EP211" s="66"/>
      <c r="EQ211" s="66"/>
      <c r="ER211" s="66"/>
      <c r="ES211" s="66"/>
      <c r="ET211" s="66"/>
      <c r="EU211" s="66"/>
      <c r="EV211" s="66"/>
      <c r="EW211" s="66"/>
      <c r="EX211" s="66"/>
      <c r="EY211" s="66"/>
      <c r="EZ211" s="66"/>
      <c r="FA211" s="66"/>
      <c r="FB211" s="66"/>
      <c r="FC211" s="66"/>
      <c r="FD211" s="66"/>
      <c r="FE211" s="66"/>
      <c r="FF211" s="66"/>
      <c r="FG211" s="66"/>
      <c r="FH211" s="66"/>
      <c r="FI211" s="66"/>
      <c r="FJ211" s="66"/>
      <c r="FK211" s="66"/>
    </row>
    <row r="212" spans="1:167" s="70" customFormat="1" x14ac:dyDescent="0.25">
      <c r="A212" s="114"/>
      <c r="B212" s="115"/>
      <c r="BR212" s="66"/>
      <c r="BS212" s="66"/>
      <c r="BT212" s="66"/>
      <c r="BU212" s="66"/>
      <c r="BV212" s="66"/>
      <c r="BW212" s="66"/>
      <c r="BX212" s="68"/>
      <c r="BY212" s="66"/>
      <c r="BZ212" s="66"/>
      <c r="CA212" s="66"/>
      <c r="CB212" s="66"/>
      <c r="CC212" s="66"/>
      <c r="CD212" s="66"/>
      <c r="CE212" s="66"/>
      <c r="CF212" s="69"/>
      <c r="CG212" s="68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  <c r="EO212" s="66"/>
      <c r="EP212" s="66"/>
      <c r="EQ212" s="66"/>
      <c r="ER212" s="66"/>
      <c r="ES212" s="66"/>
      <c r="ET212" s="66"/>
      <c r="EU212" s="66"/>
      <c r="EV212" s="66"/>
      <c r="EW212" s="66"/>
      <c r="EX212" s="66"/>
      <c r="EY212" s="66"/>
      <c r="EZ212" s="66"/>
      <c r="FA212" s="66"/>
      <c r="FB212" s="66"/>
      <c r="FC212" s="66"/>
      <c r="FD212" s="66"/>
      <c r="FE212" s="66"/>
      <c r="FF212" s="66"/>
      <c r="FG212" s="66"/>
      <c r="FH212" s="66"/>
      <c r="FI212" s="66"/>
      <c r="FJ212" s="66"/>
      <c r="FK212" s="66"/>
    </row>
    <row r="213" spans="1:167" s="70" customFormat="1" x14ac:dyDescent="0.25">
      <c r="A213" s="114"/>
      <c r="B213" s="115"/>
      <c r="BR213" s="66"/>
      <c r="BS213" s="66"/>
      <c r="BT213" s="66"/>
      <c r="BU213" s="66"/>
      <c r="BV213" s="66"/>
      <c r="BW213" s="66"/>
      <c r="BX213" s="68"/>
      <c r="BY213" s="66"/>
      <c r="BZ213" s="66"/>
      <c r="CA213" s="66"/>
      <c r="CB213" s="66"/>
      <c r="CC213" s="66"/>
      <c r="CD213" s="66"/>
      <c r="CE213" s="66"/>
      <c r="CF213" s="69"/>
      <c r="CG213" s="68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  <c r="EO213" s="66"/>
      <c r="EP213" s="66"/>
      <c r="EQ213" s="66"/>
      <c r="ER213" s="66"/>
      <c r="ES213" s="66"/>
      <c r="ET213" s="66"/>
      <c r="EU213" s="66"/>
      <c r="EV213" s="66"/>
      <c r="EW213" s="66"/>
      <c r="EX213" s="66"/>
      <c r="EY213" s="66"/>
      <c r="EZ213" s="66"/>
      <c r="FA213" s="66"/>
      <c r="FB213" s="66"/>
      <c r="FC213" s="66"/>
      <c r="FD213" s="66"/>
      <c r="FE213" s="66"/>
      <c r="FF213" s="66"/>
      <c r="FG213" s="66"/>
      <c r="FH213" s="66"/>
      <c r="FI213" s="66"/>
      <c r="FJ213" s="66"/>
      <c r="FK213" s="66"/>
    </row>
    <row r="214" spans="1:167" s="70" customFormat="1" x14ac:dyDescent="0.25">
      <c r="A214" s="114"/>
      <c r="B214" s="115"/>
      <c r="BR214" s="66"/>
      <c r="BS214" s="66"/>
      <c r="BT214" s="66"/>
      <c r="BU214" s="66"/>
      <c r="BV214" s="66"/>
      <c r="BW214" s="66"/>
      <c r="BX214" s="68"/>
      <c r="BY214" s="66"/>
      <c r="BZ214" s="66"/>
      <c r="CA214" s="66"/>
      <c r="CB214" s="66"/>
      <c r="CC214" s="66"/>
      <c r="CD214" s="66"/>
      <c r="CE214" s="66"/>
      <c r="CF214" s="69"/>
      <c r="CG214" s="68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  <c r="EO214" s="66"/>
      <c r="EP214" s="66"/>
      <c r="EQ214" s="66"/>
      <c r="ER214" s="66"/>
      <c r="ES214" s="66"/>
      <c r="ET214" s="66"/>
      <c r="EU214" s="66"/>
      <c r="EV214" s="66"/>
      <c r="EW214" s="66"/>
      <c r="EX214" s="66"/>
      <c r="EY214" s="66"/>
      <c r="EZ214" s="66"/>
      <c r="FA214" s="66"/>
      <c r="FB214" s="66"/>
      <c r="FC214" s="66"/>
      <c r="FD214" s="66"/>
      <c r="FE214" s="66"/>
      <c r="FF214" s="66"/>
      <c r="FG214" s="66"/>
      <c r="FH214" s="66"/>
      <c r="FI214" s="66"/>
      <c r="FJ214" s="66"/>
      <c r="FK214" s="66"/>
    </row>
    <row r="215" spans="1:167" s="70" customFormat="1" x14ac:dyDescent="0.25">
      <c r="A215" s="114"/>
      <c r="B215" s="115"/>
      <c r="BR215" s="66"/>
      <c r="BS215" s="66"/>
      <c r="BT215" s="66"/>
      <c r="BU215" s="66"/>
      <c r="BV215" s="66"/>
      <c r="BW215" s="66"/>
      <c r="BX215" s="68"/>
      <c r="BY215" s="66"/>
      <c r="BZ215" s="66"/>
      <c r="CA215" s="66"/>
      <c r="CB215" s="66"/>
      <c r="CC215" s="66"/>
      <c r="CD215" s="66"/>
      <c r="CE215" s="66"/>
      <c r="CF215" s="69"/>
      <c r="CG215" s="68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  <c r="EO215" s="66"/>
      <c r="EP215" s="66"/>
      <c r="EQ215" s="66"/>
      <c r="ER215" s="66"/>
      <c r="ES215" s="66"/>
      <c r="ET215" s="66"/>
      <c r="EU215" s="66"/>
      <c r="EV215" s="66"/>
      <c r="EW215" s="66"/>
      <c r="EX215" s="66"/>
      <c r="EY215" s="66"/>
      <c r="EZ215" s="66"/>
      <c r="FA215" s="66"/>
      <c r="FB215" s="66"/>
      <c r="FC215" s="66"/>
      <c r="FD215" s="66"/>
      <c r="FE215" s="66"/>
      <c r="FF215" s="66"/>
      <c r="FG215" s="66"/>
      <c r="FH215" s="66"/>
      <c r="FI215" s="66"/>
      <c r="FJ215" s="66"/>
      <c r="FK215" s="66"/>
    </row>
    <row r="216" spans="1:167" s="70" customFormat="1" x14ac:dyDescent="0.25">
      <c r="A216" s="114"/>
      <c r="B216" s="115"/>
      <c r="BR216" s="66"/>
      <c r="BS216" s="66"/>
      <c r="BT216" s="66"/>
      <c r="BU216" s="66"/>
      <c r="BV216" s="66"/>
      <c r="BW216" s="66"/>
      <c r="BX216" s="68"/>
      <c r="BY216" s="66"/>
      <c r="BZ216" s="66"/>
      <c r="CA216" s="66"/>
      <c r="CB216" s="66"/>
      <c r="CC216" s="66"/>
      <c r="CD216" s="66"/>
      <c r="CE216" s="66"/>
      <c r="CF216" s="69"/>
      <c r="CG216" s="68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  <c r="EO216" s="66"/>
      <c r="EP216" s="66"/>
      <c r="EQ216" s="66"/>
      <c r="ER216" s="66"/>
      <c r="ES216" s="66"/>
      <c r="ET216" s="66"/>
      <c r="EU216" s="66"/>
      <c r="EV216" s="66"/>
      <c r="EW216" s="66"/>
      <c r="EX216" s="66"/>
      <c r="EY216" s="66"/>
      <c r="EZ216" s="66"/>
      <c r="FA216" s="66"/>
      <c r="FB216" s="66"/>
      <c r="FC216" s="66"/>
      <c r="FD216" s="66"/>
      <c r="FE216" s="66"/>
      <c r="FF216" s="66"/>
      <c r="FG216" s="66"/>
      <c r="FH216" s="66"/>
      <c r="FI216" s="66"/>
      <c r="FJ216" s="66"/>
      <c r="FK216" s="66"/>
    </row>
    <row r="217" spans="1:167" s="70" customFormat="1" x14ac:dyDescent="0.25">
      <c r="A217" s="114"/>
      <c r="B217" s="115"/>
      <c r="BR217" s="66"/>
      <c r="BS217" s="66"/>
      <c r="BT217" s="66"/>
      <c r="BU217" s="66"/>
      <c r="BV217" s="66"/>
      <c r="BW217" s="66"/>
      <c r="BX217" s="68"/>
      <c r="BY217" s="66"/>
      <c r="BZ217" s="66"/>
      <c r="CA217" s="66"/>
      <c r="CB217" s="66"/>
      <c r="CC217" s="66"/>
      <c r="CD217" s="66"/>
      <c r="CE217" s="66"/>
      <c r="CF217" s="69"/>
      <c r="CG217" s="68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  <c r="EO217" s="66"/>
      <c r="EP217" s="66"/>
      <c r="EQ217" s="66"/>
      <c r="ER217" s="66"/>
      <c r="ES217" s="66"/>
      <c r="ET217" s="66"/>
      <c r="EU217" s="66"/>
      <c r="EV217" s="66"/>
      <c r="EW217" s="66"/>
      <c r="EX217" s="66"/>
      <c r="EY217" s="66"/>
      <c r="EZ217" s="66"/>
      <c r="FA217" s="66"/>
      <c r="FB217" s="66"/>
      <c r="FC217" s="66"/>
      <c r="FD217" s="66"/>
      <c r="FE217" s="66"/>
      <c r="FF217" s="66"/>
      <c r="FG217" s="66"/>
      <c r="FH217" s="66"/>
      <c r="FI217" s="66"/>
      <c r="FJ217" s="66"/>
      <c r="FK217" s="66"/>
    </row>
    <row r="218" spans="1:167" s="70" customFormat="1" x14ac:dyDescent="0.25">
      <c r="A218" s="114"/>
      <c r="B218" s="115"/>
      <c r="BR218" s="66"/>
      <c r="BS218" s="66"/>
      <c r="BT218" s="66"/>
      <c r="BU218" s="66"/>
      <c r="BV218" s="66"/>
      <c r="BW218" s="66"/>
      <c r="BX218" s="68"/>
      <c r="BY218" s="66"/>
      <c r="BZ218" s="66"/>
      <c r="CA218" s="66"/>
      <c r="CB218" s="66"/>
      <c r="CC218" s="66"/>
      <c r="CD218" s="66"/>
      <c r="CE218" s="66"/>
      <c r="CF218" s="69"/>
      <c r="CG218" s="68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  <c r="EO218" s="66"/>
      <c r="EP218" s="66"/>
      <c r="EQ218" s="66"/>
      <c r="ER218" s="66"/>
      <c r="ES218" s="66"/>
      <c r="ET218" s="66"/>
      <c r="EU218" s="66"/>
      <c r="EV218" s="66"/>
      <c r="EW218" s="66"/>
      <c r="EX218" s="66"/>
      <c r="EY218" s="66"/>
      <c r="EZ218" s="66"/>
      <c r="FA218" s="66"/>
      <c r="FB218" s="66"/>
      <c r="FC218" s="66"/>
      <c r="FD218" s="66"/>
      <c r="FE218" s="66"/>
      <c r="FF218" s="66"/>
      <c r="FG218" s="66"/>
      <c r="FH218" s="66"/>
      <c r="FI218" s="66"/>
      <c r="FJ218" s="66"/>
      <c r="FK218" s="66"/>
    </row>
    <row r="219" spans="1:167" s="70" customFormat="1" x14ac:dyDescent="0.25">
      <c r="A219" s="114"/>
      <c r="B219" s="115"/>
      <c r="BR219" s="66"/>
      <c r="BS219" s="66"/>
      <c r="BT219" s="66"/>
      <c r="BU219" s="66"/>
      <c r="BV219" s="66"/>
      <c r="BW219" s="66"/>
      <c r="BX219" s="68"/>
      <c r="BY219" s="66"/>
      <c r="BZ219" s="66"/>
      <c r="CA219" s="66"/>
      <c r="CB219" s="66"/>
      <c r="CC219" s="66"/>
      <c r="CD219" s="66"/>
      <c r="CE219" s="66"/>
      <c r="CF219" s="69"/>
      <c r="CG219" s="68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  <c r="EO219" s="66"/>
      <c r="EP219" s="66"/>
      <c r="EQ219" s="66"/>
      <c r="ER219" s="66"/>
      <c r="ES219" s="66"/>
      <c r="ET219" s="66"/>
      <c r="EU219" s="66"/>
      <c r="EV219" s="66"/>
      <c r="EW219" s="66"/>
      <c r="EX219" s="66"/>
      <c r="EY219" s="66"/>
      <c r="EZ219" s="66"/>
      <c r="FA219" s="66"/>
      <c r="FB219" s="66"/>
      <c r="FC219" s="66"/>
      <c r="FD219" s="66"/>
      <c r="FE219" s="66"/>
      <c r="FF219" s="66"/>
      <c r="FG219" s="66"/>
      <c r="FH219" s="66"/>
      <c r="FI219" s="66"/>
      <c r="FJ219" s="66"/>
      <c r="FK219" s="66"/>
    </row>
    <row r="220" spans="1:167" s="70" customFormat="1" x14ac:dyDescent="0.25">
      <c r="A220" s="114"/>
      <c r="B220" s="115"/>
      <c r="BR220" s="66"/>
      <c r="BS220" s="66"/>
      <c r="BT220" s="66"/>
      <c r="BU220" s="66"/>
      <c r="BV220" s="66"/>
      <c r="BW220" s="66"/>
      <c r="BX220" s="68"/>
      <c r="BY220" s="66"/>
      <c r="BZ220" s="66"/>
      <c r="CA220" s="66"/>
      <c r="CB220" s="66"/>
      <c r="CC220" s="66"/>
      <c r="CD220" s="66"/>
      <c r="CE220" s="66"/>
      <c r="CF220" s="69"/>
      <c r="CG220" s="68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  <c r="EO220" s="66"/>
      <c r="EP220" s="66"/>
      <c r="EQ220" s="66"/>
      <c r="ER220" s="66"/>
      <c r="ES220" s="66"/>
      <c r="ET220" s="66"/>
      <c r="EU220" s="66"/>
      <c r="EV220" s="66"/>
      <c r="EW220" s="66"/>
      <c r="EX220" s="66"/>
      <c r="EY220" s="66"/>
      <c r="EZ220" s="66"/>
      <c r="FA220" s="66"/>
      <c r="FB220" s="66"/>
      <c r="FC220" s="66"/>
      <c r="FD220" s="66"/>
      <c r="FE220" s="66"/>
      <c r="FF220" s="66"/>
      <c r="FG220" s="66"/>
      <c r="FH220" s="66"/>
      <c r="FI220" s="66"/>
      <c r="FJ220" s="66"/>
      <c r="FK220" s="66"/>
    </row>
    <row r="221" spans="1:167" s="70" customFormat="1" x14ac:dyDescent="0.25">
      <c r="A221" s="114"/>
      <c r="B221" s="115"/>
      <c r="BR221" s="66"/>
      <c r="BS221" s="66"/>
      <c r="BT221" s="66"/>
      <c r="BU221" s="66"/>
      <c r="BV221" s="66"/>
      <c r="BW221" s="66"/>
      <c r="BX221" s="68"/>
      <c r="BY221" s="66"/>
      <c r="BZ221" s="66"/>
      <c r="CA221" s="66"/>
      <c r="CB221" s="66"/>
      <c r="CC221" s="66"/>
      <c r="CD221" s="66"/>
      <c r="CE221" s="66"/>
      <c r="CF221" s="69"/>
      <c r="CG221" s="68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  <c r="EO221" s="66"/>
      <c r="EP221" s="66"/>
      <c r="EQ221" s="66"/>
      <c r="ER221" s="66"/>
      <c r="ES221" s="66"/>
      <c r="ET221" s="66"/>
      <c r="EU221" s="66"/>
      <c r="EV221" s="66"/>
      <c r="EW221" s="66"/>
      <c r="EX221" s="66"/>
      <c r="EY221" s="66"/>
      <c r="EZ221" s="66"/>
      <c r="FA221" s="66"/>
      <c r="FB221" s="66"/>
      <c r="FC221" s="66"/>
      <c r="FD221" s="66"/>
      <c r="FE221" s="66"/>
      <c r="FF221" s="66"/>
      <c r="FG221" s="66"/>
      <c r="FH221" s="66"/>
      <c r="FI221" s="66"/>
      <c r="FJ221" s="66"/>
      <c r="FK221" s="66"/>
    </row>
    <row r="222" spans="1:167" s="70" customFormat="1" x14ac:dyDescent="0.25">
      <c r="A222" s="114"/>
      <c r="B222" s="115"/>
      <c r="BR222" s="66"/>
      <c r="BS222" s="66"/>
      <c r="BT222" s="66"/>
      <c r="BU222" s="66"/>
      <c r="BV222" s="66"/>
      <c r="BW222" s="66"/>
      <c r="BX222" s="68"/>
      <c r="BY222" s="66"/>
      <c r="BZ222" s="66"/>
      <c r="CA222" s="66"/>
      <c r="CB222" s="66"/>
      <c r="CC222" s="66"/>
      <c r="CD222" s="66"/>
      <c r="CE222" s="66"/>
      <c r="CF222" s="69"/>
      <c r="CG222" s="68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  <c r="EO222" s="66"/>
      <c r="EP222" s="66"/>
      <c r="EQ222" s="66"/>
      <c r="ER222" s="66"/>
      <c r="ES222" s="66"/>
      <c r="ET222" s="66"/>
      <c r="EU222" s="66"/>
      <c r="EV222" s="66"/>
      <c r="EW222" s="66"/>
      <c r="EX222" s="66"/>
      <c r="EY222" s="66"/>
      <c r="EZ222" s="66"/>
      <c r="FA222" s="66"/>
      <c r="FB222" s="66"/>
      <c r="FC222" s="66"/>
      <c r="FD222" s="66"/>
      <c r="FE222" s="66"/>
      <c r="FF222" s="66"/>
      <c r="FG222" s="66"/>
      <c r="FH222" s="66"/>
      <c r="FI222" s="66"/>
      <c r="FJ222" s="66"/>
      <c r="FK222" s="66"/>
    </row>
    <row r="223" spans="1:167" s="70" customFormat="1" x14ac:dyDescent="0.25">
      <c r="A223" s="114"/>
      <c r="B223" s="115"/>
      <c r="BR223" s="66"/>
      <c r="BS223" s="66"/>
      <c r="BT223" s="66"/>
      <c r="BU223" s="66"/>
      <c r="BV223" s="66"/>
      <c r="BW223" s="66"/>
      <c r="BX223" s="68"/>
      <c r="BY223" s="66"/>
      <c r="BZ223" s="66"/>
      <c r="CA223" s="66"/>
      <c r="CB223" s="66"/>
      <c r="CC223" s="66"/>
      <c r="CD223" s="66"/>
      <c r="CE223" s="66"/>
      <c r="CF223" s="69"/>
      <c r="CG223" s="68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  <c r="EO223" s="66"/>
      <c r="EP223" s="66"/>
      <c r="EQ223" s="66"/>
      <c r="ER223" s="66"/>
      <c r="ES223" s="66"/>
      <c r="ET223" s="66"/>
      <c r="EU223" s="66"/>
      <c r="EV223" s="66"/>
      <c r="EW223" s="66"/>
      <c r="EX223" s="66"/>
      <c r="EY223" s="66"/>
      <c r="EZ223" s="66"/>
      <c r="FA223" s="66"/>
      <c r="FB223" s="66"/>
      <c r="FC223" s="66"/>
      <c r="FD223" s="66"/>
      <c r="FE223" s="66"/>
      <c r="FF223" s="66"/>
      <c r="FG223" s="66"/>
      <c r="FH223" s="66"/>
      <c r="FI223" s="66"/>
      <c r="FJ223" s="66"/>
      <c r="FK223" s="66"/>
    </row>
    <row r="224" spans="1:167" s="70" customFormat="1" x14ac:dyDescent="0.25">
      <c r="A224" s="114"/>
      <c r="B224" s="115"/>
      <c r="BR224" s="66"/>
      <c r="BS224" s="66"/>
      <c r="BT224" s="66"/>
      <c r="BU224" s="66"/>
      <c r="BV224" s="66"/>
      <c r="BW224" s="66"/>
      <c r="BX224" s="68"/>
      <c r="BY224" s="66"/>
      <c r="BZ224" s="66"/>
      <c r="CA224" s="66"/>
      <c r="CB224" s="66"/>
      <c r="CC224" s="66"/>
      <c r="CD224" s="66"/>
      <c r="CE224" s="66"/>
      <c r="CF224" s="69"/>
      <c r="CG224" s="68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  <c r="EO224" s="66"/>
      <c r="EP224" s="66"/>
      <c r="EQ224" s="66"/>
      <c r="ER224" s="66"/>
      <c r="ES224" s="66"/>
      <c r="ET224" s="66"/>
      <c r="EU224" s="66"/>
      <c r="EV224" s="66"/>
      <c r="EW224" s="66"/>
      <c r="EX224" s="66"/>
      <c r="EY224" s="66"/>
      <c r="EZ224" s="66"/>
      <c r="FA224" s="66"/>
      <c r="FB224" s="66"/>
      <c r="FC224" s="66"/>
      <c r="FD224" s="66"/>
      <c r="FE224" s="66"/>
      <c r="FF224" s="66"/>
      <c r="FG224" s="66"/>
      <c r="FH224" s="66"/>
      <c r="FI224" s="66"/>
      <c r="FJ224" s="66"/>
      <c r="FK224" s="66"/>
    </row>
    <row r="225" spans="1:167" s="70" customFormat="1" x14ac:dyDescent="0.25">
      <c r="A225" s="114"/>
      <c r="B225" s="115"/>
      <c r="BR225" s="66"/>
      <c r="BS225" s="66"/>
      <c r="BT225" s="66"/>
      <c r="BU225" s="66"/>
      <c r="BV225" s="66"/>
      <c r="BW225" s="66"/>
      <c r="BX225" s="68"/>
      <c r="BY225" s="66"/>
      <c r="BZ225" s="66"/>
      <c r="CA225" s="66"/>
      <c r="CB225" s="66"/>
      <c r="CC225" s="66"/>
      <c r="CD225" s="66"/>
      <c r="CE225" s="66"/>
      <c r="CF225" s="69"/>
      <c r="CG225" s="68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  <c r="FI225" s="66"/>
      <c r="FJ225" s="66"/>
      <c r="FK225" s="66"/>
    </row>
    <row r="226" spans="1:167" s="70" customFormat="1" x14ac:dyDescent="0.25">
      <c r="A226" s="114"/>
      <c r="B226" s="115"/>
      <c r="BR226" s="66"/>
      <c r="BS226" s="66"/>
      <c r="BT226" s="66"/>
      <c r="BU226" s="66"/>
      <c r="BV226" s="66"/>
      <c r="BW226" s="66"/>
      <c r="BX226" s="68"/>
      <c r="BY226" s="66"/>
      <c r="BZ226" s="66"/>
      <c r="CA226" s="66"/>
      <c r="CB226" s="66"/>
      <c r="CC226" s="66"/>
      <c r="CD226" s="66"/>
      <c r="CE226" s="66"/>
      <c r="CF226" s="69"/>
      <c r="CG226" s="68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  <c r="FI226" s="66"/>
      <c r="FJ226" s="66"/>
      <c r="FK226" s="66"/>
    </row>
    <row r="227" spans="1:167" s="70" customFormat="1" x14ac:dyDescent="0.25">
      <c r="A227" s="114"/>
      <c r="B227" s="115"/>
      <c r="BR227" s="66"/>
      <c r="BS227" s="66"/>
      <c r="BT227" s="66"/>
      <c r="BU227" s="66"/>
      <c r="BV227" s="66"/>
      <c r="BW227" s="66"/>
      <c r="BX227" s="68"/>
      <c r="BY227" s="66"/>
      <c r="BZ227" s="66"/>
      <c r="CA227" s="66"/>
      <c r="CB227" s="66"/>
      <c r="CC227" s="66"/>
      <c r="CD227" s="66"/>
      <c r="CE227" s="66"/>
      <c r="CF227" s="69"/>
      <c r="CG227" s="68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  <c r="FI227" s="66"/>
      <c r="FJ227" s="66"/>
      <c r="FK227" s="66"/>
    </row>
    <row r="228" spans="1:167" s="70" customFormat="1" x14ac:dyDescent="0.25">
      <c r="A228" s="114"/>
      <c r="B228" s="115"/>
      <c r="BR228" s="66"/>
      <c r="BS228" s="66"/>
      <c r="BT228" s="66"/>
      <c r="BU228" s="66"/>
      <c r="BV228" s="66"/>
      <c r="BW228" s="66"/>
      <c r="BX228" s="68"/>
      <c r="BY228" s="66"/>
      <c r="BZ228" s="66"/>
      <c r="CA228" s="66"/>
      <c r="CB228" s="66"/>
      <c r="CC228" s="66"/>
      <c r="CD228" s="66"/>
      <c r="CE228" s="66"/>
      <c r="CF228" s="69"/>
      <c r="CG228" s="68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  <c r="EO228" s="66"/>
      <c r="EP228" s="66"/>
      <c r="EQ228" s="66"/>
      <c r="ER228" s="66"/>
      <c r="ES228" s="66"/>
      <c r="ET228" s="66"/>
      <c r="EU228" s="66"/>
      <c r="EV228" s="66"/>
      <c r="EW228" s="66"/>
      <c r="EX228" s="66"/>
      <c r="EY228" s="66"/>
      <c r="EZ228" s="66"/>
      <c r="FA228" s="66"/>
      <c r="FB228" s="66"/>
      <c r="FC228" s="66"/>
      <c r="FD228" s="66"/>
      <c r="FE228" s="66"/>
      <c r="FF228" s="66"/>
      <c r="FG228" s="66"/>
      <c r="FH228" s="66"/>
      <c r="FI228" s="66"/>
      <c r="FJ228" s="66"/>
      <c r="FK228" s="66"/>
    </row>
    <row r="229" spans="1:167" s="70" customFormat="1" x14ac:dyDescent="0.25">
      <c r="A229" s="114"/>
      <c r="B229" s="115"/>
      <c r="BR229" s="66"/>
      <c r="BS229" s="66"/>
      <c r="BT229" s="66"/>
      <c r="BU229" s="66"/>
      <c r="BV229" s="66"/>
      <c r="BW229" s="66"/>
      <c r="BX229" s="68"/>
      <c r="BY229" s="66"/>
      <c r="BZ229" s="66"/>
      <c r="CA229" s="66"/>
      <c r="CB229" s="66"/>
      <c r="CC229" s="66"/>
      <c r="CD229" s="66"/>
      <c r="CE229" s="66"/>
      <c r="CF229" s="69"/>
      <c r="CG229" s="68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  <c r="EO229" s="66"/>
      <c r="EP229" s="66"/>
      <c r="EQ229" s="66"/>
      <c r="ER229" s="66"/>
      <c r="ES229" s="66"/>
      <c r="ET229" s="66"/>
      <c r="EU229" s="66"/>
      <c r="EV229" s="66"/>
      <c r="EW229" s="66"/>
      <c r="EX229" s="66"/>
      <c r="EY229" s="66"/>
      <c r="EZ229" s="66"/>
      <c r="FA229" s="66"/>
      <c r="FB229" s="66"/>
      <c r="FC229" s="66"/>
      <c r="FD229" s="66"/>
      <c r="FE229" s="66"/>
      <c r="FF229" s="66"/>
      <c r="FG229" s="66"/>
      <c r="FH229" s="66"/>
      <c r="FI229" s="66"/>
      <c r="FJ229" s="66"/>
      <c r="FK229" s="66"/>
    </row>
    <row r="230" spans="1:167" s="70" customFormat="1" x14ac:dyDescent="0.25">
      <c r="A230" s="114"/>
      <c r="B230" s="115"/>
      <c r="BR230" s="66"/>
      <c r="BS230" s="66"/>
      <c r="BT230" s="66"/>
      <c r="BU230" s="66"/>
      <c r="BV230" s="66"/>
      <c r="BW230" s="66"/>
      <c r="BX230" s="68"/>
      <c r="BY230" s="66"/>
      <c r="BZ230" s="66"/>
      <c r="CA230" s="66"/>
      <c r="CB230" s="66"/>
      <c r="CC230" s="66"/>
      <c r="CD230" s="66"/>
      <c r="CE230" s="66"/>
      <c r="CF230" s="69"/>
      <c r="CG230" s="68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  <c r="EO230" s="66"/>
      <c r="EP230" s="66"/>
      <c r="EQ230" s="66"/>
      <c r="ER230" s="66"/>
      <c r="ES230" s="66"/>
      <c r="ET230" s="66"/>
      <c r="EU230" s="66"/>
      <c r="EV230" s="66"/>
      <c r="EW230" s="66"/>
      <c r="EX230" s="66"/>
      <c r="EY230" s="66"/>
      <c r="EZ230" s="66"/>
      <c r="FA230" s="66"/>
      <c r="FB230" s="66"/>
      <c r="FC230" s="66"/>
      <c r="FD230" s="66"/>
      <c r="FE230" s="66"/>
      <c r="FF230" s="66"/>
      <c r="FG230" s="66"/>
      <c r="FH230" s="66"/>
      <c r="FI230" s="66"/>
      <c r="FJ230" s="66"/>
      <c r="FK230" s="66"/>
    </row>
    <row r="231" spans="1:167" s="70" customFormat="1" x14ac:dyDescent="0.25">
      <c r="A231" s="114"/>
      <c r="B231" s="115"/>
      <c r="BR231" s="66"/>
      <c r="BS231" s="66"/>
      <c r="BT231" s="66"/>
      <c r="BU231" s="66"/>
      <c r="BV231" s="66"/>
      <c r="BW231" s="66"/>
      <c r="BX231" s="68"/>
      <c r="BY231" s="66"/>
      <c r="BZ231" s="66"/>
      <c r="CA231" s="66"/>
      <c r="CB231" s="66"/>
      <c r="CC231" s="66"/>
      <c r="CD231" s="66"/>
      <c r="CE231" s="66"/>
      <c r="CF231" s="69"/>
      <c r="CG231" s="68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  <c r="EO231" s="66"/>
      <c r="EP231" s="66"/>
      <c r="EQ231" s="66"/>
      <c r="ER231" s="66"/>
      <c r="ES231" s="66"/>
      <c r="ET231" s="66"/>
      <c r="EU231" s="66"/>
      <c r="EV231" s="66"/>
      <c r="EW231" s="66"/>
      <c r="EX231" s="66"/>
      <c r="EY231" s="66"/>
      <c r="EZ231" s="66"/>
      <c r="FA231" s="66"/>
      <c r="FB231" s="66"/>
      <c r="FC231" s="66"/>
      <c r="FD231" s="66"/>
      <c r="FE231" s="66"/>
      <c r="FF231" s="66"/>
      <c r="FG231" s="66"/>
      <c r="FH231" s="66"/>
      <c r="FI231" s="66"/>
      <c r="FJ231" s="66"/>
      <c r="FK231" s="66"/>
    </row>
    <row r="232" spans="1:167" s="70" customFormat="1" x14ac:dyDescent="0.25">
      <c r="A232" s="114"/>
      <c r="B232" s="115"/>
      <c r="BR232" s="66"/>
      <c r="BS232" s="66"/>
      <c r="BT232" s="66"/>
      <c r="BU232" s="66"/>
      <c r="BV232" s="66"/>
      <c r="BW232" s="66"/>
      <c r="BX232" s="68"/>
      <c r="BY232" s="66"/>
      <c r="BZ232" s="66"/>
      <c r="CA232" s="66"/>
      <c r="CB232" s="66"/>
      <c r="CC232" s="66"/>
      <c r="CD232" s="66"/>
      <c r="CE232" s="66"/>
      <c r="CF232" s="69"/>
      <c r="CG232" s="68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  <c r="EO232" s="66"/>
      <c r="EP232" s="66"/>
      <c r="EQ232" s="66"/>
      <c r="ER232" s="66"/>
      <c r="ES232" s="66"/>
      <c r="ET232" s="66"/>
      <c r="EU232" s="66"/>
      <c r="EV232" s="66"/>
      <c r="EW232" s="66"/>
      <c r="EX232" s="66"/>
      <c r="EY232" s="66"/>
      <c r="EZ232" s="66"/>
      <c r="FA232" s="66"/>
      <c r="FB232" s="66"/>
      <c r="FC232" s="66"/>
      <c r="FD232" s="66"/>
      <c r="FE232" s="66"/>
      <c r="FF232" s="66"/>
      <c r="FG232" s="66"/>
      <c r="FH232" s="66"/>
      <c r="FI232" s="66"/>
      <c r="FJ232" s="66"/>
      <c r="FK232" s="66"/>
    </row>
    <row r="233" spans="1:167" s="70" customFormat="1" x14ac:dyDescent="0.25">
      <c r="A233" s="114"/>
      <c r="B233" s="115"/>
      <c r="BR233" s="66"/>
      <c r="BS233" s="66"/>
      <c r="BT233" s="66"/>
      <c r="BU233" s="66"/>
      <c r="BV233" s="66"/>
      <c r="BW233" s="66"/>
      <c r="BX233" s="68"/>
      <c r="BY233" s="66"/>
      <c r="BZ233" s="66"/>
      <c r="CA233" s="66"/>
      <c r="CB233" s="66"/>
      <c r="CC233" s="66"/>
      <c r="CD233" s="66"/>
      <c r="CE233" s="66"/>
      <c r="CF233" s="69"/>
      <c r="CG233" s="68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  <c r="EO233" s="66"/>
      <c r="EP233" s="66"/>
      <c r="EQ233" s="66"/>
      <c r="ER233" s="66"/>
      <c r="ES233" s="66"/>
      <c r="ET233" s="66"/>
      <c r="EU233" s="66"/>
      <c r="EV233" s="66"/>
      <c r="EW233" s="66"/>
      <c r="EX233" s="66"/>
      <c r="EY233" s="66"/>
      <c r="EZ233" s="66"/>
      <c r="FA233" s="66"/>
      <c r="FB233" s="66"/>
      <c r="FC233" s="66"/>
      <c r="FD233" s="66"/>
      <c r="FE233" s="66"/>
      <c r="FF233" s="66"/>
      <c r="FG233" s="66"/>
      <c r="FH233" s="66"/>
      <c r="FI233" s="66"/>
      <c r="FJ233" s="66"/>
      <c r="FK233" s="66"/>
    </row>
    <row r="234" spans="1:167" s="70" customFormat="1" x14ac:dyDescent="0.25">
      <c r="A234" s="114"/>
      <c r="B234" s="115"/>
      <c r="BR234" s="66"/>
      <c r="BS234" s="66"/>
      <c r="BT234" s="66"/>
      <c r="BU234" s="66"/>
      <c r="BV234" s="66"/>
      <c r="BW234" s="66"/>
      <c r="BX234" s="68"/>
      <c r="BY234" s="66"/>
      <c r="BZ234" s="66"/>
      <c r="CA234" s="66"/>
      <c r="CB234" s="66"/>
      <c r="CC234" s="66"/>
      <c r="CD234" s="66"/>
      <c r="CE234" s="66"/>
      <c r="CF234" s="69"/>
      <c r="CG234" s="68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  <c r="EO234" s="66"/>
      <c r="EP234" s="66"/>
      <c r="EQ234" s="66"/>
      <c r="ER234" s="66"/>
      <c r="ES234" s="66"/>
      <c r="ET234" s="66"/>
      <c r="EU234" s="66"/>
      <c r="EV234" s="66"/>
      <c r="EW234" s="66"/>
      <c r="EX234" s="66"/>
      <c r="EY234" s="66"/>
      <c r="EZ234" s="66"/>
      <c r="FA234" s="66"/>
      <c r="FB234" s="66"/>
      <c r="FC234" s="66"/>
      <c r="FD234" s="66"/>
      <c r="FE234" s="66"/>
      <c r="FF234" s="66"/>
      <c r="FG234" s="66"/>
      <c r="FH234" s="66"/>
      <c r="FI234" s="66"/>
      <c r="FJ234" s="66"/>
      <c r="FK234" s="66"/>
    </row>
    <row r="235" spans="1:167" s="70" customFormat="1" x14ac:dyDescent="0.25">
      <c r="A235" s="114"/>
      <c r="B235" s="115"/>
      <c r="BR235" s="66"/>
      <c r="BS235" s="66"/>
      <c r="BT235" s="66"/>
      <c r="BU235" s="66"/>
      <c r="BV235" s="66"/>
      <c r="BW235" s="66"/>
      <c r="BX235" s="68"/>
      <c r="BY235" s="66"/>
      <c r="BZ235" s="66"/>
      <c r="CA235" s="66"/>
      <c r="CB235" s="66"/>
      <c r="CC235" s="66"/>
      <c r="CD235" s="66"/>
      <c r="CE235" s="66"/>
      <c r="CF235" s="69"/>
      <c r="CG235" s="68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  <c r="EO235" s="66"/>
      <c r="EP235" s="66"/>
      <c r="EQ235" s="66"/>
      <c r="ER235" s="66"/>
      <c r="ES235" s="66"/>
      <c r="ET235" s="66"/>
      <c r="EU235" s="66"/>
      <c r="EV235" s="66"/>
      <c r="EW235" s="66"/>
      <c r="EX235" s="66"/>
      <c r="EY235" s="66"/>
      <c r="EZ235" s="66"/>
      <c r="FA235" s="66"/>
      <c r="FB235" s="66"/>
      <c r="FC235" s="66"/>
      <c r="FD235" s="66"/>
      <c r="FE235" s="66"/>
      <c r="FF235" s="66"/>
      <c r="FG235" s="66"/>
      <c r="FH235" s="66"/>
      <c r="FI235" s="66"/>
      <c r="FJ235" s="66"/>
      <c r="FK235" s="66"/>
    </row>
    <row r="236" spans="1:167" s="70" customFormat="1" x14ac:dyDescent="0.25">
      <c r="A236" s="114"/>
      <c r="B236" s="115"/>
      <c r="BR236" s="66"/>
      <c r="BS236" s="66"/>
      <c r="BT236" s="66"/>
      <c r="BU236" s="66"/>
      <c r="BV236" s="66"/>
      <c r="BW236" s="66"/>
      <c r="BX236" s="68"/>
      <c r="BY236" s="66"/>
      <c r="BZ236" s="66"/>
      <c r="CA236" s="66"/>
      <c r="CB236" s="66"/>
      <c r="CC236" s="66"/>
      <c r="CD236" s="66"/>
      <c r="CE236" s="66"/>
      <c r="CF236" s="69"/>
      <c r="CG236" s="68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  <c r="EO236" s="66"/>
      <c r="EP236" s="66"/>
      <c r="EQ236" s="66"/>
      <c r="ER236" s="66"/>
      <c r="ES236" s="66"/>
      <c r="ET236" s="66"/>
      <c r="EU236" s="66"/>
      <c r="EV236" s="66"/>
      <c r="EW236" s="66"/>
      <c r="EX236" s="66"/>
      <c r="EY236" s="66"/>
      <c r="EZ236" s="66"/>
      <c r="FA236" s="66"/>
      <c r="FB236" s="66"/>
      <c r="FC236" s="66"/>
      <c r="FD236" s="66"/>
      <c r="FE236" s="66"/>
      <c r="FF236" s="66"/>
      <c r="FG236" s="66"/>
      <c r="FH236" s="66"/>
      <c r="FI236" s="66"/>
      <c r="FJ236" s="66"/>
      <c r="FK236" s="66"/>
    </row>
    <row r="237" spans="1:167" s="70" customFormat="1" x14ac:dyDescent="0.25">
      <c r="A237" s="114"/>
      <c r="B237" s="115"/>
      <c r="BR237" s="66"/>
      <c r="BS237" s="66"/>
      <c r="BT237" s="66"/>
      <c r="BU237" s="66"/>
      <c r="BV237" s="66"/>
      <c r="BW237" s="66"/>
      <c r="BX237" s="68"/>
      <c r="BY237" s="66"/>
      <c r="BZ237" s="66"/>
      <c r="CA237" s="66"/>
      <c r="CB237" s="66"/>
      <c r="CC237" s="66"/>
      <c r="CD237" s="66"/>
      <c r="CE237" s="66"/>
      <c r="CF237" s="69"/>
      <c r="CG237" s="68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  <c r="EO237" s="66"/>
      <c r="EP237" s="66"/>
      <c r="EQ237" s="66"/>
      <c r="ER237" s="66"/>
      <c r="ES237" s="66"/>
      <c r="ET237" s="66"/>
      <c r="EU237" s="66"/>
      <c r="EV237" s="66"/>
      <c r="EW237" s="66"/>
      <c r="EX237" s="66"/>
      <c r="EY237" s="66"/>
      <c r="EZ237" s="66"/>
      <c r="FA237" s="66"/>
      <c r="FB237" s="66"/>
      <c r="FC237" s="66"/>
      <c r="FD237" s="66"/>
      <c r="FE237" s="66"/>
      <c r="FF237" s="66"/>
      <c r="FG237" s="66"/>
      <c r="FH237" s="66"/>
      <c r="FI237" s="66"/>
      <c r="FJ237" s="66"/>
      <c r="FK237" s="66"/>
    </row>
    <row r="238" spans="1:167" s="70" customFormat="1" x14ac:dyDescent="0.25">
      <c r="A238" s="114"/>
      <c r="B238" s="115"/>
      <c r="BR238" s="66"/>
      <c r="BS238" s="66"/>
      <c r="BT238" s="66"/>
      <c r="BU238" s="66"/>
      <c r="BV238" s="66"/>
      <c r="BW238" s="66"/>
      <c r="BX238" s="68"/>
      <c r="BY238" s="66"/>
      <c r="BZ238" s="66"/>
      <c r="CA238" s="66"/>
      <c r="CB238" s="66"/>
      <c r="CC238" s="66"/>
      <c r="CD238" s="66"/>
      <c r="CE238" s="66"/>
      <c r="CF238" s="69"/>
      <c r="CG238" s="68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  <c r="EO238" s="66"/>
      <c r="EP238" s="66"/>
      <c r="EQ238" s="66"/>
      <c r="ER238" s="66"/>
      <c r="ES238" s="66"/>
      <c r="ET238" s="66"/>
      <c r="EU238" s="66"/>
      <c r="EV238" s="66"/>
      <c r="EW238" s="66"/>
      <c r="EX238" s="66"/>
      <c r="EY238" s="66"/>
      <c r="EZ238" s="66"/>
      <c r="FA238" s="66"/>
      <c r="FB238" s="66"/>
      <c r="FC238" s="66"/>
      <c r="FD238" s="66"/>
      <c r="FE238" s="66"/>
      <c r="FF238" s="66"/>
      <c r="FG238" s="66"/>
      <c r="FH238" s="66"/>
      <c r="FI238" s="66"/>
      <c r="FJ238" s="66"/>
      <c r="FK238" s="66"/>
    </row>
    <row r="239" spans="1:167" s="70" customFormat="1" x14ac:dyDescent="0.25">
      <c r="A239" s="114"/>
      <c r="B239" s="115"/>
      <c r="BR239" s="66"/>
      <c r="BS239" s="66"/>
      <c r="BT239" s="66"/>
      <c r="BU239" s="66"/>
      <c r="BV239" s="66"/>
      <c r="BW239" s="66"/>
      <c r="BX239" s="68"/>
      <c r="BY239" s="66"/>
      <c r="BZ239" s="66"/>
      <c r="CA239" s="66"/>
      <c r="CB239" s="66"/>
      <c r="CC239" s="66"/>
      <c r="CD239" s="66"/>
      <c r="CE239" s="66"/>
      <c r="CF239" s="69"/>
      <c r="CG239" s="68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  <c r="EO239" s="66"/>
      <c r="EP239" s="66"/>
      <c r="EQ239" s="66"/>
      <c r="ER239" s="66"/>
      <c r="ES239" s="66"/>
      <c r="ET239" s="66"/>
      <c r="EU239" s="66"/>
      <c r="EV239" s="66"/>
      <c r="EW239" s="66"/>
      <c r="EX239" s="66"/>
      <c r="EY239" s="66"/>
      <c r="EZ239" s="66"/>
      <c r="FA239" s="66"/>
      <c r="FB239" s="66"/>
      <c r="FC239" s="66"/>
      <c r="FD239" s="66"/>
      <c r="FE239" s="66"/>
      <c r="FF239" s="66"/>
      <c r="FG239" s="66"/>
      <c r="FH239" s="66"/>
      <c r="FI239" s="66"/>
      <c r="FJ239" s="66"/>
      <c r="FK239" s="66"/>
    </row>
    <row r="240" spans="1:167" s="70" customFormat="1" x14ac:dyDescent="0.25">
      <c r="A240" s="114"/>
      <c r="B240" s="115"/>
      <c r="BR240" s="66"/>
      <c r="BS240" s="66"/>
      <c r="BT240" s="66"/>
      <c r="BU240" s="66"/>
      <c r="BV240" s="66"/>
      <c r="BW240" s="66"/>
      <c r="BX240" s="68"/>
      <c r="BY240" s="66"/>
      <c r="BZ240" s="66"/>
      <c r="CA240" s="66"/>
      <c r="CB240" s="66"/>
      <c r="CC240" s="66"/>
      <c r="CD240" s="66"/>
      <c r="CE240" s="66"/>
      <c r="CF240" s="69"/>
      <c r="CG240" s="68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  <c r="EO240" s="66"/>
      <c r="EP240" s="66"/>
      <c r="EQ240" s="66"/>
      <c r="ER240" s="66"/>
      <c r="ES240" s="66"/>
      <c r="ET240" s="66"/>
      <c r="EU240" s="66"/>
      <c r="EV240" s="66"/>
      <c r="EW240" s="66"/>
      <c r="EX240" s="66"/>
      <c r="EY240" s="66"/>
      <c r="EZ240" s="66"/>
      <c r="FA240" s="66"/>
      <c r="FB240" s="66"/>
      <c r="FC240" s="66"/>
      <c r="FD240" s="66"/>
      <c r="FE240" s="66"/>
      <c r="FF240" s="66"/>
      <c r="FG240" s="66"/>
      <c r="FH240" s="66"/>
      <c r="FI240" s="66"/>
      <c r="FJ240" s="66"/>
      <c r="FK240" s="66"/>
    </row>
    <row r="241" spans="1:167" s="70" customFormat="1" x14ac:dyDescent="0.25">
      <c r="A241" s="114"/>
      <c r="B241" s="115"/>
      <c r="BR241" s="66"/>
      <c r="BS241" s="66"/>
      <c r="BT241" s="66"/>
      <c r="BU241" s="66"/>
      <c r="BV241" s="66"/>
      <c r="BW241" s="66"/>
      <c r="BX241" s="68"/>
      <c r="BY241" s="66"/>
      <c r="BZ241" s="66"/>
      <c r="CA241" s="66"/>
      <c r="CB241" s="66"/>
      <c r="CC241" s="66"/>
      <c r="CD241" s="66"/>
      <c r="CE241" s="66"/>
      <c r="CF241" s="69"/>
      <c r="CG241" s="68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  <c r="EO241" s="66"/>
      <c r="EP241" s="66"/>
      <c r="EQ241" s="66"/>
      <c r="ER241" s="66"/>
      <c r="ES241" s="66"/>
      <c r="ET241" s="66"/>
      <c r="EU241" s="66"/>
      <c r="EV241" s="66"/>
      <c r="EW241" s="66"/>
      <c r="EX241" s="66"/>
      <c r="EY241" s="66"/>
      <c r="EZ241" s="66"/>
      <c r="FA241" s="66"/>
      <c r="FB241" s="66"/>
      <c r="FC241" s="66"/>
      <c r="FD241" s="66"/>
      <c r="FE241" s="66"/>
      <c r="FF241" s="66"/>
      <c r="FG241" s="66"/>
      <c r="FH241" s="66"/>
      <c r="FI241" s="66"/>
      <c r="FJ241" s="66"/>
      <c r="FK241" s="66"/>
    </row>
    <row r="242" spans="1:167" s="70" customFormat="1" x14ac:dyDescent="0.25">
      <c r="A242" s="114"/>
      <c r="B242" s="115"/>
      <c r="BR242" s="66"/>
      <c r="BS242" s="66"/>
      <c r="BT242" s="66"/>
      <c r="BU242" s="66"/>
      <c r="BV242" s="66"/>
      <c r="BW242" s="66"/>
      <c r="BX242" s="68"/>
      <c r="BY242" s="66"/>
      <c r="BZ242" s="66"/>
      <c r="CA242" s="66"/>
      <c r="CB242" s="66"/>
      <c r="CC242" s="66"/>
      <c r="CD242" s="66"/>
      <c r="CE242" s="66"/>
      <c r="CF242" s="69"/>
      <c r="CG242" s="68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  <c r="EO242" s="66"/>
      <c r="EP242" s="66"/>
      <c r="EQ242" s="66"/>
      <c r="ER242" s="66"/>
      <c r="ES242" s="66"/>
      <c r="ET242" s="66"/>
      <c r="EU242" s="66"/>
      <c r="EV242" s="66"/>
      <c r="EW242" s="66"/>
      <c r="EX242" s="66"/>
      <c r="EY242" s="66"/>
      <c r="EZ242" s="66"/>
      <c r="FA242" s="66"/>
      <c r="FB242" s="66"/>
      <c r="FC242" s="66"/>
      <c r="FD242" s="66"/>
      <c r="FE242" s="66"/>
      <c r="FF242" s="66"/>
      <c r="FG242" s="66"/>
      <c r="FH242" s="66"/>
      <c r="FI242" s="66"/>
      <c r="FJ242" s="66"/>
      <c r="FK242" s="66"/>
    </row>
    <row r="243" spans="1:167" s="70" customFormat="1" x14ac:dyDescent="0.25">
      <c r="A243" s="114"/>
      <c r="B243" s="115"/>
      <c r="BR243" s="66"/>
      <c r="BS243" s="66"/>
      <c r="BT243" s="66"/>
      <c r="BU243" s="66"/>
      <c r="BV243" s="66"/>
      <c r="BW243" s="66"/>
      <c r="BX243" s="68"/>
      <c r="BY243" s="66"/>
      <c r="BZ243" s="66"/>
      <c r="CA243" s="66"/>
      <c r="CB243" s="66"/>
      <c r="CC243" s="66"/>
      <c r="CD243" s="66"/>
      <c r="CE243" s="66"/>
      <c r="CF243" s="69"/>
      <c r="CG243" s="68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  <c r="EO243" s="66"/>
      <c r="EP243" s="66"/>
      <c r="EQ243" s="66"/>
      <c r="ER243" s="66"/>
      <c r="ES243" s="66"/>
      <c r="ET243" s="66"/>
      <c r="EU243" s="66"/>
      <c r="EV243" s="66"/>
      <c r="EW243" s="66"/>
      <c r="EX243" s="66"/>
      <c r="EY243" s="66"/>
      <c r="EZ243" s="66"/>
      <c r="FA243" s="66"/>
      <c r="FB243" s="66"/>
      <c r="FC243" s="66"/>
      <c r="FD243" s="66"/>
      <c r="FE243" s="66"/>
      <c r="FF243" s="66"/>
      <c r="FG243" s="66"/>
      <c r="FH243" s="66"/>
      <c r="FI243" s="66"/>
      <c r="FJ243" s="66"/>
      <c r="FK243" s="66"/>
    </row>
    <row r="244" spans="1:167" s="70" customFormat="1" x14ac:dyDescent="0.25">
      <c r="A244" s="114"/>
      <c r="B244" s="115"/>
      <c r="BR244" s="66"/>
      <c r="BS244" s="66"/>
      <c r="BT244" s="66"/>
      <c r="BU244" s="66"/>
      <c r="BV244" s="66"/>
      <c r="BW244" s="66"/>
      <c r="BX244" s="68"/>
      <c r="BY244" s="66"/>
      <c r="BZ244" s="66"/>
      <c r="CA244" s="66"/>
      <c r="CB244" s="66"/>
      <c r="CC244" s="66"/>
      <c r="CD244" s="66"/>
      <c r="CE244" s="66"/>
      <c r="CF244" s="69"/>
      <c r="CG244" s="68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  <c r="EO244" s="66"/>
      <c r="EP244" s="66"/>
      <c r="EQ244" s="66"/>
      <c r="ER244" s="66"/>
      <c r="ES244" s="66"/>
      <c r="ET244" s="66"/>
      <c r="EU244" s="66"/>
      <c r="EV244" s="66"/>
      <c r="EW244" s="66"/>
      <c r="EX244" s="66"/>
      <c r="EY244" s="66"/>
      <c r="EZ244" s="66"/>
      <c r="FA244" s="66"/>
      <c r="FB244" s="66"/>
      <c r="FC244" s="66"/>
      <c r="FD244" s="66"/>
      <c r="FE244" s="66"/>
      <c r="FF244" s="66"/>
      <c r="FG244" s="66"/>
      <c r="FH244" s="66"/>
      <c r="FI244" s="66"/>
      <c r="FJ244" s="66"/>
      <c r="FK244" s="66"/>
    </row>
    <row r="245" spans="1:167" s="70" customFormat="1" x14ac:dyDescent="0.25">
      <c r="A245" s="114"/>
      <c r="B245" s="115"/>
      <c r="BR245" s="66"/>
      <c r="BS245" s="66"/>
      <c r="BT245" s="66"/>
      <c r="BU245" s="66"/>
      <c r="BV245" s="66"/>
      <c r="BW245" s="66"/>
      <c r="BX245" s="68"/>
      <c r="BY245" s="66"/>
      <c r="BZ245" s="66"/>
      <c r="CA245" s="66"/>
      <c r="CB245" s="66"/>
      <c r="CC245" s="66"/>
      <c r="CD245" s="66"/>
      <c r="CE245" s="66"/>
      <c r="CF245" s="69"/>
      <c r="CG245" s="68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  <c r="EO245" s="66"/>
      <c r="EP245" s="66"/>
      <c r="EQ245" s="66"/>
      <c r="ER245" s="66"/>
      <c r="ES245" s="66"/>
      <c r="ET245" s="66"/>
      <c r="EU245" s="66"/>
      <c r="EV245" s="66"/>
      <c r="EW245" s="66"/>
      <c r="EX245" s="66"/>
      <c r="EY245" s="66"/>
      <c r="EZ245" s="66"/>
      <c r="FA245" s="66"/>
      <c r="FB245" s="66"/>
      <c r="FC245" s="66"/>
      <c r="FD245" s="66"/>
      <c r="FE245" s="66"/>
      <c r="FF245" s="66"/>
      <c r="FG245" s="66"/>
      <c r="FH245" s="66"/>
      <c r="FI245" s="66"/>
      <c r="FJ245" s="66"/>
      <c r="FK245" s="66"/>
    </row>
    <row r="246" spans="1:167" s="70" customFormat="1" x14ac:dyDescent="0.25">
      <c r="A246" s="114"/>
      <c r="B246" s="115"/>
      <c r="BR246" s="66"/>
      <c r="BS246" s="66"/>
      <c r="BT246" s="66"/>
      <c r="BU246" s="66"/>
      <c r="BV246" s="66"/>
      <c r="BW246" s="66"/>
      <c r="BX246" s="68"/>
      <c r="BY246" s="66"/>
      <c r="BZ246" s="66"/>
      <c r="CA246" s="66"/>
      <c r="CB246" s="66"/>
      <c r="CC246" s="66"/>
      <c r="CD246" s="66"/>
      <c r="CE246" s="66"/>
      <c r="CF246" s="69"/>
      <c r="CG246" s="68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  <c r="EO246" s="66"/>
      <c r="EP246" s="66"/>
      <c r="EQ246" s="66"/>
      <c r="ER246" s="66"/>
      <c r="ES246" s="66"/>
      <c r="ET246" s="66"/>
      <c r="EU246" s="66"/>
      <c r="EV246" s="66"/>
      <c r="EW246" s="66"/>
      <c r="EX246" s="66"/>
      <c r="EY246" s="66"/>
      <c r="EZ246" s="66"/>
      <c r="FA246" s="66"/>
      <c r="FB246" s="66"/>
      <c r="FC246" s="66"/>
      <c r="FD246" s="66"/>
      <c r="FE246" s="66"/>
      <c r="FF246" s="66"/>
      <c r="FG246" s="66"/>
      <c r="FH246" s="66"/>
      <c r="FI246" s="66"/>
      <c r="FJ246" s="66"/>
      <c r="FK246" s="66"/>
    </row>
    <row r="247" spans="1:167" s="70" customFormat="1" x14ac:dyDescent="0.25">
      <c r="A247" s="114"/>
      <c r="B247" s="115"/>
      <c r="BR247" s="66"/>
      <c r="BS247" s="66"/>
      <c r="BT247" s="66"/>
      <c r="BU247" s="66"/>
      <c r="BV247" s="66"/>
      <c r="BW247" s="66"/>
      <c r="BX247" s="68"/>
      <c r="BY247" s="66"/>
      <c r="BZ247" s="66"/>
      <c r="CA247" s="66"/>
      <c r="CB247" s="66"/>
      <c r="CC247" s="66"/>
      <c r="CD247" s="66"/>
      <c r="CE247" s="66"/>
      <c r="CF247" s="69"/>
      <c r="CG247" s="68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  <c r="EO247" s="66"/>
      <c r="EP247" s="66"/>
      <c r="EQ247" s="66"/>
      <c r="ER247" s="66"/>
      <c r="ES247" s="66"/>
      <c r="ET247" s="66"/>
      <c r="EU247" s="66"/>
      <c r="EV247" s="66"/>
      <c r="EW247" s="66"/>
      <c r="EX247" s="66"/>
      <c r="EY247" s="66"/>
      <c r="EZ247" s="66"/>
      <c r="FA247" s="66"/>
      <c r="FB247" s="66"/>
      <c r="FC247" s="66"/>
      <c r="FD247" s="66"/>
      <c r="FE247" s="66"/>
      <c r="FF247" s="66"/>
      <c r="FG247" s="66"/>
      <c r="FH247" s="66"/>
      <c r="FI247" s="66"/>
      <c r="FJ247" s="66"/>
      <c r="FK247" s="66"/>
    </row>
    <row r="248" spans="1:167" s="70" customFormat="1" x14ac:dyDescent="0.25">
      <c r="A248" s="114"/>
      <c r="B248" s="115"/>
      <c r="BR248" s="66"/>
      <c r="BS248" s="66"/>
      <c r="BT248" s="66"/>
      <c r="BU248" s="66"/>
      <c r="BV248" s="66"/>
      <c r="BW248" s="66"/>
      <c r="BX248" s="68"/>
      <c r="BY248" s="66"/>
      <c r="BZ248" s="66"/>
      <c r="CA248" s="66"/>
      <c r="CB248" s="66"/>
      <c r="CC248" s="66"/>
      <c r="CD248" s="66"/>
      <c r="CE248" s="66"/>
      <c r="CF248" s="69"/>
      <c r="CG248" s="68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  <c r="EO248" s="66"/>
      <c r="EP248" s="66"/>
      <c r="EQ248" s="66"/>
      <c r="ER248" s="66"/>
      <c r="ES248" s="66"/>
      <c r="ET248" s="66"/>
      <c r="EU248" s="66"/>
      <c r="EV248" s="66"/>
      <c r="EW248" s="66"/>
      <c r="EX248" s="66"/>
      <c r="EY248" s="66"/>
      <c r="EZ248" s="66"/>
      <c r="FA248" s="66"/>
      <c r="FB248" s="66"/>
      <c r="FC248" s="66"/>
      <c r="FD248" s="66"/>
      <c r="FE248" s="66"/>
      <c r="FF248" s="66"/>
      <c r="FG248" s="66"/>
      <c r="FH248" s="66"/>
      <c r="FI248" s="66"/>
      <c r="FJ248" s="66"/>
      <c r="FK248" s="66"/>
    </row>
    <row r="249" spans="1:167" s="70" customFormat="1" x14ac:dyDescent="0.25">
      <c r="A249" s="114"/>
      <c r="B249" s="115"/>
      <c r="BR249" s="66"/>
      <c r="BS249" s="66"/>
      <c r="BT249" s="66"/>
      <c r="BU249" s="66"/>
      <c r="BV249" s="66"/>
      <c r="BW249" s="66"/>
      <c r="BX249" s="68"/>
      <c r="BY249" s="66"/>
      <c r="BZ249" s="66"/>
      <c r="CA249" s="66"/>
      <c r="CB249" s="66"/>
      <c r="CC249" s="66"/>
      <c r="CD249" s="66"/>
      <c r="CE249" s="66"/>
      <c r="CF249" s="69"/>
      <c r="CG249" s="68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  <c r="EO249" s="66"/>
      <c r="EP249" s="66"/>
      <c r="EQ249" s="66"/>
      <c r="ER249" s="66"/>
      <c r="ES249" s="66"/>
      <c r="ET249" s="66"/>
      <c r="EU249" s="66"/>
      <c r="EV249" s="66"/>
      <c r="EW249" s="66"/>
      <c r="EX249" s="66"/>
      <c r="EY249" s="66"/>
      <c r="EZ249" s="66"/>
      <c r="FA249" s="66"/>
      <c r="FB249" s="66"/>
      <c r="FC249" s="66"/>
      <c r="FD249" s="66"/>
      <c r="FE249" s="66"/>
      <c r="FF249" s="66"/>
      <c r="FG249" s="66"/>
      <c r="FH249" s="66"/>
      <c r="FI249" s="66"/>
      <c r="FJ249" s="66"/>
      <c r="FK249" s="66"/>
    </row>
    <row r="250" spans="1:167" s="70" customFormat="1" x14ac:dyDescent="0.25">
      <c r="A250" s="114"/>
      <c r="B250" s="115"/>
      <c r="BR250" s="66"/>
      <c r="BS250" s="66"/>
      <c r="BT250" s="66"/>
      <c r="BU250" s="66"/>
      <c r="BV250" s="66"/>
      <c r="BW250" s="66"/>
      <c r="BX250" s="68"/>
      <c r="BY250" s="66"/>
      <c r="BZ250" s="66"/>
      <c r="CA250" s="66"/>
      <c r="CB250" s="66"/>
      <c r="CC250" s="66"/>
      <c r="CD250" s="66"/>
      <c r="CE250" s="66"/>
      <c r="CF250" s="69"/>
      <c r="CG250" s="68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  <c r="EO250" s="66"/>
      <c r="EP250" s="66"/>
      <c r="EQ250" s="66"/>
      <c r="ER250" s="66"/>
      <c r="ES250" s="66"/>
      <c r="ET250" s="66"/>
      <c r="EU250" s="66"/>
      <c r="EV250" s="66"/>
      <c r="EW250" s="66"/>
      <c r="EX250" s="66"/>
      <c r="EY250" s="66"/>
      <c r="EZ250" s="66"/>
      <c r="FA250" s="66"/>
      <c r="FB250" s="66"/>
      <c r="FC250" s="66"/>
      <c r="FD250" s="66"/>
      <c r="FE250" s="66"/>
      <c r="FF250" s="66"/>
      <c r="FG250" s="66"/>
      <c r="FH250" s="66"/>
      <c r="FI250" s="66"/>
      <c r="FJ250" s="66"/>
      <c r="FK250" s="66"/>
    </row>
    <row r="251" spans="1:167" s="70" customFormat="1" x14ac:dyDescent="0.25">
      <c r="A251" s="114"/>
      <c r="B251" s="115"/>
      <c r="BR251" s="66"/>
      <c r="BS251" s="66"/>
      <c r="BT251" s="66"/>
      <c r="BU251" s="66"/>
      <c r="BV251" s="66"/>
      <c r="BW251" s="66"/>
      <c r="BX251" s="68"/>
      <c r="BY251" s="66"/>
      <c r="BZ251" s="66"/>
      <c r="CA251" s="66"/>
      <c r="CB251" s="66"/>
      <c r="CC251" s="66"/>
      <c r="CD251" s="66"/>
      <c r="CE251" s="66"/>
      <c r="CF251" s="69"/>
      <c r="CG251" s="68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  <c r="EO251" s="66"/>
      <c r="EP251" s="66"/>
      <c r="EQ251" s="66"/>
      <c r="ER251" s="66"/>
      <c r="ES251" s="66"/>
      <c r="ET251" s="66"/>
      <c r="EU251" s="66"/>
      <c r="EV251" s="66"/>
      <c r="EW251" s="66"/>
      <c r="EX251" s="66"/>
      <c r="EY251" s="66"/>
      <c r="EZ251" s="66"/>
      <c r="FA251" s="66"/>
      <c r="FB251" s="66"/>
      <c r="FC251" s="66"/>
      <c r="FD251" s="66"/>
      <c r="FE251" s="66"/>
      <c r="FF251" s="66"/>
      <c r="FG251" s="66"/>
      <c r="FH251" s="66"/>
      <c r="FI251" s="66"/>
      <c r="FJ251" s="66"/>
      <c r="FK251" s="66"/>
    </row>
    <row r="252" spans="1:167" s="70" customFormat="1" x14ac:dyDescent="0.25">
      <c r="A252" s="114"/>
      <c r="B252" s="115"/>
      <c r="BR252" s="66"/>
      <c r="BS252" s="66"/>
      <c r="BT252" s="66"/>
      <c r="BU252" s="66"/>
      <c r="BV252" s="66"/>
      <c r="BW252" s="66"/>
      <c r="BX252" s="68"/>
      <c r="BY252" s="66"/>
      <c r="BZ252" s="66"/>
      <c r="CA252" s="66"/>
      <c r="CB252" s="66"/>
      <c r="CC252" s="66"/>
      <c r="CD252" s="66"/>
      <c r="CE252" s="66"/>
      <c r="CF252" s="69"/>
      <c r="CG252" s="68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  <c r="EO252" s="66"/>
      <c r="EP252" s="66"/>
      <c r="EQ252" s="66"/>
      <c r="ER252" s="66"/>
      <c r="ES252" s="66"/>
      <c r="ET252" s="66"/>
      <c r="EU252" s="66"/>
      <c r="EV252" s="66"/>
      <c r="EW252" s="66"/>
      <c r="EX252" s="66"/>
      <c r="EY252" s="66"/>
      <c r="EZ252" s="66"/>
      <c r="FA252" s="66"/>
      <c r="FB252" s="66"/>
      <c r="FC252" s="66"/>
      <c r="FD252" s="66"/>
      <c r="FE252" s="66"/>
      <c r="FF252" s="66"/>
      <c r="FG252" s="66"/>
      <c r="FH252" s="66"/>
      <c r="FI252" s="66"/>
      <c r="FJ252" s="66"/>
      <c r="FK252" s="66"/>
    </row>
    <row r="253" spans="1:167" s="70" customFormat="1" x14ac:dyDescent="0.25">
      <c r="A253" s="114"/>
      <c r="B253" s="115"/>
      <c r="BR253" s="66"/>
      <c r="BS253" s="66"/>
      <c r="BT253" s="66"/>
      <c r="BU253" s="66"/>
      <c r="BV253" s="66"/>
      <c r="BW253" s="66"/>
      <c r="BX253" s="68"/>
      <c r="BY253" s="66"/>
      <c r="BZ253" s="66"/>
      <c r="CA253" s="66"/>
      <c r="CB253" s="66"/>
      <c r="CC253" s="66"/>
      <c r="CD253" s="66"/>
      <c r="CE253" s="66"/>
      <c r="CF253" s="69"/>
      <c r="CG253" s="68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  <c r="EO253" s="66"/>
      <c r="EP253" s="66"/>
      <c r="EQ253" s="66"/>
      <c r="ER253" s="66"/>
      <c r="ES253" s="66"/>
      <c r="ET253" s="66"/>
      <c r="EU253" s="66"/>
      <c r="EV253" s="66"/>
      <c r="EW253" s="66"/>
      <c r="EX253" s="66"/>
      <c r="EY253" s="66"/>
      <c r="EZ253" s="66"/>
      <c r="FA253" s="66"/>
      <c r="FB253" s="66"/>
      <c r="FC253" s="66"/>
      <c r="FD253" s="66"/>
      <c r="FE253" s="66"/>
      <c r="FF253" s="66"/>
      <c r="FG253" s="66"/>
      <c r="FH253" s="66"/>
      <c r="FI253" s="66"/>
      <c r="FJ253" s="66"/>
      <c r="FK253" s="66"/>
    </row>
    <row r="254" spans="1:167" s="70" customFormat="1" x14ac:dyDescent="0.25">
      <c r="A254" s="114"/>
      <c r="B254" s="115"/>
      <c r="BR254" s="66"/>
      <c r="BS254" s="66"/>
      <c r="BT254" s="66"/>
      <c r="BU254" s="66"/>
      <c r="BV254" s="66"/>
      <c r="BW254" s="66"/>
      <c r="BX254" s="68"/>
      <c r="BY254" s="66"/>
      <c r="BZ254" s="66"/>
      <c r="CA254" s="66"/>
      <c r="CB254" s="66"/>
      <c r="CC254" s="66"/>
      <c r="CD254" s="66"/>
      <c r="CE254" s="66"/>
      <c r="CF254" s="69"/>
      <c r="CG254" s="68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  <c r="FI254" s="66"/>
      <c r="FJ254" s="66"/>
      <c r="FK254" s="66"/>
    </row>
    <row r="255" spans="1:167" s="70" customFormat="1" x14ac:dyDescent="0.25">
      <c r="A255" s="114"/>
      <c r="B255" s="115"/>
      <c r="BR255" s="66"/>
      <c r="BS255" s="66"/>
      <c r="BT255" s="66"/>
      <c r="BU255" s="66"/>
      <c r="BV255" s="66"/>
      <c r="BW255" s="66"/>
      <c r="BX255" s="68"/>
      <c r="BY255" s="66"/>
      <c r="BZ255" s="66"/>
      <c r="CA255" s="66"/>
      <c r="CB255" s="66"/>
      <c r="CC255" s="66"/>
      <c r="CD255" s="66"/>
      <c r="CE255" s="66"/>
      <c r="CF255" s="69"/>
      <c r="CG255" s="68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  <c r="FI255" s="66"/>
      <c r="FJ255" s="66"/>
      <c r="FK255" s="66"/>
    </row>
    <row r="256" spans="1:167" s="70" customFormat="1" x14ac:dyDescent="0.25">
      <c r="A256" s="114"/>
      <c r="B256" s="115"/>
      <c r="BR256" s="66"/>
      <c r="BS256" s="66"/>
      <c r="BT256" s="66"/>
      <c r="BU256" s="66"/>
      <c r="BV256" s="66"/>
      <c r="BW256" s="66"/>
      <c r="BX256" s="68"/>
      <c r="BY256" s="66"/>
      <c r="BZ256" s="66"/>
      <c r="CA256" s="66"/>
      <c r="CB256" s="66"/>
      <c r="CC256" s="66"/>
      <c r="CD256" s="66"/>
      <c r="CE256" s="66"/>
      <c r="CF256" s="69"/>
      <c r="CG256" s="68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  <c r="FI256" s="66"/>
      <c r="FJ256" s="66"/>
      <c r="FK256" s="66"/>
    </row>
    <row r="257" spans="1:167" s="70" customFormat="1" x14ac:dyDescent="0.25">
      <c r="A257" s="114"/>
      <c r="B257" s="115"/>
      <c r="BR257" s="66"/>
      <c r="BS257" s="66"/>
      <c r="BT257" s="66"/>
      <c r="BU257" s="66"/>
      <c r="BV257" s="66"/>
      <c r="BW257" s="66"/>
      <c r="BX257" s="68"/>
      <c r="BY257" s="66"/>
      <c r="BZ257" s="66"/>
      <c r="CA257" s="66"/>
      <c r="CB257" s="66"/>
      <c r="CC257" s="66"/>
      <c r="CD257" s="66"/>
      <c r="CE257" s="66"/>
      <c r="CF257" s="69"/>
      <c r="CG257" s="68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  <c r="EO257" s="66"/>
      <c r="EP257" s="66"/>
      <c r="EQ257" s="66"/>
      <c r="ER257" s="66"/>
      <c r="ES257" s="66"/>
      <c r="ET257" s="66"/>
      <c r="EU257" s="66"/>
      <c r="EV257" s="66"/>
      <c r="EW257" s="66"/>
      <c r="EX257" s="66"/>
      <c r="EY257" s="66"/>
      <c r="EZ257" s="66"/>
      <c r="FA257" s="66"/>
      <c r="FB257" s="66"/>
      <c r="FC257" s="66"/>
      <c r="FD257" s="66"/>
      <c r="FE257" s="66"/>
      <c r="FF257" s="66"/>
      <c r="FG257" s="66"/>
      <c r="FH257" s="66"/>
      <c r="FI257" s="66"/>
      <c r="FJ257" s="66"/>
      <c r="FK257" s="66"/>
    </row>
    <row r="258" spans="1:167" s="70" customFormat="1" x14ac:dyDescent="0.25">
      <c r="A258" s="114"/>
      <c r="B258" s="115"/>
      <c r="BR258" s="66"/>
      <c r="BS258" s="66"/>
      <c r="BT258" s="66"/>
      <c r="BU258" s="66"/>
      <c r="BV258" s="66"/>
      <c r="BW258" s="66"/>
      <c r="BX258" s="68"/>
      <c r="BY258" s="66"/>
      <c r="BZ258" s="66"/>
      <c r="CA258" s="66"/>
      <c r="CB258" s="66"/>
      <c r="CC258" s="66"/>
      <c r="CD258" s="66"/>
      <c r="CE258" s="66"/>
      <c r="CF258" s="69"/>
      <c r="CG258" s="68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  <c r="EO258" s="66"/>
      <c r="EP258" s="66"/>
      <c r="EQ258" s="66"/>
      <c r="ER258" s="66"/>
      <c r="ES258" s="66"/>
      <c r="ET258" s="66"/>
      <c r="EU258" s="66"/>
      <c r="EV258" s="66"/>
      <c r="EW258" s="66"/>
      <c r="EX258" s="66"/>
      <c r="EY258" s="66"/>
      <c r="EZ258" s="66"/>
      <c r="FA258" s="66"/>
      <c r="FB258" s="66"/>
      <c r="FC258" s="66"/>
      <c r="FD258" s="66"/>
      <c r="FE258" s="66"/>
      <c r="FF258" s="66"/>
      <c r="FG258" s="66"/>
      <c r="FH258" s="66"/>
      <c r="FI258" s="66"/>
      <c r="FJ258" s="66"/>
      <c r="FK258" s="66"/>
    </row>
    <row r="259" spans="1:167" s="70" customFormat="1" x14ac:dyDescent="0.25">
      <c r="A259" s="114"/>
      <c r="B259" s="115"/>
      <c r="BR259" s="66"/>
      <c r="BS259" s="66"/>
      <c r="BT259" s="66"/>
      <c r="BU259" s="66"/>
      <c r="BV259" s="66"/>
      <c r="BW259" s="66"/>
      <c r="BX259" s="68"/>
      <c r="BY259" s="66"/>
      <c r="BZ259" s="66"/>
      <c r="CA259" s="66"/>
      <c r="CB259" s="66"/>
      <c r="CC259" s="66"/>
      <c r="CD259" s="66"/>
      <c r="CE259" s="66"/>
      <c r="CF259" s="69"/>
      <c r="CG259" s="68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  <c r="EO259" s="66"/>
      <c r="EP259" s="66"/>
      <c r="EQ259" s="66"/>
      <c r="ER259" s="66"/>
      <c r="ES259" s="66"/>
      <c r="ET259" s="66"/>
      <c r="EU259" s="66"/>
      <c r="EV259" s="66"/>
      <c r="EW259" s="66"/>
      <c r="EX259" s="66"/>
      <c r="EY259" s="66"/>
      <c r="EZ259" s="66"/>
      <c r="FA259" s="66"/>
      <c r="FB259" s="66"/>
      <c r="FC259" s="66"/>
      <c r="FD259" s="66"/>
      <c r="FE259" s="66"/>
      <c r="FF259" s="66"/>
      <c r="FG259" s="66"/>
      <c r="FH259" s="66"/>
      <c r="FI259" s="66"/>
      <c r="FJ259" s="66"/>
      <c r="FK259" s="66"/>
    </row>
    <row r="260" spans="1:167" s="70" customFormat="1" x14ac:dyDescent="0.25">
      <c r="A260" s="114"/>
      <c r="B260" s="115"/>
      <c r="BR260" s="66"/>
      <c r="BS260" s="66"/>
      <c r="BT260" s="66"/>
      <c r="BU260" s="66"/>
      <c r="BV260" s="66"/>
      <c r="BW260" s="66"/>
      <c r="BX260" s="68"/>
      <c r="BY260" s="66"/>
      <c r="BZ260" s="66"/>
      <c r="CA260" s="66"/>
      <c r="CB260" s="66"/>
      <c r="CC260" s="66"/>
      <c r="CD260" s="66"/>
      <c r="CE260" s="66"/>
      <c r="CF260" s="69"/>
      <c r="CG260" s="68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  <c r="EO260" s="66"/>
      <c r="EP260" s="66"/>
      <c r="EQ260" s="66"/>
      <c r="ER260" s="66"/>
      <c r="ES260" s="66"/>
      <c r="ET260" s="66"/>
      <c r="EU260" s="66"/>
      <c r="EV260" s="66"/>
      <c r="EW260" s="66"/>
      <c r="EX260" s="66"/>
      <c r="EY260" s="66"/>
      <c r="EZ260" s="66"/>
      <c r="FA260" s="66"/>
      <c r="FB260" s="66"/>
      <c r="FC260" s="66"/>
      <c r="FD260" s="66"/>
      <c r="FE260" s="66"/>
      <c r="FF260" s="66"/>
      <c r="FG260" s="66"/>
      <c r="FH260" s="66"/>
      <c r="FI260" s="66"/>
      <c r="FJ260" s="66"/>
      <c r="FK260" s="66"/>
    </row>
    <row r="261" spans="1:167" s="70" customFormat="1" x14ac:dyDescent="0.25">
      <c r="A261" s="114"/>
      <c r="B261" s="115"/>
      <c r="BR261" s="66"/>
      <c r="BS261" s="66"/>
      <c r="BT261" s="66"/>
      <c r="BU261" s="66"/>
      <c r="BV261" s="66"/>
      <c r="BW261" s="66"/>
      <c r="BX261" s="68"/>
      <c r="BY261" s="66"/>
      <c r="BZ261" s="66"/>
      <c r="CA261" s="66"/>
      <c r="CB261" s="66"/>
      <c r="CC261" s="66"/>
      <c r="CD261" s="66"/>
      <c r="CE261" s="66"/>
      <c r="CF261" s="69"/>
      <c r="CG261" s="68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  <c r="EO261" s="66"/>
      <c r="EP261" s="66"/>
      <c r="EQ261" s="66"/>
      <c r="ER261" s="66"/>
      <c r="ES261" s="66"/>
      <c r="ET261" s="66"/>
      <c r="EU261" s="66"/>
      <c r="EV261" s="66"/>
      <c r="EW261" s="66"/>
      <c r="EX261" s="66"/>
      <c r="EY261" s="66"/>
      <c r="EZ261" s="66"/>
      <c r="FA261" s="66"/>
      <c r="FB261" s="66"/>
      <c r="FC261" s="66"/>
      <c r="FD261" s="66"/>
      <c r="FE261" s="66"/>
      <c r="FF261" s="66"/>
      <c r="FG261" s="66"/>
      <c r="FH261" s="66"/>
      <c r="FI261" s="66"/>
      <c r="FJ261" s="66"/>
      <c r="FK261" s="66"/>
    </row>
  </sheetData>
  <mergeCells count="22"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  <mergeCell ref="BE5:BF5"/>
    <mergeCell ref="BH5:BI5"/>
    <mergeCell ref="BN5:BO5"/>
    <mergeCell ref="AM5:AN5"/>
    <mergeCell ref="AP5:AQ5"/>
    <mergeCell ref="AS5:AT5"/>
    <mergeCell ref="AV5:AW5"/>
    <mergeCell ref="AY5:AZ5"/>
    <mergeCell ref="BB5:BC5"/>
    <mergeCell ref="BK5:B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261"/>
  <sheetViews>
    <sheetView zoomScale="70" zoomScaleNormal="7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28515625" defaultRowHeight="15.75" x14ac:dyDescent="0.25"/>
  <cols>
    <col min="1" max="1" width="10.42578125" style="1" customWidth="1"/>
    <col min="2" max="2" width="30.42578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18.5703125" style="117" customWidth="1"/>
    <col min="55" max="55" width="16.5703125" style="117" customWidth="1"/>
    <col min="56" max="57" width="20.42578125" style="3" customWidth="1"/>
    <col min="58" max="58" width="14.5703125" style="5" customWidth="1"/>
    <col min="59" max="59" width="14.28515625" style="5" customWidth="1"/>
    <col min="60" max="60" width="13.42578125" style="5" customWidth="1"/>
    <col min="61" max="129" width="13.42578125" style="2" customWidth="1"/>
    <col min="130" max="16384" width="9.28515625" style="3"/>
  </cols>
  <sheetData>
    <row r="1" spans="1:132" x14ac:dyDescent="0.25">
      <c r="B1" s="2"/>
      <c r="BB1" s="3"/>
      <c r="BC1" s="3"/>
      <c r="BF1" s="4"/>
      <c r="BG1" s="4"/>
      <c r="DZ1" s="2"/>
      <c r="EA1" s="2"/>
      <c r="EB1" s="2"/>
    </row>
    <row r="2" spans="1:132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2"/>
      <c r="BC2" s="12"/>
      <c r="BD2" s="2"/>
      <c r="BE2" s="2"/>
    </row>
    <row r="3" spans="1:132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2"/>
      <c r="BC3" s="12"/>
      <c r="BD3" s="2"/>
      <c r="BE3" s="2"/>
    </row>
    <row r="4" spans="1:132" x14ac:dyDescent="0.25">
      <c r="A4" s="13"/>
      <c r="B4" s="118" t="s">
        <v>119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4"/>
      <c r="BC4" s="14"/>
      <c r="BD4" s="15"/>
      <c r="BE4" s="15"/>
      <c r="BF4" s="16"/>
      <c r="BG4" s="17"/>
    </row>
    <row r="5" spans="1:132" s="25" customFormat="1" ht="16.5" thickBot="1" x14ac:dyDescent="0.3">
      <c r="A5" s="18" t="s">
        <v>2</v>
      </c>
      <c r="B5" s="19"/>
      <c r="C5" s="157" t="s">
        <v>120</v>
      </c>
      <c r="D5" s="157"/>
      <c r="E5" s="122"/>
      <c r="F5" s="157" t="s">
        <v>128</v>
      </c>
      <c r="G5" s="157"/>
      <c r="H5" s="21"/>
      <c r="I5" s="157" t="s">
        <v>129</v>
      </c>
      <c r="J5" s="157"/>
      <c r="K5" s="21"/>
      <c r="L5" s="157" t="s">
        <v>121</v>
      </c>
      <c r="M5" s="157"/>
      <c r="N5" s="22"/>
      <c r="O5" s="157" t="s">
        <v>122</v>
      </c>
      <c r="P5" s="157"/>
      <c r="Q5" s="122"/>
      <c r="R5" s="157" t="s">
        <v>130</v>
      </c>
      <c r="S5" s="157"/>
      <c r="T5" s="122"/>
      <c r="U5" s="157" t="s">
        <v>131</v>
      </c>
      <c r="V5" s="157"/>
      <c r="W5" s="122"/>
      <c r="X5" s="157" t="s">
        <v>123</v>
      </c>
      <c r="Y5" s="157"/>
      <c r="Z5" s="21"/>
      <c r="AA5" s="157" t="s">
        <v>132</v>
      </c>
      <c r="AB5" s="157"/>
      <c r="AC5" s="122"/>
      <c r="AD5" s="157" t="s">
        <v>133</v>
      </c>
      <c r="AE5" s="157"/>
      <c r="AF5" s="21"/>
      <c r="AG5" s="157" t="s">
        <v>134</v>
      </c>
      <c r="AH5" s="157"/>
      <c r="AI5" s="22"/>
      <c r="AJ5" s="157" t="s">
        <v>124</v>
      </c>
      <c r="AK5" s="157"/>
      <c r="AL5" s="22"/>
      <c r="AM5" s="157" t="s">
        <v>125</v>
      </c>
      <c r="AN5" s="157"/>
      <c r="AO5" s="21"/>
      <c r="AP5" s="157" t="s">
        <v>136</v>
      </c>
      <c r="AQ5" s="157"/>
      <c r="AR5" s="21"/>
      <c r="AS5" s="157" t="s">
        <v>135</v>
      </c>
      <c r="AT5" s="157"/>
      <c r="AU5" s="21"/>
      <c r="AV5" s="157" t="s">
        <v>126</v>
      </c>
      <c r="AW5" s="157"/>
      <c r="AX5" s="122"/>
      <c r="AY5" s="157" t="s">
        <v>127</v>
      </c>
      <c r="AZ5" s="157"/>
      <c r="BA5" s="21"/>
      <c r="BB5" s="157" t="s">
        <v>3</v>
      </c>
      <c r="BC5" s="157"/>
      <c r="BD5" s="23"/>
      <c r="BE5" s="23"/>
      <c r="BF5" s="24"/>
      <c r="BG5" s="16"/>
      <c r="BH5" s="5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</row>
    <row r="6" spans="1:132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27"/>
      <c r="BC6" s="27"/>
      <c r="BD6" s="28"/>
      <c r="BE6" s="28"/>
      <c r="BF6" s="29"/>
      <c r="BG6" s="17"/>
    </row>
    <row r="7" spans="1:132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10"/>
      <c r="BB7" s="27"/>
      <c r="BC7" s="27" t="s">
        <v>4</v>
      </c>
      <c r="BD7" s="28"/>
      <c r="BE7" s="28"/>
      <c r="BF7" s="29"/>
      <c r="BG7" s="17"/>
    </row>
    <row r="8" spans="1:132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8"/>
      <c r="BE8" s="28"/>
      <c r="BF8" s="29"/>
      <c r="BG8" s="29"/>
    </row>
    <row r="9" spans="1:132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9</v>
      </c>
      <c r="BC9" s="27" t="s">
        <v>8</v>
      </c>
      <c r="BD9" s="28"/>
      <c r="BE9" s="28"/>
      <c r="BF9" s="29"/>
      <c r="BG9" s="29"/>
    </row>
    <row r="10" spans="1:132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8"/>
      <c r="BE10" s="28"/>
      <c r="BF10" s="29"/>
      <c r="BG10" s="29"/>
      <c r="BH10" s="35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</row>
    <row r="11" spans="1:132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8"/>
      <c r="BE11" s="28"/>
      <c r="BF11" s="29"/>
      <c r="BG11" s="17"/>
    </row>
    <row r="12" spans="1:132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3"/>
      <c r="BD12" s="28"/>
      <c r="BE12" s="28"/>
      <c r="BF12" s="29"/>
      <c r="BG12" s="17"/>
      <c r="BH12" s="5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</row>
    <row r="13" spans="1:132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46"/>
      <c r="BC13" s="47"/>
      <c r="BD13" s="28"/>
      <c r="BE13" s="28"/>
      <c r="BF13" s="29"/>
      <c r="BG13" s="17"/>
    </row>
    <row r="14" spans="1:132" x14ac:dyDescent="0.25">
      <c r="A14" s="30">
        <v>1</v>
      </c>
      <c r="B14" s="48" t="s">
        <v>12</v>
      </c>
      <c r="C14" s="46">
        <v>133.42000000000002</v>
      </c>
      <c r="D14" s="49">
        <v>78.260000000000005</v>
      </c>
      <c r="E14" s="49"/>
      <c r="F14" s="46">
        <v>132.85</v>
      </c>
      <c r="G14" s="49">
        <v>77.95</v>
      </c>
      <c r="H14" s="10"/>
      <c r="I14" s="46">
        <v>131.65</v>
      </c>
      <c r="J14" s="49">
        <v>78.45</v>
      </c>
      <c r="K14" s="10"/>
      <c r="L14" s="46">
        <v>131.25</v>
      </c>
      <c r="M14" s="49">
        <v>78.959999999999994</v>
      </c>
      <c r="N14" s="10"/>
      <c r="O14" s="46">
        <v>131.72999999999999</v>
      </c>
      <c r="P14" s="49">
        <v>78.489999999999995</v>
      </c>
      <c r="Q14" s="49"/>
      <c r="R14" s="46">
        <v>133.07</v>
      </c>
      <c r="S14" s="49">
        <v>77.67</v>
      </c>
      <c r="T14" s="49"/>
      <c r="U14" s="46">
        <v>133.75</v>
      </c>
      <c r="V14" s="49">
        <v>77.36</v>
      </c>
      <c r="W14" s="49"/>
      <c r="X14" s="46">
        <v>133.05000000000001</v>
      </c>
      <c r="Y14" s="49">
        <v>77.11</v>
      </c>
      <c r="Z14" s="10"/>
      <c r="AA14" s="46">
        <v>132.4</v>
      </c>
      <c r="AB14" s="49">
        <v>77.040000000000006</v>
      </c>
      <c r="AC14" s="49"/>
      <c r="AD14" s="46">
        <v>134.15</v>
      </c>
      <c r="AE14" s="49">
        <v>76.5</v>
      </c>
      <c r="AF14" s="10"/>
      <c r="AG14" s="46">
        <v>134.96</v>
      </c>
      <c r="AH14" s="47">
        <v>76.150000000000006</v>
      </c>
      <c r="AI14" s="10"/>
      <c r="AJ14" s="46">
        <v>134.75</v>
      </c>
      <c r="AK14" s="49">
        <v>75.84</v>
      </c>
      <c r="AL14" s="10"/>
      <c r="AM14" s="46">
        <v>134.33000000000001</v>
      </c>
      <c r="AN14" s="49">
        <v>75.540000000000006</v>
      </c>
      <c r="AO14" s="10"/>
      <c r="AP14" s="46">
        <v>133.88</v>
      </c>
      <c r="AQ14" s="49">
        <v>75.34</v>
      </c>
      <c r="AR14" s="10"/>
      <c r="AS14" s="46">
        <v>133.51</v>
      </c>
      <c r="AT14" s="49">
        <v>75.25</v>
      </c>
      <c r="AU14" s="10"/>
      <c r="AV14" s="46">
        <v>133.80000000000001</v>
      </c>
      <c r="AW14" s="49">
        <v>75.13</v>
      </c>
      <c r="AX14" s="10"/>
      <c r="AY14" s="46">
        <v>136</v>
      </c>
      <c r="AZ14" s="49">
        <v>74.349999999999994</v>
      </c>
      <c r="BA14" s="10"/>
      <c r="BB14" s="46">
        <f>(C14+F14+I14+L14+O14+R14+U14+X14+AA14+AD14+AG14+AJ14+AM14+AP14+AS14+AV14+AY14)/17</f>
        <v>133.44411764705885</v>
      </c>
      <c r="BC14" s="49">
        <f>(D14+G14+J14+M14+P14+S14+V14+Y14+AB14+AE14+AH14+AK14+AN14+AQ14+AT14+AZ14+AW14)/17</f>
        <v>76.787647058823524</v>
      </c>
      <c r="BD14" s="50"/>
      <c r="BE14" s="50"/>
      <c r="BF14" s="50"/>
      <c r="BG14" s="51"/>
    </row>
    <row r="15" spans="1:132" s="12" customFormat="1" x14ac:dyDescent="0.25">
      <c r="A15" s="30">
        <v>2</v>
      </c>
      <c r="B15" s="48" t="s">
        <v>13</v>
      </c>
      <c r="C15" s="46">
        <v>0.81056983059090537</v>
      </c>
      <c r="D15" s="49">
        <v>128.82</v>
      </c>
      <c r="E15" s="49"/>
      <c r="F15" s="46">
        <v>0.80012802048327736</v>
      </c>
      <c r="G15" s="49">
        <v>129.41999999999999</v>
      </c>
      <c r="H15" s="10"/>
      <c r="I15" s="46">
        <v>0.80250381189310649</v>
      </c>
      <c r="J15" s="49">
        <v>128.69999999999999</v>
      </c>
      <c r="K15" s="10"/>
      <c r="L15" s="46">
        <v>0.8026326350429408</v>
      </c>
      <c r="M15" s="49">
        <v>129.11000000000001</v>
      </c>
      <c r="N15" s="10"/>
      <c r="O15" s="46">
        <v>0.80398777938575328</v>
      </c>
      <c r="P15" s="49">
        <v>128.6</v>
      </c>
      <c r="Q15" s="49"/>
      <c r="R15" s="46">
        <v>0.80392314494734307</v>
      </c>
      <c r="S15" s="49">
        <v>128.57</v>
      </c>
      <c r="T15" s="49"/>
      <c r="U15" s="46">
        <v>0.8057368463459833</v>
      </c>
      <c r="V15" s="49">
        <v>128.41999999999999</v>
      </c>
      <c r="W15" s="49"/>
      <c r="X15" s="46">
        <v>0.79872204472843455</v>
      </c>
      <c r="Y15" s="49">
        <v>128.44</v>
      </c>
      <c r="Z15" s="10"/>
      <c r="AA15" s="46">
        <v>0.79942441442161638</v>
      </c>
      <c r="AB15" s="49">
        <v>127.59</v>
      </c>
      <c r="AC15" s="49"/>
      <c r="AD15" s="46">
        <v>0.80418174507438678</v>
      </c>
      <c r="AE15" s="49">
        <v>127.61</v>
      </c>
      <c r="AF15" s="10"/>
      <c r="AG15" s="46">
        <v>0.80599661481421769</v>
      </c>
      <c r="AH15" s="47">
        <v>127.51</v>
      </c>
      <c r="AI15" s="10"/>
      <c r="AJ15" s="46">
        <v>0.80469944475738298</v>
      </c>
      <c r="AK15" s="49">
        <v>127</v>
      </c>
      <c r="AL15" s="10"/>
      <c r="AM15" s="46">
        <v>0.80282594733461787</v>
      </c>
      <c r="AN15" s="49">
        <v>126.39</v>
      </c>
      <c r="AO15" s="10"/>
      <c r="AP15" s="46">
        <v>0.80179602309172537</v>
      </c>
      <c r="AQ15" s="49">
        <v>125.81</v>
      </c>
      <c r="AR15" s="10"/>
      <c r="AS15" s="46">
        <v>0.80153895479320292</v>
      </c>
      <c r="AT15" s="49">
        <v>125.33</v>
      </c>
      <c r="AU15" s="10"/>
      <c r="AV15" s="46">
        <v>0.80237503008906363</v>
      </c>
      <c r="AW15" s="49">
        <v>125.28</v>
      </c>
      <c r="AX15" s="10"/>
      <c r="AY15" s="46">
        <v>0.80218193486282674</v>
      </c>
      <c r="AZ15" s="49">
        <v>126.06</v>
      </c>
      <c r="BA15" s="10"/>
      <c r="BB15" s="46">
        <f t="shared" ref="BB15:BB29" si="0">(C15+F15+I15+L15+O15+R15+U15+X15+AA15+AD15+AG15+AJ15+AM15+AP15+AS15+AV15+AY15)/17</f>
        <v>0.80313083662686957</v>
      </c>
      <c r="BC15" s="49">
        <f t="shared" ref="BC15:BC28" si="1">(D15+G15+J15+M15+P15+S15+V15+Y15+AB15+AE15+AH15+AK15+AN15+AQ15+AT15+AZ15+AW15)/17</f>
        <v>127.56823529411764</v>
      </c>
      <c r="BD15" s="50"/>
      <c r="BE15" s="50"/>
      <c r="BF15" s="50"/>
      <c r="BG15" s="51"/>
      <c r="BH15" s="5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132" x14ac:dyDescent="0.25">
      <c r="A16" s="30">
        <v>3</v>
      </c>
      <c r="B16" s="48" t="s">
        <v>14</v>
      </c>
      <c r="C16" s="46">
        <v>0.91670000000000007</v>
      </c>
      <c r="D16" s="49">
        <v>113.91</v>
      </c>
      <c r="E16" s="49"/>
      <c r="F16" s="46">
        <v>0.9113</v>
      </c>
      <c r="G16" s="49">
        <v>113.63</v>
      </c>
      <c r="H16" s="10"/>
      <c r="I16" s="46">
        <v>0.9052</v>
      </c>
      <c r="J16" s="49">
        <v>114.1</v>
      </c>
      <c r="K16" s="10"/>
      <c r="L16" s="46">
        <v>0.90510000000000002</v>
      </c>
      <c r="M16" s="49">
        <v>114.5</v>
      </c>
      <c r="N16" s="10"/>
      <c r="O16" s="46">
        <v>0.9042</v>
      </c>
      <c r="P16" s="49">
        <v>114.34</v>
      </c>
      <c r="Q16" s="49"/>
      <c r="R16" s="46">
        <v>0.9042</v>
      </c>
      <c r="S16" s="49">
        <v>114.31</v>
      </c>
      <c r="T16" s="49"/>
      <c r="U16" s="46">
        <v>0.90229999999999999</v>
      </c>
      <c r="V16" s="49">
        <v>114.67</v>
      </c>
      <c r="W16" s="49"/>
      <c r="X16" s="46">
        <v>0.88980000000000004</v>
      </c>
      <c r="Y16" s="49">
        <v>115.3</v>
      </c>
      <c r="Z16" s="10"/>
      <c r="AA16" s="46">
        <v>0.88770000000000004</v>
      </c>
      <c r="AB16" s="49">
        <v>114.9</v>
      </c>
      <c r="AC16" s="49"/>
      <c r="AD16" s="46">
        <v>0.8962</v>
      </c>
      <c r="AE16" s="49">
        <v>114.51</v>
      </c>
      <c r="AF16" s="10"/>
      <c r="AG16" s="46">
        <v>0.89950000000000008</v>
      </c>
      <c r="AH16" s="47">
        <v>114.25</v>
      </c>
      <c r="AI16" s="10"/>
      <c r="AJ16" s="46">
        <v>0.89560000000000006</v>
      </c>
      <c r="AK16" s="49">
        <v>114.11</v>
      </c>
      <c r="AL16" s="10"/>
      <c r="AM16" s="46">
        <v>0.88840000000000008</v>
      </c>
      <c r="AN16" s="49">
        <v>114.22</v>
      </c>
      <c r="AO16" s="10"/>
      <c r="AP16" s="46">
        <v>0.88650000000000007</v>
      </c>
      <c r="AQ16" s="49">
        <v>113.78</v>
      </c>
      <c r="AR16" s="10"/>
      <c r="AS16" s="46">
        <v>0.88890000000000002</v>
      </c>
      <c r="AT16" s="49">
        <v>113.02</v>
      </c>
      <c r="AU16" s="10"/>
      <c r="AV16" s="46">
        <v>0.89260000000000006</v>
      </c>
      <c r="AW16" s="49">
        <v>112.61</v>
      </c>
      <c r="AX16" s="10"/>
      <c r="AY16" s="46">
        <v>0.89570000000000005</v>
      </c>
      <c r="AZ16" s="49">
        <v>112.89</v>
      </c>
      <c r="BA16" s="10"/>
      <c r="BB16" s="46">
        <f t="shared" si="0"/>
        <v>0.89822941176470594</v>
      </c>
      <c r="BC16" s="49">
        <f t="shared" si="1"/>
        <v>114.06176470588234</v>
      </c>
      <c r="BD16" s="50"/>
      <c r="BE16" s="50"/>
      <c r="BF16" s="50"/>
      <c r="BG16" s="51"/>
    </row>
    <row r="17" spans="1:129" x14ac:dyDescent="0.25">
      <c r="A17" s="30">
        <v>4</v>
      </c>
      <c r="B17" s="48" t="s">
        <v>15</v>
      </c>
      <c r="C17" s="46">
        <v>0.9219988936013277</v>
      </c>
      <c r="D17" s="49">
        <v>113.27</v>
      </c>
      <c r="E17" s="49"/>
      <c r="F17" s="46">
        <v>0.91491308325709064</v>
      </c>
      <c r="G17" s="49">
        <v>113.18</v>
      </c>
      <c r="H17" s="10"/>
      <c r="I17" s="46">
        <v>0.91340884179758863</v>
      </c>
      <c r="J17" s="49">
        <v>113.08</v>
      </c>
      <c r="K17" s="10"/>
      <c r="L17" s="46">
        <v>0.91768376617417624</v>
      </c>
      <c r="M17" s="49">
        <v>112.96</v>
      </c>
      <c r="N17" s="10"/>
      <c r="O17" s="46">
        <v>0.91650627806800478</v>
      </c>
      <c r="P17" s="49">
        <v>112.83</v>
      </c>
      <c r="Q17" s="49"/>
      <c r="R17" s="46">
        <v>0.91617040769583136</v>
      </c>
      <c r="S17" s="49">
        <v>112.82</v>
      </c>
      <c r="T17" s="49"/>
      <c r="U17" s="46">
        <v>0.91566706345572746</v>
      </c>
      <c r="V17" s="49">
        <v>113.01</v>
      </c>
      <c r="W17" s="49"/>
      <c r="X17" s="46">
        <v>0.90711175616835993</v>
      </c>
      <c r="Y17" s="49">
        <v>113.11</v>
      </c>
      <c r="Z17" s="10"/>
      <c r="AA17" s="46">
        <v>0.90383224873463486</v>
      </c>
      <c r="AB17" s="49">
        <v>112.88</v>
      </c>
      <c r="AC17" s="49"/>
      <c r="AD17" s="46">
        <v>0.91141086401749916</v>
      </c>
      <c r="AE17" s="49">
        <v>112.63</v>
      </c>
      <c r="AF17" s="10"/>
      <c r="AG17" s="46">
        <v>0.91508052708638365</v>
      </c>
      <c r="AH17" s="47">
        <v>112.3</v>
      </c>
      <c r="AI17" s="10"/>
      <c r="AJ17" s="46">
        <v>0.91224229155263636</v>
      </c>
      <c r="AK17" s="49">
        <v>112.04</v>
      </c>
      <c r="AL17" s="10"/>
      <c r="AM17" s="46">
        <v>0.9076057360682519</v>
      </c>
      <c r="AN17" s="49">
        <v>111.81</v>
      </c>
      <c r="AO17" s="10"/>
      <c r="AP17" s="46">
        <v>0.90612540775643335</v>
      </c>
      <c r="AQ17" s="49">
        <v>111.34</v>
      </c>
      <c r="AR17" s="10"/>
      <c r="AS17" s="46">
        <v>0.90530508781459351</v>
      </c>
      <c r="AT17" s="49">
        <v>110.98</v>
      </c>
      <c r="AU17" s="10"/>
      <c r="AV17" s="46">
        <v>0.90538705296514255</v>
      </c>
      <c r="AW17" s="49">
        <v>111.03</v>
      </c>
      <c r="AX17" s="10"/>
      <c r="AY17" s="46">
        <v>0.91008372770294865</v>
      </c>
      <c r="AZ17" s="49">
        <v>111.12</v>
      </c>
      <c r="BA17" s="10"/>
      <c r="BB17" s="46">
        <f t="shared" si="0"/>
        <v>0.9117960608186253</v>
      </c>
      <c r="BC17" s="49">
        <f t="shared" si="1"/>
        <v>112.37588235294116</v>
      </c>
      <c r="BD17" s="50"/>
      <c r="BE17" s="50"/>
      <c r="BF17" s="50"/>
      <c r="BG17" s="51"/>
    </row>
    <row r="18" spans="1:129" x14ac:dyDescent="0.25">
      <c r="A18" s="30">
        <v>5</v>
      </c>
      <c r="B18" s="48" t="s">
        <v>16</v>
      </c>
      <c r="C18" s="46">
        <v>1963.21</v>
      </c>
      <c r="D18" s="53">
        <v>204998.39</v>
      </c>
      <c r="E18" s="53"/>
      <c r="F18" s="54">
        <v>1982.99</v>
      </c>
      <c r="G18" s="53">
        <v>205338.61</v>
      </c>
      <c r="H18" s="10"/>
      <c r="I18" s="46">
        <v>2022.5624</v>
      </c>
      <c r="J18" s="53">
        <v>208890.23999999999</v>
      </c>
      <c r="K18" s="10"/>
      <c r="L18" s="46">
        <v>2018.25</v>
      </c>
      <c r="M18" s="53">
        <v>209151.25</v>
      </c>
      <c r="N18" s="10"/>
      <c r="O18" s="46">
        <v>2008.9915000000001</v>
      </c>
      <c r="P18" s="53">
        <v>207709.63</v>
      </c>
      <c r="Q18" s="53"/>
      <c r="R18" s="54">
        <v>2003.8200000000002</v>
      </c>
      <c r="S18" s="53">
        <v>207114.84</v>
      </c>
      <c r="T18" s="53"/>
      <c r="U18" s="54">
        <v>2009.5600000000002</v>
      </c>
      <c r="V18" s="53">
        <v>207929.17</v>
      </c>
      <c r="W18" s="53"/>
      <c r="X18" s="54">
        <v>2027.41</v>
      </c>
      <c r="Y18" s="53">
        <v>207991.99</v>
      </c>
      <c r="Z18" s="10"/>
      <c r="AA18" s="46">
        <v>2041.99</v>
      </c>
      <c r="AB18" s="53">
        <v>208282.98</v>
      </c>
      <c r="AC18" s="53"/>
      <c r="AD18" s="46">
        <v>2000.95</v>
      </c>
      <c r="AE18" s="53">
        <v>205337.49</v>
      </c>
      <c r="AF18" s="10"/>
      <c r="AG18" s="46">
        <v>1973.0700000000002</v>
      </c>
      <c r="AH18" s="47">
        <v>202772.4</v>
      </c>
      <c r="AI18" s="10"/>
      <c r="AJ18" s="46">
        <v>1998.46</v>
      </c>
      <c r="AK18" s="53">
        <v>204242.61</v>
      </c>
      <c r="AL18" s="10"/>
      <c r="AM18" s="46">
        <v>1986.15</v>
      </c>
      <c r="AN18" s="53">
        <v>201534.64</v>
      </c>
      <c r="AO18" s="10"/>
      <c r="AP18" s="46">
        <v>1989.9</v>
      </c>
      <c r="AQ18" s="53">
        <v>200721.21</v>
      </c>
      <c r="AR18" s="10"/>
      <c r="AS18" s="46">
        <v>1998.1000000000001</v>
      </c>
      <c r="AT18" s="53">
        <v>200729.13</v>
      </c>
      <c r="AU18" s="10"/>
      <c r="AV18" s="46">
        <v>1997.5900000000001</v>
      </c>
      <c r="AW18" s="49">
        <v>200797.75</v>
      </c>
      <c r="AX18" s="10"/>
      <c r="AY18" s="46">
        <v>1982.7</v>
      </c>
      <c r="AZ18" s="49">
        <v>200490.62</v>
      </c>
      <c r="BA18" s="10"/>
      <c r="BB18" s="46">
        <f t="shared" si="0"/>
        <v>2000.3355235294118</v>
      </c>
      <c r="BC18" s="49">
        <f t="shared" si="1"/>
        <v>204943.11470588233</v>
      </c>
      <c r="BD18" s="50"/>
      <c r="BE18" s="50"/>
      <c r="BF18" s="50"/>
      <c r="BG18" s="51"/>
    </row>
    <row r="19" spans="1:129" x14ac:dyDescent="0.25">
      <c r="A19" s="30">
        <v>6</v>
      </c>
      <c r="B19" s="48" t="s">
        <v>17</v>
      </c>
      <c r="C19" s="46">
        <v>23.744</v>
      </c>
      <c r="D19" s="49">
        <v>2479.35</v>
      </c>
      <c r="E19" s="49"/>
      <c r="F19" s="46">
        <v>24.0456</v>
      </c>
      <c r="G19" s="49">
        <v>2489.92</v>
      </c>
      <c r="H19" s="10"/>
      <c r="I19" s="46">
        <v>24.805</v>
      </c>
      <c r="J19" s="49">
        <v>2561.86</v>
      </c>
      <c r="K19" s="10"/>
      <c r="L19" s="46">
        <v>24.9621</v>
      </c>
      <c r="M19" s="49">
        <v>2586.8200000000002</v>
      </c>
      <c r="N19" s="10"/>
      <c r="O19" s="46">
        <v>25.005000000000003</v>
      </c>
      <c r="P19" s="49">
        <v>2585.27</v>
      </c>
      <c r="Q19" s="49"/>
      <c r="R19" s="46">
        <v>25.0349</v>
      </c>
      <c r="S19" s="49">
        <v>2587.61</v>
      </c>
      <c r="T19" s="49"/>
      <c r="U19" s="46">
        <v>25.096900000000002</v>
      </c>
      <c r="V19" s="49">
        <v>2596.7800000000002</v>
      </c>
      <c r="W19" s="49"/>
      <c r="X19" s="46">
        <v>25.5686</v>
      </c>
      <c r="Y19" s="49">
        <v>2623.08</v>
      </c>
      <c r="Z19" s="10"/>
      <c r="AA19" s="46">
        <v>26.043800000000001</v>
      </c>
      <c r="AB19" s="49">
        <v>2656.47</v>
      </c>
      <c r="AC19" s="49"/>
      <c r="AD19" s="46">
        <v>25.073</v>
      </c>
      <c r="AE19" s="49">
        <v>2572.9899999999998</v>
      </c>
      <c r="AF19" s="10"/>
      <c r="AG19" s="46">
        <v>24.7271</v>
      </c>
      <c r="AH19" s="47">
        <v>2541.1999999999998</v>
      </c>
      <c r="AI19" s="10"/>
      <c r="AJ19" s="46">
        <v>25.342400000000001</v>
      </c>
      <c r="AK19" s="49">
        <v>2589.9899999999998</v>
      </c>
      <c r="AL19" s="10"/>
      <c r="AM19" s="46">
        <v>25.069700000000001</v>
      </c>
      <c r="AN19" s="49">
        <v>2543.8200000000002</v>
      </c>
      <c r="AO19" s="10"/>
      <c r="AP19" s="46">
        <v>25.0473</v>
      </c>
      <c r="AQ19" s="49">
        <v>2526.52</v>
      </c>
      <c r="AR19" s="10"/>
      <c r="AS19" s="46">
        <v>24.9953</v>
      </c>
      <c r="AT19" s="49">
        <v>2511.0300000000002</v>
      </c>
      <c r="AU19" s="10"/>
      <c r="AV19" s="46">
        <v>25.022300000000001</v>
      </c>
      <c r="AW19" s="49">
        <v>2515.2399999999998</v>
      </c>
      <c r="AX19" s="10"/>
      <c r="AY19" s="46">
        <v>24.841800000000003</v>
      </c>
      <c r="AZ19" s="49">
        <v>2512</v>
      </c>
      <c r="BA19" s="10"/>
      <c r="BB19" s="46">
        <f t="shared" si="0"/>
        <v>24.966164705882349</v>
      </c>
      <c r="BC19" s="49">
        <f t="shared" si="1"/>
        <v>2557.6441176470585</v>
      </c>
      <c r="BD19" s="50"/>
      <c r="BE19" s="50"/>
      <c r="BF19" s="50"/>
      <c r="BG19" s="51"/>
    </row>
    <row r="20" spans="1:129" x14ac:dyDescent="0.25">
      <c r="A20" s="30">
        <v>7</v>
      </c>
      <c r="B20" s="48" t="s">
        <v>18</v>
      </c>
      <c r="C20" s="46">
        <v>1.4907573047107929</v>
      </c>
      <c r="D20" s="49">
        <v>70.040000000000006</v>
      </c>
      <c r="E20" s="49"/>
      <c r="F20" s="46">
        <v>1.4808233377758033</v>
      </c>
      <c r="G20" s="49">
        <v>69.930000000000007</v>
      </c>
      <c r="H20" s="10"/>
      <c r="I20" s="46">
        <v>1.4961101137043686</v>
      </c>
      <c r="J20" s="49">
        <v>69.03</v>
      </c>
      <c r="K20" s="10"/>
      <c r="L20" s="46">
        <v>1.4936519790888723</v>
      </c>
      <c r="M20" s="49">
        <v>69.38</v>
      </c>
      <c r="N20" s="10"/>
      <c r="O20" s="46">
        <v>1.4965579167913798</v>
      </c>
      <c r="P20" s="49">
        <v>69.09</v>
      </c>
      <c r="Q20" s="49"/>
      <c r="R20" s="46">
        <v>1.501276084671971</v>
      </c>
      <c r="S20" s="49">
        <v>68.849999999999994</v>
      </c>
      <c r="T20" s="49"/>
      <c r="U20" s="46">
        <v>1.5028554253080855</v>
      </c>
      <c r="V20" s="49">
        <v>68.849999999999994</v>
      </c>
      <c r="W20" s="49"/>
      <c r="X20" s="46">
        <v>1.4863258026159332</v>
      </c>
      <c r="Y20" s="49">
        <v>69.02</v>
      </c>
      <c r="Z20" s="10"/>
      <c r="AA20" s="46">
        <v>1.4760147601476015</v>
      </c>
      <c r="AB20" s="49">
        <v>69.11</v>
      </c>
      <c r="AC20" s="49"/>
      <c r="AD20" s="46">
        <v>1.4838996883810653</v>
      </c>
      <c r="AE20" s="49">
        <v>69.16</v>
      </c>
      <c r="AF20" s="10"/>
      <c r="AG20" s="46">
        <v>1.4936519790888723</v>
      </c>
      <c r="AH20" s="47">
        <v>68.8</v>
      </c>
      <c r="AI20" s="10"/>
      <c r="AJ20" s="46">
        <v>1.4892032762472078</v>
      </c>
      <c r="AK20" s="49">
        <v>68.63</v>
      </c>
      <c r="AL20" s="10"/>
      <c r="AM20" s="46">
        <v>1.4940983116689077</v>
      </c>
      <c r="AN20" s="49">
        <v>67.91</v>
      </c>
      <c r="AO20" s="10"/>
      <c r="AP20" s="46">
        <v>1.4997000599880024</v>
      </c>
      <c r="AQ20" s="49">
        <v>67.260000000000005</v>
      </c>
      <c r="AR20" s="10"/>
      <c r="AS20" s="46">
        <v>1.5149219815179518</v>
      </c>
      <c r="AT20" s="49">
        <v>66.31</v>
      </c>
      <c r="AU20" s="10"/>
      <c r="AV20" s="46">
        <v>1.5126304643775526</v>
      </c>
      <c r="AW20" s="49">
        <v>66.45</v>
      </c>
      <c r="AX20" s="10"/>
      <c r="AY20" s="46">
        <v>1.5190642564180465</v>
      </c>
      <c r="AZ20" s="49">
        <v>66.569999999999993</v>
      </c>
      <c r="BA20" s="10"/>
      <c r="BB20" s="46">
        <f t="shared" si="0"/>
        <v>1.4959731025001419</v>
      </c>
      <c r="BC20" s="49">
        <f t="shared" si="1"/>
        <v>68.493529411764698</v>
      </c>
      <c r="BD20" s="50"/>
      <c r="BE20" s="50"/>
      <c r="BF20" s="50"/>
      <c r="BG20" s="51"/>
    </row>
    <row r="21" spans="1:129" x14ac:dyDescent="0.25">
      <c r="A21" s="30">
        <v>8</v>
      </c>
      <c r="B21" s="48" t="s">
        <v>19</v>
      </c>
      <c r="C21" s="46">
        <v>1.3484</v>
      </c>
      <c r="D21" s="49">
        <v>77.44</v>
      </c>
      <c r="E21" s="49"/>
      <c r="F21" s="46">
        <v>1.3412000000000002</v>
      </c>
      <c r="G21" s="49">
        <v>77.209999999999994</v>
      </c>
      <c r="H21" s="10"/>
      <c r="I21" s="46">
        <v>1.3477000000000001</v>
      </c>
      <c r="J21" s="49">
        <v>76.63</v>
      </c>
      <c r="K21" s="10"/>
      <c r="L21" s="46">
        <v>1.3484</v>
      </c>
      <c r="M21" s="49">
        <v>76.849999999999994</v>
      </c>
      <c r="N21" s="10"/>
      <c r="O21" s="46">
        <v>1.3501000000000001</v>
      </c>
      <c r="P21" s="49">
        <v>76.58</v>
      </c>
      <c r="Q21" s="49"/>
      <c r="R21" s="46">
        <v>1.35</v>
      </c>
      <c r="S21" s="49">
        <v>76.56</v>
      </c>
      <c r="T21" s="49"/>
      <c r="U21" s="46">
        <v>1.3466</v>
      </c>
      <c r="V21" s="49">
        <v>76.84</v>
      </c>
      <c r="W21" s="49"/>
      <c r="X21" s="46">
        <v>1.3396000000000001</v>
      </c>
      <c r="Y21" s="49">
        <v>76.58</v>
      </c>
      <c r="Z21" s="10"/>
      <c r="AA21" s="46">
        <v>1.3315000000000001</v>
      </c>
      <c r="AB21" s="49">
        <v>76.61</v>
      </c>
      <c r="AC21" s="49"/>
      <c r="AD21" s="46">
        <v>1.3360000000000001</v>
      </c>
      <c r="AE21" s="49">
        <v>76.81</v>
      </c>
      <c r="AF21" s="10"/>
      <c r="AG21" s="46">
        <v>1.343</v>
      </c>
      <c r="AH21" s="47">
        <v>76.52</v>
      </c>
      <c r="AI21" s="10"/>
      <c r="AJ21" s="46">
        <v>1.3472000000000002</v>
      </c>
      <c r="AK21" s="49">
        <v>75.86</v>
      </c>
      <c r="AL21" s="10"/>
      <c r="AM21" s="46">
        <v>1.3523000000000001</v>
      </c>
      <c r="AN21" s="49">
        <v>75.040000000000006</v>
      </c>
      <c r="AO21" s="10"/>
      <c r="AP21" s="46">
        <v>1.357</v>
      </c>
      <c r="AQ21" s="49">
        <v>74.33</v>
      </c>
      <c r="AR21" s="10"/>
      <c r="AS21" s="46">
        <v>1.3625</v>
      </c>
      <c r="AT21" s="49">
        <v>73.73</v>
      </c>
      <c r="AU21" s="10"/>
      <c r="AV21" s="46">
        <v>1.3633</v>
      </c>
      <c r="AW21" s="49">
        <v>73.73</v>
      </c>
      <c r="AX21" s="10"/>
      <c r="AY21" s="46">
        <v>1.3658000000000001</v>
      </c>
      <c r="AZ21" s="49">
        <v>74.040000000000006</v>
      </c>
      <c r="BA21" s="10"/>
      <c r="BB21" s="46">
        <f t="shared" si="0"/>
        <v>1.3488588235294119</v>
      </c>
      <c r="BC21" s="49">
        <f t="shared" si="1"/>
        <v>75.962352941176476</v>
      </c>
      <c r="BD21" s="50"/>
      <c r="BE21" s="50"/>
      <c r="BF21" s="50"/>
      <c r="BG21" s="51"/>
    </row>
    <row r="22" spans="1:129" x14ac:dyDescent="0.25">
      <c r="A22" s="30">
        <v>9</v>
      </c>
      <c r="B22" s="48" t="s">
        <v>20</v>
      </c>
      <c r="C22" s="46">
        <v>10.3766</v>
      </c>
      <c r="D22" s="49">
        <v>10.06</v>
      </c>
      <c r="E22" s="49"/>
      <c r="F22" s="46">
        <v>10.3222</v>
      </c>
      <c r="G22" s="49">
        <v>10.029999999999999</v>
      </c>
      <c r="H22" s="10"/>
      <c r="I22" s="46">
        <v>10.343400000000001</v>
      </c>
      <c r="J22" s="49">
        <v>9.99</v>
      </c>
      <c r="K22" s="10"/>
      <c r="L22" s="46">
        <v>10.4308</v>
      </c>
      <c r="M22" s="49">
        <v>9.94</v>
      </c>
      <c r="N22" s="10"/>
      <c r="O22" s="46">
        <v>10.435500000000001</v>
      </c>
      <c r="P22" s="49">
        <v>9.91</v>
      </c>
      <c r="Q22" s="49"/>
      <c r="R22" s="46">
        <v>10.4495</v>
      </c>
      <c r="S22" s="49">
        <v>9.89</v>
      </c>
      <c r="T22" s="49"/>
      <c r="U22" s="46">
        <v>10.407300000000001</v>
      </c>
      <c r="V22" s="49">
        <v>9.94</v>
      </c>
      <c r="W22" s="49"/>
      <c r="X22" s="46">
        <v>10.331100000000001</v>
      </c>
      <c r="Y22" s="49">
        <v>9.93</v>
      </c>
      <c r="Z22" s="10"/>
      <c r="AA22" s="46">
        <v>10.244300000000001</v>
      </c>
      <c r="AB22" s="49">
        <v>9.9600000000000009</v>
      </c>
      <c r="AC22" s="49"/>
      <c r="AD22" s="46">
        <v>10.2964</v>
      </c>
      <c r="AE22" s="49">
        <v>9.9700000000000006</v>
      </c>
      <c r="AF22" s="10"/>
      <c r="AG22" s="46">
        <v>10.358000000000001</v>
      </c>
      <c r="AH22" s="49">
        <v>9.92</v>
      </c>
      <c r="AI22" s="10"/>
      <c r="AJ22" s="46">
        <v>10.343200000000001</v>
      </c>
      <c r="AK22" s="49">
        <v>9.8800000000000008</v>
      </c>
      <c r="AL22" s="10"/>
      <c r="AM22" s="46">
        <v>10.2782</v>
      </c>
      <c r="AN22" s="49">
        <v>9.8699999999999992</v>
      </c>
      <c r="AO22" s="10"/>
      <c r="AP22" s="46">
        <v>10.255800000000001</v>
      </c>
      <c r="AQ22" s="49">
        <v>9.84</v>
      </c>
      <c r="AR22" s="10"/>
      <c r="AS22" s="46">
        <v>10.318200000000001</v>
      </c>
      <c r="AT22" s="49">
        <v>9.74</v>
      </c>
      <c r="AU22" s="10"/>
      <c r="AV22" s="46">
        <v>10.302300000000001</v>
      </c>
      <c r="AW22" s="49">
        <v>9.76</v>
      </c>
      <c r="AX22" s="10"/>
      <c r="AY22" s="46">
        <v>10.338000000000001</v>
      </c>
      <c r="AZ22" s="49">
        <v>9.7799999999999994</v>
      </c>
      <c r="BA22" s="10"/>
      <c r="BB22" s="46">
        <f t="shared" si="0"/>
        <v>10.342988235294118</v>
      </c>
      <c r="BC22" s="49">
        <f t="shared" si="1"/>
        <v>9.9064705882352939</v>
      </c>
      <c r="BD22" s="50"/>
      <c r="BE22" s="50"/>
      <c r="BF22" s="50"/>
      <c r="BG22" s="51"/>
    </row>
    <row r="23" spans="1:129" x14ac:dyDescent="0.25">
      <c r="A23" s="30">
        <v>10</v>
      </c>
      <c r="B23" s="48" t="s">
        <v>21</v>
      </c>
      <c r="C23" s="46">
        <v>10.399900000000001</v>
      </c>
      <c r="D23" s="49">
        <v>10.039999999999999</v>
      </c>
      <c r="E23" s="49"/>
      <c r="F23" s="46">
        <v>10.2774</v>
      </c>
      <c r="G23" s="49">
        <v>10.08</v>
      </c>
      <c r="H23" s="10"/>
      <c r="I23" s="46">
        <v>10.4139</v>
      </c>
      <c r="J23" s="49">
        <v>9.92</v>
      </c>
      <c r="K23" s="10"/>
      <c r="L23" s="46">
        <v>10.447900000000001</v>
      </c>
      <c r="M23" s="49">
        <v>9.92</v>
      </c>
      <c r="N23" s="10"/>
      <c r="O23" s="46">
        <v>10.466100000000001</v>
      </c>
      <c r="P23" s="49">
        <v>9.8800000000000008</v>
      </c>
      <c r="Q23" s="49"/>
      <c r="R23" s="46">
        <v>10.533800000000001</v>
      </c>
      <c r="S23" s="49">
        <v>9.81</v>
      </c>
      <c r="T23" s="49"/>
      <c r="U23" s="46">
        <v>10.5448</v>
      </c>
      <c r="V23" s="49">
        <v>9.81</v>
      </c>
      <c r="W23" s="49"/>
      <c r="X23" s="46">
        <v>10.3992</v>
      </c>
      <c r="Y23" s="49">
        <v>9.8699999999999992</v>
      </c>
      <c r="Z23" s="10"/>
      <c r="AA23" s="46">
        <v>10.311400000000001</v>
      </c>
      <c r="AB23" s="49">
        <v>9.89</v>
      </c>
      <c r="AC23" s="49"/>
      <c r="AD23" s="46">
        <v>10.4467</v>
      </c>
      <c r="AE23" s="49">
        <v>9.82</v>
      </c>
      <c r="AF23" s="10"/>
      <c r="AG23" s="46">
        <v>10.573</v>
      </c>
      <c r="AH23" s="49">
        <v>9.7200000000000006</v>
      </c>
      <c r="AI23" s="10"/>
      <c r="AJ23" s="46">
        <v>10.608000000000001</v>
      </c>
      <c r="AK23" s="49">
        <v>9.6300000000000008</v>
      </c>
      <c r="AL23" s="10"/>
      <c r="AM23" s="46">
        <v>10.562900000000001</v>
      </c>
      <c r="AN23" s="49">
        <v>9.61</v>
      </c>
      <c r="AO23" s="10"/>
      <c r="AP23" s="46">
        <v>10.565800000000001</v>
      </c>
      <c r="AQ23" s="49">
        <v>9.5500000000000007</v>
      </c>
      <c r="AR23" s="10"/>
      <c r="AS23" s="46">
        <v>10.6144</v>
      </c>
      <c r="AT23" s="49">
        <v>9.4600000000000009</v>
      </c>
      <c r="AU23" s="10"/>
      <c r="AV23" s="46">
        <v>10.6181</v>
      </c>
      <c r="AW23" s="49">
        <v>9.4700000000000006</v>
      </c>
      <c r="AX23" s="10"/>
      <c r="AY23" s="46">
        <v>10.732200000000001</v>
      </c>
      <c r="AZ23" s="49">
        <v>9.42</v>
      </c>
      <c r="BA23" s="10"/>
      <c r="BB23" s="46">
        <f t="shared" si="0"/>
        <v>10.500911764705885</v>
      </c>
      <c r="BC23" s="49">
        <f t="shared" si="1"/>
        <v>9.7588235294117656</v>
      </c>
      <c r="BD23" s="50"/>
      <c r="BE23" s="50"/>
      <c r="BF23" s="50"/>
      <c r="BG23" s="51"/>
    </row>
    <row r="24" spans="1:129" x14ac:dyDescent="0.25">
      <c r="A24" s="30">
        <v>11</v>
      </c>
      <c r="B24" s="48" t="s">
        <v>22</v>
      </c>
      <c r="C24" s="46">
        <v>6.8669000000000002</v>
      </c>
      <c r="D24" s="49">
        <v>15.21</v>
      </c>
      <c r="E24" s="49"/>
      <c r="F24" s="46">
        <v>6.8157000000000005</v>
      </c>
      <c r="G24" s="49">
        <v>15.19</v>
      </c>
      <c r="H24" s="10"/>
      <c r="I24" s="46">
        <v>6.8036000000000003</v>
      </c>
      <c r="J24" s="49">
        <v>15.18</v>
      </c>
      <c r="K24" s="10"/>
      <c r="L24" s="46">
        <v>6.8364000000000003</v>
      </c>
      <c r="M24" s="49">
        <v>15.16</v>
      </c>
      <c r="N24" s="10"/>
      <c r="O24" s="46">
        <v>6.8279000000000005</v>
      </c>
      <c r="P24" s="49">
        <v>15.14</v>
      </c>
      <c r="Q24" s="49"/>
      <c r="R24" s="46">
        <v>6.8244000000000007</v>
      </c>
      <c r="S24" s="49">
        <v>15.15</v>
      </c>
      <c r="T24" s="49"/>
      <c r="U24" s="46">
        <v>6.8218000000000005</v>
      </c>
      <c r="V24" s="49">
        <v>15.17</v>
      </c>
      <c r="W24" s="49"/>
      <c r="X24" s="46">
        <v>6.7568000000000001</v>
      </c>
      <c r="Y24" s="49">
        <v>15.18</v>
      </c>
      <c r="Z24" s="10"/>
      <c r="AA24" s="46">
        <v>6.734</v>
      </c>
      <c r="AB24" s="49">
        <v>15.15</v>
      </c>
      <c r="AC24" s="49"/>
      <c r="AD24" s="46">
        <v>6.7906000000000004</v>
      </c>
      <c r="AE24" s="49">
        <v>15.11</v>
      </c>
      <c r="AF24" s="10"/>
      <c r="AG24" s="46">
        <v>6.8174000000000001</v>
      </c>
      <c r="AH24" s="49">
        <v>15.07</v>
      </c>
      <c r="AI24" s="10"/>
      <c r="AJ24" s="46">
        <v>6.7968999999999999</v>
      </c>
      <c r="AK24" s="49">
        <v>15.04</v>
      </c>
      <c r="AL24" s="10"/>
      <c r="AM24" s="46">
        <v>6.7624000000000004</v>
      </c>
      <c r="AN24" s="49">
        <v>15.01</v>
      </c>
      <c r="AO24" s="10"/>
      <c r="AP24" s="46">
        <v>6.7534000000000001</v>
      </c>
      <c r="AQ24" s="49">
        <v>14.94</v>
      </c>
      <c r="AR24" s="10"/>
      <c r="AS24" s="46">
        <v>6.7462</v>
      </c>
      <c r="AT24" s="49">
        <v>14.89</v>
      </c>
      <c r="AU24" s="10"/>
      <c r="AV24" s="46">
        <v>6.7479000000000005</v>
      </c>
      <c r="AW24" s="49">
        <v>14.9</v>
      </c>
      <c r="AX24" s="10"/>
      <c r="AY24" s="46">
        <v>6.7827000000000002</v>
      </c>
      <c r="AZ24" s="49">
        <v>14.91</v>
      </c>
      <c r="BA24" s="10"/>
      <c r="BB24" s="46">
        <f t="shared" si="0"/>
        <v>6.7932352941176477</v>
      </c>
      <c r="BC24" s="49">
        <f t="shared" si="1"/>
        <v>15.082352941176469</v>
      </c>
      <c r="BD24" s="50"/>
      <c r="BE24" s="50"/>
      <c r="BF24" s="50"/>
      <c r="BG24" s="51"/>
    </row>
    <row r="25" spans="1:129" x14ac:dyDescent="0.25">
      <c r="A25" s="30">
        <v>12</v>
      </c>
      <c r="B25" s="48" t="s">
        <v>23</v>
      </c>
      <c r="C25" s="46">
        <v>19.202000000000002</v>
      </c>
      <c r="D25" s="49">
        <v>5.44</v>
      </c>
      <c r="E25" s="49"/>
      <c r="F25" s="46">
        <v>19.2224</v>
      </c>
      <c r="G25" s="49">
        <v>5.39</v>
      </c>
      <c r="H25" s="10"/>
      <c r="I25" s="46">
        <v>19.2516</v>
      </c>
      <c r="J25" s="49">
        <v>5.36</v>
      </c>
      <c r="K25" s="10"/>
      <c r="L25" s="46">
        <v>19.256500000000003</v>
      </c>
      <c r="M25" s="49">
        <v>5.38</v>
      </c>
      <c r="N25" s="10"/>
      <c r="O25" s="46">
        <v>19.2532</v>
      </c>
      <c r="P25" s="49">
        <v>5.37</v>
      </c>
      <c r="Q25" s="49"/>
      <c r="R25" s="46">
        <v>19.288</v>
      </c>
      <c r="S25" s="49">
        <v>5.36</v>
      </c>
      <c r="T25" s="49"/>
      <c r="U25" s="46">
        <v>19.312200000000001</v>
      </c>
      <c r="V25" s="49">
        <v>5.36</v>
      </c>
      <c r="W25" s="49"/>
      <c r="X25" s="46">
        <v>19.330100000000002</v>
      </c>
      <c r="Y25" s="49">
        <v>5.31</v>
      </c>
      <c r="Z25" s="10"/>
      <c r="AA25" s="46">
        <v>19.375600000000002</v>
      </c>
      <c r="AB25" s="49">
        <v>5.26</v>
      </c>
      <c r="AC25" s="49"/>
      <c r="AD25" s="46">
        <v>19.3993</v>
      </c>
      <c r="AE25" s="49">
        <v>5.29</v>
      </c>
      <c r="AF25" s="10"/>
      <c r="AG25" s="46">
        <v>19.4009</v>
      </c>
      <c r="AH25" s="49">
        <v>5.3</v>
      </c>
      <c r="AI25" s="10"/>
      <c r="AJ25" s="46">
        <v>19.403300000000002</v>
      </c>
      <c r="AK25" s="49">
        <v>5.27</v>
      </c>
      <c r="AL25" s="10"/>
      <c r="AM25" s="46">
        <v>19.404299999999999</v>
      </c>
      <c r="AN25" s="49">
        <v>5.23</v>
      </c>
      <c r="AO25" s="10"/>
      <c r="AP25" s="46">
        <v>19.252000000000002</v>
      </c>
      <c r="AQ25" s="49">
        <v>5.24</v>
      </c>
      <c r="AR25" s="10"/>
      <c r="AS25" s="46">
        <v>19.427300000000002</v>
      </c>
      <c r="AT25" s="49">
        <v>5.17</v>
      </c>
      <c r="AU25" s="10"/>
      <c r="AV25" s="46">
        <v>19.4251</v>
      </c>
      <c r="AW25" s="49">
        <v>5.17</v>
      </c>
      <c r="AX25" s="10"/>
      <c r="AY25" s="46">
        <v>19.449400000000001</v>
      </c>
      <c r="AZ25" s="49">
        <v>5.2</v>
      </c>
      <c r="BA25" s="10"/>
      <c r="BB25" s="46">
        <f t="shared" si="0"/>
        <v>19.332541176470588</v>
      </c>
      <c r="BC25" s="49">
        <f t="shared" si="1"/>
        <v>5.3000000000000007</v>
      </c>
      <c r="BD25" s="50"/>
      <c r="BE25" s="50"/>
      <c r="BF25" s="50"/>
      <c r="BG25" s="51"/>
    </row>
    <row r="26" spans="1:129" x14ac:dyDescent="0.25">
      <c r="A26" s="30">
        <v>13</v>
      </c>
      <c r="B26" s="48" t="s">
        <v>24</v>
      </c>
      <c r="C26" s="46">
        <v>1</v>
      </c>
      <c r="D26" s="49">
        <v>104.42</v>
      </c>
      <c r="E26" s="49"/>
      <c r="F26" s="46">
        <v>1</v>
      </c>
      <c r="G26" s="49">
        <v>103.55</v>
      </c>
      <c r="H26" s="49"/>
      <c r="I26" s="46">
        <v>1</v>
      </c>
      <c r="J26" s="49">
        <v>103.28</v>
      </c>
      <c r="K26" s="49"/>
      <c r="L26" s="46">
        <v>1</v>
      </c>
      <c r="M26" s="49">
        <v>103.63</v>
      </c>
      <c r="N26" s="49"/>
      <c r="O26" s="46">
        <v>1</v>
      </c>
      <c r="P26" s="49">
        <v>103.39</v>
      </c>
      <c r="Q26" s="49"/>
      <c r="R26" s="46">
        <v>1</v>
      </c>
      <c r="S26" s="49">
        <v>103.36</v>
      </c>
      <c r="T26" s="49"/>
      <c r="U26" s="46">
        <v>1</v>
      </c>
      <c r="V26" s="49">
        <v>103.47</v>
      </c>
      <c r="W26" s="49"/>
      <c r="X26" s="46">
        <v>1</v>
      </c>
      <c r="Y26" s="49">
        <v>102.59</v>
      </c>
      <c r="Z26" s="49"/>
      <c r="AA26" s="46">
        <v>1</v>
      </c>
      <c r="AB26" s="49">
        <v>102</v>
      </c>
      <c r="AC26" s="49"/>
      <c r="AD26" s="46">
        <v>1</v>
      </c>
      <c r="AE26" s="49">
        <v>102.62</v>
      </c>
      <c r="AF26" s="49"/>
      <c r="AG26" s="46">
        <v>1</v>
      </c>
      <c r="AH26" s="49">
        <v>102.77</v>
      </c>
      <c r="AI26" s="49"/>
      <c r="AJ26" s="46">
        <v>1</v>
      </c>
      <c r="AK26" s="49">
        <v>102.2</v>
      </c>
      <c r="AL26" s="49"/>
      <c r="AM26" s="46">
        <v>1</v>
      </c>
      <c r="AN26" s="49">
        <v>101.47</v>
      </c>
      <c r="AO26" s="49"/>
      <c r="AP26" s="46">
        <v>1</v>
      </c>
      <c r="AQ26" s="49">
        <v>100.87</v>
      </c>
      <c r="AR26" s="49"/>
      <c r="AS26" s="46">
        <v>1</v>
      </c>
      <c r="AT26" s="49">
        <v>100.46</v>
      </c>
      <c r="AU26" s="49"/>
      <c r="AV26" s="46">
        <v>1</v>
      </c>
      <c r="AW26" s="49">
        <v>100.52</v>
      </c>
      <c r="AX26" s="49"/>
      <c r="AY26" s="46">
        <v>1</v>
      </c>
      <c r="AZ26" s="49">
        <v>101.12</v>
      </c>
      <c r="BA26" s="49"/>
      <c r="BB26" s="46">
        <f t="shared" si="0"/>
        <v>1</v>
      </c>
      <c r="BC26" s="49">
        <f t="shared" si="1"/>
        <v>102.45411764705881</v>
      </c>
      <c r="BD26" s="50"/>
      <c r="BE26" s="50"/>
      <c r="BF26" s="50"/>
      <c r="BG26" s="51"/>
    </row>
    <row r="27" spans="1:129" x14ac:dyDescent="0.25">
      <c r="A27" s="30">
        <v>14</v>
      </c>
      <c r="B27" s="48" t="s">
        <v>25</v>
      </c>
      <c r="C27" s="46">
        <v>0.74336730521918193</v>
      </c>
      <c r="D27" s="49">
        <v>140.47</v>
      </c>
      <c r="E27" s="49"/>
      <c r="F27" s="46">
        <v>0.74355523500063203</v>
      </c>
      <c r="G27" s="49">
        <v>139.26</v>
      </c>
      <c r="H27" s="49"/>
      <c r="I27" s="46">
        <v>0.74171320917054206</v>
      </c>
      <c r="J27" s="49">
        <v>139.25</v>
      </c>
      <c r="K27" s="10"/>
      <c r="L27" s="46">
        <v>0.74077915151155993</v>
      </c>
      <c r="M27" s="49">
        <v>139.88999999999999</v>
      </c>
      <c r="N27" s="10"/>
      <c r="O27" s="46">
        <v>0.74157020074305335</v>
      </c>
      <c r="P27" s="49">
        <v>139.41999999999999</v>
      </c>
      <c r="Q27" s="49"/>
      <c r="R27" s="46">
        <v>0.74193883456247867</v>
      </c>
      <c r="S27" s="49">
        <v>139.31</v>
      </c>
      <c r="T27" s="49"/>
      <c r="U27" s="46">
        <v>0.74191681628655803</v>
      </c>
      <c r="V27" s="49">
        <v>139.46</v>
      </c>
      <c r="W27" s="49"/>
      <c r="X27" s="46">
        <v>0.74231885564125222</v>
      </c>
      <c r="Y27" s="49">
        <v>138.19999999999999</v>
      </c>
      <c r="Z27" s="10"/>
      <c r="AA27" s="46">
        <v>0.73983102259443956</v>
      </c>
      <c r="AB27" s="49">
        <v>137.87</v>
      </c>
      <c r="AC27" s="49"/>
      <c r="AD27" s="46">
        <v>0.74110855016934329</v>
      </c>
      <c r="AE27" s="49">
        <v>138.47</v>
      </c>
      <c r="AF27" s="10"/>
      <c r="AG27" s="46">
        <v>0.74118545201194797</v>
      </c>
      <c r="AH27" s="49">
        <v>138.66</v>
      </c>
      <c r="AI27" s="49"/>
      <c r="AJ27" s="46">
        <v>0.74283719237254775</v>
      </c>
      <c r="AK27" s="49">
        <v>137.58000000000001</v>
      </c>
      <c r="AL27" s="10"/>
      <c r="AM27" s="46">
        <v>0.74179573912527452</v>
      </c>
      <c r="AN27" s="49">
        <v>136.79</v>
      </c>
      <c r="AO27" s="10"/>
      <c r="AP27" s="46">
        <v>0.74081756626613138</v>
      </c>
      <c r="AQ27" s="49">
        <v>136.16</v>
      </c>
      <c r="AR27" s="10"/>
      <c r="AS27" s="46">
        <v>0.74096577479086245</v>
      </c>
      <c r="AT27" s="49">
        <v>135.58000000000001</v>
      </c>
      <c r="AU27" s="10"/>
      <c r="AV27" s="46">
        <v>0.74003359752532771</v>
      </c>
      <c r="AW27" s="49">
        <v>135.83000000000001</v>
      </c>
      <c r="AX27" s="10"/>
      <c r="AY27" s="46">
        <v>0.74013766560580274</v>
      </c>
      <c r="AZ27" s="49">
        <v>136.62</v>
      </c>
      <c r="BA27" s="10"/>
      <c r="BB27" s="46">
        <f t="shared" si="0"/>
        <v>0.74152189227040799</v>
      </c>
      <c r="BC27" s="49">
        <f t="shared" si="1"/>
        <v>138.1658823529412</v>
      </c>
      <c r="BD27" s="50"/>
      <c r="BE27" s="50"/>
      <c r="BF27" s="50"/>
      <c r="BG27" s="51"/>
    </row>
    <row r="28" spans="1:129" x14ac:dyDescent="0.25">
      <c r="A28" s="30">
        <v>15</v>
      </c>
      <c r="B28" s="48" t="s">
        <v>26</v>
      </c>
      <c r="C28" s="46">
        <v>6.8888000000000007</v>
      </c>
      <c r="D28" s="49">
        <v>15.16</v>
      </c>
      <c r="E28" s="49"/>
      <c r="F28" s="46">
        <v>6.8782000000000005</v>
      </c>
      <c r="G28" s="49">
        <v>15.05</v>
      </c>
      <c r="H28" s="49"/>
      <c r="I28" s="46">
        <v>6.8781999999999996</v>
      </c>
      <c r="J28" s="49">
        <v>15.02</v>
      </c>
      <c r="K28" s="10"/>
      <c r="L28" s="46">
        <v>6.8775000000000004</v>
      </c>
      <c r="M28" s="49">
        <v>15.07</v>
      </c>
      <c r="N28" s="10"/>
      <c r="O28" s="46">
        <v>6.8713000000000006</v>
      </c>
      <c r="P28" s="49">
        <v>15.05</v>
      </c>
      <c r="Q28" s="49"/>
      <c r="R28" s="46">
        <v>6.8842000000000008</v>
      </c>
      <c r="S28" s="49">
        <v>15.01</v>
      </c>
      <c r="T28" s="49"/>
      <c r="U28" s="46">
        <v>6.8826000000000001</v>
      </c>
      <c r="V28" s="49">
        <v>15.03</v>
      </c>
      <c r="W28" s="49"/>
      <c r="X28" s="46">
        <v>6.8771000000000004</v>
      </c>
      <c r="Y28" s="49">
        <v>14.92</v>
      </c>
      <c r="Z28" s="10"/>
      <c r="AA28" s="46">
        <v>6.8512000000000004</v>
      </c>
      <c r="AB28" s="49">
        <v>14.89</v>
      </c>
      <c r="AC28" s="49"/>
      <c r="AD28" s="46">
        <v>6.8780000000000001</v>
      </c>
      <c r="AE28" s="49">
        <v>14.92</v>
      </c>
      <c r="AF28" s="10"/>
      <c r="AG28" s="46">
        <v>6.8975</v>
      </c>
      <c r="AH28" s="49">
        <v>14.9</v>
      </c>
      <c r="AI28" s="49"/>
      <c r="AJ28" s="46">
        <v>6.8821000000000003</v>
      </c>
      <c r="AK28" s="49">
        <v>14.85</v>
      </c>
      <c r="AL28" s="10"/>
      <c r="AM28" s="46">
        <v>6.8920000000000003</v>
      </c>
      <c r="AN28" s="49">
        <v>14.72</v>
      </c>
      <c r="AO28" s="10"/>
      <c r="AP28" s="46">
        <v>6.9161999999999999</v>
      </c>
      <c r="AQ28" s="49">
        <v>14.58</v>
      </c>
      <c r="AR28" s="10"/>
      <c r="AS28" s="46">
        <v>6.9245000000000001</v>
      </c>
      <c r="AT28" s="49">
        <v>14.51</v>
      </c>
      <c r="AU28" s="10"/>
      <c r="AV28" s="46">
        <v>6.9232000000000005</v>
      </c>
      <c r="AW28" s="49">
        <v>14.52</v>
      </c>
      <c r="AX28" s="10"/>
      <c r="AY28" s="46">
        <v>6.9191000000000003</v>
      </c>
      <c r="AZ28" s="49">
        <v>14.61</v>
      </c>
      <c r="BA28" s="10"/>
      <c r="BB28" s="46">
        <f t="shared" si="0"/>
        <v>6.8895117647058806</v>
      </c>
      <c r="BC28" s="49">
        <f t="shared" si="1"/>
        <v>14.871176470588237</v>
      </c>
      <c r="BD28" s="50"/>
      <c r="BE28" s="50"/>
      <c r="BF28" s="50"/>
      <c r="BG28" s="51"/>
    </row>
    <row r="29" spans="1:129" s="25" customFormat="1" ht="16.5" thickBot="1" x14ac:dyDescent="0.3">
      <c r="A29" s="56">
        <v>16</v>
      </c>
      <c r="B29" s="57" t="s">
        <v>27</v>
      </c>
      <c r="C29" s="58">
        <v>6.8945000000000007</v>
      </c>
      <c r="D29" s="59">
        <v>15.15</v>
      </c>
      <c r="E29" s="59"/>
      <c r="F29" s="58">
        <v>6.8815</v>
      </c>
      <c r="G29" s="59">
        <v>15.05</v>
      </c>
      <c r="H29" s="59"/>
      <c r="I29" s="58">
        <v>6.8809000000000005</v>
      </c>
      <c r="J29" s="59">
        <v>15.01</v>
      </c>
      <c r="K29" s="19"/>
      <c r="L29" s="58">
        <v>6.8798000000000004</v>
      </c>
      <c r="M29" s="59">
        <v>15.06</v>
      </c>
      <c r="N29" s="19"/>
      <c r="O29" s="58">
        <v>6.8756000000000004</v>
      </c>
      <c r="P29" s="59">
        <v>15.04</v>
      </c>
      <c r="Q29" s="59"/>
      <c r="R29" s="58">
        <v>6.8885000000000005</v>
      </c>
      <c r="S29" s="59">
        <v>15</v>
      </c>
      <c r="T29" s="59"/>
      <c r="U29" s="58">
        <v>6.8879000000000001</v>
      </c>
      <c r="V29" s="59">
        <v>15.02</v>
      </c>
      <c r="W29" s="59"/>
      <c r="X29" s="58">
        <v>6.8824000000000005</v>
      </c>
      <c r="Y29" s="59">
        <v>14.91</v>
      </c>
      <c r="Z29" s="19"/>
      <c r="AA29" s="58">
        <v>6.8527000000000005</v>
      </c>
      <c r="AB29" s="59">
        <v>14.88</v>
      </c>
      <c r="AC29" s="59"/>
      <c r="AD29" s="58">
        <v>6.8837000000000002</v>
      </c>
      <c r="AE29" s="59">
        <v>14.91</v>
      </c>
      <c r="AF29" s="19"/>
      <c r="AG29" s="58">
        <v>6.9095000000000004</v>
      </c>
      <c r="AH29" s="59">
        <v>14.87</v>
      </c>
      <c r="AI29" s="59"/>
      <c r="AJ29" s="58">
        <v>6.8860999999999999</v>
      </c>
      <c r="AK29" s="59">
        <v>14.84</v>
      </c>
      <c r="AL29" s="19"/>
      <c r="AM29" s="58">
        <v>6.899</v>
      </c>
      <c r="AN29" s="59">
        <v>14.71</v>
      </c>
      <c r="AO29" s="19"/>
      <c r="AP29" s="58">
        <v>6.9250000000000007</v>
      </c>
      <c r="AQ29" s="59">
        <v>14.57</v>
      </c>
      <c r="AR29" s="19"/>
      <c r="AS29" s="58">
        <v>6.9359999999999999</v>
      </c>
      <c r="AT29" s="59">
        <v>14.48</v>
      </c>
      <c r="AU29" s="19"/>
      <c r="AV29" s="58">
        <v>6.9346000000000005</v>
      </c>
      <c r="AW29" s="59">
        <v>14.5</v>
      </c>
      <c r="AX29" s="19"/>
      <c r="AY29" s="58">
        <v>6.9290000000000003</v>
      </c>
      <c r="AZ29" s="59">
        <v>14.59</v>
      </c>
      <c r="BA29" s="19"/>
      <c r="BB29" s="58">
        <f t="shared" si="0"/>
        <v>6.8956882352941182</v>
      </c>
      <c r="BC29" s="59">
        <f>(D29+G29+J29+M29+P29+S29+V29+Y29+AB29+AE29+AH29+AK29+AN29+AQ29+AT29+AZ29+AW29)/17</f>
        <v>14.858235294117648</v>
      </c>
      <c r="BD29" s="50"/>
      <c r="BE29" s="50"/>
      <c r="BF29" s="50"/>
      <c r="BG29" s="51"/>
      <c r="BH29" s="5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</row>
    <row r="30" spans="1:129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5"/>
      <c r="BC30" s="63"/>
      <c r="BD30" s="63"/>
      <c r="BE30" s="63"/>
      <c r="BF30" s="63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</row>
    <row r="31" spans="1:129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</row>
    <row r="32" spans="1:129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G32" s="5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29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</row>
    <row r="33" spans="1:129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G33" s="5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29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</row>
    <row r="34" spans="1:129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9"/>
      <c r="BC34" s="79"/>
      <c r="BD34" s="79"/>
      <c r="BE34" s="79"/>
      <c r="BF34" s="79"/>
      <c r="BG34" s="2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29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</row>
    <row r="35" spans="1:129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90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</row>
    <row r="36" spans="1:129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88"/>
      <c r="BC36" s="88"/>
      <c r="BD36" s="88"/>
      <c r="BE36" s="88"/>
      <c r="BF36" s="88"/>
      <c r="BG36" s="90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</row>
    <row r="37" spans="1:129" s="89" customFormat="1" x14ac:dyDescent="0.25">
      <c r="A37" s="96"/>
      <c r="B37" s="93"/>
      <c r="C37" s="95"/>
      <c r="D37" s="97"/>
      <c r="BF37" s="93"/>
      <c r="BG37" s="90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</row>
    <row r="38" spans="1:129" s="89" customFormat="1" x14ac:dyDescent="0.25">
      <c r="A38" s="96"/>
      <c r="B38" s="93"/>
      <c r="C38" s="95"/>
      <c r="D38" s="97"/>
      <c r="BF38" s="93"/>
      <c r="BG38" s="90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</row>
    <row r="39" spans="1:129" s="89" customFormat="1" x14ac:dyDescent="0.25">
      <c r="A39" s="96"/>
      <c r="B39" s="93"/>
      <c r="C39" s="95"/>
      <c r="D39" s="97"/>
      <c r="BF39" s="93"/>
      <c r="BG39" s="90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</row>
    <row r="40" spans="1:129" s="89" customFormat="1" x14ac:dyDescent="0.25">
      <c r="A40" s="96"/>
      <c r="B40" s="93"/>
      <c r="C40" s="95"/>
      <c r="D40" s="97"/>
      <c r="BF40" s="93"/>
      <c r="BG40" s="90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</row>
    <row r="41" spans="1:129" s="89" customFormat="1" x14ac:dyDescent="0.25">
      <c r="A41" s="96"/>
      <c r="B41" s="93"/>
      <c r="C41" s="95"/>
      <c r="D41" s="97"/>
      <c r="BF41" s="93"/>
      <c r="BG41" s="90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</row>
    <row r="42" spans="1:129" s="89" customFormat="1" x14ac:dyDescent="0.25">
      <c r="A42" s="96"/>
      <c r="B42" s="93"/>
      <c r="C42" s="95"/>
      <c r="D42" s="97"/>
      <c r="BF42" s="93"/>
      <c r="BG42" s="90"/>
      <c r="BH42" s="93"/>
      <c r="BI42" s="93"/>
      <c r="BJ42" s="93"/>
      <c r="BK42" s="93"/>
      <c r="BL42" s="93"/>
      <c r="BM42" s="93"/>
      <c r="BN42" s="93"/>
      <c r="BO42" s="93"/>
      <c r="BP42" s="93"/>
      <c r="BQ42" s="93"/>
      <c r="BR42" s="93"/>
      <c r="BS42" s="93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</row>
    <row r="43" spans="1:129" s="89" customFormat="1" x14ac:dyDescent="0.25">
      <c r="A43" s="96"/>
      <c r="B43" s="93"/>
      <c r="C43" s="95"/>
      <c r="D43" s="97"/>
      <c r="BF43" s="93"/>
      <c r="BG43" s="90"/>
      <c r="BH43" s="93"/>
      <c r="BI43" s="93"/>
      <c r="BJ43" s="93"/>
      <c r="BK43" s="93"/>
      <c r="BL43" s="93"/>
      <c r="BM43" s="93"/>
      <c r="BN43" s="93"/>
      <c r="BO43" s="93"/>
      <c r="BP43" s="93"/>
      <c r="BQ43" s="93"/>
      <c r="BR43" s="93"/>
      <c r="BS43" s="93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</row>
    <row r="44" spans="1:129" s="89" customFormat="1" x14ac:dyDescent="0.25">
      <c r="A44" s="96"/>
      <c r="C44" s="97"/>
      <c r="D44" s="97"/>
      <c r="BF44" s="93"/>
      <c r="BG44" s="90"/>
      <c r="BH44" s="93"/>
      <c r="BI44" s="93"/>
      <c r="BJ44" s="93"/>
      <c r="BK44" s="93"/>
      <c r="BL44" s="93"/>
      <c r="BM44" s="93"/>
      <c r="BN44" s="93"/>
      <c r="BO44" s="93"/>
      <c r="BP44" s="93"/>
      <c r="BQ44" s="93"/>
      <c r="BR44" s="93"/>
      <c r="BS44" s="93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</row>
    <row r="45" spans="1:129" s="89" customFormat="1" x14ac:dyDescent="0.25">
      <c r="A45" s="96"/>
      <c r="C45" s="97"/>
      <c r="D45" s="97"/>
      <c r="BF45" s="93"/>
      <c r="BG45" s="90"/>
      <c r="BH45" s="93"/>
      <c r="BI45" s="93"/>
      <c r="BJ45" s="93"/>
      <c r="BK45" s="93"/>
      <c r="BL45" s="93"/>
      <c r="BM45" s="93"/>
      <c r="BN45" s="93"/>
      <c r="BO45" s="93"/>
      <c r="BP45" s="93"/>
      <c r="BQ45" s="93"/>
      <c r="BR45" s="93"/>
      <c r="BS45" s="93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</row>
    <row r="46" spans="1:129" s="89" customFormat="1" x14ac:dyDescent="0.25">
      <c r="A46" s="96"/>
      <c r="C46" s="97"/>
      <c r="D46" s="97"/>
      <c r="BF46" s="93"/>
      <c r="BG46" s="90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</row>
    <row r="47" spans="1:129" s="89" customFormat="1" x14ac:dyDescent="0.25">
      <c r="A47" s="96"/>
      <c r="C47" s="97"/>
      <c r="D47" s="97"/>
      <c r="BF47" s="93"/>
      <c r="BG47" s="90"/>
      <c r="BH47" s="93"/>
      <c r="BI47" s="93"/>
      <c r="BJ47" s="93"/>
      <c r="BK47" s="93"/>
      <c r="BL47" s="93"/>
      <c r="BM47" s="93"/>
      <c r="BN47" s="93"/>
      <c r="BO47" s="93"/>
      <c r="BP47" s="93"/>
      <c r="BQ47" s="93"/>
      <c r="BR47" s="93"/>
      <c r="BS47" s="93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</row>
    <row r="48" spans="1:129" s="89" customFormat="1" x14ac:dyDescent="0.25">
      <c r="A48" s="98"/>
      <c r="C48" s="97"/>
      <c r="D48" s="97"/>
      <c r="BF48" s="93"/>
      <c r="BG48" s="90"/>
      <c r="BH48" s="93"/>
      <c r="BI48" s="93"/>
      <c r="BJ48" s="93"/>
      <c r="BK48" s="93"/>
      <c r="BL48" s="93"/>
      <c r="BM48" s="93"/>
      <c r="BN48" s="93"/>
      <c r="BO48" s="93"/>
      <c r="BP48" s="93"/>
      <c r="BQ48" s="93"/>
      <c r="BR48" s="93"/>
      <c r="BS48" s="93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</row>
    <row r="49" spans="1:129" s="89" customFormat="1" x14ac:dyDescent="0.25">
      <c r="A49" s="98"/>
      <c r="BF49" s="93"/>
      <c r="BG49" s="90"/>
      <c r="BH49" s="93"/>
      <c r="BI49" s="93"/>
      <c r="BJ49" s="93"/>
      <c r="BK49" s="93"/>
      <c r="BL49" s="93"/>
      <c r="BM49" s="93"/>
      <c r="BN49" s="93"/>
      <c r="BO49" s="93"/>
      <c r="BP49" s="93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</row>
    <row r="50" spans="1:129" s="89" customFormat="1" x14ac:dyDescent="0.25">
      <c r="A50" s="98"/>
      <c r="BF50" s="93"/>
      <c r="BG50" s="90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</row>
    <row r="51" spans="1:129" s="89" customFormat="1" x14ac:dyDescent="0.25">
      <c r="A51" s="98"/>
      <c r="BF51" s="93"/>
      <c r="BG51" s="90"/>
      <c r="BH51" s="93"/>
      <c r="BI51" s="93"/>
      <c r="BJ51" s="93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</row>
    <row r="52" spans="1:129" s="89" customFormat="1" x14ac:dyDescent="0.25">
      <c r="A52" s="98"/>
      <c r="BF52" s="93"/>
      <c r="BG52" s="90"/>
      <c r="BH52" s="93"/>
      <c r="BI52" s="93"/>
      <c r="BJ52" s="93"/>
      <c r="BK52" s="93"/>
      <c r="BL52" s="93"/>
      <c r="BM52" s="93"/>
      <c r="BN52" s="93"/>
      <c r="BO52" s="93"/>
      <c r="BP52" s="93"/>
      <c r="BQ52" s="93"/>
      <c r="BR52" s="93"/>
      <c r="BS52" s="93"/>
      <c r="BT52" s="93"/>
      <c r="BU52" s="93"/>
      <c r="BV52" s="93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</row>
    <row r="53" spans="1:129" s="89" customFormat="1" x14ac:dyDescent="0.25">
      <c r="A53" s="98"/>
      <c r="BF53" s="93"/>
      <c r="BG53" s="90"/>
      <c r="BH53" s="93"/>
      <c r="BI53" s="93"/>
      <c r="BJ53" s="93"/>
      <c r="BK53" s="93"/>
      <c r="BL53" s="93"/>
      <c r="BM53" s="93"/>
      <c r="BN53" s="93"/>
      <c r="BO53" s="93"/>
      <c r="BP53" s="93"/>
      <c r="BQ53" s="93"/>
      <c r="BR53" s="93"/>
      <c r="BS53" s="93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</row>
    <row r="54" spans="1:129" s="89" customFormat="1" x14ac:dyDescent="0.25">
      <c r="A54" s="98"/>
      <c r="BF54" s="93"/>
      <c r="BG54" s="90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</row>
    <row r="55" spans="1:129" s="89" customFormat="1" x14ac:dyDescent="0.25">
      <c r="A55" s="98"/>
      <c r="BF55" s="93"/>
      <c r="BG55" s="90"/>
      <c r="BH55" s="93"/>
      <c r="BI55" s="93"/>
      <c r="BJ55" s="93"/>
      <c r="BK55" s="93"/>
      <c r="BL55" s="93"/>
      <c r="BM55" s="93"/>
      <c r="BN55" s="93"/>
      <c r="BO55" s="93"/>
      <c r="BP55" s="93"/>
      <c r="BQ55" s="93"/>
      <c r="BR55" s="93"/>
      <c r="BS55" s="93"/>
      <c r="BT55" s="93"/>
      <c r="BU55" s="93"/>
      <c r="BV55" s="93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</row>
    <row r="56" spans="1:129" s="76" customFormat="1" x14ac:dyDescent="0.25">
      <c r="B56" s="89"/>
      <c r="C56" s="7"/>
      <c r="BH56" s="101"/>
      <c r="BI56" s="101"/>
      <c r="BJ56" s="101"/>
      <c r="BK56" s="101"/>
      <c r="BL56" s="101"/>
      <c r="BM56" s="101"/>
      <c r="BN56" s="101"/>
      <c r="BO56" s="101"/>
      <c r="BP56" s="101"/>
      <c r="BQ56" s="101"/>
      <c r="BR56" s="101"/>
      <c r="BS56" s="101"/>
      <c r="BT56" s="101"/>
      <c r="BU56" s="101"/>
      <c r="BV56" s="101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2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</row>
    <row r="57" spans="1:129" s="77" customFormat="1" x14ac:dyDescent="0.25">
      <c r="B57" s="6"/>
      <c r="C57" s="6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103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</row>
    <row r="58" spans="1:129" s="77" customFormat="1" x14ac:dyDescent="0.25">
      <c r="B58" s="6"/>
      <c r="C58" s="6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103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</row>
    <row r="59" spans="1:129" s="104" customFormat="1" x14ac:dyDescent="0.25">
      <c r="B59" s="105"/>
      <c r="C59" s="105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106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</row>
    <row r="60" spans="1:129" s="77" customFormat="1" x14ac:dyDescent="0.25">
      <c r="B60" s="107"/>
      <c r="C60" s="105"/>
      <c r="BF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</row>
    <row r="61" spans="1:129" s="77" customFormat="1" x14ac:dyDescent="0.25">
      <c r="B61" s="107"/>
      <c r="C61" s="105"/>
      <c r="BF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</row>
    <row r="62" spans="1:129" s="77" customFormat="1" x14ac:dyDescent="0.25">
      <c r="B62" s="107"/>
      <c r="C62" s="105"/>
      <c r="BF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</row>
    <row r="63" spans="1:129" s="77" customFormat="1" x14ac:dyDescent="0.25">
      <c r="B63" s="107"/>
      <c r="C63" s="105"/>
      <c r="BF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</row>
    <row r="64" spans="1:129" s="77" customFormat="1" x14ac:dyDescent="0.25">
      <c r="B64" s="107"/>
      <c r="C64" s="105"/>
      <c r="BF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</row>
    <row r="65" spans="1:129" s="4" customFormat="1" x14ac:dyDescent="0.25">
      <c r="A65" s="108"/>
      <c r="B65" s="109"/>
      <c r="C65" s="10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</row>
    <row r="66" spans="1:129" s="4" customFormat="1" x14ac:dyDescent="0.25">
      <c r="A66" s="108"/>
      <c r="B66" s="109"/>
      <c r="C66" s="10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</row>
    <row r="67" spans="1:129" s="4" customFormat="1" x14ac:dyDescent="0.25">
      <c r="A67" s="108"/>
      <c r="B67" s="109"/>
      <c r="C67" s="10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</row>
    <row r="68" spans="1:129" s="4" customFormat="1" x14ac:dyDescent="0.25">
      <c r="A68" s="108"/>
      <c r="B68" s="109"/>
      <c r="C68" s="10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</row>
    <row r="69" spans="1:129" s="4" customFormat="1" x14ac:dyDescent="0.25">
      <c r="A69" s="108"/>
      <c r="B69" s="109"/>
      <c r="C69" s="10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</row>
    <row r="70" spans="1:129" s="4" customFormat="1" x14ac:dyDescent="0.25">
      <c r="A70" s="108"/>
      <c r="B70" s="109"/>
      <c r="C70" s="10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</row>
    <row r="71" spans="1:129" s="4" customFormat="1" x14ac:dyDescent="0.25">
      <c r="A71" s="108"/>
      <c r="B71" s="109"/>
      <c r="C71" s="105"/>
      <c r="BF71" s="5"/>
      <c r="BG71" s="91">
        <v>1</v>
      </c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</row>
    <row r="72" spans="1:129" s="4" customFormat="1" x14ac:dyDescent="0.25">
      <c r="A72" s="108"/>
      <c r="BF72" s="5"/>
      <c r="BG72" s="91">
        <v>2</v>
      </c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</row>
    <row r="73" spans="1:129" s="4" customFormat="1" x14ac:dyDescent="0.25">
      <c r="A73" s="108"/>
      <c r="BF73" s="5"/>
      <c r="BG73" s="91">
        <v>3</v>
      </c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</row>
    <row r="74" spans="1:129" s="4" customFormat="1" x14ac:dyDescent="0.25">
      <c r="A74" s="108"/>
      <c r="BF74" s="5"/>
      <c r="BG74" s="91">
        <v>4</v>
      </c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</row>
    <row r="75" spans="1:129" s="4" customFormat="1" x14ac:dyDescent="0.25">
      <c r="A75" s="108"/>
      <c r="BF75" s="5"/>
      <c r="BG75" s="91">
        <v>5</v>
      </c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</row>
    <row r="76" spans="1:129" s="4" customFormat="1" x14ac:dyDescent="0.25">
      <c r="A76" s="108"/>
      <c r="BF76" s="5"/>
      <c r="BG76" s="91">
        <v>6</v>
      </c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</row>
    <row r="77" spans="1:129" s="4" customFormat="1" x14ac:dyDescent="0.25">
      <c r="A77" s="108"/>
      <c r="BF77" s="5"/>
      <c r="BG77" s="91">
        <v>7</v>
      </c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</row>
    <row r="78" spans="1:129" s="4" customFormat="1" x14ac:dyDescent="0.25">
      <c r="BB78" s="111"/>
      <c r="BC78" s="111"/>
      <c r="BD78" s="111"/>
      <c r="BE78" s="111"/>
      <c r="BG78" s="91">
        <v>8</v>
      </c>
    </row>
    <row r="79" spans="1:129" s="4" customFormat="1" x14ac:dyDescent="0.25">
      <c r="A79" s="108"/>
      <c r="BF79" s="5"/>
      <c r="BG79" s="91">
        <v>9</v>
      </c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</row>
    <row r="80" spans="1:129" s="4" customFormat="1" x14ac:dyDescent="0.25">
      <c r="BG80" s="91">
        <v>10</v>
      </c>
    </row>
    <row r="81" spans="1:129" s="4" customFormat="1" x14ac:dyDescent="0.25">
      <c r="BG81" s="91">
        <v>11</v>
      </c>
    </row>
    <row r="82" spans="1:129" s="4" customFormat="1" x14ac:dyDescent="0.25">
      <c r="BG82" s="91">
        <v>12</v>
      </c>
    </row>
    <row r="83" spans="1:129" s="4" customFormat="1" x14ac:dyDescent="0.25">
      <c r="BG83" s="91">
        <v>13</v>
      </c>
    </row>
    <row r="84" spans="1:129" s="4" customFormat="1" x14ac:dyDescent="0.25">
      <c r="BG84" s="91">
        <v>14</v>
      </c>
    </row>
    <row r="85" spans="1:129" s="4" customFormat="1" x14ac:dyDescent="0.25">
      <c r="BG85" s="91">
        <v>15</v>
      </c>
    </row>
    <row r="86" spans="1:129" s="4" customFormat="1" x14ac:dyDescent="0.25">
      <c r="BG86" s="91">
        <v>16</v>
      </c>
    </row>
    <row r="87" spans="1:129" s="4" customFormat="1" x14ac:dyDescent="0.25">
      <c r="BG87" s="91">
        <v>17</v>
      </c>
    </row>
    <row r="88" spans="1:129" s="4" customFormat="1" x14ac:dyDescent="0.25">
      <c r="BG88" s="91">
        <v>18</v>
      </c>
    </row>
    <row r="89" spans="1:129" s="4" customFormat="1" x14ac:dyDescent="0.25">
      <c r="BG89" s="91">
        <v>19</v>
      </c>
    </row>
    <row r="90" spans="1:129" s="4" customFormat="1" x14ac:dyDescent="0.25">
      <c r="A90" s="108"/>
      <c r="BF90" s="5"/>
      <c r="BG90" s="91">
        <v>20</v>
      </c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</row>
    <row r="91" spans="1:129" s="4" customFormat="1" x14ac:dyDescent="0.25">
      <c r="A91" s="108"/>
      <c r="BF91" s="5"/>
      <c r="BG91" s="75">
        <v>21</v>
      </c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</row>
    <row r="92" spans="1:129" s="77" customFormat="1" x14ac:dyDescent="0.25">
      <c r="B92" s="107"/>
      <c r="BF92" s="6"/>
      <c r="BG92" s="91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</row>
    <row r="93" spans="1:129" s="77" customFormat="1" x14ac:dyDescent="0.25">
      <c r="B93" s="107"/>
      <c r="BF93" s="6"/>
      <c r="BG93" s="91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</row>
    <row r="94" spans="1:129" s="4" customFormat="1" x14ac:dyDescent="0.25">
      <c r="A94" s="108"/>
      <c r="B94" s="109"/>
      <c r="BF94" s="5"/>
      <c r="BG94" s="77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</row>
    <row r="95" spans="1:129" s="4" customFormat="1" x14ac:dyDescent="0.25">
      <c r="A95" s="108"/>
      <c r="B95" s="109"/>
      <c r="BF95" s="5"/>
      <c r="BG95" s="77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</row>
    <row r="96" spans="1:129" s="4" customFormat="1" x14ac:dyDescent="0.25">
      <c r="A96" s="108"/>
      <c r="B96" s="109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</row>
    <row r="97" spans="1:129" s="4" customFormat="1" x14ac:dyDescent="0.25">
      <c r="A97" s="108"/>
      <c r="B97" s="109"/>
      <c r="BF97" s="5"/>
      <c r="BG97" s="39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</row>
    <row r="98" spans="1:129" s="4" customFormat="1" x14ac:dyDescent="0.25">
      <c r="A98" s="108"/>
      <c r="B98" s="109"/>
      <c r="BF98" s="5"/>
      <c r="BG98" s="39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</row>
    <row r="99" spans="1:129" s="4" customFormat="1" x14ac:dyDescent="0.25">
      <c r="A99" s="108"/>
      <c r="B99" s="109"/>
      <c r="BF99" s="5"/>
      <c r="BG99" s="51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</row>
    <row r="100" spans="1:129" s="4" customFormat="1" x14ac:dyDescent="0.25">
      <c r="A100" s="108"/>
      <c r="B100" s="109"/>
      <c r="BF100" s="5"/>
      <c r="BG100" s="6" t="s">
        <v>28</v>
      </c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</row>
    <row r="101" spans="1:129" s="4" customFormat="1" x14ac:dyDescent="0.25">
      <c r="A101" s="108"/>
      <c r="B101" s="109"/>
      <c r="BF101" s="5"/>
      <c r="BG101" s="6" t="s">
        <v>29</v>
      </c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</row>
    <row r="102" spans="1:129" s="4" customFormat="1" x14ac:dyDescent="0.25">
      <c r="A102" s="108"/>
      <c r="B102" s="109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</row>
    <row r="103" spans="1:129" s="4" customFormat="1" x14ac:dyDescent="0.25">
      <c r="A103" s="108"/>
      <c r="B103" s="109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</row>
    <row r="104" spans="1:129" s="4" customFormat="1" x14ac:dyDescent="0.25">
      <c r="A104" s="108"/>
      <c r="B104" s="109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</row>
    <row r="105" spans="1:129" s="4" customFormat="1" x14ac:dyDescent="0.25">
      <c r="A105" s="108"/>
      <c r="B105" s="109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</row>
    <row r="106" spans="1:129" s="4" customFormat="1" x14ac:dyDescent="0.25">
      <c r="A106" s="108"/>
      <c r="B106" s="109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</row>
    <row r="107" spans="1:129" s="4" customFormat="1" x14ac:dyDescent="0.25">
      <c r="A107" s="108"/>
      <c r="B107" s="109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</row>
    <row r="108" spans="1:129" s="4" customFormat="1" x14ac:dyDescent="0.25">
      <c r="A108" s="108"/>
      <c r="B108" s="109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</row>
    <row r="109" spans="1:129" s="4" customFormat="1" x14ac:dyDescent="0.25">
      <c r="A109" s="108"/>
      <c r="B109" s="109"/>
      <c r="BF109" s="91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</row>
    <row r="110" spans="1:129" s="4" customFormat="1" x14ac:dyDescent="0.25">
      <c r="A110" s="108"/>
      <c r="B110" s="109"/>
      <c r="BF110" s="91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</row>
    <row r="111" spans="1:129" s="4" customFormat="1" x14ac:dyDescent="0.25">
      <c r="A111" s="108"/>
      <c r="B111" s="109"/>
      <c r="BF111" s="91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</row>
    <row r="112" spans="1:129" s="4" customFormat="1" x14ac:dyDescent="0.25">
      <c r="A112" s="108"/>
      <c r="B112" s="109"/>
      <c r="BF112" s="91"/>
      <c r="BG112" s="7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</row>
    <row r="113" spans="1:129" s="4" customFormat="1" x14ac:dyDescent="0.25">
      <c r="A113" s="108"/>
      <c r="B113" s="109"/>
      <c r="BF113" s="91"/>
      <c r="BG113" s="7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</row>
    <row r="114" spans="1:129" s="4" customFormat="1" x14ac:dyDescent="0.25">
      <c r="A114" s="108"/>
      <c r="B114" s="109"/>
      <c r="BF114" s="91"/>
      <c r="BG114" s="7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</row>
    <row r="115" spans="1:129" s="4" customFormat="1" x14ac:dyDescent="0.25">
      <c r="A115" s="108"/>
      <c r="B115" s="109"/>
      <c r="BF115" s="91"/>
      <c r="BG115" s="7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</row>
    <row r="116" spans="1:129" s="4" customFormat="1" x14ac:dyDescent="0.25">
      <c r="A116" s="108"/>
      <c r="B116" s="109"/>
      <c r="BF116" s="91"/>
      <c r="BG116" s="7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</row>
    <row r="117" spans="1:129" s="4" customFormat="1" x14ac:dyDescent="0.25">
      <c r="A117" s="108"/>
      <c r="B117" s="109"/>
      <c r="BF117" s="91"/>
      <c r="BG117" s="7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</row>
    <row r="118" spans="1:129" s="4" customFormat="1" x14ac:dyDescent="0.25">
      <c r="A118" s="108"/>
      <c r="B118" s="109"/>
      <c r="BF118" s="91"/>
      <c r="BG118" s="7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</row>
    <row r="119" spans="1:129" s="4" customFormat="1" x14ac:dyDescent="0.25">
      <c r="A119" s="108"/>
      <c r="B119" s="109"/>
      <c r="BF119" s="91"/>
      <c r="BG119" s="7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</row>
    <row r="120" spans="1:129" s="4" customFormat="1" x14ac:dyDescent="0.25">
      <c r="A120" s="108"/>
      <c r="B120" s="109"/>
      <c r="BF120" s="91"/>
      <c r="BG120" s="7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</row>
    <row r="121" spans="1:129" s="4" customFormat="1" x14ac:dyDescent="0.25">
      <c r="A121" s="108"/>
      <c r="B121" s="109"/>
      <c r="BF121" s="91"/>
      <c r="BG121" s="7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</row>
    <row r="122" spans="1:129" s="4" customFormat="1" x14ac:dyDescent="0.25">
      <c r="A122" s="108"/>
      <c r="B122" s="109"/>
      <c r="BF122" s="91"/>
      <c r="BG122" s="7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</row>
    <row r="123" spans="1:129" s="4" customFormat="1" x14ac:dyDescent="0.25">
      <c r="A123" s="108"/>
      <c r="B123" s="109"/>
      <c r="BF123" s="91"/>
      <c r="BG123" s="7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</row>
    <row r="124" spans="1:129" s="4" customFormat="1" x14ac:dyDescent="0.25">
      <c r="A124" s="108"/>
      <c r="B124" s="109"/>
      <c r="BF124" s="91"/>
      <c r="BG124" s="7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</row>
    <row r="125" spans="1:129" s="4" customFormat="1" x14ac:dyDescent="0.25">
      <c r="A125" s="108"/>
      <c r="B125" s="109"/>
      <c r="BF125" s="91"/>
      <c r="BG125" s="7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</row>
    <row r="126" spans="1:129" s="4" customFormat="1" x14ac:dyDescent="0.25">
      <c r="A126" s="108"/>
      <c r="B126" s="109"/>
      <c r="BF126" s="91"/>
      <c r="BG126" s="7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</row>
    <row r="127" spans="1:129" s="4" customFormat="1" x14ac:dyDescent="0.25">
      <c r="A127" s="108"/>
      <c r="B127" s="109"/>
      <c r="BF127" s="91"/>
      <c r="BG127" s="7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</row>
    <row r="128" spans="1:129" s="4" customFormat="1" x14ac:dyDescent="0.25">
      <c r="A128" s="108"/>
      <c r="B128" s="109"/>
      <c r="BF128" s="5"/>
      <c r="BG128" s="7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</row>
    <row r="129" spans="1:129" s="4" customFormat="1" x14ac:dyDescent="0.25">
      <c r="A129" s="108"/>
      <c r="B129" s="109"/>
      <c r="BF129" s="5"/>
      <c r="BG129" s="7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</row>
    <row r="130" spans="1:129" s="4" customFormat="1" x14ac:dyDescent="0.25">
      <c r="A130" s="108"/>
      <c r="B130" s="109"/>
      <c r="BF130" s="5"/>
      <c r="BG130" s="7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</row>
    <row r="131" spans="1:129" s="4" customFormat="1" x14ac:dyDescent="0.25">
      <c r="A131" s="108"/>
      <c r="B131" s="109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</row>
    <row r="132" spans="1:129" s="4" customFormat="1" x14ac:dyDescent="0.25">
      <c r="A132" s="108"/>
      <c r="B132" s="109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</row>
    <row r="133" spans="1:129" s="4" customFormat="1" x14ac:dyDescent="0.25">
      <c r="A133" s="108"/>
      <c r="B133" s="109"/>
      <c r="BF133" s="5"/>
      <c r="BG133" s="74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</row>
    <row r="134" spans="1:129" s="4" customFormat="1" x14ac:dyDescent="0.25">
      <c r="A134" s="108"/>
      <c r="B134" s="109"/>
      <c r="BF134" s="5"/>
      <c r="BG134" s="74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</row>
    <row r="135" spans="1:129" s="4" customFormat="1" x14ac:dyDescent="0.25">
      <c r="A135" s="108"/>
      <c r="B135" s="109"/>
      <c r="BF135" s="5"/>
      <c r="BG135" s="74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</row>
    <row r="136" spans="1:129" s="4" customFormat="1" x14ac:dyDescent="0.25">
      <c r="A136" s="108"/>
      <c r="B136" s="109"/>
      <c r="BF136" s="5"/>
      <c r="BG136" s="91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</row>
    <row r="137" spans="1:129" s="4" customFormat="1" x14ac:dyDescent="0.25">
      <c r="A137" s="108"/>
      <c r="B137" s="109"/>
      <c r="BF137" s="5"/>
      <c r="BG137" s="91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</row>
    <row r="138" spans="1:129" s="4" customFormat="1" x14ac:dyDescent="0.25">
      <c r="A138" s="108"/>
      <c r="B138" s="109"/>
      <c r="BF138" s="5"/>
      <c r="BG138" s="91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</row>
    <row r="139" spans="1:129" s="4" customFormat="1" x14ac:dyDescent="0.25">
      <c r="A139" s="108"/>
      <c r="B139" s="109"/>
      <c r="BF139" s="5"/>
      <c r="BG139" s="91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</row>
    <row r="140" spans="1:129" s="4" customFormat="1" x14ac:dyDescent="0.25">
      <c r="A140" s="108"/>
      <c r="B140" s="109"/>
      <c r="BF140" s="5"/>
      <c r="BG140" s="91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</row>
    <row r="141" spans="1:129" s="4" customFormat="1" x14ac:dyDescent="0.25">
      <c r="A141" s="108"/>
      <c r="B141" s="109"/>
      <c r="BF141" s="5"/>
      <c r="BG141" s="91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</row>
    <row r="142" spans="1:129" s="4" customFormat="1" x14ac:dyDescent="0.25">
      <c r="A142" s="108"/>
      <c r="B142" s="109"/>
      <c r="BF142" s="5"/>
      <c r="BG142" s="91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</row>
    <row r="143" spans="1:129" s="4" customFormat="1" x14ac:dyDescent="0.25">
      <c r="A143" s="108"/>
      <c r="B143" s="109"/>
      <c r="BF143" s="5"/>
      <c r="BG143" s="91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</row>
    <row r="144" spans="1:129" s="4" customFormat="1" x14ac:dyDescent="0.25">
      <c r="A144" s="108"/>
      <c r="B144" s="109"/>
      <c r="BF144" s="5"/>
      <c r="BG144" s="91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</row>
    <row r="145" spans="1:129" s="4" customFormat="1" x14ac:dyDescent="0.25">
      <c r="A145" s="108"/>
      <c r="B145" s="109"/>
      <c r="BF145" s="5"/>
      <c r="BG145" s="91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</row>
    <row r="146" spans="1:129" s="4" customFormat="1" x14ac:dyDescent="0.25">
      <c r="A146" s="108"/>
      <c r="B146" s="109"/>
      <c r="BF146" s="5"/>
      <c r="BG146" s="91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</row>
    <row r="147" spans="1:129" s="4" customFormat="1" x14ac:dyDescent="0.25">
      <c r="A147" s="108"/>
      <c r="B147" s="109"/>
      <c r="BF147" s="5"/>
      <c r="BG147" s="91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</row>
    <row r="148" spans="1:129" s="4" customFormat="1" x14ac:dyDescent="0.25">
      <c r="A148" s="108"/>
      <c r="B148" s="109"/>
      <c r="BF148" s="5"/>
      <c r="BG148" s="91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</row>
    <row r="149" spans="1:129" s="4" customFormat="1" x14ac:dyDescent="0.25">
      <c r="A149" s="108"/>
      <c r="B149" s="109"/>
      <c r="BF149" s="5"/>
      <c r="BG149" s="91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</row>
    <row r="150" spans="1:129" s="4" customFormat="1" x14ac:dyDescent="0.25">
      <c r="A150" s="108"/>
      <c r="B150" s="109"/>
      <c r="BF150" s="5"/>
      <c r="BG150" s="91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</row>
    <row r="151" spans="1:129" s="4" customFormat="1" x14ac:dyDescent="0.25">
      <c r="A151" s="108"/>
      <c r="B151" s="109"/>
      <c r="BF151" s="5"/>
      <c r="BG151" s="91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</row>
    <row r="152" spans="1:129" s="4" customFormat="1" x14ac:dyDescent="0.25">
      <c r="A152" s="108"/>
      <c r="B152" s="109"/>
      <c r="BF152" s="5"/>
      <c r="BG152" s="91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</row>
    <row r="153" spans="1:129" s="4" customFormat="1" x14ac:dyDescent="0.25">
      <c r="A153" s="108"/>
      <c r="B153" s="109"/>
      <c r="BF153" s="5"/>
      <c r="BG153" s="91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</row>
    <row r="154" spans="1:129" s="4" customFormat="1" x14ac:dyDescent="0.25">
      <c r="A154" s="108"/>
      <c r="B154" s="109"/>
      <c r="BF154" s="5"/>
      <c r="BG154" s="91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</row>
    <row r="155" spans="1:129" s="4" customFormat="1" x14ac:dyDescent="0.25">
      <c r="A155" s="108"/>
      <c r="B155" s="109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</row>
    <row r="156" spans="1:129" s="4" customFormat="1" x14ac:dyDescent="0.25">
      <c r="A156" s="108"/>
      <c r="B156" s="109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</row>
    <row r="157" spans="1:129" s="4" customFormat="1" x14ac:dyDescent="0.25">
      <c r="A157" s="108"/>
      <c r="B157" s="109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</row>
    <row r="158" spans="1:129" s="4" customFormat="1" x14ac:dyDescent="0.25">
      <c r="A158" s="108"/>
      <c r="B158" s="109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</row>
    <row r="159" spans="1:129" s="4" customFormat="1" x14ac:dyDescent="0.25">
      <c r="A159" s="108"/>
      <c r="B159" s="109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</row>
    <row r="160" spans="1:129" s="4" customFormat="1" x14ac:dyDescent="0.25">
      <c r="A160" s="108"/>
      <c r="B160" s="109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</row>
    <row r="161" spans="1:129" s="4" customFormat="1" x14ac:dyDescent="0.25">
      <c r="A161" s="108"/>
      <c r="B161" s="109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</row>
    <row r="162" spans="1:129" s="4" customFormat="1" x14ac:dyDescent="0.25">
      <c r="A162" s="108"/>
      <c r="B162" s="109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</row>
    <row r="163" spans="1:129" s="4" customFormat="1" x14ac:dyDescent="0.25">
      <c r="A163" s="108"/>
      <c r="B163" s="109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</row>
    <row r="164" spans="1:129" s="4" customFormat="1" x14ac:dyDescent="0.25">
      <c r="A164" s="108"/>
      <c r="B164" s="109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</row>
    <row r="165" spans="1:129" s="4" customFormat="1" x14ac:dyDescent="0.25">
      <c r="A165" s="108"/>
      <c r="B165" s="109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</row>
    <row r="166" spans="1:129" s="4" customFormat="1" x14ac:dyDescent="0.25">
      <c r="A166" s="108"/>
      <c r="B166" s="109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</row>
    <row r="167" spans="1:129" s="4" customFormat="1" x14ac:dyDescent="0.25">
      <c r="A167" s="108"/>
      <c r="B167" s="109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</row>
    <row r="168" spans="1:129" s="4" customFormat="1" x14ac:dyDescent="0.25">
      <c r="A168" s="108"/>
      <c r="B168" s="109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</row>
    <row r="169" spans="1:129" s="4" customFormat="1" x14ac:dyDescent="0.25">
      <c r="A169" s="108"/>
      <c r="B169" s="109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</row>
    <row r="170" spans="1:129" s="4" customFormat="1" x14ac:dyDescent="0.25">
      <c r="A170" s="108"/>
      <c r="B170" s="109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</row>
    <row r="171" spans="1:129" s="4" customFormat="1" x14ac:dyDescent="0.25">
      <c r="A171" s="108"/>
      <c r="B171" s="109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</row>
    <row r="172" spans="1:129" s="4" customFormat="1" x14ac:dyDescent="0.25">
      <c r="A172" s="108"/>
      <c r="B172" s="109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</row>
    <row r="173" spans="1:129" s="4" customFormat="1" x14ac:dyDescent="0.25">
      <c r="A173" s="108"/>
      <c r="B173" s="109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</row>
    <row r="174" spans="1:129" s="4" customFormat="1" x14ac:dyDescent="0.25">
      <c r="A174" s="108"/>
      <c r="B174" s="109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</row>
    <row r="175" spans="1:129" s="4" customFormat="1" x14ac:dyDescent="0.25">
      <c r="A175" s="108"/>
      <c r="B175" s="109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</row>
    <row r="176" spans="1:129" s="70" customFormat="1" x14ac:dyDescent="0.25">
      <c r="A176" s="114"/>
      <c r="B176" s="115"/>
      <c r="BF176" s="66"/>
      <c r="BG176" s="66"/>
      <c r="BH176" s="66"/>
      <c r="BI176" s="66"/>
      <c r="BJ176" s="66"/>
      <c r="BK176" s="66"/>
      <c r="BL176" s="66"/>
      <c r="BM176" s="66"/>
      <c r="BN176" s="66"/>
      <c r="BO176" s="66"/>
      <c r="BP176" s="66"/>
      <c r="BQ176" s="66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</row>
    <row r="177" spans="1:129" s="70" customFormat="1" x14ac:dyDescent="0.25">
      <c r="A177" s="114"/>
      <c r="B177" s="115"/>
      <c r="BF177" s="66"/>
      <c r="BG177" s="66"/>
      <c r="BH177" s="66"/>
      <c r="BI177" s="66"/>
      <c r="BJ177" s="66"/>
      <c r="BK177" s="66"/>
      <c r="BL177" s="66"/>
      <c r="BM177" s="66"/>
      <c r="BN177" s="66"/>
      <c r="BO177" s="66"/>
      <c r="BP177" s="66"/>
      <c r="BQ177" s="66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</row>
    <row r="178" spans="1:129" s="70" customFormat="1" x14ac:dyDescent="0.25">
      <c r="A178" s="114"/>
      <c r="B178" s="115"/>
      <c r="BF178" s="66"/>
      <c r="BG178" s="66"/>
      <c r="BH178" s="66"/>
      <c r="BI178" s="66"/>
      <c r="BJ178" s="66"/>
      <c r="BK178" s="66"/>
      <c r="BL178" s="66"/>
      <c r="BM178" s="66"/>
      <c r="BN178" s="66"/>
      <c r="BO178" s="66"/>
      <c r="BP178" s="66"/>
      <c r="BQ178" s="66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</row>
    <row r="179" spans="1:129" s="70" customFormat="1" x14ac:dyDescent="0.25">
      <c r="A179" s="114"/>
      <c r="B179" s="115"/>
      <c r="BF179" s="66"/>
      <c r="BG179" s="66"/>
      <c r="BH179" s="66"/>
      <c r="BI179" s="66"/>
      <c r="BJ179" s="66"/>
      <c r="BK179" s="66"/>
      <c r="BL179" s="66"/>
      <c r="BM179" s="66"/>
      <c r="BN179" s="66"/>
      <c r="BO179" s="66"/>
      <c r="BP179" s="66"/>
      <c r="BQ179" s="66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</row>
    <row r="180" spans="1:129" s="70" customFormat="1" x14ac:dyDescent="0.25">
      <c r="A180" s="114"/>
      <c r="B180" s="115"/>
      <c r="BF180" s="66"/>
      <c r="BG180" s="66"/>
      <c r="BH180" s="66"/>
      <c r="BI180" s="66"/>
      <c r="BJ180" s="66"/>
      <c r="BK180" s="66"/>
      <c r="BL180" s="66"/>
      <c r="BM180" s="66"/>
      <c r="BN180" s="66"/>
      <c r="BO180" s="66"/>
      <c r="BP180" s="66"/>
      <c r="BQ180" s="66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</row>
    <row r="181" spans="1:129" s="70" customFormat="1" x14ac:dyDescent="0.25">
      <c r="A181" s="114"/>
      <c r="B181" s="115"/>
      <c r="BF181" s="66"/>
      <c r="BG181" s="66"/>
      <c r="BH181" s="66"/>
      <c r="BI181" s="66"/>
      <c r="BJ181" s="66"/>
      <c r="BK181" s="66"/>
      <c r="BL181" s="66"/>
      <c r="BM181" s="66"/>
      <c r="BN181" s="66"/>
      <c r="BO181" s="66"/>
      <c r="BP181" s="66"/>
      <c r="BQ181" s="66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</row>
    <row r="182" spans="1:129" s="70" customFormat="1" x14ac:dyDescent="0.25">
      <c r="A182" s="114"/>
      <c r="B182" s="115"/>
      <c r="BF182" s="66"/>
      <c r="BG182" s="66"/>
      <c r="BH182" s="66"/>
      <c r="BI182" s="66"/>
      <c r="BJ182" s="66"/>
      <c r="BK182" s="66"/>
      <c r="BL182" s="66"/>
      <c r="BM182" s="66"/>
      <c r="BN182" s="66"/>
      <c r="BO182" s="66"/>
      <c r="BP182" s="66"/>
      <c r="BQ182" s="66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</row>
    <row r="183" spans="1:129" s="70" customFormat="1" x14ac:dyDescent="0.25">
      <c r="A183" s="114"/>
      <c r="B183" s="115"/>
      <c r="BF183" s="66"/>
      <c r="BG183" s="66"/>
      <c r="BH183" s="66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</row>
    <row r="184" spans="1:129" s="70" customFormat="1" x14ac:dyDescent="0.25">
      <c r="A184" s="114"/>
      <c r="B184" s="115"/>
      <c r="BF184" s="66"/>
      <c r="BG184" s="66"/>
      <c r="BH184" s="66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</row>
    <row r="185" spans="1:129" s="70" customFormat="1" x14ac:dyDescent="0.25">
      <c r="A185" s="114"/>
      <c r="B185" s="115"/>
      <c r="BF185" s="66"/>
      <c r="BG185" s="66"/>
      <c r="BH185" s="66"/>
      <c r="BI185" s="66"/>
      <c r="BJ185" s="66"/>
      <c r="BK185" s="66"/>
      <c r="BL185" s="66"/>
      <c r="BM185" s="66"/>
      <c r="BN185" s="66"/>
      <c r="BO185" s="66"/>
      <c r="BP185" s="66"/>
      <c r="BQ185" s="66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</row>
    <row r="186" spans="1:129" s="70" customFormat="1" x14ac:dyDescent="0.25">
      <c r="A186" s="114"/>
      <c r="B186" s="115"/>
      <c r="BF186" s="66"/>
      <c r="BG186" s="66"/>
      <c r="BH186" s="66"/>
      <c r="BI186" s="66"/>
      <c r="BJ186" s="66"/>
      <c r="BK186" s="66"/>
      <c r="BL186" s="66"/>
      <c r="BM186" s="66"/>
      <c r="BN186" s="66"/>
      <c r="BO186" s="66"/>
      <c r="BP186" s="66"/>
      <c r="BQ186" s="66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</row>
    <row r="187" spans="1:129" s="70" customFormat="1" x14ac:dyDescent="0.25">
      <c r="A187" s="114"/>
      <c r="B187" s="115"/>
      <c r="BF187" s="66"/>
      <c r="BG187" s="66"/>
      <c r="BH187" s="66"/>
      <c r="BI187" s="66"/>
      <c r="BJ187" s="66"/>
      <c r="BK187" s="66"/>
      <c r="BL187" s="66"/>
      <c r="BM187" s="66"/>
      <c r="BN187" s="66"/>
      <c r="BO187" s="66"/>
      <c r="BP187" s="66"/>
      <c r="BQ187" s="66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</row>
    <row r="188" spans="1:129" s="70" customFormat="1" x14ac:dyDescent="0.25">
      <c r="A188" s="114"/>
      <c r="B188" s="115"/>
      <c r="BF188" s="66"/>
      <c r="BG188" s="66"/>
      <c r="BH188" s="66"/>
      <c r="BI188" s="66"/>
      <c r="BJ188" s="66"/>
      <c r="BK188" s="66"/>
      <c r="BL188" s="66"/>
      <c r="BM188" s="66"/>
      <c r="BN188" s="66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</row>
    <row r="189" spans="1:129" s="70" customFormat="1" x14ac:dyDescent="0.25">
      <c r="A189" s="114"/>
      <c r="B189" s="115"/>
      <c r="BF189" s="66"/>
      <c r="BG189" s="66"/>
      <c r="BH189" s="66"/>
      <c r="BI189" s="66"/>
      <c r="BJ189" s="66"/>
      <c r="BK189" s="66"/>
      <c r="BL189" s="66"/>
      <c r="BM189" s="66"/>
      <c r="BN189" s="66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</row>
    <row r="190" spans="1:129" s="70" customFormat="1" x14ac:dyDescent="0.25">
      <c r="A190" s="114"/>
      <c r="B190" s="115"/>
      <c r="BF190" s="66"/>
      <c r="BG190" s="66"/>
      <c r="BH190" s="66"/>
      <c r="BI190" s="66"/>
      <c r="BJ190" s="66"/>
      <c r="BK190" s="66"/>
      <c r="BL190" s="66"/>
      <c r="BM190" s="66"/>
      <c r="BN190" s="66"/>
      <c r="BO190" s="66"/>
      <c r="BP190" s="66"/>
      <c r="BQ190" s="66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</row>
    <row r="191" spans="1:129" s="70" customFormat="1" x14ac:dyDescent="0.25">
      <c r="A191" s="114"/>
      <c r="B191" s="115"/>
      <c r="BF191" s="66"/>
      <c r="BG191" s="66"/>
      <c r="BH191" s="66"/>
      <c r="BI191" s="66"/>
      <c r="BJ191" s="66"/>
      <c r="BK191" s="66"/>
      <c r="BL191" s="66"/>
      <c r="BM191" s="66"/>
      <c r="BN191" s="66"/>
      <c r="BO191" s="66"/>
      <c r="BP191" s="66"/>
      <c r="BQ191" s="66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</row>
    <row r="192" spans="1:129" s="70" customFormat="1" x14ac:dyDescent="0.25">
      <c r="A192" s="114"/>
      <c r="B192" s="115"/>
      <c r="BF192" s="66"/>
      <c r="BG192" s="66"/>
      <c r="BH192" s="66"/>
      <c r="BI192" s="66"/>
      <c r="BJ192" s="66"/>
      <c r="BK192" s="66"/>
      <c r="BL192" s="66"/>
      <c r="BM192" s="66"/>
      <c r="BN192" s="66"/>
      <c r="BO192" s="66"/>
      <c r="BP192" s="66"/>
      <c r="BQ192" s="66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</row>
    <row r="193" spans="1:129" s="70" customFormat="1" x14ac:dyDescent="0.25">
      <c r="A193" s="114"/>
      <c r="B193" s="115"/>
      <c r="BF193" s="66"/>
      <c r="BG193" s="66"/>
      <c r="BH193" s="66"/>
      <c r="BI193" s="66"/>
      <c r="BJ193" s="66"/>
      <c r="BK193" s="66"/>
      <c r="BL193" s="66"/>
      <c r="BM193" s="66"/>
      <c r="BN193" s="66"/>
      <c r="BO193" s="66"/>
      <c r="BP193" s="66"/>
      <c r="BQ193" s="66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</row>
    <row r="194" spans="1:129" s="70" customFormat="1" x14ac:dyDescent="0.25">
      <c r="A194" s="114"/>
      <c r="B194" s="115"/>
      <c r="BF194" s="66"/>
      <c r="BG194" s="66"/>
      <c r="BH194" s="66"/>
      <c r="BI194" s="66"/>
      <c r="BJ194" s="66"/>
      <c r="BK194" s="66"/>
      <c r="BL194" s="66"/>
      <c r="BM194" s="66"/>
      <c r="BN194" s="66"/>
      <c r="BO194" s="66"/>
      <c r="BP194" s="66"/>
      <c r="BQ194" s="66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</row>
    <row r="195" spans="1:129" s="70" customFormat="1" x14ac:dyDescent="0.25">
      <c r="A195" s="114"/>
      <c r="B195" s="115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</row>
    <row r="196" spans="1:129" s="70" customFormat="1" x14ac:dyDescent="0.25">
      <c r="A196" s="114"/>
      <c r="B196" s="115"/>
      <c r="BF196" s="66"/>
      <c r="BG196" s="66"/>
      <c r="BH196" s="66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</row>
    <row r="197" spans="1:129" s="70" customFormat="1" x14ac:dyDescent="0.25">
      <c r="A197" s="114"/>
      <c r="B197" s="115"/>
      <c r="BF197" s="66"/>
      <c r="BG197" s="66"/>
      <c r="BH197" s="66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</row>
    <row r="198" spans="1:129" s="70" customFormat="1" x14ac:dyDescent="0.25">
      <c r="A198" s="114"/>
      <c r="B198" s="115"/>
      <c r="BF198" s="66"/>
      <c r="BG198" s="66"/>
      <c r="BH198" s="66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</row>
    <row r="199" spans="1:129" s="70" customFormat="1" x14ac:dyDescent="0.25">
      <c r="A199" s="114"/>
      <c r="B199" s="115"/>
      <c r="BF199" s="66"/>
      <c r="BG199" s="66"/>
      <c r="BH199" s="66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</row>
    <row r="200" spans="1:129" s="70" customFormat="1" x14ac:dyDescent="0.25">
      <c r="A200" s="114"/>
      <c r="B200" s="115"/>
      <c r="BF200" s="66"/>
      <c r="BG200" s="66"/>
      <c r="BH200" s="66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</row>
    <row r="201" spans="1:129" s="70" customFormat="1" x14ac:dyDescent="0.25">
      <c r="A201" s="114"/>
      <c r="B201" s="115"/>
      <c r="BF201" s="66"/>
      <c r="BG201" s="66"/>
      <c r="BH201" s="66"/>
      <c r="BI201" s="66"/>
      <c r="BJ201" s="66"/>
      <c r="BK201" s="66"/>
      <c r="BL201" s="66"/>
      <c r="BM201" s="66"/>
      <c r="BN201" s="66"/>
      <c r="BO201" s="66"/>
      <c r="BP201" s="66"/>
      <c r="BQ201" s="66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</row>
    <row r="202" spans="1:129" s="70" customFormat="1" x14ac:dyDescent="0.25">
      <c r="A202" s="114"/>
      <c r="B202" s="115"/>
      <c r="BF202" s="66"/>
      <c r="BG202" s="66"/>
      <c r="BH202" s="66"/>
      <c r="BI202" s="66"/>
      <c r="BJ202" s="66"/>
      <c r="BK202" s="66"/>
      <c r="BL202" s="66"/>
      <c r="BM202" s="66"/>
      <c r="BN202" s="66"/>
      <c r="BO202" s="66"/>
      <c r="BP202" s="66"/>
      <c r="BQ202" s="66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</row>
    <row r="203" spans="1:129" s="70" customFormat="1" x14ac:dyDescent="0.25">
      <c r="A203" s="114"/>
      <c r="B203" s="115"/>
      <c r="BF203" s="66"/>
      <c r="BG203" s="66"/>
      <c r="BH203" s="66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</row>
    <row r="204" spans="1:129" s="70" customFormat="1" x14ac:dyDescent="0.25">
      <c r="A204" s="114"/>
      <c r="B204" s="115"/>
      <c r="BF204" s="66"/>
      <c r="BG204" s="66"/>
      <c r="BH204" s="66"/>
      <c r="BI204" s="66"/>
      <c r="BJ204" s="66"/>
      <c r="BK204" s="66"/>
      <c r="BL204" s="66"/>
      <c r="BM204" s="66"/>
      <c r="BN204" s="66"/>
      <c r="BO204" s="66"/>
      <c r="BP204" s="66"/>
      <c r="BQ204" s="66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</row>
    <row r="205" spans="1:129" s="70" customFormat="1" x14ac:dyDescent="0.25">
      <c r="A205" s="114"/>
      <c r="B205" s="115"/>
      <c r="BF205" s="66"/>
      <c r="BG205" s="66"/>
      <c r="BH205" s="66"/>
      <c r="BI205" s="66"/>
      <c r="BJ205" s="66"/>
      <c r="BK205" s="66"/>
      <c r="BL205" s="66"/>
      <c r="BM205" s="66"/>
      <c r="BN205" s="66"/>
      <c r="BO205" s="66"/>
      <c r="BP205" s="66"/>
      <c r="BQ205" s="66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</row>
    <row r="206" spans="1:129" s="70" customFormat="1" x14ac:dyDescent="0.25">
      <c r="A206" s="114"/>
      <c r="B206" s="115"/>
      <c r="BF206" s="66"/>
      <c r="BG206" s="66"/>
      <c r="BH206" s="66"/>
      <c r="BI206" s="66"/>
      <c r="BJ206" s="66"/>
      <c r="BK206" s="66"/>
      <c r="BL206" s="66"/>
      <c r="BM206" s="66"/>
      <c r="BN206" s="66"/>
      <c r="BO206" s="66"/>
      <c r="BP206" s="66"/>
      <c r="BQ206" s="66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</row>
    <row r="207" spans="1:129" s="70" customFormat="1" x14ac:dyDescent="0.25">
      <c r="A207" s="114"/>
      <c r="B207" s="115"/>
      <c r="BF207" s="66"/>
      <c r="BG207" s="66"/>
      <c r="BH207" s="66"/>
      <c r="BI207" s="66"/>
      <c r="BJ207" s="66"/>
      <c r="BK207" s="66"/>
      <c r="BL207" s="66"/>
      <c r="BM207" s="66"/>
      <c r="BN207" s="66"/>
      <c r="BO207" s="66"/>
      <c r="BP207" s="66"/>
      <c r="BQ207" s="66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</row>
    <row r="208" spans="1:129" s="70" customFormat="1" x14ac:dyDescent="0.25">
      <c r="A208" s="114"/>
      <c r="B208" s="115"/>
      <c r="BF208" s="66"/>
      <c r="BG208" s="66"/>
      <c r="BH208" s="66"/>
      <c r="BI208" s="66"/>
      <c r="BJ208" s="66"/>
      <c r="BK208" s="66"/>
      <c r="BL208" s="66"/>
      <c r="BM208" s="66"/>
      <c r="BN208" s="66"/>
      <c r="BO208" s="66"/>
      <c r="BP208" s="66"/>
      <c r="BQ208" s="66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</row>
    <row r="209" spans="1:129" s="70" customFormat="1" x14ac:dyDescent="0.25">
      <c r="A209" s="114"/>
      <c r="B209" s="115"/>
      <c r="BF209" s="66"/>
      <c r="BG209" s="66"/>
      <c r="BH209" s="66"/>
      <c r="BI209" s="66"/>
      <c r="BJ209" s="66"/>
      <c r="BK209" s="66"/>
      <c r="BL209" s="66"/>
      <c r="BM209" s="66"/>
      <c r="BN209" s="66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</row>
    <row r="210" spans="1:129" s="70" customFormat="1" x14ac:dyDescent="0.25">
      <c r="A210" s="114"/>
      <c r="B210" s="115"/>
      <c r="BF210" s="66"/>
      <c r="BG210" s="66"/>
      <c r="BH210" s="66"/>
      <c r="BI210" s="66"/>
      <c r="BJ210" s="66"/>
      <c r="BK210" s="66"/>
      <c r="BL210" s="66"/>
      <c r="BM210" s="66"/>
      <c r="BN210" s="66"/>
      <c r="BO210" s="66"/>
      <c r="BP210" s="66"/>
      <c r="BQ210" s="66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</row>
    <row r="211" spans="1:129" s="70" customFormat="1" x14ac:dyDescent="0.25">
      <c r="A211" s="114"/>
      <c r="B211" s="115"/>
      <c r="BF211" s="66"/>
      <c r="BG211" s="66"/>
      <c r="BH211" s="66"/>
      <c r="BI211" s="66"/>
      <c r="BJ211" s="66"/>
      <c r="BK211" s="66"/>
      <c r="BL211" s="66"/>
      <c r="BM211" s="66"/>
      <c r="BN211" s="66"/>
      <c r="BO211" s="66"/>
      <c r="BP211" s="66"/>
      <c r="BQ211" s="66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</row>
    <row r="212" spans="1:129" s="70" customFormat="1" x14ac:dyDescent="0.25">
      <c r="A212" s="114"/>
      <c r="B212" s="115"/>
      <c r="BF212" s="66"/>
      <c r="BG212" s="66"/>
      <c r="BH212" s="66"/>
      <c r="BI212" s="66"/>
      <c r="BJ212" s="66"/>
      <c r="BK212" s="66"/>
      <c r="BL212" s="66"/>
      <c r="BM212" s="66"/>
      <c r="BN212" s="66"/>
      <c r="BO212" s="66"/>
      <c r="BP212" s="66"/>
      <c r="BQ212" s="66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</row>
    <row r="213" spans="1:129" s="70" customFormat="1" x14ac:dyDescent="0.25">
      <c r="A213" s="114"/>
      <c r="B213" s="115"/>
      <c r="BF213" s="66"/>
      <c r="BG213" s="66"/>
      <c r="BH213" s="66"/>
      <c r="BI213" s="66"/>
      <c r="BJ213" s="66"/>
      <c r="BK213" s="66"/>
      <c r="BL213" s="66"/>
      <c r="BM213" s="66"/>
      <c r="BN213" s="66"/>
      <c r="BO213" s="66"/>
      <c r="BP213" s="66"/>
      <c r="BQ213" s="66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</row>
    <row r="214" spans="1:129" s="70" customFormat="1" x14ac:dyDescent="0.25">
      <c r="A214" s="114"/>
      <c r="B214" s="115"/>
      <c r="BF214" s="66"/>
      <c r="BG214" s="66"/>
      <c r="BH214" s="66"/>
      <c r="BI214" s="66"/>
      <c r="BJ214" s="66"/>
      <c r="BK214" s="66"/>
      <c r="BL214" s="66"/>
      <c r="BM214" s="66"/>
      <c r="BN214" s="66"/>
      <c r="BO214" s="66"/>
      <c r="BP214" s="66"/>
      <c r="BQ214" s="66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</row>
    <row r="215" spans="1:129" s="70" customFormat="1" x14ac:dyDescent="0.25">
      <c r="A215" s="114"/>
      <c r="B215" s="115"/>
      <c r="BF215" s="66"/>
      <c r="BG215" s="66"/>
      <c r="BH215" s="66"/>
      <c r="BI215" s="66"/>
      <c r="BJ215" s="66"/>
      <c r="BK215" s="66"/>
      <c r="BL215" s="66"/>
      <c r="BM215" s="66"/>
      <c r="BN215" s="66"/>
      <c r="BO215" s="66"/>
      <c r="BP215" s="66"/>
      <c r="BQ215" s="66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</row>
    <row r="216" spans="1:129" s="70" customFormat="1" x14ac:dyDescent="0.25">
      <c r="A216" s="114"/>
      <c r="B216" s="115"/>
      <c r="BF216" s="66"/>
      <c r="BG216" s="66"/>
      <c r="BH216" s="66"/>
      <c r="BI216" s="66"/>
      <c r="BJ216" s="66"/>
      <c r="BK216" s="66"/>
      <c r="BL216" s="66"/>
      <c r="BM216" s="66"/>
      <c r="BN216" s="66"/>
      <c r="BO216" s="66"/>
      <c r="BP216" s="66"/>
      <c r="BQ216" s="66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</row>
    <row r="217" spans="1:129" s="70" customFormat="1" x14ac:dyDescent="0.25">
      <c r="A217" s="114"/>
      <c r="B217" s="115"/>
      <c r="BF217" s="66"/>
      <c r="BG217" s="66"/>
      <c r="BH217" s="66"/>
      <c r="BI217" s="66"/>
      <c r="BJ217" s="66"/>
      <c r="BK217" s="66"/>
      <c r="BL217" s="66"/>
      <c r="BM217" s="66"/>
      <c r="BN217" s="66"/>
      <c r="BO217" s="66"/>
      <c r="BP217" s="66"/>
      <c r="BQ217" s="66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</row>
    <row r="218" spans="1:129" s="70" customFormat="1" x14ac:dyDescent="0.25">
      <c r="A218" s="114"/>
      <c r="B218" s="115"/>
      <c r="BF218" s="66"/>
      <c r="BG218" s="66"/>
      <c r="BH218" s="66"/>
      <c r="BI218" s="66"/>
      <c r="BJ218" s="66"/>
      <c r="BK218" s="66"/>
      <c r="BL218" s="66"/>
      <c r="BM218" s="66"/>
      <c r="BN218" s="66"/>
      <c r="BO218" s="66"/>
      <c r="BP218" s="66"/>
      <c r="BQ218" s="66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</row>
    <row r="219" spans="1:129" s="70" customFormat="1" x14ac:dyDescent="0.25">
      <c r="A219" s="114"/>
      <c r="B219" s="115"/>
      <c r="BF219" s="66"/>
      <c r="BG219" s="66"/>
      <c r="BH219" s="66"/>
      <c r="BI219" s="66"/>
      <c r="BJ219" s="66"/>
      <c r="BK219" s="66"/>
      <c r="BL219" s="66"/>
      <c r="BM219" s="66"/>
      <c r="BN219" s="66"/>
      <c r="BO219" s="66"/>
      <c r="BP219" s="66"/>
      <c r="BQ219" s="66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</row>
    <row r="220" spans="1:129" s="70" customFormat="1" x14ac:dyDescent="0.25">
      <c r="A220" s="114"/>
      <c r="B220" s="115"/>
      <c r="BF220" s="66"/>
      <c r="BG220" s="66"/>
      <c r="BH220" s="66"/>
      <c r="BI220" s="66"/>
      <c r="BJ220" s="66"/>
      <c r="BK220" s="66"/>
      <c r="BL220" s="66"/>
      <c r="BM220" s="66"/>
      <c r="BN220" s="66"/>
      <c r="BO220" s="66"/>
      <c r="BP220" s="66"/>
      <c r="BQ220" s="66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</row>
    <row r="221" spans="1:129" s="70" customFormat="1" x14ac:dyDescent="0.25">
      <c r="A221" s="114"/>
      <c r="B221" s="115"/>
      <c r="BF221" s="66"/>
      <c r="BG221" s="66"/>
      <c r="BH221" s="66"/>
      <c r="BI221" s="66"/>
      <c r="BJ221" s="66"/>
      <c r="BK221" s="66"/>
      <c r="BL221" s="66"/>
      <c r="BM221" s="66"/>
      <c r="BN221" s="66"/>
      <c r="BO221" s="66"/>
      <c r="BP221" s="66"/>
      <c r="BQ221" s="66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</row>
    <row r="222" spans="1:129" s="70" customFormat="1" x14ac:dyDescent="0.25">
      <c r="A222" s="114"/>
      <c r="B222" s="115"/>
      <c r="BF222" s="66"/>
      <c r="BG222" s="66"/>
      <c r="BH222" s="66"/>
      <c r="BI222" s="66"/>
      <c r="BJ222" s="66"/>
      <c r="BK222" s="66"/>
      <c r="BL222" s="66"/>
      <c r="BM222" s="66"/>
      <c r="BN222" s="66"/>
      <c r="BO222" s="66"/>
      <c r="BP222" s="66"/>
      <c r="BQ222" s="66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</row>
    <row r="223" spans="1:129" s="70" customFormat="1" x14ac:dyDescent="0.25">
      <c r="A223" s="114"/>
      <c r="B223" s="115"/>
      <c r="BF223" s="66"/>
      <c r="BG223" s="66"/>
      <c r="BH223" s="66"/>
      <c r="BI223" s="66"/>
      <c r="BJ223" s="66"/>
      <c r="BK223" s="66"/>
      <c r="BL223" s="66"/>
      <c r="BM223" s="66"/>
      <c r="BN223" s="66"/>
      <c r="BO223" s="66"/>
      <c r="BP223" s="66"/>
      <c r="BQ223" s="66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</row>
    <row r="224" spans="1:129" s="70" customFormat="1" x14ac:dyDescent="0.25">
      <c r="A224" s="114"/>
      <c r="B224" s="115"/>
      <c r="BF224" s="66"/>
      <c r="BG224" s="66"/>
      <c r="BH224" s="66"/>
      <c r="BI224" s="66"/>
      <c r="BJ224" s="66"/>
      <c r="BK224" s="66"/>
      <c r="BL224" s="66"/>
      <c r="BM224" s="66"/>
      <c r="BN224" s="66"/>
      <c r="BO224" s="66"/>
      <c r="BP224" s="66"/>
      <c r="BQ224" s="66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</row>
    <row r="225" spans="1:129" s="70" customFormat="1" x14ac:dyDescent="0.25">
      <c r="A225" s="114"/>
      <c r="B225" s="115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</row>
    <row r="226" spans="1:129" s="70" customFormat="1" x14ac:dyDescent="0.25">
      <c r="A226" s="114"/>
      <c r="B226" s="115"/>
      <c r="BF226" s="66"/>
      <c r="BG226" s="66"/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</row>
    <row r="227" spans="1:129" s="70" customFormat="1" x14ac:dyDescent="0.25">
      <c r="A227" s="114"/>
      <c r="B227" s="115"/>
      <c r="BF227" s="66"/>
      <c r="BG227" s="66"/>
      <c r="BH227" s="66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</row>
    <row r="228" spans="1:129" s="70" customFormat="1" x14ac:dyDescent="0.25">
      <c r="A228" s="114"/>
      <c r="B228" s="115"/>
      <c r="BF228" s="66"/>
      <c r="BG228" s="66"/>
      <c r="BH228" s="66"/>
      <c r="BI228" s="66"/>
      <c r="BJ228" s="66"/>
      <c r="BK228" s="66"/>
      <c r="BL228" s="66"/>
      <c r="BM228" s="66"/>
      <c r="BN228" s="66"/>
      <c r="BO228" s="66"/>
      <c r="BP228" s="66"/>
      <c r="BQ228" s="66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</row>
    <row r="229" spans="1:129" s="70" customFormat="1" x14ac:dyDescent="0.25">
      <c r="A229" s="114"/>
      <c r="B229" s="115"/>
      <c r="BF229" s="66"/>
      <c r="BG229" s="66"/>
      <c r="BH229" s="66"/>
      <c r="BI229" s="66"/>
      <c r="BJ229" s="66"/>
      <c r="BK229" s="66"/>
      <c r="BL229" s="66"/>
      <c r="BM229" s="66"/>
      <c r="BN229" s="66"/>
      <c r="BO229" s="66"/>
      <c r="BP229" s="66"/>
      <c r="BQ229" s="66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</row>
    <row r="230" spans="1:129" s="70" customFormat="1" x14ac:dyDescent="0.25">
      <c r="A230" s="114"/>
      <c r="B230" s="115"/>
      <c r="BF230" s="66"/>
      <c r="BG230" s="66"/>
      <c r="BH230" s="66"/>
      <c r="BI230" s="66"/>
      <c r="BJ230" s="66"/>
      <c r="BK230" s="66"/>
      <c r="BL230" s="66"/>
      <c r="BM230" s="66"/>
      <c r="BN230" s="66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</row>
    <row r="231" spans="1:129" s="70" customFormat="1" x14ac:dyDescent="0.25">
      <c r="A231" s="114"/>
      <c r="B231" s="115"/>
      <c r="BF231" s="66"/>
      <c r="BG231" s="66"/>
      <c r="BH231" s="66"/>
      <c r="BI231" s="66"/>
      <c r="BJ231" s="66"/>
      <c r="BK231" s="66"/>
      <c r="BL231" s="66"/>
      <c r="BM231" s="66"/>
      <c r="BN231" s="66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</row>
    <row r="232" spans="1:129" s="70" customFormat="1" x14ac:dyDescent="0.25">
      <c r="A232" s="114"/>
      <c r="B232" s="115"/>
      <c r="BF232" s="66"/>
      <c r="BG232" s="66"/>
      <c r="BH232" s="66"/>
      <c r="BI232" s="66"/>
      <c r="BJ232" s="66"/>
      <c r="BK232" s="66"/>
      <c r="BL232" s="66"/>
      <c r="BM232" s="66"/>
      <c r="BN232" s="66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</row>
    <row r="233" spans="1:129" s="70" customFormat="1" x14ac:dyDescent="0.25">
      <c r="A233" s="114"/>
      <c r="B233" s="115"/>
      <c r="BF233" s="66"/>
      <c r="BG233" s="66"/>
      <c r="BH233" s="66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</row>
    <row r="234" spans="1:129" s="70" customFormat="1" x14ac:dyDescent="0.25">
      <c r="A234" s="114"/>
      <c r="B234" s="115"/>
      <c r="BF234" s="66"/>
      <c r="BG234" s="66"/>
      <c r="BH234" s="66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</row>
    <row r="235" spans="1:129" s="70" customFormat="1" x14ac:dyDescent="0.25">
      <c r="A235" s="114"/>
      <c r="B235" s="115"/>
      <c r="BF235" s="66"/>
      <c r="BG235" s="66"/>
      <c r="BH235" s="66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</row>
    <row r="236" spans="1:129" s="70" customFormat="1" x14ac:dyDescent="0.25">
      <c r="A236" s="114"/>
      <c r="B236" s="115"/>
      <c r="BF236" s="66"/>
      <c r="BG236" s="66"/>
      <c r="BH236" s="66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</row>
    <row r="237" spans="1:129" s="70" customFormat="1" x14ac:dyDescent="0.25">
      <c r="A237" s="114"/>
      <c r="B237" s="115"/>
      <c r="BF237" s="66"/>
      <c r="BG237" s="66"/>
      <c r="BH237" s="66"/>
      <c r="BI237" s="66"/>
      <c r="BJ237" s="66"/>
      <c r="BK237" s="66"/>
      <c r="BL237" s="66"/>
      <c r="BM237" s="66"/>
      <c r="BN237" s="66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</row>
    <row r="238" spans="1:129" s="70" customFormat="1" x14ac:dyDescent="0.25">
      <c r="A238" s="114"/>
      <c r="B238" s="115"/>
      <c r="BF238" s="66"/>
      <c r="BG238" s="66"/>
      <c r="BH238" s="66"/>
      <c r="BI238" s="66"/>
      <c r="BJ238" s="66"/>
      <c r="BK238" s="66"/>
      <c r="BL238" s="66"/>
      <c r="BM238" s="66"/>
      <c r="BN238" s="66"/>
      <c r="BO238" s="66"/>
      <c r="BP238" s="66"/>
      <c r="BQ238" s="66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</row>
    <row r="239" spans="1:129" s="70" customFormat="1" x14ac:dyDescent="0.25">
      <c r="A239" s="114"/>
      <c r="B239" s="115"/>
      <c r="BF239" s="66"/>
      <c r="BG239" s="66"/>
      <c r="BH239" s="66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</row>
    <row r="240" spans="1:129" s="70" customFormat="1" x14ac:dyDescent="0.25">
      <c r="A240" s="114"/>
      <c r="B240" s="115"/>
      <c r="BF240" s="66"/>
      <c r="BG240" s="66"/>
      <c r="BH240" s="66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</row>
    <row r="241" spans="1:129" s="70" customFormat="1" x14ac:dyDescent="0.25">
      <c r="A241" s="114"/>
      <c r="B241" s="115"/>
      <c r="BF241" s="66"/>
      <c r="BG241" s="66"/>
      <c r="BH241" s="66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</row>
    <row r="242" spans="1:129" s="70" customFormat="1" x14ac:dyDescent="0.25">
      <c r="A242" s="114"/>
      <c r="B242" s="115"/>
      <c r="BF242" s="66"/>
      <c r="BG242" s="66"/>
      <c r="BH242" s="66"/>
      <c r="BI242" s="66"/>
      <c r="BJ242" s="66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</row>
    <row r="243" spans="1:129" s="70" customFormat="1" x14ac:dyDescent="0.25">
      <c r="A243" s="114"/>
      <c r="B243" s="115"/>
      <c r="BF243" s="66"/>
      <c r="BG243" s="66"/>
      <c r="BH243" s="66"/>
      <c r="BI243" s="66"/>
      <c r="BJ243" s="66"/>
      <c r="BK243" s="66"/>
      <c r="BL243" s="66"/>
      <c r="BM243" s="66"/>
      <c r="BN243" s="66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</row>
    <row r="244" spans="1:129" s="70" customFormat="1" x14ac:dyDescent="0.25">
      <c r="A244" s="114"/>
      <c r="B244" s="115"/>
      <c r="BF244" s="66"/>
      <c r="BG244" s="66"/>
      <c r="BH244" s="66"/>
      <c r="BI244" s="66"/>
      <c r="BJ244" s="66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</row>
    <row r="245" spans="1:129" s="70" customFormat="1" x14ac:dyDescent="0.25">
      <c r="A245" s="114"/>
      <c r="B245" s="115"/>
      <c r="BF245" s="66"/>
      <c r="BG245" s="66"/>
      <c r="BH245" s="66"/>
      <c r="BI245" s="66"/>
      <c r="BJ245" s="66"/>
      <c r="BK245" s="66"/>
      <c r="BL245" s="66"/>
      <c r="BM245" s="66"/>
      <c r="BN245" s="66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</row>
    <row r="246" spans="1:129" s="70" customFormat="1" x14ac:dyDescent="0.25">
      <c r="A246" s="114"/>
      <c r="B246" s="115"/>
      <c r="BF246" s="66"/>
      <c r="BG246" s="66"/>
      <c r="BH246" s="66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</row>
    <row r="247" spans="1:129" s="70" customFormat="1" x14ac:dyDescent="0.25">
      <c r="A247" s="114"/>
      <c r="B247" s="115"/>
      <c r="BF247" s="66"/>
      <c r="BG247" s="66"/>
      <c r="BH247" s="66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</row>
    <row r="248" spans="1:129" s="70" customFormat="1" x14ac:dyDescent="0.25">
      <c r="A248" s="114"/>
      <c r="B248" s="115"/>
      <c r="BF248" s="66"/>
      <c r="BG248" s="66"/>
      <c r="BH248" s="66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</row>
    <row r="249" spans="1:129" s="70" customFormat="1" x14ac:dyDescent="0.25">
      <c r="A249" s="114"/>
      <c r="B249" s="115"/>
      <c r="BF249" s="66"/>
      <c r="BG249" s="66"/>
      <c r="BH249" s="66"/>
      <c r="BI249" s="66"/>
      <c r="BJ249" s="66"/>
      <c r="BK249" s="66"/>
      <c r="BL249" s="66"/>
      <c r="BM249" s="66"/>
      <c r="BN249" s="66"/>
      <c r="BO249" s="66"/>
      <c r="BP249" s="66"/>
      <c r="BQ249" s="66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</row>
    <row r="250" spans="1:129" s="70" customFormat="1" x14ac:dyDescent="0.25">
      <c r="A250" s="114"/>
      <c r="B250" s="115"/>
      <c r="BF250" s="66"/>
      <c r="BG250" s="66"/>
      <c r="BH250" s="66"/>
      <c r="BI250" s="66"/>
      <c r="BJ250" s="66"/>
      <c r="BK250" s="66"/>
      <c r="BL250" s="66"/>
      <c r="BM250" s="66"/>
      <c r="BN250" s="66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</row>
    <row r="251" spans="1:129" s="70" customFormat="1" x14ac:dyDescent="0.25">
      <c r="A251" s="114"/>
      <c r="B251" s="115"/>
      <c r="BF251" s="66"/>
      <c r="BG251" s="66"/>
      <c r="BH251" s="66"/>
      <c r="BI251" s="66"/>
      <c r="BJ251" s="66"/>
      <c r="BK251" s="66"/>
      <c r="BL251" s="66"/>
      <c r="BM251" s="66"/>
      <c r="BN251" s="66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</row>
    <row r="252" spans="1:129" s="70" customFormat="1" x14ac:dyDescent="0.25">
      <c r="A252" s="114"/>
      <c r="B252" s="115"/>
      <c r="BF252" s="66"/>
      <c r="BG252" s="66"/>
      <c r="BH252" s="66"/>
      <c r="BI252" s="66"/>
      <c r="BJ252" s="66"/>
      <c r="BK252" s="66"/>
      <c r="BL252" s="66"/>
      <c r="BM252" s="66"/>
      <c r="BN252" s="66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</row>
    <row r="253" spans="1:129" s="70" customFormat="1" x14ac:dyDescent="0.25">
      <c r="A253" s="114"/>
      <c r="B253" s="115"/>
      <c r="BF253" s="66"/>
      <c r="BG253" s="66"/>
      <c r="BH253" s="66"/>
      <c r="BI253" s="66"/>
      <c r="BJ253" s="66"/>
      <c r="BK253" s="66"/>
      <c r="BL253" s="66"/>
      <c r="BM253" s="66"/>
      <c r="BN253" s="66"/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</row>
    <row r="254" spans="1:129" s="70" customFormat="1" x14ac:dyDescent="0.25">
      <c r="A254" s="114"/>
      <c r="B254" s="115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</row>
    <row r="255" spans="1:129" s="70" customFormat="1" x14ac:dyDescent="0.25">
      <c r="A255" s="114"/>
      <c r="B255" s="115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</row>
    <row r="256" spans="1:129" s="70" customFormat="1" x14ac:dyDescent="0.25">
      <c r="A256" s="114"/>
      <c r="B256" s="115"/>
      <c r="BF256" s="66"/>
      <c r="BG256" s="66"/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</row>
    <row r="257" spans="1:129" s="70" customFormat="1" x14ac:dyDescent="0.25">
      <c r="A257" s="114"/>
      <c r="B257" s="115"/>
      <c r="BF257" s="66"/>
      <c r="BG257" s="66"/>
      <c r="BH257" s="66"/>
      <c r="BI257" s="66"/>
      <c r="BJ257" s="66"/>
      <c r="BK257" s="66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</row>
    <row r="258" spans="1:129" s="70" customFormat="1" x14ac:dyDescent="0.25">
      <c r="A258" s="114"/>
      <c r="B258" s="115"/>
      <c r="BF258" s="66"/>
      <c r="BG258" s="66"/>
      <c r="BH258" s="66"/>
      <c r="BI258" s="66"/>
      <c r="BJ258" s="66"/>
      <c r="BK258" s="66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</row>
    <row r="259" spans="1:129" s="70" customFormat="1" x14ac:dyDescent="0.25">
      <c r="A259" s="114"/>
      <c r="B259" s="115"/>
      <c r="BF259" s="66"/>
      <c r="BG259" s="66"/>
      <c r="BH259" s="66"/>
      <c r="BI259" s="66"/>
      <c r="BJ259" s="66"/>
      <c r="BK259" s="66"/>
      <c r="BL259" s="66"/>
      <c r="BM259" s="66"/>
      <c r="BN259" s="66"/>
      <c r="BO259" s="66"/>
      <c r="BP259" s="66"/>
      <c r="BQ259" s="66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</row>
    <row r="260" spans="1:129" s="70" customFormat="1" x14ac:dyDescent="0.25">
      <c r="A260" s="114"/>
      <c r="B260" s="115"/>
      <c r="BF260" s="66"/>
      <c r="BG260" s="66"/>
      <c r="BH260" s="66"/>
      <c r="BI260" s="66"/>
      <c r="BJ260" s="66"/>
      <c r="BK260" s="66"/>
      <c r="BL260" s="66"/>
      <c r="BM260" s="66"/>
      <c r="BN260" s="66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</row>
    <row r="261" spans="1:129" s="70" customFormat="1" x14ac:dyDescent="0.25">
      <c r="A261" s="114"/>
      <c r="B261" s="115"/>
      <c r="BF261" s="66"/>
      <c r="BG261" s="66"/>
      <c r="BH261" s="66"/>
      <c r="BI261" s="66"/>
      <c r="BJ261" s="66"/>
      <c r="BK261" s="66"/>
      <c r="BL261" s="66"/>
      <c r="BM261" s="66"/>
      <c r="BN261" s="66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</row>
  </sheetData>
  <mergeCells count="18"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  <mergeCell ref="BB5:BC5"/>
    <mergeCell ref="AM5:AN5"/>
    <mergeCell ref="AP5:AQ5"/>
    <mergeCell ref="AS5:AT5"/>
    <mergeCell ref="AV5:AW5"/>
    <mergeCell ref="AY5:AZ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Q261"/>
  <sheetViews>
    <sheetView zoomScale="60" zoomScaleNormal="60" workbookViewId="0">
      <pane xSplit="2" ySplit="12" topLeftCell="BD13" activePane="bottomRight" state="frozen"/>
      <selection pane="topRight" activeCell="C1" sqref="C1"/>
      <selection pane="bottomLeft" activeCell="A13" sqref="A13"/>
      <selection pane="bottomRight" activeCell="BE55" sqref="BE55"/>
    </sheetView>
  </sheetViews>
  <sheetFormatPr defaultColWidth="9.28515625" defaultRowHeight="15.75" x14ac:dyDescent="0.25"/>
  <cols>
    <col min="1" max="1" width="10.42578125" style="1" customWidth="1"/>
    <col min="2" max="2" width="30.42578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6.42578125" style="3" customWidth="1"/>
    <col min="54" max="54" width="23.5703125" style="3" customWidth="1"/>
    <col min="55" max="55" width="21" style="3" customWidth="1"/>
    <col min="56" max="56" width="16.42578125" style="3" customWidth="1"/>
    <col min="57" max="58" width="22.140625" style="3" customWidth="1"/>
    <col min="59" max="59" width="13.85546875" style="3" customWidth="1"/>
    <col min="60" max="61" width="22.140625" style="3" customWidth="1"/>
    <col min="62" max="62" width="11.5703125" style="3" customWidth="1"/>
    <col min="63" max="63" width="22.140625" style="3" customWidth="1"/>
    <col min="64" max="64" width="20.28515625" style="3" customWidth="1"/>
    <col min="65" max="65" width="13.7109375" style="3" customWidth="1"/>
    <col min="66" max="67" width="20.28515625" style="3" customWidth="1"/>
    <col min="68" max="68" width="12.28515625" style="3" customWidth="1"/>
    <col min="69" max="69" width="18.5703125" style="117" customWidth="1"/>
    <col min="70" max="70" width="16.5703125" style="117" customWidth="1"/>
    <col min="71" max="72" width="20.42578125" style="3" customWidth="1"/>
    <col min="73" max="73" width="14.5703125" style="5" customWidth="1"/>
    <col min="74" max="74" width="14.28515625" style="5" customWidth="1"/>
    <col min="75" max="75" width="13.42578125" style="5" customWidth="1"/>
    <col min="76" max="144" width="13.42578125" style="2" customWidth="1"/>
    <col min="145" max="16384" width="9.28515625" style="3"/>
  </cols>
  <sheetData>
    <row r="1" spans="1:147" x14ac:dyDescent="0.25">
      <c r="B1" s="2"/>
      <c r="BQ1" s="3"/>
      <c r="BR1" s="3"/>
      <c r="BU1" s="4"/>
      <c r="BV1" s="4"/>
      <c r="EO1" s="2"/>
      <c r="EP1" s="2"/>
      <c r="EQ1" s="2"/>
    </row>
    <row r="2" spans="1:147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2"/>
      <c r="BR2" s="12"/>
      <c r="BS2" s="2"/>
      <c r="BT2" s="2"/>
    </row>
    <row r="3" spans="1:147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2"/>
      <c r="BR3" s="12"/>
      <c r="BS3" s="2"/>
      <c r="BT3" s="2"/>
    </row>
    <row r="4" spans="1:147" x14ac:dyDescent="0.25">
      <c r="A4" s="13"/>
      <c r="B4" s="118" t="s">
        <v>159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4"/>
      <c r="BR4" s="14"/>
      <c r="BS4" s="15"/>
      <c r="BT4" s="15"/>
      <c r="BU4" s="16"/>
      <c r="BV4" s="17"/>
    </row>
    <row r="5" spans="1:147" s="25" customFormat="1" ht="16.5" thickBot="1" x14ac:dyDescent="0.3">
      <c r="A5" s="18" t="s">
        <v>2</v>
      </c>
      <c r="B5" s="19"/>
      <c r="C5" s="157" t="s">
        <v>140</v>
      </c>
      <c r="D5" s="157"/>
      <c r="E5" s="123"/>
      <c r="F5" s="157" t="s">
        <v>137</v>
      </c>
      <c r="G5" s="157"/>
      <c r="H5" s="21"/>
      <c r="I5" s="157" t="s">
        <v>138</v>
      </c>
      <c r="J5" s="157"/>
      <c r="K5" s="21"/>
      <c r="L5" s="157" t="s">
        <v>141</v>
      </c>
      <c r="M5" s="157"/>
      <c r="N5" s="22"/>
      <c r="O5" s="157" t="s">
        <v>142</v>
      </c>
      <c r="P5" s="157"/>
      <c r="Q5" s="123"/>
      <c r="R5" s="157" t="s">
        <v>143</v>
      </c>
      <c r="S5" s="157"/>
      <c r="T5" s="123"/>
      <c r="U5" s="157" t="s">
        <v>145</v>
      </c>
      <c r="V5" s="157"/>
      <c r="W5" s="123"/>
      <c r="X5" s="157" t="s">
        <v>146</v>
      </c>
      <c r="Y5" s="157"/>
      <c r="Z5" s="21"/>
      <c r="AA5" s="157" t="s">
        <v>144</v>
      </c>
      <c r="AB5" s="157"/>
      <c r="AC5" s="123"/>
      <c r="AD5" s="157" t="s">
        <v>147</v>
      </c>
      <c r="AE5" s="157"/>
      <c r="AF5" s="21"/>
      <c r="AG5" s="157" t="s">
        <v>148</v>
      </c>
      <c r="AH5" s="157"/>
      <c r="AI5" s="22"/>
      <c r="AJ5" s="157" t="s">
        <v>150</v>
      </c>
      <c r="AK5" s="157"/>
      <c r="AL5" s="22"/>
      <c r="AM5" s="157" t="s">
        <v>149</v>
      </c>
      <c r="AN5" s="157"/>
      <c r="AO5" s="21"/>
      <c r="AP5" s="157" t="s">
        <v>151</v>
      </c>
      <c r="AQ5" s="157"/>
      <c r="AR5" s="21"/>
      <c r="AS5" s="157" t="s">
        <v>152</v>
      </c>
      <c r="AT5" s="157"/>
      <c r="AU5" s="21"/>
      <c r="AV5" s="157" t="s">
        <v>153</v>
      </c>
      <c r="AW5" s="157"/>
      <c r="AX5" s="123"/>
      <c r="AY5" s="157" t="s">
        <v>154</v>
      </c>
      <c r="AZ5" s="157"/>
      <c r="BA5" s="124"/>
      <c r="BB5" s="157" t="s">
        <v>155</v>
      </c>
      <c r="BC5" s="157"/>
      <c r="BD5" s="124"/>
      <c r="BE5" s="157" t="s">
        <v>139</v>
      </c>
      <c r="BF5" s="157"/>
      <c r="BG5" s="124"/>
      <c r="BH5" s="157" t="s">
        <v>156</v>
      </c>
      <c r="BI5" s="157"/>
      <c r="BJ5" s="124"/>
      <c r="BK5" s="157" t="s">
        <v>157</v>
      </c>
      <c r="BL5" s="157"/>
      <c r="BM5" s="124"/>
      <c r="BN5" s="157" t="s">
        <v>158</v>
      </c>
      <c r="BO5" s="157"/>
      <c r="BP5" s="124"/>
      <c r="BQ5" s="157" t="s">
        <v>3</v>
      </c>
      <c r="BR5" s="157"/>
      <c r="BS5" s="23"/>
      <c r="BT5" s="23"/>
      <c r="BU5" s="24"/>
      <c r="BV5" s="16"/>
      <c r="BW5" s="5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</row>
    <row r="6" spans="1:147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27"/>
      <c r="BR6" s="27"/>
      <c r="BS6" s="28"/>
      <c r="BT6" s="28"/>
      <c r="BU6" s="29"/>
      <c r="BV6" s="17"/>
    </row>
    <row r="7" spans="1:147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27"/>
      <c r="BN7" s="27"/>
      <c r="BO7" s="27" t="s">
        <v>4</v>
      </c>
      <c r="BP7" s="27"/>
      <c r="BQ7" s="27"/>
      <c r="BR7" s="27" t="s">
        <v>4</v>
      </c>
      <c r="BS7" s="28"/>
      <c r="BT7" s="28"/>
      <c r="BU7" s="29"/>
      <c r="BV7" s="17"/>
    </row>
    <row r="8" spans="1:147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7"/>
      <c r="BN8" s="27" t="s">
        <v>4</v>
      </c>
      <c r="BO8" s="27" t="s">
        <v>5</v>
      </c>
      <c r="BP8" s="27"/>
      <c r="BQ8" s="27" t="s">
        <v>4</v>
      </c>
      <c r="BR8" s="27" t="s">
        <v>5</v>
      </c>
      <c r="BS8" s="28"/>
      <c r="BT8" s="28"/>
      <c r="BU8" s="29"/>
      <c r="BV8" s="29"/>
    </row>
    <row r="9" spans="1:147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7</v>
      </c>
      <c r="BL9" s="27" t="s">
        <v>8</v>
      </c>
      <c r="BM9" s="27"/>
      <c r="BN9" s="27" t="s">
        <v>7</v>
      </c>
      <c r="BO9" s="27" t="s">
        <v>8</v>
      </c>
      <c r="BP9" s="27"/>
      <c r="BQ9" s="27" t="s">
        <v>9</v>
      </c>
      <c r="BR9" s="27" t="s">
        <v>8</v>
      </c>
      <c r="BS9" s="28"/>
      <c r="BT9" s="28"/>
      <c r="BU9" s="29"/>
      <c r="BV9" s="29"/>
    </row>
    <row r="10" spans="1:147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7"/>
      <c r="BN10" s="27"/>
      <c r="BO10" s="27" t="s">
        <v>10</v>
      </c>
      <c r="BP10" s="27"/>
      <c r="BQ10" s="27"/>
      <c r="BR10" s="27" t="s">
        <v>10</v>
      </c>
      <c r="BS10" s="28"/>
      <c r="BT10" s="28"/>
      <c r="BU10" s="29"/>
      <c r="BV10" s="29"/>
      <c r="BW10" s="35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</row>
    <row r="11" spans="1:147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7"/>
      <c r="BN11" s="27"/>
      <c r="BO11" s="27" t="s">
        <v>11</v>
      </c>
      <c r="BP11" s="27"/>
      <c r="BQ11" s="27"/>
      <c r="BR11" s="27" t="s">
        <v>11</v>
      </c>
      <c r="BS11" s="28"/>
      <c r="BT11" s="28"/>
      <c r="BU11" s="29"/>
      <c r="BV11" s="17"/>
    </row>
    <row r="12" spans="1:147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3"/>
      <c r="BS12" s="28"/>
      <c r="BT12" s="28"/>
      <c r="BU12" s="29"/>
      <c r="BV12" s="17"/>
      <c r="BW12" s="5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</row>
    <row r="13" spans="1:147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46"/>
      <c r="BR13" s="47"/>
      <c r="BS13" s="28"/>
      <c r="BT13" s="28"/>
      <c r="BU13" s="29"/>
      <c r="BV13" s="17"/>
    </row>
    <row r="14" spans="1:147" x14ac:dyDescent="0.25">
      <c r="A14" s="30">
        <v>1</v>
      </c>
      <c r="B14" s="48" t="s">
        <v>12</v>
      </c>
      <c r="C14" s="46">
        <v>137.45000000000002</v>
      </c>
      <c r="D14" s="49">
        <v>73.760000000000005</v>
      </c>
      <c r="E14" s="49"/>
      <c r="F14" s="46">
        <v>135.65</v>
      </c>
      <c r="G14" s="49">
        <v>74.28</v>
      </c>
      <c r="H14" s="10"/>
      <c r="I14" s="46">
        <v>134.57</v>
      </c>
      <c r="J14" s="49">
        <v>74.849999999999994</v>
      </c>
      <c r="K14" s="10"/>
      <c r="L14" s="46">
        <v>134.17000000000002</v>
      </c>
      <c r="M14" s="49">
        <v>75.23</v>
      </c>
      <c r="N14" s="10"/>
      <c r="O14" s="46">
        <v>135.01</v>
      </c>
      <c r="P14" s="49">
        <v>74.64</v>
      </c>
      <c r="Q14" s="49"/>
      <c r="R14" s="46">
        <v>134.94</v>
      </c>
      <c r="S14" s="49">
        <v>74.87</v>
      </c>
      <c r="T14" s="49"/>
      <c r="U14" s="46">
        <v>135.21</v>
      </c>
      <c r="V14" s="49">
        <v>74.739999999999995</v>
      </c>
      <c r="W14" s="49"/>
      <c r="X14" s="46">
        <v>134.68</v>
      </c>
      <c r="Y14" s="49">
        <v>75.180000000000007</v>
      </c>
      <c r="Z14" s="10"/>
      <c r="AA14" s="46">
        <v>134.75</v>
      </c>
      <c r="AB14" s="49">
        <v>75.41</v>
      </c>
      <c r="AC14" s="49"/>
      <c r="AD14" s="46">
        <v>136.25</v>
      </c>
      <c r="AE14" s="49">
        <v>75.2</v>
      </c>
      <c r="AF14" s="10"/>
      <c r="AG14" s="46">
        <v>135.72</v>
      </c>
      <c r="AH14" s="47">
        <v>75.680000000000007</v>
      </c>
      <c r="AI14" s="10"/>
      <c r="AJ14" s="46">
        <v>136.95000000000002</v>
      </c>
      <c r="AK14" s="49">
        <v>76.45</v>
      </c>
      <c r="AL14" s="10"/>
      <c r="AM14" s="46">
        <v>137.75</v>
      </c>
      <c r="AN14" s="49">
        <v>75.430000000000007</v>
      </c>
      <c r="AO14" s="10"/>
      <c r="AP14" s="46">
        <v>138.07</v>
      </c>
      <c r="AQ14" s="49">
        <v>74.900000000000006</v>
      </c>
      <c r="AR14" s="10"/>
      <c r="AS14" s="46">
        <v>137.83000000000001</v>
      </c>
      <c r="AT14" s="49">
        <v>74.52</v>
      </c>
      <c r="AU14" s="10"/>
      <c r="AV14" s="46">
        <v>138.34</v>
      </c>
      <c r="AW14" s="49">
        <v>74.34</v>
      </c>
      <c r="AX14" s="10"/>
      <c r="AY14" s="46">
        <v>138.51</v>
      </c>
      <c r="AZ14" s="49">
        <v>74.180000000000007</v>
      </c>
      <c r="BA14" s="49"/>
      <c r="BB14" s="46">
        <v>139.49</v>
      </c>
      <c r="BC14" s="49">
        <v>73.84</v>
      </c>
      <c r="BD14" s="49"/>
      <c r="BE14" s="46">
        <v>139.63</v>
      </c>
      <c r="BF14" s="49">
        <v>73.819999999999993</v>
      </c>
      <c r="BG14" s="49"/>
      <c r="BH14" s="49">
        <v>140.22999999999999</v>
      </c>
      <c r="BI14" s="49">
        <v>73.44</v>
      </c>
      <c r="BJ14" s="49"/>
      <c r="BK14" s="49">
        <v>140.25</v>
      </c>
      <c r="BL14" s="10">
        <v>73.33</v>
      </c>
      <c r="BM14" s="10"/>
      <c r="BN14" s="10">
        <v>139.88</v>
      </c>
      <c r="BO14" s="10">
        <v>73.459999999999994</v>
      </c>
      <c r="BP14" s="10"/>
      <c r="BQ14" s="46">
        <f>(C14+F14+I14+L14+O14+R14+U14+X14+AA14+AD14+AG14+AJ14+AM14+AP14+AS14+AV14+AY14+BB14+BE14+BH14+BK14+BN14)/22</f>
        <v>137.06045454545458</v>
      </c>
      <c r="BR14" s="49">
        <f>(D14+G14+J14+M14+P14+S14+V14+Y14+AB14+AE14+AH14+AK14+AN14+AQ14+AT14+AZ14+AW14+BC14+BF14+BI14+BL14+BO14)/22</f>
        <v>74.615909090909085</v>
      </c>
      <c r="BS14" s="50"/>
      <c r="BT14" s="50"/>
      <c r="BU14" s="50"/>
      <c r="BV14" s="51"/>
    </row>
    <row r="15" spans="1:147" s="12" customFormat="1" x14ac:dyDescent="0.25">
      <c r="A15" s="30">
        <v>2</v>
      </c>
      <c r="B15" s="48" t="s">
        <v>13</v>
      </c>
      <c r="C15" s="46">
        <v>0.80237503008906363</v>
      </c>
      <c r="D15" s="49">
        <v>126.35</v>
      </c>
      <c r="E15" s="49"/>
      <c r="F15" s="46">
        <v>0.79942441442161638</v>
      </c>
      <c r="G15" s="49">
        <v>126.04</v>
      </c>
      <c r="H15" s="10"/>
      <c r="I15" s="46">
        <v>0.79541839007317838</v>
      </c>
      <c r="J15" s="49">
        <v>126.63</v>
      </c>
      <c r="K15" s="10"/>
      <c r="L15" s="46">
        <v>0.7934618741569468</v>
      </c>
      <c r="M15" s="49">
        <v>127.2</v>
      </c>
      <c r="N15" s="10"/>
      <c r="O15" s="46">
        <v>0.79138968027856915</v>
      </c>
      <c r="P15" s="49">
        <v>127.33</v>
      </c>
      <c r="Q15" s="49"/>
      <c r="R15" s="46">
        <v>0.79270709472849776</v>
      </c>
      <c r="S15" s="49">
        <v>127.45</v>
      </c>
      <c r="T15" s="49"/>
      <c r="U15" s="46">
        <v>0.7923302432453847</v>
      </c>
      <c r="V15" s="49">
        <v>127.55</v>
      </c>
      <c r="W15" s="49"/>
      <c r="X15" s="46">
        <v>0.79459674215335718</v>
      </c>
      <c r="Y15" s="49">
        <v>127.42</v>
      </c>
      <c r="Z15" s="10"/>
      <c r="AA15" s="46">
        <v>0.79859447372624182</v>
      </c>
      <c r="AB15" s="49">
        <v>127.24</v>
      </c>
      <c r="AC15" s="49"/>
      <c r="AD15" s="46">
        <v>0.80096115338406082</v>
      </c>
      <c r="AE15" s="49">
        <v>127.92</v>
      </c>
      <c r="AF15" s="10"/>
      <c r="AG15" s="46">
        <v>0.7977662544874351</v>
      </c>
      <c r="AH15" s="47">
        <v>128.75</v>
      </c>
      <c r="AI15" s="10"/>
      <c r="AJ15" s="46">
        <v>0.80411707944676747</v>
      </c>
      <c r="AK15" s="49">
        <v>130.19999999999999</v>
      </c>
      <c r="AL15" s="10"/>
      <c r="AM15" s="46">
        <v>0.8044405116241653</v>
      </c>
      <c r="AN15" s="49">
        <v>129.16999999999999</v>
      </c>
      <c r="AO15" s="10"/>
      <c r="AP15" s="46">
        <v>0.80456995735779213</v>
      </c>
      <c r="AQ15" s="49">
        <v>128.54</v>
      </c>
      <c r="AR15" s="10"/>
      <c r="AS15" s="46">
        <v>0.80353555644837271</v>
      </c>
      <c r="AT15" s="49">
        <v>127.82</v>
      </c>
      <c r="AU15" s="10"/>
      <c r="AV15" s="46">
        <v>0.80716764872063917</v>
      </c>
      <c r="AW15" s="49">
        <v>127.41</v>
      </c>
      <c r="AX15" s="10"/>
      <c r="AY15" s="46">
        <v>0.8057368463459833</v>
      </c>
      <c r="AZ15" s="49">
        <v>127.52</v>
      </c>
      <c r="BA15" s="49"/>
      <c r="BB15" s="46">
        <v>0.80808080808080807</v>
      </c>
      <c r="BC15" s="49">
        <v>127.46</v>
      </c>
      <c r="BD15" s="49"/>
      <c r="BE15" s="46">
        <v>0.80899603591942404</v>
      </c>
      <c r="BF15" s="49">
        <v>127.42</v>
      </c>
      <c r="BG15" s="49"/>
      <c r="BH15" s="49">
        <v>0.81043844719993519</v>
      </c>
      <c r="BI15" s="49">
        <v>127.08</v>
      </c>
      <c r="BJ15" s="49"/>
      <c r="BK15" s="49">
        <v>0.80593165699548674</v>
      </c>
      <c r="BL15" s="10">
        <v>127.62</v>
      </c>
      <c r="BM15" s="10"/>
      <c r="BN15" s="10">
        <v>0.80899603591942404</v>
      </c>
      <c r="BO15" s="10">
        <v>127.02</v>
      </c>
      <c r="BP15" s="10"/>
      <c r="BQ15" s="46">
        <f t="shared" ref="BQ15:BQ29" si="0">(C15+F15+I15+L15+O15+R15+U15+X15+AA15+AD15+AG15+AJ15+AM15+AP15+AS15+AV15+AY15+BB15+BE15+BH15+BK15+BN15)/22</f>
        <v>0.80141072430923399</v>
      </c>
      <c r="BR15" s="49">
        <f t="shared" ref="BR15:BR29" si="1">(D15+G15+J15+M15+P15+S15+V15+Y15+AB15+AE15+AH15+AK15+AN15+AQ15+AT15+AZ15+AW15+BC15+BF15+BI15+BL15+BO15)/22</f>
        <v>127.59727272727272</v>
      </c>
      <c r="BS15" s="50"/>
      <c r="BT15" s="50"/>
      <c r="BU15" s="50"/>
      <c r="BV15" s="51"/>
      <c r="BW15" s="5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</row>
    <row r="16" spans="1:147" x14ac:dyDescent="0.25">
      <c r="A16" s="30">
        <v>3</v>
      </c>
      <c r="B16" s="48" t="s">
        <v>14</v>
      </c>
      <c r="C16" s="46">
        <v>0.89880000000000004</v>
      </c>
      <c r="D16" s="49">
        <v>112.79</v>
      </c>
      <c r="E16" s="49"/>
      <c r="F16" s="46">
        <v>0.88740000000000008</v>
      </c>
      <c r="G16" s="49">
        <v>113.55</v>
      </c>
      <c r="H16" s="10"/>
      <c r="I16" s="46">
        <v>0.88760000000000006</v>
      </c>
      <c r="J16" s="49">
        <v>113.47</v>
      </c>
      <c r="K16" s="10"/>
      <c r="L16" s="46">
        <v>0.89240000000000008</v>
      </c>
      <c r="M16" s="49">
        <v>113.1</v>
      </c>
      <c r="N16" s="10"/>
      <c r="O16" s="46">
        <v>0.88930000000000009</v>
      </c>
      <c r="P16" s="49">
        <v>113.31</v>
      </c>
      <c r="Q16" s="49"/>
      <c r="R16" s="46">
        <v>0.89140000000000008</v>
      </c>
      <c r="S16" s="49">
        <v>113.34</v>
      </c>
      <c r="T16" s="49"/>
      <c r="U16" s="46">
        <v>0.89070000000000005</v>
      </c>
      <c r="V16" s="49">
        <v>113.46</v>
      </c>
      <c r="W16" s="49"/>
      <c r="X16" s="46">
        <v>0.89370000000000005</v>
      </c>
      <c r="Y16" s="49">
        <v>113.29</v>
      </c>
      <c r="Z16" s="10"/>
      <c r="AA16" s="46">
        <v>0.89330000000000009</v>
      </c>
      <c r="AB16" s="49">
        <v>113.75</v>
      </c>
      <c r="AC16" s="49"/>
      <c r="AD16" s="46">
        <v>0.89680000000000004</v>
      </c>
      <c r="AE16" s="49">
        <v>114.25</v>
      </c>
      <c r="AF16" s="10"/>
      <c r="AG16" s="46">
        <v>0.89230000000000009</v>
      </c>
      <c r="AH16" s="47">
        <v>115.11</v>
      </c>
      <c r="AI16" s="10"/>
      <c r="AJ16" s="46">
        <v>0.89890000000000003</v>
      </c>
      <c r="AK16" s="49">
        <v>116.48</v>
      </c>
      <c r="AL16" s="10"/>
      <c r="AM16" s="46">
        <v>0.90040000000000009</v>
      </c>
      <c r="AN16" s="49">
        <v>115.4</v>
      </c>
      <c r="AO16" s="10"/>
      <c r="AP16" s="46">
        <v>0.90250000000000008</v>
      </c>
      <c r="AQ16" s="49">
        <v>114.59</v>
      </c>
      <c r="AR16" s="10"/>
      <c r="AS16" s="46">
        <v>0.89460000000000006</v>
      </c>
      <c r="AT16" s="49">
        <v>114.81</v>
      </c>
      <c r="AU16" s="10"/>
      <c r="AV16" s="46">
        <v>0.90029999999999999</v>
      </c>
      <c r="AW16" s="49">
        <v>114.23</v>
      </c>
      <c r="AX16" s="10"/>
      <c r="AY16" s="46">
        <v>0.90160000000000007</v>
      </c>
      <c r="AZ16" s="49">
        <v>113.96</v>
      </c>
      <c r="BA16" s="49"/>
      <c r="BB16" s="46">
        <v>0.90590000000000004</v>
      </c>
      <c r="BC16" s="49">
        <v>113.7</v>
      </c>
      <c r="BD16" s="49"/>
      <c r="BE16" s="46">
        <v>0.90290000000000004</v>
      </c>
      <c r="BF16" s="49">
        <v>114.17</v>
      </c>
      <c r="BG16" s="49"/>
      <c r="BH16" s="49">
        <v>0.90340000000000009</v>
      </c>
      <c r="BI16" s="49">
        <v>114</v>
      </c>
      <c r="BJ16" s="49"/>
      <c r="BK16" s="49">
        <v>0.90329999999999999</v>
      </c>
      <c r="BL16" s="10">
        <v>113.86</v>
      </c>
      <c r="BM16" s="10"/>
      <c r="BN16" s="10">
        <v>0.9104000000000001</v>
      </c>
      <c r="BO16" s="10">
        <v>112.87</v>
      </c>
      <c r="BP16" s="10"/>
      <c r="BQ16" s="46">
        <f t="shared" si="0"/>
        <v>0.89717727272727288</v>
      </c>
      <c r="BR16" s="49">
        <f t="shared" si="1"/>
        <v>113.97681818181817</v>
      </c>
      <c r="BS16" s="50"/>
      <c r="BT16" s="50"/>
      <c r="BU16" s="50"/>
      <c r="BV16" s="51"/>
    </row>
    <row r="17" spans="1:144" x14ac:dyDescent="0.25">
      <c r="A17" s="30">
        <v>4</v>
      </c>
      <c r="B17" s="48" t="s">
        <v>15</v>
      </c>
      <c r="C17" s="46">
        <v>0.91274187659729822</v>
      </c>
      <c r="D17" s="49">
        <v>111.08</v>
      </c>
      <c r="E17" s="49"/>
      <c r="F17" s="46">
        <v>0.90620752152242856</v>
      </c>
      <c r="G17" s="49">
        <v>111.21</v>
      </c>
      <c r="H17" s="10"/>
      <c r="I17" s="46">
        <v>0.90481360839667035</v>
      </c>
      <c r="J17" s="49">
        <v>111.32</v>
      </c>
      <c r="K17" s="10"/>
      <c r="L17" s="46">
        <v>0.90678273485672833</v>
      </c>
      <c r="M17" s="49">
        <v>111.31</v>
      </c>
      <c r="N17" s="10"/>
      <c r="O17" s="46">
        <v>0.90670051681929464</v>
      </c>
      <c r="P17" s="49">
        <v>111.15</v>
      </c>
      <c r="Q17" s="49"/>
      <c r="R17" s="46">
        <v>0.91091273456002908</v>
      </c>
      <c r="S17" s="49">
        <v>110.94</v>
      </c>
      <c r="T17" s="49"/>
      <c r="U17" s="46">
        <v>0.91299187437231799</v>
      </c>
      <c r="V17" s="49">
        <v>110.73</v>
      </c>
      <c r="W17" s="49"/>
      <c r="X17" s="46">
        <v>0.91541559868180156</v>
      </c>
      <c r="Y17" s="49">
        <v>110.63</v>
      </c>
      <c r="Z17" s="10"/>
      <c r="AA17" s="46">
        <v>0.9170105456212746</v>
      </c>
      <c r="AB17" s="49">
        <v>110.82</v>
      </c>
      <c r="AC17" s="49"/>
      <c r="AD17" s="46">
        <v>0.92055601583356339</v>
      </c>
      <c r="AE17" s="49">
        <v>111.31</v>
      </c>
      <c r="AF17" s="10"/>
      <c r="AG17" s="46">
        <v>0.9179364787956672</v>
      </c>
      <c r="AH17" s="47">
        <v>111.89</v>
      </c>
      <c r="AI17" s="10"/>
      <c r="AJ17" s="46">
        <v>0.92353158478019948</v>
      </c>
      <c r="AK17" s="49">
        <v>113.43</v>
      </c>
      <c r="AL17" s="10"/>
      <c r="AM17" s="46">
        <v>0.92455621301775137</v>
      </c>
      <c r="AN17" s="49">
        <v>112.38</v>
      </c>
      <c r="AO17" s="10"/>
      <c r="AP17" s="46">
        <v>0.92626898851426442</v>
      </c>
      <c r="AQ17" s="49">
        <v>111.67</v>
      </c>
      <c r="AR17" s="10"/>
      <c r="AS17" s="46">
        <v>0.92421441774491675</v>
      </c>
      <c r="AT17" s="49">
        <v>111.13</v>
      </c>
      <c r="AU17" s="10"/>
      <c r="AV17" s="46">
        <v>0.92704180958561233</v>
      </c>
      <c r="AW17" s="49">
        <v>110.93</v>
      </c>
      <c r="AX17" s="10"/>
      <c r="AY17" s="46">
        <v>0.92764378478664189</v>
      </c>
      <c r="AZ17" s="49">
        <v>110.78</v>
      </c>
      <c r="BA17" s="49"/>
      <c r="BB17" s="46">
        <v>0.93179276928811017</v>
      </c>
      <c r="BC17" s="49">
        <v>110.56</v>
      </c>
      <c r="BD17" s="49"/>
      <c r="BE17" s="46">
        <v>0.9318796011555307</v>
      </c>
      <c r="BF17" s="49">
        <v>110.62</v>
      </c>
      <c r="BG17" s="49"/>
      <c r="BH17" s="49">
        <v>0.9333582228859435</v>
      </c>
      <c r="BI17" s="49">
        <v>110.36</v>
      </c>
      <c r="BJ17" s="49"/>
      <c r="BK17" s="49">
        <v>0.93344534677494617</v>
      </c>
      <c r="BL17" s="10">
        <v>110.19</v>
      </c>
      <c r="BM17" s="10"/>
      <c r="BN17" s="10">
        <v>0.93720712277413309</v>
      </c>
      <c r="BO17" s="10">
        <v>109.69</v>
      </c>
      <c r="BP17" s="10"/>
      <c r="BQ17" s="46">
        <f t="shared" si="0"/>
        <v>0.9205913348802327</v>
      </c>
      <c r="BR17" s="49">
        <f t="shared" si="1"/>
        <v>111.09681818181821</v>
      </c>
      <c r="BS17" s="50"/>
      <c r="BT17" s="50"/>
      <c r="BU17" s="50"/>
      <c r="BV17" s="51"/>
    </row>
    <row r="18" spans="1:144" x14ac:dyDescent="0.25">
      <c r="A18" s="30">
        <v>5</v>
      </c>
      <c r="B18" s="48" t="s">
        <v>16</v>
      </c>
      <c r="C18" s="46">
        <v>1982.48</v>
      </c>
      <c r="D18" s="53">
        <v>200983.82</v>
      </c>
      <c r="E18" s="53"/>
      <c r="F18" s="54">
        <v>2016.39</v>
      </c>
      <c r="G18" s="53">
        <v>203171.46</v>
      </c>
      <c r="H18" s="10"/>
      <c r="I18" s="46">
        <v>2037.49</v>
      </c>
      <c r="J18" s="53">
        <v>205215.99</v>
      </c>
      <c r="K18" s="10"/>
      <c r="L18" s="46">
        <v>2039.43</v>
      </c>
      <c r="M18" s="53">
        <v>205839.67</v>
      </c>
      <c r="N18" s="10"/>
      <c r="O18" s="46">
        <v>2022.92</v>
      </c>
      <c r="P18" s="53">
        <v>203849.65</v>
      </c>
      <c r="Q18" s="53"/>
      <c r="R18" s="54">
        <v>2026.2800000000002</v>
      </c>
      <c r="S18" s="53">
        <v>204715.07</v>
      </c>
      <c r="T18" s="53"/>
      <c r="U18" s="54">
        <v>2028.66</v>
      </c>
      <c r="V18" s="53">
        <v>205016.38</v>
      </c>
      <c r="W18" s="53"/>
      <c r="X18" s="54">
        <v>2025.8218000000002</v>
      </c>
      <c r="Y18" s="53">
        <v>205114.46</v>
      </c>
      <c r="Z18" s="10"/>
      <c r="AA18" s="46">
        <v>2005.39</v>
      </c>
      <c r="AB18" s="53">
        <v>203767.67999999999</v>
      </c>
      <c r="AC18" s="53"/>
      <c r="AD18" s="46">
        <v>2015.96</v>
      </c>
      <c r="AE18" s="53">
        <v>206555.26</v>
      </c>
      <c r="AF18" s="10"/>
      <c r="AG18" s="46">
        <v>2009.39</v>
      </c>
      <c r="AH18" s="47">
        <v>206384.45</v>
      </c>
      <c r="AI18" s="10"/>
      <c r="AJ18" s="46">
        <v>1984.2900000000002</v>
      </c>
      <c r="AK18" s="53">
        <v>207755.16</v>
      </c>
      <c r="AL18" s="10"/>
      <c r="AM18" s="46">
        <v>1976.89</v>
      </c>
      <c r="AN18" s="53">
        <v>205418.64</v>
      </c>
      <c r="AO18" s="10"/>
      <c r="AP18" s="46">
        <v>1966.5215000000001</v>
      </c>
      <c r="AQ18" s="53">
        <v>203377.65</v>
      </c>
      <c r="AR18" s="10"/>
      <c r="AS18" s="46">
        <v>1980.5900000000001</v>
      </c>
      <c r="AT18" s="53">
        <v>203426.4</v>
      </c>
      <c r="AU18" s="10"/>
      <c r="AV18" s="46">
        <v>1959.0900000000001</v>
      </c>
      <c r="AW18" s="49">
        <v>201472.82</v>
      </c>
      <c r="AX18" s="10"/>
      <c r="AY18" s="46">
        <v>1976.5900000000001</v>
      </c>
      <c r="AZ18" s="49">
        <v>203094.62</v>
      </c>
      <c r="BA18" s="49"/>
      <c r="BB18" s="46">
        <v>1962.49</v>
      </c>
      <c r="BC18" s="49">
        <v>202136.47</v>
      </c>
      <c r="BD18" s="49"/>
      <c r="BE18" s="46">
        <v>1953.5081</v>
      </c>
      <c r="BF18" s="49">
        <v>201367.61</v>
      </c>
      <c r="BG18" s="49"/>
      <c r="BH18" s="49">
        <v>1944.99</v>
      </c>
      <c r="BI18" s="49">
        <v>200314.52</v>
      </c>
      <c r="BJ18" s="49"/>
      <c r="BK18" s="49">
        <v>1947.1116000000002</v>
      </c>
      <c r="BL18" s="10">
        <v>200260.43</v>
      </c>
      <c r="BM18" s="10"/>
      <c r="BN18" s="10">
        <v>1958.0181</v>
      </c>
      <c r="BO18" s="10">
        <v>201205.94</v>
      </c>
      <c r="BP18" s="10"/>
      <c r="BQ18" s="46">
        <f t="shared" si="0"/>
        <v>1991.831868181818</v>
      </c>
      <c r="BR18" s="49">
        <f t="shared" si="1"/>
        <v>203656.55227272728</v>
      </c>
      <c r="BS18" s="50"/>
      <c r="BT18" s="50"/>
      <c r="BU18" s="50"/>
      <c r="BV18" s="51"/>
    </row>
    <row r="19" spans="1:144" x14ac:dyDescent="0.25">
      <c r="A19" s="30">
        <v>6</v>
      </c>
      <c r="B19" s="48" t="s">
        <v>17</v>
      </c>
      <c r="C19" s="46">
        <v>24.684699999999999</v>
      </c>
      <c r="D19" s="49">
        <v>2502.5300000000002</v>
      </c>
      <c r="E19" s="49"/>
      <c r="F19" s="46">
        <v>25.314700000000002</v>
      </c>
      <c r="G19" s="49">
        <v>2550.71</v>
      </c>
      <c r="H19" s="10"/>
      <c r="I19" s="46">
        <v>25.618400000000001</v>
      </c>
      <c r="J19" s="49">
        <v>2580.29</v>
      </c>
      <c r="K19" s="10"/>
      <c r="L19" s="46">
        <v>25.879300000000001</v>
      </c>
      <c r="M19" s="49">
        <v>2612</v>
      </c>
      <c r="N19" s="10"/>
      <c r="O19" s="46">
        <v>25.57</v>
      </c>
      <c r="P19" s="49">
        <v>2576.69</v>
      </c>
      <c r="Q19" s="49"/>
      <c r="R19" s="46">
        <v>25.502500000000001</v>
      </c>
      <c r="S19" s="49">
        <v>2576.52</v>
      </c>
      <c r="T19" s="49"/>
      <c r="U19" s="46">
        <v>25.5534</v>
      </c>
      <c r="V19" s="49">
        <v>2582.4299999999998</v>
      </c>
      <c r="W19" s="49"/>
      <c r="X19" s="46">
        <v>24.9254</v>
      </c>
      <c r="Y19" s="49">
        <v>2523.6999999999998</v>
      </c>
      <c r="Z19" s="10"/>
      <c r="AA19" s="46">
        <v>23.880500000000001</v>
      </c>
      <c r="AB19" s="49">
        <v>2426.5</v>
      </c>
      <c r="AC19" s="49"/>
      <c r="AD19" s="46">
        <v>24.024900000000002</v>
      </c>
      <c r="AE19" s="49">
        <v>2461.59</v>
      </c>
      <c r="AF19" s="10"/>
      <c r="AG19" s="46">
        <v>23.8611</v>
      </c>
      <c r="AH19" s="47">
        <v>2450.77</v>
      </c>
      <c r="AI19" s="10"/>
      <c r="AJ19" s="46">
        <v>23.634399999999999</v>
      </c>
      <c r="AK19" s="49">
        <v>2474.52</v>
      </c>
      <c r="AL19" s="10"/>
      <c r="AM19" s="46">
        <v>23.485900000000001</v>
      </c>
      <c r="AN19" s="49">
        <v>2440.42</v>
      </c>
      <c r="AO19" s="10"/>
      <c r="AP19" s="46">
        <v>23.720000000000002</v>
      </c>
      <c r="AQ19" s="49">
        <v>2453.12</v>
      </c>
      <c r="AR19" s="10"/>
      <c r="AS19" s="46">
        <v>23.858900000000002</v>
      </c>
      <c r="AT19" s="49">
        <v>2450.5500000000002</v>
      </c>
      <c r="AU19" s="10"/>
      <c r="AV19" s="46">
        <v>23.196000000000002</v>
      </c>
      <c r="AW19" s="49">
        <v>2385.48</v>
      </c>
      <c r="AX19" s="10"/>
      <c r="AY19" s="46">
        <v>23.441400000000002</v>
      </c>
      <c r="AZ19" s="49">
        <v>2408.6</v>
      </c>
      <c r="BA19" s="49"/>
      <c r="BB19" s="46">
        <v>23.1111</v>
      </c>
      <c r="BC19" s="49">
        <v>2380.44</v>
      </c>
      <c r="BD19" s="49"/>
      <c r="BE19" s="46">
        <v>23.130100000000002</v>
      </c>
      <c r="BF19" s="49">
        <v>2384.25</v>
      </c>
      <c r="BG19" s="49"/>
      <c r="BH19" s="49">
        <v>23.2681</v>
      </c>
      <c r="BI19" s="49">
        <v>2396.38</v>
      </c>
      <c r="BJ19" s="49"/>
      <c r="BK19" s="49">
        <v>23.197700000000001</v>
      </c>
      <c r="BL19" s="10">
        <v>2385.88</v>
      </c>
      <c r="BM19" s="10"/>
      <c r="BN19" s="10">
        <v>23.2986</v>
      </c>
      <c r="BO19" s="10">
        <v>2394.16</v>
      </c>
      <c r="BP19" s="10"/>
      <c r="BQ19" s="46">
        <f t="shared" si="0"/>
        <v>24.188959090909098</v>
      </c>
      <c r="BR19" s="49">
        <f t="shared" si="1"/>
        <v>2472.6149999999998</v>
      </c>
      <c r="BS19" s="50"/>
      <c r="BT19" s="50"/>
      <c r="BU19" s="50"/>
      <c r="BV19" s="51"/>
    </row>
    <row r="20" spans="1:144" x14ac:dyDescent="0.25">
      <c r="A20" s="30">
        <v>7</v>
      </c>
      <c r="B20" s="48" t="s">
        <v>18</v>
      </c>
      <c r="C20" s="46">
        <v>1.4943215780035863</v>
      </c>
      <c r="D20" s="49">
        <v>67.84</v>
      </c>
      <c r="E20" s="49"/>
      <c r="F20" s="46">
        <v>1.5030813166992334</v>
      </c>
      <c r="G20" s="49">
        <v>67.040000000000006</v>
      </c>
      <c r="H20" s="10"/>
      <c r="I20" s="46">
        <v>1.4985763524651581</v>
      </c>
      <c r="J20" s="49">
        <v>67.209999999999994</v>
      </c>
      <c r="K20" s="10"/>
      <c r="L20" s="46">
        <v>1.486546751895347</v>
      </c>
      <c r="M20" s="49">
        <v>67.900000000000006</v>
      </c>
      <c r="N20" s="10"/>
      <c r="O20" s="46">
        <v>1.4740566037735849</v>
      </c>
      <c r="P20" s="49">
        <v>68.36</v>
      </c>
      <c r="Q20" s="49"/>
      <c r="R20" s="46">
        <v>1.4797277300976619</v>
      </c>
      <c r="S20" s="49">
        <v>68.28</v>
      </c>
      <c r="T20" s="49"/>
      <c r="U20" s="46">
        <v>1.4808233377758033</v>
      </c>
      <c r="V20" s="49">
        <v>68.25</v>
      </c>
      <c r="W20" s="49"/>
      <c r="X20" s="46">
        <v>1.4841199168892845</v>
      </c>
      <c r="Y20" s="49">
        <v>68.22</v>
      </c>
      <c r="Z20" s="10"/>
      <c r="AA20" s="46">
        <v>1.4952153110047846</v>
      </c>
      <c r="AB20" s="49">
        <v>67.959999999999994</v>
      </c>
      <c r="AC20" s="49"/>
      <c r="AD20" s="46">
        <v>1.49678191887442</v>
      </c>
      <c r="AE20" s="49">
        <v>68.45</v>
      </c>
      <c r="AF20" s="10"/>
      <c r="AG20" s="46">
        <v>1.4954389113204725</v>
      </c>
      <c r="AH20" s="47">
        <v>68.680000000000007</v>
      </c>
      <c r="AI20" s="10"/>
      <c r="AJ20" s="46">
        <v>1.5046644598254588</v>
      </c>
      <c r="AK20" s="49">
        <v>69.58</v>
      </c>
      <c r="AL20" s="10"/>
      <c r="AM20" s="46">
        <v>1.5073861923424781</v>
      </c>
      <c r="AN20" s="49">
        <v>68.930000000000007</v>
      </c>
      <c r="AO20" s="10"/>
      <c r="AP20" s="46">
        <v>1.5015015015015014</v>
      </c>
      <c r="AQ20" s="49">
        <v>68.88</v>
      </c>
      <c r="AR20" s="10"/>
      <c r="AS20" s="46">
        <v>1.5051173991571343</v>
      </c>
      <c r="AT20" s="49">
        <v>68.239999999999995</v>
      </c>
      <c r="AU20" s="10"/>
      <c r="AV20" s="46">
        <v>1.5101177891875566</v>
      </c>
      <c r="AW20" s="49">
        <v>68.099999999999994</v>
      </c>
      <c r="AX20" s="10"/>
      <c r="AY20" s="46">
        <v>1.5202189115232592</v>
      </c>
      <c r="AZ20" s="49">
        <v>67.59</v>
      </c>
      <c r="BA20" s="49"/>
      <c r="BB20" s="46">
        <v>1.5318627450980391</v>
      </c>
      <c r="BC20" s="49">
        <v>67.239999999999995</v>
      </c>
      <c r="BD20" s="49"/>
      <c r="BE20" s="46">
        <v>1.5325670498084289</v>
      </c>
      <c r="BF20" s="49">
        <v>67.260000000000005</v>
      </c>
      <c r="BG20" s="49"/>
      <c r="BH20" s="49">
        <v>1.5285845307245491</v>
      </c>
      <c r="BI20" s="49">
        <v>67.38</v>
      </c>
      <c r="BJ20" s="49"/>
      <c r="BK20" s="49">
        <v>1.5276504735716467</v>
      </c>
      <c r="BL20" s="10">
        <v>67.33</v>
      </c>
      <c r="BM20" s="10"/>
      <c r="BN20" s="10">
        <v>1.5432098765432098</v>
      </c>
      <c r="BO20" s="10">
        <v>66.59</v>
      </c>
      <c r="BP20" s="10"/>
      <c r="BQ20" s="46">
        <f t="shared" si="0"/>
        <v>1.5046168480946633</v>
      </c>
      <c r="BR20" s="49">
        <f t="shared" si="1"/>
        <v>67.96863636363635</v>
      </c>
      <c r="BS20" s="50"/>
      <c r="BT20" s="50"/>
      <c r="BU20" s="50"/>
      <c r="BV20" s="51"/>
    </row>
    <row r="21" spans="1:144" x14ac:dyDescent="0.25">
      <c r="A21" s="30">
        <v>8</v>
      </c>
      <c r="B21" s="48" t="s">
        <v>19</v>
      </c>
      <c r="C21" s="46">
        <v>1.3573000000000002</v>
      </c>
      <c r="D21" s="49">
        <v>74.69</v>
      </c>
      <c r="E21" s="49"/>
      <c r="F21" s="46">
        <v>1.3625</v>
      </c>
      <c r="G21" s="49">
        <v>73.95</v>
      </c>
      <c r="H21" s="10"/>
      <c r="I21" s="46">
        <v>1.3601000000000001</v>
      </c>
      <c r="J21" s="49">
        <v>74.05</v>
      </c>
      <c r="K21" s="10"/>
      <c r="L21" s="46">
        <v>1.3509</v>
      </c>
      <c r="M21" s="49">
        <v>74.709999999999994</v>
      </c>
      <c r="N21" s="10"/>
      <c r="O21" s="46">
        <v>1.3344</v>
      </c>
      <c r="P21" s="49">
        <v>75.52</v>
      </c>
      <c r="Q21" s="49"/>
      <c r="R21" s="46">
        <v>1.3367</v>
      </c>
      <c r="S21" s="49">
        <v>75.58</v>
      </c>
      <c r="T21" s="49"/>
      <c r="U21" s="46">
        <v>1.339</v>
      </c>
      <c r="V21" s="49">
        <v>75.47</v>
      </c>
      <c r="W21" s="49"/>
      <c r="X21" s="46">
        <v>1.3404</v>
      </c>
      <c r="Y21" s="49">
        <v>75.540000000000006</v>
      </c>
      <c r="Z21" s="10"/>
      <c r="AA21" s="46">
        <v>1.3484</v>
      </c>
      <c r="AB21" s="49">
        <v>75.36</v>
      </c>
      <c r="AC21" s="49"/>
      <c r="AD21" s="46">
        <v>1.3512</v>
      </c>
      <c r="AE21" s="49">
        <v>75.83</v>
      </c>
      <c r="AF21" s="10"/>
      <c r="AG21" s="46">
        <v>1.3461000000000001</v>
      </c>
      <c r="AH21" s="47">
        <v>76.3</v>
      </c>
      <c r="AI21" s="10"/>
      <c r="AJ21" s="46">
        <v>1.3497000000000001</v>
      </c>
      <c r="AK21" s="49">
        <v>77.569999999999993</v>
      </c>
      <c r="AL21" s="10"/>
      <c r="AM21" s="46">
        <v>1.3473000000000002</v>
      </c>
      <c r="AN21" s="49">
        <v>77.12</v>
      </c>
      <c r="AO21" s="10"/>
      <c r="AP21" s="46">
        <v>1.3474000000000002</v>
      </c>
      <c r="AQ21" s="49">
        <v>76.760000000000005</v>
      </c>
      <c r="AR21" s="10"/>
      <c r="AS21" s="46">
        <v>1.3496000000000001</v>
      </c>
      <c r="AT21" s="49">
        <v>76.099999999999994</v>
      </c>
      <c r="AU21" s="10"/>
      <c r="AV21" s="46">
        <v>1.353</v>
      </c>
      <c r="AW21" s="49">
        <v>76.010000000000005</v>
      </c>
      <c r="AX21" s="10"/>
      <c r="AY21" s="46">
        <v>1.3537000000000001</v>
      </c>
      <c r="AZ21" s="49">
        <v>75.900000000000006</v>
      </c>
      <c r="BA21" s="49"/>
      <c r="BB21" s="46">
        <v>1.3591</v>
      </c>
      <c r="BC21" s="49">
        <v>75.790000000000006</v>
      </c>
      <c r="BD21" s="49"/>
      <c r="BE21" s="46">
        <v>1.3623000000000001</v>
      </c>
      <c r="BF21" s="49">
        <v>75.67</v>
      </c>
      <c r="BG21" s="49"/>
      <c r="BH21" s="49">
        <v>1.3595000000000002</v>
      </c>
      <c r="BI21" s="49">
        <v>75.760000000000005</v>
      </c>
      <c r="BJ21" s="49"/>
      <c r="BK21" s="49">
        <v>1.3568</v>
      </c>
      <c r="BL21" s="10">
        <v>75.8</v>
      </c>
      <c r="BM21" s="10"/>
      <c r="BN21" s="10">
        <v>1.3634000000000002</v>
      </c>
      <c r="BO21" s="10">
        <v>75.37</v>
      </c>
      <c r="BP21" s="10"/>
      <c r="BQ21" s="46">
        <f t="shared" si="0"/>
        <v>1.351309090909091</v>
      </c>
      <c r="BR21" s="49">
        <f t="shared" si="1"/>
        <v>75.674999999999997</v>
      </c>
      <c r="BS21" s="50"/>
      <c r="BT21" s="50"/>
      <c r="BU21" s="50"/>
      <c r="BV21" s="51"/>
    </row>
    <row r="22" spans="1:144" x14ac:dyDescent="0.25">
      <c r="A22" s="30">
        <v>9</v>
      </c>
      <c r="B22" s="48" t="s">
        <v>20</v>
      </c>
      <c r="C22" s="46">
        <v>10.309100000000001</v>
      </c>
      <c r="D22" s="49">
        <v>9.83</v>
      </c>
      <c r="E22" s="49"/>
      <c r="F22" s="46">
        <v>10.2796</v>
      </c>
      <c r="G22" s="49">
        <v>9.8000000000000007</v>
      </c>
      <c r="H22" s="10"/>
      <c r="I22" s="46">
        <v>10.259</v>
      </c>
      <c r="J22" s="49">
        <v>9.82</v>
      </c>
      <c r="K22" s="10"/>
      <c r="L22" s="46">
        <v>10.2004</v>
      </c>
      <c r="M22" s="49">
        <v>9.89</v>
      </c>
      <c r="N22" s="10"/>
      <c r="O22" s="46">
        <v>10.1571</v>
      </c>
      <c r="P22" s="49">
        <v>9.92</v>
      </c>
      <c r="Q22" s="49"/>
      <c r="R22" s="46">
        <v>10.1724</v>
      </c>
      <c r="S22" s="49">
        <v>9.93</v>
      </c>
      <c r="T22" s="49"/>
      <c r="U22" s="46">
        <v>10.222100000000001</v>
      </c>
      <c r="V22" s="49">
        <v>9.89</v>
      </c>
      <c r="W22" s="49"/>
      <c r="X22" s="46">
        <v>10.2515</v>
      </c>
      <c r="Y22" s="49">
        <v>9.8800000000000008</v>
      </c>
      <c r="Z22" s="10"/>
      <c r="AA22" s="46">
        <v>10.3034</v>
      </c>
      <c r="AB22" s="49">
        <v>9.86</v>
      </c>
      <c r="AC22" s="49"/>
      <c r="AD22" s="46">
        <v>10.388400000000001</v>
      </c>
      <c r="AE22" s="49">
        <v>9.86</v>
      </c>
      <c r="AF22" s="10"/>
      <c r="AG22" s="46">
        <v>10.348600000000001</v>
      </c>
      <c r="AH22" s="49">
        <v>9.93</v>
      </c>
      <c r="AI22" s="10"/>
      <c r="AJ22" s="46">
        <v>10.4536</v>
      </c>
      <c r="AK22" s="49">
        <v>10.02</v>
      </c>
      <c r="AL22" s="10"/>
      <c r="AM22" s="46">
        <v>10.4869</v>
      </c>
      <c r="AN22" s="49">
        <v>9.91</v>
      </c>
      <c r="AO22" s="10"/>
      <c r="AP22" s="46">
        <v>10.5169</v>
      </c>
      <c r="AQ22" s="49">
        <v>9.83</v>
      </c>
      <c r="AR22" s="10"/>
      <c r="AS22" s="46">
        <v>10.509</v>
      </c>
      <c r="AT22" s="49">
        <v>9.77</v>
      </c>
      <c r="AU22" s="10"/>
      <c r="AV22" s="46">
        <v>10.608000000000001</v>
      </c>
      <c r="AW22" s="49">
        <v>9.69</v>
      </c>
      <c r="AX22" s="10"/>
      <c r="AY22" s="46">
        <v>10.653600000000001</v>
      </c>
      <c r="AZ22" s="49">
        <v>9.64</v>
      </c>
      <c r="BA22" s="49"/>
      <c r="BB22" s="46">
        <v>10.7591</v>
      </c>
      <c r="BC22" s="49">
        <v>9.57</v>
      </c>
      <c r="BD22" s="49"/>
      <c r="BE22" s="46">
        <v>10.7766</v>
      </c>
      <c r="BF22" s="49">
        <v>9.57</v>
      </c>
      <c r="BG22" s="49"/>
      <c r="BH22" s="49">
        <v>10.8376</v>
      </c>
      <c r="BI22" s="49">
        <v>9.5</v>
      </c>
      <c r="BJ22" s="49"/>
      <c r="BK22" s="49">
        <v>10.837</v>
      </c>
      <c r="BL22" s="10">
        <v>9.49</v>
      </c>
      <c r="BM22" s="10"/>
      <c r="BN22" s="10">
        <v>10.9422</v>
      </c>
      <c r="BO22" s="10">
        <v>9.39</v>
      </c>
      <c r="BP22" s="10"/>
      <c r="BQ22" s="46">
        <f t="shared" si="0"/>
        <v>10.466913636363637</v>
      </c>
      <c r="BR22" s="49">
        <f t="shared" si="1"/>
        <v>9.7722727272727283</v>
      </c>
      <c r="BS22" s="50"/>
      <c r="BT22" s="50"/>
      <c r="BU22" s="50"/>
      <c r="BV22" s="51"/>
    </row>
    <row r="23" spans="1:144" x14ac:dyDescent="0.25">
      <c r="A23" s="30">
        <v>10</v>
      </c>
      <c r="B23" s="48" t="s">
        <v>21</v>
      </c>
      <c r="C23" s="46">
        <v>10.760100000000001</v>
      </c>
      <c r="D23" s="49">
        <v>9.42</v>
      </c>
      <c r="E23" s="49"/>
      <c r="F23" s="46">
        <v>10.783100000000001</v>
      </c>
      <c r="G23" s="49">
        <v>9.34</v>
      </c>
      <c r="H23" s="10"/>
      <c r="I23" s="46">
        <v>10.706800000000001</v>
      </c>
      <c r="J23" s="49">
        <v>9.41</v>
      </c>
      <c r="K23" s="10"/>
      <c r="L23" s="46">
        <v>10.607900000000001</v>
      </c>
      <c r="M23" s="49">
        <v>9.51</v>
      </c>
      <c r="N23" s="10"/>
      <c r="O23" s="46">
        <v>10.497400000000001</v>
      </c>
      <c r="P23" s="49">
        <v>9.6</v>
      </c>
      <c r="Q23" s="49"/>
      <c r="R23" s="46">
        <v>10.539300000000001</v>
      </c>
      <c r="S23" s="49">
        <v>9.59</v>
      </c>
      <c r="T23" s="49"/>
      <c r="U23" s="46">
        <v>10.548</v>
      </c>
      <c r="V23" s="49">
        <v>9.58</v>
      </c>
      <c r="W23" s="49"/>
      <c r="X23" s="46">
        <v>10.523100000000001</v>
      </c>
      <c r="Y23" s="49">
        <v>9.6199999999999992</v>
      </c>
      <c r="Z23" s="10"/>
      <c r="AA23" s="46">
        <v>10.661800000000001</v>
      </c>
      <c r="AB23" s="49">
        <v>9.5299999999999994</v>
      </c>
      <c r="AC23" s="49"/>
      <c r="AD23" s="46">
        <v>10.6859</v>
      </c>
      <c r="AE23" s="49">
        <v>9.59</v>
      </c>
      <c r="AF23" s="10"/>
      <c r="AG23" s="46">
        <v>10.6099</v>
      </c>
      <c r="AH23" s="49">
        <v>9.68</v>
      </c>
      <c r="AI23" s="10"/>
      <c r="AJ23" s="46">
        <v>10.7851</v>
      </c>
      <c r="AK23" s="49">
        <v>9.7100000000000009</v>
      </c>
      <c r="AL23" s="10"/>
      <c r="AM23" s="46">
        <v>10.848800000000001</v>
      </c>
      <c r="AN23" s="49">
        <v>9.58</v>
      </c>
      <c r="AO23" s="10"/>
      <c r="AP23" s="46">
        <v>10.8278</v>
      </c>
      <c r="AQ23" s="49">
        <v>9.5500000000000007</v>
      </c>
      <c r="AR23" s="10"/>
      <c r="AS23" s="46">
        <v>10.870600000000001</v>
      </c>
      <c r="AT23" s="49">
        <v>9.4499999999999993</v>
      </c>
      <c r="AU23" s="10"/>
      <c r="AV23" s="46">
        <v>10.982000000000001</v>
      </c>
      <c r="AW23" s="49">
        <v>9.36</v>
      </c>
      <c r="AX23" s="10"/>
      <c r="AY23" s="46">
        <v>10.9468</v>
      </c>
      <c r="AZ23" s="49">
        <v>9.39</v>
      </c>
      <c r="BA23" s="49"/>
      <c r="BB23" s="46">
        <v>10.9878</v>
      </c>
      <c r="BC23" s="49">
        <v>9.3699999999999992</v>
      </c>
      <c r="BD23" s="49"/>
      <c r="BE23" s="46">
        <v>11.004800000000001</v>
      </c>
      <c r="BF23" s="49">
        <v>9.3699999999999992</v>
      </c>
      <c r="BG23" s="49"/>
      <c r="BH23" s="49">
        <v>11.1104</v>
      </c>
      <c r="BI23" s="49">
        <v>9.27</v>
      </c>
      <c r="BJ23" s="49"/>
      <c r="BK23" s="49">
        <v>11.0974</v>
      </c>
      <c r="BL23" s="10">
        <v>9.27</v>
      </c>
      <c r="BM23" s="10"/>
      <c r="BN23" s="10">
        <v>11.2576</v>
      </c>
      <c r="BO23" s="10">
        <v>9.1300000000000008</v>
      </c>
      <c r="BP23" s="10"/>
      <c r="BQ23" s="46">
        <f t="shared" si="0"/>
        <v>10.801927272727271</v>
      </c>
      <c r="BR23" s="49">
        <f t="shared" si="1"/>
        <v>9.4690909090909106</v>
      </c>
      <c r="BS23" s="50"/>
      <c r="BT23" s="50"/>
      <c r="BU23" s="50"/>
      <c r="BV23" s="51"/>
    </row>
    <row r="24" spans="1:144" x14ac:dyDescent="0.25">
      <c r="A24" s="30">
        <v>11</v>
      </c>
      <c r="B24" s="48" t="s">
        <v>22</v>
      </c>
      <c r="C24" s="46">
        <v>6.8016000000000005</v>
      </c>
      <c r="D24" s="49">
        <v>14.91</v>
      </c>
      <c r="E24" s="49"/>
      <c r="F24" s="46">
        <v>6.7498000000000005</v>
      </c>
      <c r="G24" s="49">
        <v>14.93</v>
      </c>
      <c r="H24" s="10"/>
      <c r="I24" s="46">
        <v>6.7413000000000007</v>
      </c>
      <c r="J24" s="49">
        <v>14.94</v>
      </c>
      <c r="K24" s="10"/>
      <c r="L24" s="46">
        <v>6.7543000000000006</v>
      </c>
      <c r="M24" s="49">
        <v>14.94</v>
      </c>
      <c r="N24" s="10"/>
      <c r="O24" s="46">
        <v>6.7517000000000005</v>
      </c>
      <c r="P24" s="49">
        <v>14.93</v>
      </c>
      <c r="Q24" s="49"/>
      <c r="R24" s="46">
        <v>6.7803000000000004</v>
      </c>
      <c r="S24" s="49">
        <v>14.9</v>
      </c>
      <c r="T24" s="49"/>
      <c r="U24" s="46">
        <v>6.7965</v>
      </c>
      <c r="V24" s="49">
        <v>14.87</v>
      </c>
      <c r="W24" s="49"/>
      <c r="X24" s="46">
        <v>6.8158000000000003</v>
      </c>
      <c r="Y24" s="49">
        <v>14.86</v>
      </c>
      <c r="Z24" s="10"/>
      <c r="AA24" s="46">
        <v>6.8294000000000006</v>
      </c>
      <c r="AB24" s="49">
        <v>14.88</v>
      </c>
      <c r="AC24" s="49"/>
      <c r="AD24" s="46">
        <v>6.8543000000000003</v>
      </c>
      <c r="AE24" s="49">
        <v>14.95</v>
      </c>
      <c r="AF24" s="10"/>
      <c r="AG24" s="46">
        <v>6.8348000000000004</v>
      </c>
      <c r="AH24" s="49">
        <v>15.03</v>
      </c>
      <c r="AI24" s="10"/>
      <c r="AJ24" s="46">
        <v>6.8746</v>
      </c>
      <c r="AK24" s="49">
        <v>15.23</v>
      </c>
      <c r="AL24" s="10"/>
      <c r="AM24" s="46">
        <v>6.8842000000000008</v>
      </c>
      <c r="AN24" s="49">
        <v>15.09</v>
      </c>
      <c r="AO24" s="10"/>
      <c r="AP24" s="46">
        <v>6.8963000000000001</v>
      </c>
      <c r="AQ24" s="49">
        <v>15</v>
      </c>
      <c r="AR24" s="10"/>
      <c r="AS24" s="46">
        <v>6.8834</v>
      </c>
      <c r="AT24" s="49">
        <v>14.92</v>
      </c>
      <c r="AU24" s="10"/>
      <c r="AV24" s="46">
        <v>6.9032</v>
      </c>
      <c r="AW24" s="49">
        <v>14.9</v>
      </c>
      <c r="AX24" s="10"/>
      <c r="AY24" s="46">
        <v>6.9074</v>
      </c>
      <c r="AZ24" s="49">
        <v>14.88</v>
      </c>
      <c r="BA24" s="49"/>
      <c r="BB24" s="46">
        <v>6.9411000000000005</v>
      </c>
      <c r="BC24" s="49">
        <v>14.84</v>
      </c>
      <c r="BD24" s="49"/>
      <c r="BE24" s="46">
        <v>6.9409000000000001</v>
      </c>
      <c r="BF24" s="49">
        <v>14.85</v>
      </c>
      <c r="BG24" s="49"/>
      <c r="BH24" s="49">
        <v>6.9513000000000007</v>
      </c>
      <c r="BI24" s="49">
        <v>14.82</v>
      </c>
      <c r="BJ24" s="49"/>
      <c r="BK24" s="49">
        <v>6.9507000000000003</v>
      </c>
      <c r="BL24" s="10">
        <v>14.8</v>
      </c>
      <c r="BM24" s="10"/>
      <c r="BN24" s="10">
        <v>6.9780000000000006</v>
      </c>
      <c r="BO24" s="10">
        <v>14.73</v>
      </c>
      <c r="BP24" s="10"/>
      <c r="BQ24" s="46">
        <f t="shared" si="0"/>
        <v>6.8554954545454567</v>
      </c>
      <c r="BR24" s="49">
        <f t="shared" si="1"/>
        <v>14.91818181818182</v>
      </c>
      <c r="BS24" s="50"/>
      <c r="BT24" s="50"/>
      <c r="BU24" s="50"/>
      <c r="BV24" s="51"/>
    </row>
    <row r="25" spans="1:144" x14ac:dyDescent="0.25">
      <c r="A25" s="30">
        <v>12</v>
      </c>
      <c r="B25" s="48" t="s">
        <v>23</v>
      </c>
      <c r="C25" s="46">
        <v>19.4679</v>
      </c>
      <c r="D25" s="49">
        <v>5.21</v>
      </c>
      <c r="E25" s="49"/>
      <c r="F25" s="46">
        <v>19.4756</v>
      </c>
      <c r="G25" s="49">
        <v>5.17</v>
      </c>
      <c r="H25" s="10"/>
      <c r="I25" s="46">
        <v>19.482400000000002</v>
      </c>
      <c r="J25" s="49">
        <v>5.17</v>
      </c>
      <c r="K25" s="10"/>
      <c r="L25" s="46">
        <v>19.493000000000002</v>
      </c>
      <c r="M25" s="49">
        <v>5.18</v>
      </c>
      <c r="N25" s="10"/>
      <c r="O25" s="46">
        <v>19.501900000000003</v>
      </c>
      <c r="P25" s="49">
        <v>5.17</v>
      </c>
      <c r="Q25" s="49"/>
      <c r="R25" s="46">
        <v>19.513500000000001</v>
      </c>
      <c r="S25" s="49">
        <v>5.18</v>
      </c>
      <c r="T25" s="49"/>
      <c r="U25" s="46">
        <v>19.532</v>
      </c>
      <c r="V25" s="49">
        <v>5.17</v>
      </c>
      <c r="W25" s="49"/>
      <c r="X25" s="46">
        <v>19.566700000000001</v>
      </c>
      <c r="Y25" s="49">
        <v>5.17</v>
      </c>
      <c r="Z25" s="10"/>
      <c r="AA25" s="46">
        <v>19.612000000000002</v>
      </c>
      <c r="AB25" s="49">
        <v>5.18</v>
      </c>
      <c r="AC25" s="49"/>
      <c r="AD25" s="46">
        <v>19.654700000000002</v>
      </c>
      <c r="AE25" s="49">
        <v>5.21</v>
      </c>
      <c r="AF25" s="10"/>
      <c r="AG25" s="46">
        <v>19.552</v>
      </c>
      <c r="AH25" s="49">
        <v>5.25</v>
      </c>
      <c r="AI25" s="10"/>
      <c r="AJ25" s="46">
        <v>19.756</v>
      </c>
      <c r="AK25" s="49">
        <v>5.3</v>
      </c>
      <c r="AL25" s="10"/>
      <c r="AM25" s="46">
        <v>19.779199999999999</v>
      </c>
      <c r="AN25" s="49">
        <v>5.25</v>
      </c>
      <c r="AO25" s="10"/>
      <c r="AP25" s="46">
        <v>19.8048</v>
      </c>
      <c r="AQ25" s="49">
        <v>5.22</v>
      </c>
      <c r="AR25" s="10"/>
      <c r="AS25" s="46">
        <v>19.823</v>
      </c>
      <c r="AT25" s="49">
        <v>5.18</v>
      </c>
      <c r="AU25" s="10"/>
      <c r="AV25" s="46">
        <v>19.851400000000002</v>
      </c>
      <c r="AW25" s="49">
        <v>5.18</v>
      </c>
      <c r="AX25" s="10"/>
      <c r="AY25" s="46">
        <v>19.882100000000001</v>
      </c>
      <c r="AZ25" s="49">
        <v>5.17</v>
      </c>
      <c r="BA25" s="49"/>
      <c r="BB25" s="46">
        <v>19.923200000000001</v>
      </c>
      <c r="BC25" s="49">
        <v>5.17</v>
      </c>
      <c r="BD25" s="49"/>
      <c r="BE25" s="46">
        <v>19.999000000000002</v>
      </c>
      <c r="BF25" s="49">
        <v>5.15</v>
      </c>
      <c r="BG25" s="49"/>
      <c r="BH25" s="49">
        <v>20.066500000000001</v>
      </c>
      <c r="BI25" s="49">
        <v>5.13</v>
      </c>
      <c r="BJ25" s="49"/>
      <c r="BK25" s="49">
        <v>20.396000000000001</v>
      </c>
      <c r="BL25" s="10">
        <v>5.04</v>
      </c>
      <c r="BM25" s="10"/>
      <c r="BN25" s="10">
        <v>20.686</v>
      </c>
      <c r="BO25" s="10">
        <v>4.97</v>
      </c>
      <c r="BP25" s="10"/>
      <c r="BQ25" s="46">
        <f t="shared" si="0"/>
        <v>19.764495454545454</v>
      </c>
      <c r="BR25" s="49">
        <f t="shared" si="1"/>
        <v>5.1736363636363629</v>
      </c>
      <c r="BS25" s="50"/>
      <c r="BT25" s="50"/>
      <c r="BU25" s="50"/>
      <c r="BV25" s="51"/>
    </row>
    <row r="26" spans="1:144" x14ac:dyDescent="0.25">
      <c r="A26" s="30">
        <v>13</v>
      </c>
      <c r="B26" s="48" t="s">
        <v>24</v>
      </c>
      <c r="C26" s="46">
        <v>1</v>
      </c>
      <c r="D26" s="49">
        <v>101.38</v>
      </c>
      <c r="E26" s="49"/>
      <c r="F26" s="46">
        <v>1</v>
      </c>
      <c r="G26" s="49">
        <v>100.76</v>
      </c>
      <c r="H26" s="49"/>
      <c r="I26" s="46">
        <v>1</v>
      </c>
      <c r="J26" s="49">
        <v>100.72</v>
      </c>
      <c r="K26" s="49"/>
      <c r="L26" s="46">
        <v>1</v>
      </c>
      <c r="M26" s="49">
        <v>100.93</v>
      </c>
      <c r="N26" s="49"/>
      <c r="O26" s="46">
        <v>1</v>
      </c>
      <c r="P26" s="49">
        <v>100.77</v>
      </c>
      <c r="Q26" s="49"/>
      <c r="R26" s="46">
        <v>1</v>
      </c>
      <c r="S26" s="49">
        <v>101.03</v>
      </c>
      <c r="T26" s="49"/>
      <c r="U26" s="46">
        <v>1</v>
      </c>
      <c r="V26" s="49">
        <v>101.06</v>
      </c>
      <c r="W26" s="49"/>
      <c r="X26" s="46">
        <v>1</v>
      </c>
      <c r="Y26" s="49">
        <v>101.25</v>
      </c>
      <c r="Z26" s="49"/>
      <c r="AA26" s="46">
        <v>1</v>
      </c>
      <c r="AB26" s="49">
        <v>101.61</v>
      </c>
      <c r="AC26" s="49"/>
      <c r="AD26" s="46">
        <v>1</v>
      </c>
      <c r="AE26" s="49">
        <v>102.46</v>
      </c>
      <c r="AF26" s="49"/>
      <c r="AG26" s="46">
        <v>1</v>
      </c>
      <c r="AH26" s="49">
        <v>102.71</v>
      </c>
      <c r="AI26" s="49"/>
      <c r="AJ26" s="46">
        <v>1</v>
      </c>
      <c r="AK26" s="49">
        <v>104.7</v>
      </c>
      <c r="AL26" s="49"/>
      <c r="AM26" s="46">
        <v>1</v>
      </c>
      <c r="AN26" s="49">
        <v>103.91</v>
      </c>
      <c r="AO26" s="49"/>
      <c r="AP26" s="46">
        <v>1</v>
      </c>
      <c r="AQ26" s="49">
        <v>103.42</v>
      </c>
      <c r="AR26" s="49"/>
      <c r="AS26" s="46">
        <v>1</v>
      </c>
      <c r="AT26" s="49">
        <v>102.71</v>
      </c>
      <c r="AU26" s="49"/>
      <c r="AV26" s="46">
        <v>1</v>
      </c>
      <c r="AW26" s="49">
        <v>102.84</v>
      </c>
      <c r="AX26" s="49"/>
      <c r="AY26" s="46">
        <v>1</v>
      </c>
      <c r="AZ26" s="49">
        <v>102.75</v>
      </c>
      <c r="BA26" s="49"/>
      <c r="BB26" s="46">
        <v>1</v>
      </c>
      <c r="BC26" s="49">
        <v>103</v>
      </c>
      <c r="BD26" s="49"/>
      <c r="BE26" s="46">
        <v>1</v>
      </c>
      <c r="BF26" s="49">
        <v>103.08</v>
      </c>
      <c r="BG26" s="49"/>
      <c r="BH26" s="49">
        <v>1</v>
      </c>
      <c r="BI26" s="49">
        <v>102.99</v>
      </c>
      <c r="BJ26" s="49"/>
      <c r="BK26" s="49">
        <v>1</v>
      </c>
      <c r="BL26" s="49">
        <v>102.85</v>
      </c>
      <c r="BM26" s="49"/>
      <c r="BN26" s="49">
        <v>1</v>
      </c>
      <c r="BO26" s="49">
        <v>102.76</v>
      </c>
      <c r="BP26" s="49"/>
      <c r="BQ26" s="46">
        <f t="shared" si="0"/>
        <v>1</v>
      </c>
      <c r="BR26" s="49">
        <f t="shared" si="1"/>
        <v>102.25863636363638</v>
      </c>
      <c r="BS26" s="50"/>
      <c r="BT26" s="50"/>
      <c r="BU26" s="50"/>
      <c r="BV26" s="51"/>
    </row>
    <row r="27" spans="1:144" x14ac:dyDescent="0.25">
      <c r="A27" s="30">
        <v>14</v>
      </c>
      <c r="B27" s="48" t="s">
        <v>25</v>
      </c>
      <c r="C27" s="46">
        <v>0.74202141473802941</v>
      </c>
      <c r="D27" s="49">
        <v>136.63</v>
      </c>
      <c r="E27" s="49"/>
      <c r="F27" s="46">
        <v>0.74369347929557361</v>
      </c>
      <c r="G27" s="49">
        <v>135.49</v>
      </c>
      <c r="H27" s="49"/>
      <c r="I27" s="46">
        <v>0.7408944077290105</v>
      </c>
      <c r="J27" s="49">
        <v>135.94</v>
      </c>
      <c r="K27" s="10"/>
      <c r="L27" s="46">
        <v>0.7395246335655441</v>
      </c>
      <c r="M27" s="49">
        <v>136.47999999999999</v>
      </c>
      <c r="N27" s="10"/>
      <c r="O27" s="46">
        <v>0.73998978814092364</v>
      </c>
      <c r="P27" s="49">
        <v>136.18</v>
      </c>
      <c r="Q27" s="49"/>
      <c r="R27" s="46">
        <v>0.73968326762480319</v>
      </c>
      <c r="S27" s="49">
        <v>136.59</v>
      </c>
      <c r="T27" s="49"/>
      <c r="U27" s="46">
        <v>0.74115249212525491</v>
      </c>
      <c r="V27" s="49">
        <v>136.36000000000001</v>
      </c>
      <c r="W27" s="49"/>
      <c r="X27" s="46">
        <v>0.741971864426901</v>
      </c>
      <c r="Y27" s="49">
        <v>136.46</v>
      </c>
      <c r="Z27" s="10"/>
      <c r="AA27" s="46">
        <v>0.74262204993390668</v>
      </c>
      <c r="AB27" s="49">
        <v>136.83000000000001</v>
      </c>
      <c r="AC27" s="49"/>
      <c r="AD27" s="46">
        <v>0.74351100768046874</v>
      </c>
      <c r="AE27" s="49">
        <v>137.81</v>
      </c>
      <c r="AF27" s="10"/>
      <c r="AG27" s="46">
        <v>0.74479019260274382</v>
      </c>
      <c r="AH27" s="49">
        <v>137.9</v>
      </c>
      <c r="AI27" s="49"/>
      <c r="AJ27" s="46">
        <v>0.74437439054346777</v>
      </c>
      <c r="AK27" s="49">
        <v>140.66</v>
      </c>
      <c r="AL27" s="10"/>
      <c r="AM27" s="46">
        <v>0.74706589868292284</v>
      </c>
      <c r="AN27" s="49">
        <v>139.09</v>
      </c>
      <c r="AO27" s="10"/>
      <c r="AP27" s="46">
        <v>0.74818378386466855</v>
      </c>
      <c r="AQ27" s="49">
        <v>138.22999999999999</v>
      </c>
      <c r="AR27" s="10"/>
      <c r="AS27" s="46">
        <v>0.74854781723456498</v>
      </c>
      <c r="AT27" s="49">
        <v>137.21</v>
      </c>
      <c r="AU27" s="10"/>
      <c r="AV27" s="46">
        <v>0.74799350741635562</v>
      </c>
      <c r="AW27" s="49">
        <v>137.49</v>
      </c>
      <c r="AX27" s="10"/>
      <c r="AY27" s="46">
        <v>0.74972072902843701</v>
      </c>
      <c r="AZ27" s="49">
        <v>137.05000000000001</v>
      </c>
      <c r="BA27" s="49"/>
      <c r="BB27" s="46">
        <v>0.75017066382602049</v>
      </c>
      <c r="BC27" s="49">
        <v>137.30000000000001</v>
      </c>
      <c r="BD27" s="49"/>
      <c r="BE27" s="46">
        <v>0.75164233850964357</v>
      </c>
      <c r="BF27" s="49">
        <v>137.13999999999999</v>
      </c>
      <c r="BG27" s="49"/>
      <c r="BH27" s="49">
        <v>0.75096499001216566</v>
      </c>
      <c r="BI27" s="49">
        <v>137.13999999999999</v>
      </c>
      <c r="BJ27" s="49"/>
      <c r="BK27" s="49">
        <v>0.75096499001216566</v>
      </c>
      <c r="BL27" s="10">
        <v>136.96</v>
      </c>
      <c r="BM27" s="10"/>
      <c r="BN27" s="10">
        <v>0.75138254388074066</v>
      </c>
      <c r="BO27" s="10">
        <v>136.76</v>
      </c>
      <c r="BP27" s="10"/>
      <c r="BQ27" s="46">
        <f t="shared" si="0"/>
        <v>0.74549392049428687</v>
      </c>
      <c r="BR27" s="49">
        <f t="shared" si="1"/>
        <v>137.16818181818186</v>
      </c>
      <c r="BS27" s="50"/>
      <c r="BT27" s="50"/>
      <c r="BU27" s="50"/>
      <c r="BV27" s="51"/>
    </row>
    <row r="28" spans="1:144" x14ac:dyDescent="0.25">
      <c r="A28" s="30">
        <v>15</v>
      </c>
      <c r="B28" s="48" t="s">
        <v>26</v>
      </c>
      <c r="C28" s="46">
        <v>6.9110000000000005</v>
      </c>
      <c r="D28" s="49">
        <v>14.67</v>
      </c>
      <c r="E28" s="49"/>
      <c r="F28" s="46">
        <v>6.9110000000000005</v>
      </c>
      <c r="G28" s="49">
        <v>14.58</v>
      </c>
      <c r="H28" s="49"/>
      <c r="I28" s="46">
        <v>6.9157999999999999</v>
      </c>
      <c r="J28" s="49">
        <v>14.56</v>
      </c>
      <c r="K28" s="10"/>
      <c r="L28" s="46">
        <v>6.9116</v>
      </c>
      <c r="M28" s="49">
        <v>14.6</v>
      </c>
      <c r="N28" s="10"/>
      <c r="O28" s="46">
        <v>6.9166000000000007</v>
      </c>
      <c r="P28" s="49">
        <v>14.57</v>
      </c>
      <c r="Q28" s="49"/>
      <c r="R28" s="46">
        <v>6.9237000000000002</v>
      </c>
      <c r="S28" s="49">
        <v>14.59</v>
      </c>
      <c r="T28" s="49"/>
      <c r="U28" s="46">
        <v>6.9255000000000004</v>
      </c>
      <c r="V28" s="49">
        <v>14.59</v>
      </c>
      <c r="W28" s="49"/>
      <c r="X28" s="46">
        <v>6.9356</v>
      </c>
      <c r="Y28" s="49">
        <v>14.6</v>
      </c>
      <c r="Z28" s="10"/>
      <c r="AA28" s="46">
        <v>6.9510000000000005</v>
      </c>
      <c r="AB28" s="49">
        <v>14.62</v>
      </c>
      <c r="AC28" s="49"/>
      <c r="AD28" s="46">
        <v>6.9547000000000008</v>
      </c>
      <c r="AE28" s="49">
        <v>14.73</v>
      </c>
      <c r="AF28" s="10"/>
      <c r="AG28" s="46">
        <v>6.9670000000000005</v>
      </c>
      <c r="AH28" s="49">
        <v>14.74</v>
      </c>
      <c r="AI28" s="49"/>
      <c r="AJ28" s="46">
        <v>6.9975000000000005</v>
      </c>
      <c r="AK28" s="49">
        <v>14.96</v>
      </c>
      <c r="AL28" s="10"/>
      <c r="AM28" s="46">
        <v>7.0322000000000005</v>
      </c>
      <c r="AN28" s="49">
        <v>14.78</v>
      </c>
      <c r="AO28" s="10"/>
      <c r="AP28" s="46">
        <v>7.0104000000000006</v>
      </c>
      <c r="AQ28" s="49">
        <v>14.75</v>
      </c>
      <c r="AR28" s="10"/>
      <c r="AS28" s="46">
        <v>7.0286</v>
      </c>
      <c r="AT28" s="49">
        <v>14.61</v>
      </c>
      <c r="AU28" s="10"/>
      <c r="AV28" s="46">
        <v>7.0521000000000003</v>
      </c>
      <c r="AW28" s="49">
        <v>14.58</v>
      </c>
      <c r="AX28" s="10"/>
      <c r="AY28" s="46">
        <v>7.0416000000000007</v>
      </c>
      <c r="AZ28" s="49">
        <v>14.59</v>
      </c>
      <c r="BA28" s="49"/>
      <c r="BB28" s="46">
        <v>7.0670000000000002</v>
      </c>
      <c r="BC28" s="49">
        <v>14.57</v>
      </c>
      <c r="BD28" s="49"/>
      <c r="BE28" s="46">
        <v>7.0625</v>
      </c>
      <c r="BF28" s="49">
        <v>14.6</v>
      </c>
      <c r="BG28" s="49"/>
      <c r="BH28" s="49">
        <v>7.0765000000000002</v>
      </c>
      <c r="BI28" s="49">
        <v>14.55</v>
      </c>
      <c r="BJ28" s="49"/>
      <c r="BK28" s="49">
        <v>7.08</v>
      </c>
      <c r="BL28" s="10">
        <v>14.53</v>
      </c>
      <c r="BM28" s="10"/>
      <c r="BN28" s="10">
        <v>7.1053000000000006</v>
      </c>
      <c r="BO28" s="10">
        <v>14.46</v>
      </c>
      <c r="BP28" s="10"/>
      <c r="BQ28" s="46">
        <f t="shared" si="0"/>
        <v>6.9898727272727283</v>
      </c>
      <c r="BR28" s="49">
        <f t="shared" si="1"/>
        <v>14.628636363636362</v>
      </c>
      <c r="BS28" s="50"/>
      <c r="BT28" s="50"/>
      <c r="BU28" s="50"/>
      <c r="BV28" s="51"/>
    </row>
    <row r="29" spans="1:144" s="25" customFormat="1" ht="16.5" thickBot="1" x14ac:dyDescent="0.3">
      <c r="A29" s="56">
        <v>16</v>
      </c>
      <c r="B29" s="57" t="s">
        <v>27</v>
      </c>
      <c r="C29" s="58">
        <v>6.9456000000000007</v>
      </c>
      <c r="D29" s="59">
        <v>14.6</v>
      </c>
      <c r="E29" s="59"/>
      <c r="F29" s="58">
        <v>6.9208000000000007</v>
      </c>
      <c r="G29" s="59">
        <v>14.56</v>
      </c>
      <c r="H29" s="59"/>
      <c r="I29" s="58">
        <v>6.9232000000000005</v>
      </c>
      <c r="J29" s="59">
        <v>14.55</v>
      </c>
      <c r="K29" s="19"/>
      <c r="L29" s="58">
        <v>6.9165000000000001</v>
      </c>
      <c r="M29" s="59">
        <v>14.59</v>
      </c>
      <c r="N29" s="19"/>
      <c r="O29" s="58">
        <v>6.923</v>
      </c>
      <c r="P29" s="59">
        <v>14.56</v>
      </c>
      <c r="Q29" s="59"/>
      <c r="R29" s="58">
        <v>6.9283999999999999</v>
      </c>
      <c r="S29" s="59">
        <v>14.58</v>
      </c>
      <c r="T29" s="59"/>
      <c r="U29" s="58">
        <v>6.9290000000000003</v>
      </c>
      <c r="V29" s="59">
        <v>14.59</v>
      </c>
      <c r="W29" s="59"/>
      <c r="X29" s="58">
        <v>6.9447000000000001</v>
      </c>
      <c r="Y29" s="59">
        <v>14.58</v>
      </c>
      <c r="Z29" s="19"/>
      <c r="AA29" s="58">
        <v>6.9612000000000007</v>
      </c>
      <c r="AB29" s="59">
        <v>14.6</v>
      </c>
      <c r="AC29" s="59"/>
      <c r="AD29" s="58">
        <v>6.9615</v>
      </c>
      <c r="AE29" s="59">
        <v>14.72</v>
      </c>
      <c r="AF29" s="19"/>
      <c r="AG29" s="58">
        <v>6.9801000000000002</v>
      </c>
      <c r="AH29" s="59">
        <v>14.71</v>
      </c>
      <c r="AI29" s="59"/>
      <c r="AJ29" s="58">
        <v>7.0138000000000007</v>
      </c>
      <c r="AK29" s="59">
        <v>14.93</v>
      </c>
      <c r="AL29" s="19"/>
      <c r="AM29" s="58">
        <v>7.0498000000000003</v>
      </c>
      <c r="AN29" s="59">
        <v>14.74</v>
      </c>
      <c r="AO29" s="19"/>
      <c r="AP29" s="58">
        <v>7.0194000000000001</v>
      </c>
      <c r="AQ29" s="59">
        <v>14.73</v>
      </c>
      <c r="AR29" s="19"/>
      <c r="AS29" s="58">
        <v>7.0392000000000001</v>
      </c>
      <c r="AT29" s="59">
        <v>14.59</v>
      </c>
      <c r="AU29" s="19"/>
      <c r="AV29" s="58">
        <v>7.0649000000000006</v>
      </c>
      <c r="AW29" s="59">
        <v>14.56</v>
      </c>
      <c r="AX29" s="19"/>
      <c r="AY29" s="58">
        <v>7.0510000000000002</v>
      </c>
      <c r="AZ29" s="59">
        <v>14.57</v>
      </c>
      <c r="BA29" s="59"/>
      <c r="BB29" s="58">
        <v>7.0809000000000006</v>
      </c>
      <c r="BC29" s="59">
        <v>14.55</v>
      </c>
      <c r="BD29" s="59"/>
      <c r="BE29" s="58">
        <v>7.0750999999999999</v>
      </c>
      <c r="BF29" s="59">
        <v>14.57</v>
      </c>
      <c r="BG29" s="59"/>
      <c r="BH29" s="59">
        <v>7.0869</v>
      </c>
      <c r="BI29" s="59">
        <v>14.53</v>
      </c>
      <c r="BJ29" s="59"/>
      <c r="BK29" s="59">
        <v>7.0902000000000003</v>
      </c>
      <c r="BL29" s="19">
        <v>14.51</v>
      </c>
      <c r="BM29" s="19"/>
      <c r="BN29" s="19">
        <v>7.1238000000000001</v>
      </c>
      <c r="BO29" s="19">
        <v>14.42</v>
      </c>
      <c r="BP29" s="19"/>
      <c r="BQ29" s="58">
        <f t="shared" si="0"/>
        <v>7.0013181818181813</v>
      </c>
      <c r="BR29" s="59">
        <f t="shared" si="1"/>
        <v>14.606363636363636</v>
      </c>
      <c r="BS29" s="50"/>
      <c r="BT29" s="50"/>
      <c r="BU29" s="50"/>
      <c r="BV29" s="51"/>
      <c r="BW29" s="5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</row>
    <row r="30" spans="1:144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5"/>
      <c r="BR30" s="63"/>
      <c r="BS30" s="63"/>
      <c r="BT30" s="63"/>
      <c r="BU30" s="63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</row>
    <row r="31" spans="1:144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</row>
    <row r="32" spans="1:144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V32" s="5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29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</row>
    <row r="33" spans="1:144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V33" s="5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29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</row>
    <row r="34" spans="1:144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9"/>
      <c r="BR34" s="79"/>
      <c r="BS34" s="79"/>
      <c r="BT34" s="79"/>
      <c r="BU34" s="79"/>
      <c r="BV34" s="2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29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</row>
    <row r="35" spans="1:144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90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</row>
    <row r="36" spans="1:144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88"/>
      <c r="BR36" s="88"/>
      <c r="BS36" s="88"/>
      <c r="BT36" s="88"/>
      <c r="BU36" s="88"/>
      <c r="BV36" s="90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</row>
    <row r="37" spans="1:144" s="89" customFormat="1" x14ac:dyDescent="0.25">
      <c r="A37" s="96"/>
      <c r="B37" s="93"/>
      <c r="C37" s="95"/>
      <c r="D37" s="97"/>
      <c r="BU37" s="93"/>
      <c r="BV37" s="90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</row>
    <row r="38" spans="1:144" s="89" customFormat="1" x14ac:dyDescent="0.25">
      <c r="A38" s="96"/>
      <c r="B38" s="93"/>
      <c r="C38" s="95"/>
      <c r="D38" s="97"/>
      <c r="BU38" s="93"/>
      <c r="BV38" s="90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</row>
    <row r="39" spans="1:144" s="89" customFormat="1" x14ac:dyDescent="0.25">
      <c r="A39" s="96"/>
      <c r="B39" s="93"/>
      <c r="C39" s="95"/>
      <c r="D39" s="97"/>
      <c r="BU39" s="93"/>
      <c r="BV39" s="90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</row>
    <row r="40" spans="1:144" s="89" customFormat="1" x14ac:dyDescent="0.25">
      <c r="A40" s="96"/>
      <c r="B40" s="93"/>
      <c r="C40" s="95"/>
      <c r="D40" s="97"/>
      <c r="BU40" s="93"/>
      <c r="BV40" s="90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</row>
    <row r="41" spans="1:144" s="89" customFormat="1" x14ac:dyDescent="0.25">
      <c r="A41" s="96"/>
      <c r="B41" s="93"/>
      <c r="C41" s="95"/>
      <c r="D41" s="97"/>
      <c r="BU41" s="93"/>
      <c r="BV41" s="90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</row>
    <row r="42" spans="1:144" s="89" customFormat="1" x14ac:dyDescent="0.25">
      <c r="A42" s="96"/>
      <c r="B42" s="93"/>
      <c r="C42" s="95"/>
      <c r="D42" s="97"/>
      <c r="BU42" s="93"/>
      <c r="BV42" s="90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</row>
    <row r="43" spans="1:144" s="89" customFormat="1" x14ac:dyDescent="0.25">
      <c r="A43" s="96"/>
      <c r="B43" s="93"/>
      <c r="C43" s="95"/>
      <c r="D43" s="97"/>
      <c r="BU43" s="93"/>
      <c r="BV43" s="90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</row>
    <row r="44" spans="1:144" s="89" customFormat="1" x14ac:dyDescent="0.25">
      <c r="A44" s="96"/>
      <c r="C44" s="97"/>
      <c r="D44" s="97"/>
      <c r="BU44" s="93"/>
      <c r="BV44" s="90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</row>
    <row r="45" spans="1:144" s="89" customFormat="1" x14ac:dyDescent="0.25">
      <c r="A45" s="96"/>
      <c r="C45" s="97"/>
      <c r="D45" s="97"/>
      <c r="BU45" s="93"/>
      <c r="BV45" s="90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</row>
    <row r="46" spans="1:144" s="89" customFormat="1" x14ac:dyDescent="0.25">
      <c r="A46" s="96"/>
      <c r="C46" s="97"/>
      <c r="D46" s="97"/>
      <c r="BU46" s="93"/>
      <c r="BV46" s="90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</row>
    <row r="47" spans="1:144" s="89" customFormat="1" x14ac:dyDescent="0.25">
      <c r="A47" s="96"/>
      <c r="C47" s="97"/>
      <c r="D47" s="97"/>
      <c r="BU47" s="93"/>
      <c r="BV47" s="90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</row>
    <row r="48" spans="1:144" s="89" customFormat="1" x14ac:dyDescent="0.25">
      <c r="A48" s="98"/>
      <c r="C48" s="97"/>
      <c r="D48" s="97"/>
      <c r="BU48" s="93"/>
      <c r="BV48" s="90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</row>
    <row r="49" spans="1:144" s="89" customFormat="1" x14ac:dyDescent="0.25">
      <c r="A49" s="98"/>
      <c r="BU49" s="93"/>
      <c r="BV49" s="90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</row>
    <row r="50" spans="1:144" s="89" customFormat="1" x14ac:dyDescent="0.25">
      <c r="A50" s="98"/>
      <c r="BU50" s="93"/>
      <c r="BV50" s="90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</row>
    <row r="51" spans="1:144" s="89" customFormat="1" x14ac:dyDescent="0.25">
      <c r="A51" s="98"/>
      <c r="BU51" s="93"/>
      <c r="BV51" s="90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</row>
    <row r="52" spans="1:144" s="89" customFormat="1" x14ac:dyDescent="0.25">
      <c r="A52" s="98"/>
      <c r="BU52" s="93"/>
      <c r="BV52" s="90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</row>
    <row r="53" spans="1:144" s="89" customFormat="1" x14ac:dyDescent="0.25">
      <c r="A53" s="98"/>
      <c r="BU53" s="93"/>
      <c r="BV53" s="90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</row>
    <row r="54" spans="1:144" s="89" customFormat="1" x14ac:dyDescent="0.25">
      <c r="A54" s="98"/>
      <c r="BU54" s="93"/>
      <c r="BV54" s="90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</row>
    <row r="55" spans="1:144" s="89" customFormat="1" x14ac:dyDescent="0.25">
      <c r="A55" s="98"/>
      <c r="BU55" s="93"/>
      <c r="BV55" s="90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</row>
    <row r="56" spans="1:144" s="76" customFormat="1" x14ac:dyDescent="0.25">
      <c r="B56" s="89"/>
      <c r="C56" s="7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2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</row>
    <row r="57" spans="1:144" s="77" customFormat="1" x14ac:dyDescent="0.25">
      <c r="B57" s="6"/>
      <c r="C57" s="6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103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</row>
    <row r="58" spans="1:144" s="77" customFormat="1" x14ac:dyDescent="0.25">
      <c r="B58" s="6"/>
      <c r="C58" s="6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103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</row>
    <row r="59" spans="1:144" s="104" customFormat="1" x14ac:dyDescent="0.25">
      <c r="B59" s="105"/>
      <c r="C59" s="105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106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</row>
    <row r="60" spans="1:144" s="77" customFormat="1" x14ac:dyDescent="0.25">
      <c r="B60" s="107"/>
      <c r="C60" s="105"/>
      <c r="BU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</row>
    <row r="61" spans="1:144" s="77" customFormat="1" x14ac:dyDescent="0.25">
      <c r="B61" s="107"/>
      <c r="C61" s="105"/>
      <c r="BU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</row>
    <row r="62" spans="1:144" s="77" customFormat="1" x14ac:dyDescent="0.25">
      <c r="B62" s="107"/>
      <c r="C62" s="105"/>
      <c r="BU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</row>
    <row r="63" spans="1:144" s="77" customFormat="1" x14ac:dyDescent="0.25">
      <c r="B63" s="107"/>
      <c r="C63" s="105"/>
      <c r="BU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</row>
    <row r="64" spans="1:144" s="77" customFormat="1" x14ac:dyDescent="0.25">
      <c r="B64" s="107"/>
      <c r="C64" s="105"/>
      <c r="BU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</row>
    <row r="65" spans="1:144" s="4" customFormat="1" x14ac:dyDescent="0.25">
      <c r="A65" s="108"/>
      <c r="B65" s="109"/>
      <c r="C65" s="10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</row>
    <row r="66" spans="1:144" s="4" customFormat="1" x14ac:dyDescent="0.25">
      <c r="A66" s="108"/>
      <c r="B66" s="109"/>
      <c r="C66" s="10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</row>
    <row r="67" spans="1:144" s="4" customFormat="1" x14ac:dyDescent="0.25">
      <c r="A67" s="108"/>
      <c r="B67" s="109"/>
      <c r="C67" s="10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</row>
    <row r="68" spans="1:144" s="4" customFormat="1" x14ac:dyDescent="0.25">
      <c r="A68" s="108"/>
      <c r="B68" s="109"/>
      <c r="C68" s="10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</row>
    <row r="69" spans="1:144" s="4" customFormat="1" x14ac:dyDescent="0.25">
      <c r="A69" s="108"/>
      <c r="B69" s="109"/>
      <c r="C69" s="10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</row>
    <row r="70" spans="1:144" s="4" customFormat="1" x14ac:dyDescent="0.25">
      <c r="A70" s="108"/>
      <c r="B70" s="109"/>
      <c r="C70" s="10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</row>
    <row r="71" spans="1:144" s="4" customFormat="1" x14ac:dyDescent="0.25">
      <c r="A71" s="108"/>
      <c r="B71" s="109"/>
      <c r="C71" s="105"/>
      <c r="BU71" s="5"/>
      <c r="BV71" s="91">
        <v>1</v>
      </c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</row>
    <row r="72" spans="1:144" s="4" customFormat="1" x14ac:dyDescent="0.25">
      <c r="A72" s="108"/>
      <c r="BU72" s="5"/>
      <c r="BV72" s="91">
        <v>2</v>
      </c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</row>
    <row r="73" spans="1:144" s="4" customFormat="1" x14ac:dyDescent="0.25">
      <c r="A73" s="108"/>
      <c r="BU73" s="5"/>
      <c r="BV73" s="91">
        <v>3</v>
      </c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</row>
    <row r="74" spans="1:144" s="4" customFormat="1" x14ac:dyDescent="0.25">
      <c r="A74" s="108"/>
      <c r="BU74" s="5"/>
      <c r="BV74" s="91">
        <v>4</v>
      </c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</row>
    <row r="75" spans="1:144" s="4" customFormat="1" x14ac:dyDescent="0.25">
      <c r="A75" s="108"/>
      <c r="BU75" s="5"/>
      <c r="BV75" s="91">
        <v>5</v>
      </c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</row>
    <row r="76" spans="1:144" s="4" customFormat="1" x14ac:dyDescent="0.25">
      <c r="A76" s="108"/>
      <c r="BU76" s="5"/>
      <c r="BV76" s="91">
        <v>6</v>
      </c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</row>
    <row r="77" spans="1:144" s="4" customFormat="1" x14ac:dyDescent="0.25">
      <c r="A77" s="108"/>
      <c r="BU77" s="5"/>
      <c r="BV77" s="91">
        <v>7</v>
      </c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</row>
    <row r="78" spans="1:144" s="4" customFormat="1" x14ac:dyDescent="0.25">
      <c r="BQ78" s="111"/>
      <c r="BR78" s="111"/>
      <c r="BS78" s="111"/>
      <c r="BT78" s="111"/>
      <c r="BV78" s="91">
        <v>8</v>
      </c>
    </row>
    <row r="79" spans="1:144" s="4" customFormat="1" x14ac:dyDescent="0.25">
      <c r="A79" s="108"/>
      <c r="BU79" s="5"/>
      <c r="BV79" s="91">
        <v>9</v>
      </c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</row>
    <row r="80" spans="1:144" s="4" customFormat="1" x14ac:dyDescent="0.25">
      <c r="BV80" s="91">
        <v>10</v>
      </c>
    </row>
    <row r="81" spans="1:144" s="4" customFormat="1" x14ac:dyDescent="0.25">
      <c r="BV81" s="91">
        <v>11</v>
      </c>
    </row>
    <row r="82" spans="1:144" s="4" customFormat="1" x14ac:dyDescent="0.25">
      <c r="BV82" s="91">
        <v>12</v>
      </c>
    </row>
    <row r="83" spans="1:144" s="4" customFormat="1" x14ac:dyDescent="0.25">
      <c r="BV83" s="91">
        <v>13</v>
      </c>
    </row>
    <row r="84" spans="1:144" s="4" customFormat="1" x14ac:dyDescent="0.25">
      <c r="BV84" s="91">
        <v>14</v>
      </c>
    </row>
    <row r="85" spans="1:144" s="4" customFormat="1" x14ac:dyDescent="0.25">
      <c r="BV85" s="91">
        <v>15</v>
      </c>
    </row>
    <row r="86" spans="1:144" s="4" customFormat="1" x14ac:dyDescent="0.25">
      <c r="BV86" s="91">
        <v>16</v>
      </c>
    </row>
    <row r="87" spans="1:144" s="4" customFormat="1" x14ac:dyDescent="0.25">
      <c r="BV87" s="91">
        <v>17</v>
      </c>
    </row>
    <row r="88" spans="1:144" s="4" customFormat="1" x14ac:dyDescent="0.25">
      <c r="BV88" s="91">
        <v>18</v>
      </c>
    </row>
    <row r="89" spans="1:144" s="4" customFormat="1" x14ac:dyDescent="0.25">
      <c r="BV89" s="91">
        <v>19</v>
      </c>
    </row>
    <row r="90" spans="1:144" s="4" customFormat="1" x14ac:dyDescent="0.25">
      <c r="A90" s="108"/>
      <c r="BU90" s="5"/>
      <c r="BV90" s="91">
        <v>20</v>
      </c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</row>
    <row r="91" spans="1:144" s="4" customFormat="1" x14ac:dyDescent="0.25">
      <c r="A91" s="108"/>
      <c r="BU91" s="5"/>
      <c r="BV91" s="75">
        <v>21</v>
      </c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</row>
    <row r="92" spans="1:144" s="77" customFormat="1" x14ac:dyDescent="0.25">
      <c r="B92" s="107"/>
      <c r="BU92" s="6"/>
      <c r="BV92" s="91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</row>
    <row r="93" spans="1:144" s="77" customFormat="1" x14ac:dyDescent="0.25">
      <c r="B93" s="107"/>
      <c r="BU93" s="6"/>
      <c r="BV93" s="91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</row>
    <row r="94" spans="1:144" s="4" customFormat="1" x14ac:dyDescent="0.25">
      <c r="A94" s="108"/>
      <c r="B94" s="109"/>
      <c r="BU94" s="5"/>
      <c r="BV94" s="77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</row>
    <row r="95" spans="1:144" s="4" customFormat="1" x14ac:dyDescent="0.25">
      <c r="A95" s="108"/>
      <c r="B95" s="109"/>
      <c r="BU95" s="5"/>
      <c r="BV95" s="77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</row>
    <row r="96" spans="1:144" s="4" customFormat="1" x14ac:dyDescent="0.25">
      <c r="A96" s="108"/>
      <c r="B96" s="109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</row>
    <row r="97" spans="1:144" s="4" customFormat="1" x14ac:dyDescent="0.25">
      <c r="A97" s="108"/>
      <c r="B97" s="109"/>
      <c r="BU97" s="5"/>
      <c r="BV97" s="39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</row>
    <row r="98" spans="1:144" s="4" customFormat="1" x14ac:dyDescent="0.25">
      <c r="A98" s="108"/>
      <c r="B98" s="109"/>
      <c r="BU98" s="5"/>
      <c r="BV98" s="39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</row>
    <row r="99" spans="1:144" s="4" customFormat="1" x14ac:dyDescent="0.25">
      <c r="A99" s="108"/>
      <c r="B99" s="109"/>
      <c r="BU99" s="5"/>
      <c r="BV99" s="51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</row>
    <row r="100" spans="1:144" s="4" customFormat="1" x14ac:dyDescent="0.25">
      <c r="A100" s="108"/>
      <c r="B100" s="109"/>
      <c r="BU100" s="5"/>
      <c r="BV100" s="6" t="s">
        <v>28</v>
      </c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</row>
    <row r="101" spans="1:144" s="4" customFormat="1" x14ac:dyDescent="0.25">
      <c r="A101" s="108"/>
      <c r="B101" s="109"/>
      <c r="BU101" s="5"/>
      <c r="BV101" s="6" t="s">
        <v>29</v>
      </c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</row>
    <row r="102" spans="1:144" s="4" customFormat="1" x14ac:dyDescent="0.25">
      <c r="A102" s="108"/>
      <c r="B102" s="109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</row>
    <row r="103" spans="1:144" s="4" customFormat="1" x14ac:dyDescent="0.25">
      <c r="A103" s="108"/>
      <c r="B103" s="109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</row>
    <row r="104" spans="1:144" s="4" customFormat="1" x14ac:dyDescent="0.25">
      <c r="A104" s="108"/>
      <c r="B104" s="109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</row>
    <row r="105" spans="1:144" s="4" customFormat="1" x14ac:dyDescent="0.25">
      <c r="A105" s="108"/>
      <c r="B105" s="109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</row>
    <row r="106" spans="1:144" s="4" customFormat="1" x14ac:dyDescent="0.25">
      <c r="A106" s="108"/>
      <c r="B106" s="109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</row>
    <row r="107" spans="1:144" s="4" customFormat="1" x14ac:dyDescent="0.25">
      <c r="A107" s="108"/>
      <c r="B107" s="109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</row>
    <row r="108" spans="1:144" s="4" customFormat="1" x14ac:dyDescent="0.25">
      <c r="A108" s="108"/>
      <c r="B108" s="109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</row>
    <row r="109" spans="1:144" s="4" customFormat="1" x14ac:dyDescent="0.25">
      <c r="A109" s="108"/>
      <c r="B109" s="109"/>
      <c r="BU109" s="91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</row>
    <row r="110" spans="1:144" s="4" customFormat="1" x14ac:dyDescent="0.25">
      <c r="A110" s="108"/>
      <c r="B110" s="109"/>
      <c r="BU110" s="91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</row>
    <row r="111" spans="1:144" s="4" customFormat="1" x14ac:dyDescent="0.25">
      <c r="A111" s="108"/>
      <c r="B111" s="109"/>
      <c r="BU111" s="91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</row>
    <row r="112" spans="1:144" s="4" customFormat="1" x14ac:dyDescent="0.25">
      <c r="A112" s="108"/>
      <c r="B112" s="109"/>
      <c r="BU112" s="91"/>
      <c r="BV112" s="7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</row>
    <row r="113" spans="1:144" s="4" customFormat="1" x14ac:dyDescent="0.25">
      <c r="A113" s="108"/>
      <c r="B113" s="109"/>
      <c r="BU113" s="91"/>
      <c r="BV113" s="7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</row>
    <row r="114" spans="1:144" s="4" customFormat="1" x14ac:dyDescent="0.25">
      <c r="A114" s="108"/>
      <c r="B114" s="109"/>
      <c r="BU114" s="91"/>
      <c r="BV114" s="7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</row>
    <row r="115" spans="1:144" s="4" customFormat="1" x14ac:dyDescent="0.25">
      <c r="A115" s="108"/>
      <c r="B115" s="109"/>
      <c r="BU115" s="91"/>
      <c r="BV115" s="7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</row>
    <row r="116" spans="1:144" s="4" customFormat="1" x14ac:dyDescent="0.25">
      <c r="A116" s="108"/>
      <c r="B116" s="109"/>
      <c r="BU116" s="91"/>
      <c r="BV116" s="7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</row>
    <row r="117" spans="1:144" s="4" customFormat="1" x14ac:dyDescent="0.25">
      <c r="A117" s="108"/>
      <c r="B117" s="109"/>
      <c r="BU117" s="91"/>
      <c r="BV117" s="7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</row>
    <row r="118" spans="1:144" s="4" customFormat="1" x14ac:dyDescent="0.25">
      <c r="A118" s="108"/>
      <c r="B118" s="109"/>
      <c r="BU118" s="91"/>
      <c r="BV118" s="7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</row>
    <row r="119" spans="1:144" s="4" customFormat="1" x14ac:dyDescent="0.25">
      <c r="A119" s="108"/>
      <c r="B119" s="109"/>
      <c r="BU119" s="91"/>
      <c r="BV119" s="7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</row>
    <row r="120" spans="1:144" s="4" customFormat="1" x14ac:dyDescent="0.25">
      <c r="A120" s="108"/>
      <c r="B120" s="109"/>
      <c r="BU120" s="91"/>
      <c r="BV120" s="7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</row>
    <row r="121" spans="1:144" s="4" customFormat="1" x14ac:dyDescent="0.25">
      <c r="A121" s="108"/>
      <c r="B121" s="109"/>
      <c r="BU121" s="91"/>
      <c r="BV121" s="7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</row>
    <row r="122" spans="1:144" s="4" customFormat="1" x14ac:dyDescent="0.25">
      <c r="A122" s="108"/>
      <c r="B122" s="109"/>
      <c r="BU122" s="91"/>
      <c r="BV122" s="7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</row>
    <row r="123" spans="1:144" s="4" customFormat="1" x14ac:dyDescent="0.25">
      <c r="A123" s="108"/>
      <c r="B123" s="109"/>
      <c r="BU123" s="91"/>
      <c r="BV123" s="7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</row>
    <row r="124" spans="1:144" s="4" customFormat="1" x14ac:dyDescent="0.25">
      <c r="A124" s="108"/>
      <c r="B124" s="109"/>
      <c r="BU124" s="91"/>
      <c r="BV124" s="7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</row>
    <row r="125" spans="1:144" s="4" customFormat="1" x14ac:dyDescent="0.25">
      <c r="A125" s="108"/>
      <c r="B125" s="109"/>
      <c r="BU125" s="91"/>
      <c r="BV125" s="7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</row>
    <row r="126" spans="1:144" s="4" customFormat="1" x14ac:dyDescent="0.25">
      <c r="A126" s="108"/>
      <c r="B126" s="109"/>
      <c r="BU126" s="91"/>
      <c r="BV126" s="7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</row>
    <row r="127" spans="1:144" s="4" customFormat="1" x14ac:dyDescent="0.25">
      <c r="A127" s="108"/>
      <c r="B127" s="109"/>
      <c r="BU127" s="91"/>
      <c r="BV127" s="7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</row>
    <row r="128" spans="1:144" s="4" customFormat="1" x14ac:dyDescent="0.25">
      <c r="A128" s="108"/>
      <c r="B128" s="109"/>
      <c r="BU128" s="5"/>
      <c r="BV128" s="7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</row>
    <row r="129" spans="1:144" s="4" customFormat="1" x14ac:dyDescent="0.25">
      <c r="A129" s="108"/>
      <c r="B129" s="109"/>
      <c r="BU129" s="5"/>
      <c r="BV129" s="7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</row>
    <row r="130" spans="1:144" s="4" customFormat="1" x14ac:dyDescent="0.25">
      <c r="A130" s="108"/>
      <c r="B130" s="109"/>
      <c r="BU130" s="5"/>
      <c r="BV130" s="7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</row>
    <row r="131" spans="1:144" s="4" customFormat="1" x14ac:dyDescent="0.25">
      <c r="A131" s="108"/>
      <c r="B131" s="109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</row>
    <row r="132" spans="1:144" s="4" customFormat="1" x14ac:dyDescent="0.25">
      <c r="A132" s="108"/>
      <c r="B132" s="109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</row>
    <row r="133" spans="1:144" s="4" customFormat="1" x14ac:dyDescent="0.25">
      <c r="A133" s="108"/>
      <c r="B133" s="109"/>
      <c r="BU133" s="5"/>
      <c r="BV133" s="74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</row>
    <row r="134" spans="1:144" s="4" customFormat="1" x14ac:dyDescent="0.25">
      <c r="A134" s="108"/>
      <c r="B134" s="109"/>
      <c r="BU134" s="5"/>
      <c r="BV134" s="74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</row>
    <row r="135" spans="1:144" s="4" customFormat="1" x14ac:dyDescent="0.25">
      <c r="A135" s="108"/>
      <c r="B135" s="109"/>
      <c r="BU135" s="5"/>
      <c r="BV135" s="74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</row>
    <row r="136" spans="1:144" s="4" customFormat="1" x14ac:dyDescent="0.25">
      <c r="A136" s="108"/>
      <c r="B136" s="109"/>
      <c r="BU136" s="5"/>
      <c r="BV136" s="91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</row>
    <row r="137" spans="1:144" s="4" customFormat="1" x14ac:dyDescent="0.25">
      <c r="A137" s="108"/>
      <c r="B137" s="109"/>
      <c r="BU137" s="5"/>
      <c r="BV137" s="91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</row>
    <row r="138" spans="1:144" s="4" customFormat="1" x14ac:dyDescent="0.25">
      <c r="A138" s="108"/>
      <c r="B138" s="109"/>
      <c r="BU138" s="5"/>
      <c r="BV138" s="91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</row>
    <row r="139" spans="1:144" s="4" customFormat="1" x14ac:dyDescent="0.25">
      <c r="A139" s="108"/>
      <c r="B139" s="109"/>
      <c r="BU139" s="5"/>
      <c r="BV139" s="91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</row>
    <row r="140" spans="1:144" s="4" customFormat="1" x14ac:dyDescent="0.25">
      <c r="A140" s="108"/>
      <c r="B140" s="109"/>
      <c r="BU140" s="5"/>
      <c r="BV140" s="91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</row>
    <row r="141" spans="1:144" s="4" customFormat="1" x14ac:dyDescent="0.25">
      <c r="A141" s="108"/>
      <c r="B141" s="109"/>
      <c r="BU141" s="5"/>
      <c r="BV141" s="91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</row>
    <row r="142" spans="1:144" s="4" customFormat="1" x14ac:dyDescent="0.25">
      <c r="A142" s="108"/>
      <c r="B142" s="109"/>
      <c r="BU142" s="5"/>
      <c r="BV142" s="91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</row>
    <row r="143" spans="1:144" s="4" customFormat="1" x14ac:dyDescent="0.25">
      <c r="A143" s="108"/>
      <c r="B143" s="109"/>
      <c r="BU143" s="5"/>
      <c r="BV143" s="91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</row>
    <row r="144" spans="1:144" s="4" customFormat="1" x14ac:dyDescent="0.25">
      <c r="A144" s="108"/>
      <c r="B144" s="109"/>
      <c r="BU144" s="5"/>
      <c r="BV144" s="91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</row>
    <row r="145" spans="1:144" s="4" customFormat="1" x14ac:dyDescent="0.25">
      <c r="A145" s="108"/>
      <c r="B145" s="109"/>
      <c r="BU145" s="5"/>
      <c r="BV145" s="91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</row>
    <row r="146" spans="1:144" s="4" customFormat="1" x14ac:dyDescent="0.25">
      <c r="A146" s="108"/>
      <c r="B146" s="109"/>
      <c r="BU146" s="5"/>
      <c r="BV146" s="91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</row>
    <row r="147" spans="1:144" s="4" customFormat="1" x14ac:dyDescent="0.25">
      <c r="A147" s="108"/>
      <c r="B147" s="109"/>
      <c r="BU147" s="5"/>
      <c r="BV147" s="91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</row>
    <row r="148" spans="1:144" s="4" customFormat="1" x14ac:dyDescent="0.25">
      <c r="A148" s="108"/>
      <c r="B148" s="109"/>
      <c r="BU148" s="5"/>
      <c r="BV148" s="91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</row>
    <row r="149" spans="1:144" s="4" customFormat="1" x14ac:dyDescent="0.25">
      <c r="A149" s="108"/>
      <c r="B149" s="109"/>
      <c r="BU149" s="5"/>
      <c r="BV149" s="91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</row>
    <row r="150" spans="1:144" s="4" customFormat="1" x14ac:dyDescent="0.25">
      <c r="A150" s="108"/>
      <c r="B150" s="109"/>
      <c r="BU150" s="5"/>
      <c r="BV150" s="91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</row>
    <row r="151" spans="1:144" s="4" customFormat="1" x14ac:dyDescent="0.25">
      <c r="A151" s="108"/>
      <c r="B151" s="109"/>
      <c r="BU151" s="5"/>
      <c r="BV151" s="91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</row>
    <row r="152" spans="1:144" s="4" customFormat="1" x14ac:dyDescent="0.25">
      <c r="A152" s="108"/>
      <c r="B152" s="109"/>
      <c r="BU152" s="5"/>
      <c r="BV152" s="91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</row>
    <row r="153" spans="1:144" s="4" customFormat="1" x14ac:dyDescent="0.25">
      <c r="A153" s="108"/>
      <c r="B153" s="109"/>
      <c r="BU153" s="5"/>
      <c r="BV153" s="91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</row>
    <row r="154" spans="1:144" s="4" customFormat="1" x14ac:dyDescent="0.25">
      <c r="A154" s="108"/>
      <c r="B154" s="109"/>
      <c r="BU154" s="5"/>
      <c r="BV154" s="91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</row>
    <row r="155" spans="1:144" s="4" customFormat="1" x14ac:dyDescent="0.25">
      <c r="A155" s="108"/>
      <c r="B155" s="109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</row>
    <row r="156" spans="1:144" s="4" customFormat="1" x14ac:dyDescent="0.25">
      <c r="A156" s="108"/>
      <c r="B156" s="109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</row>
    <row r="157" spans="1:144" s="4" customFormat="1" x14ac:dyDescent="0.25">
      <c r="A157" s="108"/>
      <c r="B157" s="109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</row>
    <row r="158" spans="1:144" s="4" customFormat="1" x14ac:dyDescent="0.25">
      <c r="A158" s="108"/>
      <c r="B158" s="109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</row>
    <row r="159" spans="1:144" s="4" customFormat="1" x14ac:dyDescent="0.25">
      <c r="A159" s="108"/>
      <c r="B159" s="109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</row>
    <row r="160" spans="1:144" s="4" customFormat="1" x14ac:dyDescent="0.25">
      <c r="A160" s="108"/>
      <c r="B160" s="109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</row>
    <row r="161" spans="1:144" s="4" customFormat="1" x14ac:dyDescent="0.25">
      <c r="A161" s="108"/>
      <c r="B161" s="109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</row>
    <row r="162" spans="1:144" s="4" customFormat="1" x14ac:dyDescent="0.25">
      <c r="A162" s="108"/>
      <c r="B162" s="109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</row>
    <row r="163" spans="1:144" s="4" customFormat="1" x14ac:dyDescent="0.25">
      <c r="A163" s="108"/>
      <c r="B163" s="109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</row>
    <row r="164" spans="1:144" s="4" customFormat="1" x14ac:dyDescent="0.25">
      <c r="A164" s="108"/>
      <c r="B164" s="109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</row>
    <row r="165" spans="1:144" s="4" customFormat="1" x14ac:dyDescent="0.25">
      <c r="A165" s="108"/>
      <c r="B165" s="109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</row>
    <row r="166" spans="1:144" s="4" customFormat="1" x14ac:dyDescent="0.25">
      <c r="A166" s="108"/>
      <c r="B166" s="109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</row>
    <row r="167" spans="1:144" s="4" customFormat="1" x14ac:dyDescent="0.25">
      <c r="A167" s="108"/>
      <c r="B167" s="109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</row>
    <row r="168" spans="1:144" s="4" customFormat="1" x14ac:dyDescent="0.25">
      <c r="A168" s="108"/>
      <c r="B168" s="109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</row>
    <row r="169" spans="1:144" s="4" customFormat="1" x14ac:dyDescent="0.25">
      <c r="A169" s="108"/>
      <c r="B169" s="109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</row>
    <row r="170" spans="1:144" s="4" customFormat="1" x14ac:dyDescent="0.25">
      <c r="A170" s="108"/>
      <c r="B170" s="109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</row>
    <row r="171" spans="1:144" s="4" customFormat="1" x14ac:dyDescent="0.25">
      <c r="A171" s="108"/>
      <c r="B171" s="109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</row>
    <row r="172" spans="1:144" s="4" customFormat="1" x14ac:dyDescent="0.25">
      <c r="A172" s="108"/>
      <c r="B172" s="109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</row>
    <row r="173" spans="1:144" s="4" customFormat="1" x14ac:dyDescent="0.25">
      <c r="A173" s="108"/>
      <c r="B173" s="109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</row>
    <row r="174" spans="1:144" s="4" customFormat="1" x14ac:dyDescent="0.25">
      <c r="A174" s="108"/>
      <c r="B174" s="109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</row>
    <row r="175" spans="1:144" s="4" customFormat="1" x14ac:dyDescent="0.25">
      <c r="A175" s="108"/>
      <c r="B175" s="109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</row>
    <row r="176" spans="1:144" s="70" customFormat="1" x14ac:dyDescent="0.25">
      <c r="A176" s="114"/>
      <c r="B176" s="115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  <c r="EL176" s="66"/>
      <c r="EM176" s="66"/>
      <c r="EN176" s="66"/>
    </row>
    <row r="177" spans="1:144" s="70" customFormat="1" x14ac:dyDescent="0.25">
      <c r="A177" s="114"/>
      <c r="B177" s="115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  <c r="EL177" s="66"/>
      <c r="EM177" s="66"/>
      <c r="EN177" s="66"/>
    </row>
    <row r="178" spans="1:144" s="70" customFormat="1" x14ac:dyDescent="0.25">
      <c r="A178" s="114"/>
      <c r="B178" s="115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  <c r="EL178" s="66"/>
      <c r="EM178" s="66"/>
      <c r="EN178" s="66"/>
    </row>
    <row r="179" spans="1:144" s="70" customFormat="1" x14ac:dyDescent="0.25">
      <c r="A179" s="114"/>
      <c r="B179" s="115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  <c r="EL179" s="66"/>
      <c r="EM179" s="66"/>
      <c r="EN179" s="66"/>
    </row>
    <row r="180" spans="1:144" s="70" customFormat="1" x14ac:dyDescent="0.25">
      <c r="A180" s="114"/>
      <c r="B180" s="115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</row>
    <row r="181" spans="1:144" s="70" customFormat="1" x14ac:dyDescent="0.25">
      <c r="A181" s="114"/>
      <c r="B181" s="115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</row>
    <row r="182" spans="1:144" s="70" customFormat="1" x14ac:dyDescent="0.25">
      <c r="A182" s="114"/>
      <c r="B182" s="115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</row>
    <row r="183" spans="1:144" s="70" customFormat="1" x14ac:dyDescent="0.25">
      <c r="A183" s="114"/>
      <c r="B183" s="115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</row>
    <row r="184" spans="1:144" s="70" customFormat="1" x14ac:dyDescent="0.25">
      <c r="A184" s="114"/>
      <c r="B184" s="115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</row>
    <row r="185" spans="1:144" s="70" customFormat="1" x14ac:dyDescent="0.25">
      <c r="A185" s="114"/>
      <c r="B185" s="115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</row>
    <row r="186" spans="1:144" s="70" customFormat="1" x14ac:dyDescent="0.25">
      <c r="A186" s="114"/>
      <c r="B186" s="115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</row>
    <row r="187" spans="1:144" s="70" customFormat="1" x14ac:dyDescent="0.25">
      <c r="A187" s="114"/>
      <c r="B187" s="115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</row>
    <row r="188" spans="1:144" s="70" customFormat="1" x14ac:dyDescent="0.25">
      <c r="A188" s="114"/>
      <c r="B188" s="115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</row>
    <row r="189" spans="1:144" s="70" customFormat="1" x14ac:dyDescent="0.25">
      <c r="A189" s="114"/>
      <c r="B189" s="115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</row>
    <row r="190" spans="1:144" s="70" customFormat="1" x14ac:dyDescent="0.25">
      <c r="A190" s="114"/>
      <c r="B190" s="115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</row>
    <row r="191" spans="1:144" s="70" customFormat="1" x14ac:dyDescent="0.25">
      <c r="A191" s="114"/>
      <c r="B191" s="115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</row>
    <row r="192" spans="1:144" s="70" customFormat="1" x14ac:dyDescent="0.25">
      <c r="A192" s="114"/>
      <c r="B192" s="115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</row>
    <row r="193" spans="1:144" s="70" customFormat="1" x14ac:dyDescent="0.25">
      <c r="A193" s="114"/>
      <c r="B193" s="115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</row>
    <row r="194" spans="1:144" s="70" customFormat="1" x14ac:dyDescent="0.25">
      <c r="A194" s="114"/>
      <c r="B194" s="115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</row>
    <row r="195" spans="1:144" s="70" customFormat="1" x14ac:dyDescent="0.25">
      <c r="A195" s="114"/>
      <c r="B195" s="115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</row>
    <row r="196" spans="1:144" s="70" customFormat="1" x14ac:dyDescent="0.25">
      <c r="A196" s="114"/>
      <c r="B196" s="115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</row>
    <row r="197" spans="1:144" s="70" customFormat="1" x14ac:dyDescent="0.25">
      <c r="A197" s="114"/>
      <c r="B197" s="115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</row>
    <row r="198" spans="1:144" s="70" customFormat="1" x14ac:dyDescent="0.25">
      <c r="A198" s="114"/>
      <c r="B198" s="115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</row>
    <row r="199" spans="1:144" s="70" customFormat="1" x14ac:dyDescent="0.25">
      <c r="A199" s="114"/>
      <c r="B199" s="115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</row>
    <row r="200" spans="1:144" s="70" customFormat="1" x14ac:dyDescent="0.25">
      <c r="A200" s="114"/>
      <c r="B200" s="115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</row>
    <row r="201" spans="1:144" s="70" customFormat="1" x14ac:dyDescent="0.25">
      <c r="A201" s="114"/>
      <c r="B201" s="115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</row>
    <row r="202" spans="1:144" s="70" customFormat="1" x14ac:dyDescent="0.25">
      <c r="A202" s="114"/>
      <c r="B202" s="115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</row>
    <row r="203" spans="1:144" s="70" customFormat="1" x14ac:dyDescent="0.25">
      <c r="A203" s="114"/>
      <c r="B203" s="115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</row>
    <row r="204" spans="1:144" s="70" customFormat="1" x14ac:dyDescent="0.25">
      <c r="A204" s="114"/>
      <c r="B204" s="115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</row>
    <row r="205" spans="1:144" s="70" customFormat="1" x14ac:dyDescent="0.25">
      <c r="A205" s="114"/>
      <c r="B205" s="115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</row>
    <row r="206" spans="1:144" s="70" customFormat="1" x14ac:dyDescent="0.25">
      <c r="A206" s="114"/>
      <c r="B206" s="115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</row>
    <row r="207" spans="1:144" s="70" customFormat="1" x14ac:dyDescent="0.25">
      <c r="A207" s="114"/>
      <c r="B207" s="115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</row>
    <row r="208" spans="1:144" s="70" customFormat="1" x14ac:dyDescent="0.25">
      <c r="A208" s="114"/>
      <c r="B208" s="115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</row>
    <row r="209" spans="1:144" s="70" customFormat="1" x14ac:dyDescent="0.25">
      <c r="A209" s="114"/>
      <c r="B209" s="115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</row>
    <row r="210" spans="1:144" s="70" customFormat="1" x14ac:dyDescent="0.25">
      <c r="A210" s="114"/>
      <c r="B210" s="115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</row>
    <row r="211" spans="1:144" s="70" customFormat="1" x14ac:dyDescent="0.25">
      <c r="A211" s="114"/>
      <c r="B211" s="115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</row>
    <row r="212" spans="1:144" s="70" customFormat="1" x14ac:dyDescent="0.25">
      <c r="A212" s="114"/>
      <c r="B212" s="115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</row>
    <row r="213" spans="1:144" s="70" customFormat="1" x14ac:dyDescent="0.25">
      <c r="A213" s="114"/>
      <c r="B213" s="115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</row>
    <row r="214" spans="1:144" s="70" customFormat="1" x14ac:dyDescent="0.25">
      <c r="A214" s="114"/>
      <c r="B214" s="115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</row>
    <row r="215" spans="1:144" s="70" customFormat="1" x14ac:dyDescent="0.25">
      <c r="A215" s="114"/>
      <c r="B215" s="115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</row>
    <row r="216" spans="1:144" s="70" customFormat="1" x14ac:dyDescent="0.25">
      <c r="A216" s="114"/>
      <c r="B216" s="115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</row>
    <row r="217" spans="1:144" s="70" customFormat="1" x14ac:dyDescent="0.25">
      <c r="A217" s="114"/>
      <c r="B217" s="115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</row>
    <row r="218" spans="1:144" s="70" customFormat="1" x14ac:dyDescent="0.25">
      <c r="A218" s="114"/>
      <c r="B218" s="115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</row>
    <row r="219" spans="1:144" s="70" customFormat="1" x14ac:dyDescent="0.25">
      <c r="A219" s="114"/>
      <c r="B219" s="115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</row>
    <row r="220" spans="1:144" s="70" customFormat="1" x14ac:dyDescent="0.25">
      <c r="A220" s="114"/>
      <c r="B220" s="115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</row>
    <row r="221" spans="1:144" s="70" customFormat="1" x14ac:dyDescent="0.25">
      <c r="A221" s="114"/>
      <c r="B221" s="115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</row>
    <row r="222" spans="1:144" s="70" customFormat="1" x14ac:dyDescent="0.25">
      <c r="A222" s="114"/>
      <c r="B222" s="115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</row>
    <row r="223" spans="1:144" s="70" customFormat="1" x14ac:dyDescent="0.25">
      <c r="A223" s="114"/>
      <c r="B223" s="115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</row>
    <row r="224" spans="1:144" s="70" customFormat="1" x14ac:dyDescent="0.25">
      <c r="A224" s="114"/>
      <c r="B224" s="115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</row>
    <row r="225" spans="1:144" s="70" customFormat="1" x14ac:dyDescent="0.25">
      <c r="A225" s="114"/>
      <c r="B225" s="115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</row>
    <row r="226" spans="1:144" s="70" customFormat="1" x14ac:dyDescent="0.25">
      <c r="A226" s="114"/>
      <c r="B226" s="115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</row>
    <row r="227" spans="1:144" s="70" customFormat="1" x14ac:dyDescent="0.25">
      <c r="A227" s="114"/>
      <c r="B227" s="115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</row>
    <row r="228" spans="1:144" s="70" customFormat="1" x14ac:dyDescent="0.25">
      <c r="A228" s="114"/>
      <c r="B228" s="115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</row>
    <row r="229" spans="1:144" s="70" customFormat="1" x14ac:dyDescent="0.25">
      <c r="A229" s="114"/>
      <c r="B229" s="115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</row>
    <row r="230" spans="1:144" s="70" customFormat="1" x14ac:dyDescent="0.25">
      <c r="A230" s="114"/>
      <c r="B230" s="115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</row>
    <row r="231" spans="1:144" s="70" customFormat="1" x14ac:dyDescent="0.25">
      <c r="A231" s="114"/>
      <c r="B231" s="115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</row>
    <row r="232" spans="1:144" s="70" customFormat="1" x14ac:dyDescent="0.25">
      <c r="A232" s="114"/>
      <c r="B232" s="115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</row>
    <row r="233" spans="1:144" s="70" customFormat="1" x14ac:dyDescent="0.25">
      <c r="A233" s="114"/>
      <c r="B233" s="115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</row>
    <row r="234" spans="1:144" s="70" customFormat="1" x14ac:dyDescent="0.25">
      <c r="A234" s="114"/>
      <c r="B234" s="115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</row>
    <row r="235" spans="1:144" s="70" customFormat="1" x14ac:dyDescent="0.25">
      <c r="A235" s="114"/>
      <c r="B235" s="115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</row>
    <row r="236" spans="1:144" s="70" customFormat="1" x14ac:dyDescent="0.25">
      <c r="A236" s="114"/>
      <c r="B236" s="115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</row>
    <row r="237" spans="1:144" s="70" customFormat="1" x14ac:dyDescent="0.25">
      <c r="A237" s="114"/>
      <c r="B237" s="115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</row>
    <row r="238" spans="1:144" s="70" customFormat="1" x14ac:dyDescent="0.25">
      <c r="A238" s="114"/>
      <c r="B238" s="115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</row>
    <row r="239" spans="1:144" s="70" customFormat="1" x14ac:dyDescent="0.25">
      <c r="A239" s="114"/>
      <c r="B239" s="115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</row>
    <row r="240" spans="1:144" s="70" customFormat="1" x14ac:dyDescent="0.25">
      <c r="A240" s="114"/>
      <c r="B240" s="115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</row>
    <row r="241" spans="1:144" s="70" customFormat="1" x14ac:dyDescent="0.25">
      <c r="A241" s="114"/>
      <c r="B241" s="115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</row>
    <row r="242" spans="1:144" s="70" customFormat="1" x14ac:dyDescent="0.25">
      <c r="A242" s="114"/>
      <c r="B242" s="115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</row>
    <row r="243" spans="1:144" s="70" customFormat="1" x14ac:dyDescent="0.25">
      <c r="A243" s="114"/>
      <c r="B243" s="115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</row>
    <row r="244" spans="1:144" s="70" customFormat="1" x14ac:dyDescent="0.25">
      <c r="A244" s="114"/>
      <c r="B244" s="115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</row>
    <row r="245" spans="1:144" s="70" customFormat="1" x14ac:dyDescent="0.25">
      <c r="A245" s="114"/>
      <c r="B245" s="115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</row>
    <row r="246" spans="1:144" s="70" customFormat="1" x14ac:dyDescent="0.25">
      <c r="A246" s="114"/>
      <c r="B246" s="115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</row>
    <row r="247" spans="1:144" s="70" customFormat="1" x14ac:dyDescent="0.25">
      <c r="A247" s="114"/>
      <c r="B247" s="115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</row>
    <row r="248" spans="1:144" s="70" customFormat="1" x14ac:dyDescent="0.25">
      <c r="A248" s="114"/>
      <c r="B248" s="115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</row>
    <row r="249" spans="1:144" s="70" customFormat="1" x14ac:dyDescent="0.25">
      <c r="A249" s="114"/>
      <c r="B249" s="115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</row>
    <row r="250" spans="1:144" s="70" customFormat="1" x14ac:dyDescent="0.25">
      <c r="A250" s="114"/>
      <c r="B250" s="115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</row>
    <row r="251" spans="1:144" s="70" customFormat="1" x14ac:dyDescent="0.25">
      <c r="A251" s="114"/>
      <c r="B251" s="115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</row>
    <row r="252" spans="1:144" s="70" customFormat="1" x14ac:dyDescent="0.25">
      <c r="A252" s="114"/>
      <c r="B252" s="115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</row>
    <row r="253" spans="1:144" s="70" customFormat="1" x14ac:dyDescent="0.25">
      <c r="A253" s="114"/>
      <c r="B253" s="115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</row>
    <row r="254" spans="1:144" s="70" customFormat="1" x14ac:dyDescent="0.25">
      <c r="A254" s="114"/>
      <c r="B254" s="115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</row>
    <row r="255" spans="1:144" s="70" customFormat="1" x14ac:dyDescent="0.25">
      <c r="A255" s="114"/>
      <c r="B255" s="115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</row>
    <row r="256" spans="1:144" s="70" customFormat="1" x14ac:dyDescent="0.25">
      <c r="A256" s="114"/>
      <c r="B256" s="115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</row>
    <row r="257" spans="1:144" s="70" customFormat="1" x14ac:dyDescent="0.25">
      <c r="A257" s="114"/>
      <c r="B257" s="115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</row>
    <row r="258" spans="1:144" s="70" customFormat="1" x14ac:dyDescent="0.25">
      <c r="A258" s="114"/>
      <c r="B258" s="115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</row>
    <row r="259" spans="1:144" s="70" customFormat="1" x14ac:dyDescent="0.25">
      <c r="A259" s="114"/>
      <c r="B259" s="115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</row>
    <row r="260" spans="1:144" s="70" customFormat="1" x14ac:dyDescent="0.25">
      <c r="A260" s="114"/>
      <c r="B260" s="115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</row>
    <row r="261" spans="1:144" s="70" customFormat="1" x14ac:dyDescent="0.25">
      <c r="A261" s="114"/>
      <c r="B261" s="115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</row>
  </sheetData>
  <mergeCells count="23">
    <mergeCell ref="BN5:BO5"/>
    <mergeCell ref="R5:S5"/>
    <mergeCell ref="C5:D5"/>
    <mergeCell ref="F5:G5"/>
    <mergeCell ref="I5:J5"/>
    <mergeCell ref="L5:M5"/>
    <mergeCell ref="O5:P5"/>
    <mergeCell ref="BQ5:BR5"/>
    <mergeCell ref="U5:V5"/>
    <mergeCell ref="X5:Y5"/>
    <mergeCell ref="AA5:AB5"/>
    <mergeCell ref="AD5:AE5"/>
    <mergeCell ref="AG5:AH5"/>
    <mergeCell ref="AJ5:AK5"/>
    <mergeCell ref="AM5:AN5"/>
    <mergeCell ref="AP5:AQ5"/>
    <mergeCell ref="AS5:AT5"/>
    <mergeCell ref="AV5:AW5"/>
    <mergeCell ref="AY5:AZ5"/>
    <mergeCell ref="BE5:BF5"/>
    <mergeCell ref="BB5:BC5"/>
    <mergeCell ref="BH5:BI5"/>
    <mergeCell ref="BK5:BL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261"/>
  <sheetViews>
    <sheetView zoomScale="60" zoomScaleNormal="6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6.42578125" style="3" customWidth="1"/>
    <col min="54" max="54" width="23.5703125" style="3" customWidth="1"/>
    <col min="55" max="55" width="21" style="3" customWidth="1"/>
    <col min="56" max="56" width="16.42578125" style="3" customWidth="1"/>
    <col min="57" max="58" width="22.140625" style="3" customWidth="1"/>
    <col min="59" max="59" width="13.85546875" style="3" customWidth="1"/>
    <col min="60" max="61" width="22.140625" style="3" customWidth="1"/>
    <col min="62" max="62" width="11.5703125" style="3" customWidth="1"/>
    <col min="63" max="63" width="22.140625" style="3" customWidth="1"/>
    <col min="64" max="64" width="20.28515625" style="3" customWidth="1"/>
    <col min="65" max="65" width="13.7109375" style="3" customWidth="1"/>
    <col min="66" max="66" width="18.5703125" style="117" customWidth="1"/>
    <col min="67" max="67" width="16.5703125" style="117" customWidth="1"/>
    <col min="68" max="69" width="20.42578125" style="3" customWidth="1"/>
    <col min="70" max="70" width="14.5703125" style="5" customWidth="1"/>
    <col min="71" max="71" width="14.28515625" style="5" customWidth="1"/>
    <col min="72" max="72" width="13.42578125" style="5" customWidth="1"/>
    <col min="73" max="141" width="13.42578125" style="2" customWidth="1"/>
    <col min="142" max="16384" width="9.28515625" style="3"/>
  </cols>
  <sheetData>
    <row r="1" spans="1:144" x14ac:dyDescent="0.25">
      <c r="B1" s="2"/>
      <c r="BN1" s="3"/>
      <c r="BO1" s="3"/>
      <c r="BR1" s="4"/>
      <c r="BS1" s="4"/>
      <c r="EL1" s="2"/>
      <c r="EM1" s="2"/>
      <c r="EN1" s="2"/>
    </row>
    <row r="2" spans="1:144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2"/>
      <c r="BO2" s="12"/>
      <c r="BP2" s="2"/>
      <c r="BQ2" s="2"/>
    </row>
    <row r="3" spans="1:144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2"/>
      <c r="BO3" s="12"/>
      <c r="BP3" s="2"/>
      <c r="BQ3" s="2"/>
    </row>
    <row r="4" spans="1:144" x14ac:dyDescent="0.25">
      <c r="A4" s="13"/>
      <c r="B4" s="118" t="s">
        <v>160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4"/>
      <c r="BO4" s="14"/>
      <c r="BP4" s="15"/>
      <c r="BQ4" s="15"/>
      <c r="BR4" s="16"/>
      <c r="BS4" s="17"/>
    </row>
    <row r="5" spans="1:144" s="25" customFormat="1" ht="16.5" thickBot="1" x14ac:dyDescent="0.3">
      <c r="A5" s="18" t="s">
        <v>2</v>
      </c>
      <c r="B5" s="19"/>
      <c r="C5" s="157" t="s">
        <v>161</v>
      </c>
      <c r="D5" s="157"/>
      <c r="E5" s="125"/>
      <c r="F5" s="157" t="s">
        <v>169</v>
      </c>
      <c r="G5" s="157"/>
      <c r="H5" s="21"/>
      <c r="I5" s="157" t="s">
        <v>170</v>
      </c>
      <c r="J5" s="157"/>
      <c r="K5" s="21"/>
      <c r="L5" s="157" t="s">
        <v>171</v>
      </c>
      <c r="M5" s="157"/>
      <c r="N5" s="22"/>
      <c r="O5" s="157" t="s">
        <v>172</v>
      </c>
      <c r="P5" s="157"/>
      <c r="Q5" s="125"/>
      <c r="R5" s="157" t="s">
        <v>162</v>
      </c>
      <c r="S5" s="157"/>
      <c r="T5" s="125"/>
      <c r="U5" s="157" t="s">
        <v>173</v>
      </c>
      <c r="V5" s="157"/>
      <c r="W5" s="125"/>
      <c r="X5" s="157" t="s">
        <v>163</v>
      </c>
      <c r="Y5" s="157"/>
      <c r="Z5" s="21"/>
      <c r="AA5" s="157" t="s">
        <v>174</v>
      </c>
      <c r="AB5" s="157"/>
      <c r="AC5" s="125"/>
      <c r="AD5" s="157" t="s">
        <v>175</v>
      </c>
      <c r="AE5" s="157"/>
      <c r="AF5" s="21"/>
      <c r="AG5" s="157" t="s">
        <v>176</v>
      </c>
      <c r="AH5" s="157"/>
      <c r="AI5" s="22"/>
      <c r="AJ5" s="157" t="s">
        <v>177</v>
      </c>
      <c r="AK5" s="157"/>
      <c r="AL5" s="22"/>
      <c r="AM5" s="157" t="s">
        <v>164</v>
      </c>
      <c r="AN5" s="157"/>
      <c r="AO5" s="21"/>
      <c r="AP5" s="157" t="s">
        <v>178</v>
      </c>
      <c r="AQ5" s="157"/>
      <c r="AR5" s="21"/>
      <c r="AS5" s="157" t="s">
        <v>179</v>
      </c>
      <c r="AT5" s="157"/>
      <c r="AU5" s="21"/>
      <c r="AV5" s="157" t="s">
        <v>180</v>
      </c>
      <c r="AW5" s="157"/>
      <c r="AX5" s="125"/>
      <c r="AY5" s="157" t="s">
        <v>165</v>
      </c>
      <c r="AZ5" s="157"/>
      <c r="BA5" s="125"/>
      <c r="BB5" s="157" t="s">
        <v>166</v>
      </c>
      <c r="BC5" s="157"/>
      <c r="BD5" s="125"/>
      <c r="BE5" s="157" t="s">
        <v>181</v>
      </c>
      <c r="BF5" s="157"/>
      <c r="BG5" s="125"/>
      <c r="BH5" s="157" t="s">
        <v>167</v>
      </c>
      <c r="BI5" s="157"/>
      <c r="BJ5" s="125"/>
      <c r="BK5" s="157" t="s">
        <v>168</v>
      </c>
      <c r="BL5" s="157"/>
      <c r="BM5" s="125"/>
      <c r="BN5" s="157" t="s">
        <v>3</v>
      </c>
      <c r="BO5" s="157"/>
      <c r="BP5" s="23"/>
      <c r="BQ5" s="23"/>
      <c r="BR5" s="24"/>
      <c r="BS5" s="16"/>
      <c r="BT5" s="5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</row>
    <row r="6" spans="1:144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27"/>
      <c r="BO6" s="27"/>
      <c r="BP6" s="28"/>
      <c r="BQ6" s="28"/>
      <c r="BR6" s="29"/>
      <c r="BS6" s="17"/>
    </row>
    <row r="7" spans="1:144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27"/>
      <c r="BN7" s="27"/>
      <c r="BO7" s="27" t="s">
        <v>4</v>
      </c>
      <c r="BP7" s="28"/>
      <c r="BQ7" s="28"/>
      <c r="BR7" s="29"/>
      <c r="BS7" s="17"/>
    </row>
    <row r="8" spans="1:144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7"/>
      <c r="BN8" s="27" t="s">
        <v>4</v>
      </c>
      <c r="BO8" s="27" t="s">
        <v>5</v>
      </c>
      <c r="BP8" s="28"/>
      <c r="BQ8" s="28"/>
      <c r="BR8" s="29"/>
      <c r="BS8" s="29"/>
    </row>
    <row r="9" spans="1:144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7</v>
      </c>
      <c r="BL9" s="27" t="s">
        <v>8</v>
      </c>
      <c r="BM9" s="27"/>
      <c r="BN9" s="27" t="s">
        <v>9</v>
      </c>
      <c r="BO9" s="27" t="s">
        <v>8</v>
      </c>
      <c r="BP9" s="28"/>
      <c r="BQ9" s="28"/>
      <c r="BR9" s="29"/>
      <c r="BS9" s="29"/>
    </row>
    <row r="10" spans="1:144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7"/>
      <c r="BN10" s="27"/>
      <c r="BO10" s="27" t="s">
        <v>10</v>
      </c>
      <c r="BP10" s="28"/>
      <c r="BQ10" s="28"/>
      <c r="BR10" s="29"/>
      <c r="BS10" s="29"/>
      <c r="BT10" s="35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</row>
    <row r="11" spans="1:144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7"/>
      <c r="BN11" s="27"/>
      <c r="BO11" s="27" t="s">
        <v>11</v>
      </c>
      <c r="BP11" s="28"/>
      <c r="BQ11" s="28"/>
      <c r="BR11" s="29"/>
      <c r="BS11" s="17"/>
    </row>
    <row r="12" spans="1:144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3"/>
      <c r="BP12" s="28"/>
      <c r="BQ12" s="28"/>
      <c r="BR12" s="29"/>
      <c r="BS12" s="17"/>
      <c r="BT12" s="5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</row>
    <row r="13" spans="1:144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46"/>
      <c r="BO13" s="47"/>
      <c r="BP13" s="28"/>
      <c r="BQ13" s="28"/>
      <c r="BR13" s="29"/>
      <c r="BS13" s="17"/>
    </row>
    <row r="14" spans="1:144" x14ac:dyDescent="0.25">
      <c r="A14" s="30">
        <v>1</v>
      </c>
      <c r="B14" s="48" t="s">
        <v>12</v>
      </c>
      <c r="C14" s="46">
        <v>139.81</v>
      </c>
      <c r="D14" s="49">
        <v>73.19</v>
      </c>
      <c r="E14" s="49"/>
      <c r="F14" s="46">
        <v>138.82</v>
      </c>
      <c r="G14" s="49">
        <v>72.81</v>
      </c>
      <c r="H14" s="10"/>
      <c r="I14" s="46">
        <v>140.31</v>
      </c>
      <c r="J14" s="49">
        <v>72.099999999999994</v>
      </c>
      <c r="K14" s="10"/>
      <c r="L14" s="46">
        <v>139.22999999999999</v>
      </c>
      <c r="M14" s="49">
        <v>72.13</v>
      </c>
      <c r="N14" s="10"/>
      <c r="O14" s="46">
        <v>139.25</v>
      </c>
      <c r="P14" s="49">
        <v>71.81</v>
      </c>
      <c r="Q14" s="49"/>
      <c r="R14" s="46">
        <v>139.77000000000001</v>
      </c>
      <c r="S14" s="49">
        <v>70.94</v>
      </c>
      <c r="T14" s="49"/>
      <c r="U14" s="46">
        <v>139.62</v>
      </c>
      <c r="V14" s="49">
        <v>70.239999999999995</v>
      </c>
      <c r="W14" s="49"/>
      <c r="X14" s="46">
        <v>139.22999999999999</v>
      </c>
      <c r="Y14" s="49">
        <v>70.790000000000006</v>
      </c>
      <c r="Z14" s="10"/>
      <c r="AA14" s="46">
        <v>139.54</v>
      </c>
      <c r="AB14" s="49">
        <v>70.790000000000006</v>
      </c>
      <c r="AC14" s="49"/>
      <c r="AD14" s="46">
        <v>139.9</v>
      </c>
      <c r="AE14" s="49">
        <v>71.03</v>
      </c>
      <c r="AF14" s="10"/>
      <c r="AG14" s="46">
        <v>141.04</v>
      </c>
      <c r="AH14" s="47">
        <v>70.53</v>
      </c>
      <c r="AI14" s="10"/>
      <c r="AJ14" s="46">
        <v>141</v>
      </c>
      <c r="AK14" s="49">
        <v>70.09</v>
      </c>
      <c r="AL14" s="10"/>
      <c r="AM14" s="46">
        <v>141.95000000000002</v>
      </c>
      <c r="AN14" s="49">
        <v>69.64</v>
      </c>
      <c r="AO14" s="10"/>
      <c r="AP14" s="46">
        <v>141.58000000000001</v>
      </c>
      <c r="AQ14" s="49">
        <v>69.28</v>
      </c>
      <c r="AR14" s="10"/>
      <c r="AS14" s="46">
        <v>141.9</v>
      </c>
      <c r="AT14" s="49">
        <v>68.89</v>
      </c>
      <c r="AU14" s="10"/>
      <c r="AV14" s="46">
        <v>141.88</v>
      </c>
      <c r="AW14" s="49">
        <v>68.400000000000006</v>
      </c>
      <c r="AX14" s="10"/>
      <c r="AY14" s="46">
        <v>143.12</v>
      </c>
      <c r="AZ14" s="49">
        <v>69.28</v>
      </c>
      <c r="BA14" s="49"/>
      <c r="BB14" s="46">
        <v>143.16</v>
      </c>
      <c r="BC14" s="49">
        <v>68.62</v>
      </c>
      <c r="BD14" s="49"/>
      <c r="BE14" s="46">
        <v>143.89000000000001</v>
      </c>
      <c r="BF14" s="49">
        <v>67.930000000000007</v>
      </c>
      <c r="BG14" s="49"/>
      <c r="BH14" s="46">
        <v>144.36000000000001</v>
      </c>
      <c r="BI14" s="49">
        <v>67.75</v>
      </c>
      <c r="BJ14" s="49"/>
      <c r="BK14" s="46">
        <v>144.66</v>
      </c>
      <c r="BL14" s="49">
        <v>67.849999999999994</v>
      </c>
      <c r="BM14" s="10"/>
      <c r="BN14" s="46">
        <f>(C14+F14+I14+L14+O14+R14+U14+X14+AA14+AD14+AG14+AJ14+AM14+AP14+AS14+AV14+AY14+BB14+BE14+BH14+BK14)/21</f>
        <v>141.14380952380949</v>
      </c>
      <c r="BO14" s="49">
        <f>(D14+G14+J14+M14+P14+S14+V14+Y14+AB14+AE14+AH14+AK14+AN14+AQ14+AT14+AZ14+AW14+BC14+BF14+BI14+BL14)/21</f>
        <v>70.194761904761904</v>
      </c>
      <c r="BP14" s="50"/>
      <c r="BQ14" s="50"/>
      <c r="BR14" s="50"/>
      <c r="BS14" s="51"/>
    </row>
    <row r="15" spans="1:144" s="12" customFormat="1" x14ac:dyDescent="0.25">
      <c r="A15" s="30">
        <v>2</v>
      </c>
      <c r="B15" s="48" t="s">
        <v>13</v>
      </c>
      <c r="C15" s="46">
        <v>0.80469944475738298</v>
      </c>
      <c r="D15" s="49">
        <v>127.15</v>
      </c>
      <c r="E15" s="49"/>
      <c r="F15" s="46">
        <v>0.79808459696727851</v>
      </c>
      <c r="G15" s="49">
        <v>126.64</v>
      </c>
      <c r="H15" s="10"/>
      <c r="I15" s="46">
        <v>0.80690712498991357</v>
      </c>
      <c r="J15" s="49">
        <v>125.38</v>
      </c>
      <c r="K15" s="10"/>
      <c r="L15" s="46">
        <v>0.80599661481421769</v>
      </c>
      <c r="M15" s="49">
        <v>124.59</v>
      </c>
      <c r="N15" s="10"/>
      <c r="O15" s="46">
        <v>0.80431110753639501</v>
      </c>
      <c r="P15" s="49">
        <v>124.32</v>
      </c>
      <c r="Q15" s="49"/>
      <c r="R15" s="46">
        <v>0.80231065468549423</v>
      </c>
      <c r="S15" s="49">
        <v>123.58</v>
      </c>
      <c r="T15" s="49"/>
      <c r="U15" s="46">
        <v>0.79751176329850859</v>
      </c>
      <c r="V15" s="49">
        <v>122.97</v>
      </c>
      <c r="W15" s="49"/>
      <c r="X15" s="46">
        <v>0.79409195584848724</v>
      </c>
      <c r="Y15" s="49">
        <v>124.12</v>
      </c>
      <c r="Z15" s="10"/>
      <c r="AA15" s="46">
        <v>0.79560824250139228</v>
      </c>
      <c r="AB15" s="49">
        <v>124.16</v>
      </c>
      <c r="AC15" s="49"/>
      <c r="AD15" s="46">
        <v>0.79120183558825852</v>
      </c>
      <c r="AE15" s="49">
        <v>125.59</v>
      </c>
      <c r="AF15" s="10"/>
      <c r="AG15" s="46">
        <v>0.79026394815868495</v>
      </c>
      <c r="AH15" s="47">
        <v>125.87</v>
      </c>
      <c r="AI15" s="10"/>
      <c r="AJ15" s="46">
        <v>0.78198310916484193</v>
      </c>
      <c r="AK15" s="49">
        <v>126.37</v>
      </c>
      <c r="AL15" s="10"/>
      <c r="AM15" s="46">
        <v>0.78070106956046526</v>
      </c>
      <c r="AN15" s="49">
        <v>126.63</v>
      </c>
      <c r="AO15" s="10"/>
      <c r="AP15" s="46">
        <v>0.78296273097400559</v>
      </c>
      <c r="AQ15" s="49">
        <v>125.27</v>
      </c>
      <c r="AR15" s="10"/>
      <c r="AS15" s="46">
        <v>0.78696781301644758</v>
      </c>
      <c r="AT15" s="49">
        <v>124.21</v>
      </c>
      <c r="AU15" s="10"/>
      <c r="AV15" s="46">
        <v>0.78247261345852892</v>
      </c>
      <c r="AW15" s="49">
        <v>124.02</v>
      </c>
      <c r="AX15" s="10"/>
      <c r="AY15" s="46">
        <v>0.78709169618260533</v>
      </c>
      <c r="AZ15" s="49">
        <v>125.97</v>
      </c>
      <c r="BA15" s="49"/>
      <c r="BB15" s="46">
        <v>0.78505259852410114</v>
      </c>
      <c r="BC15" s="49">
        <v>125.13</v>
      </c>
      <c r="BD15" s="49"/>
      <c r="BE15" s="46">
        <v>0.78647267007471489</v>
      </c>
      <c r="BF15" s="49">
        <v>124.29</v>
      </c>
      <c r="BG15" s="49"/>
      <c r="BH15" s="46">
        <v>0.79132705547202653</v>
      </c>
      <c r="BI15" s="49">
        <v>123.59</v>
      </c>
      <c r="BJ15" s="49"/>
      <c r="BK15" s="46">
        <v>0.79214195183776936</v>
      </c>
      <c r="BL15" s="49">
        <v>123.9</v>
      </c>
      <c r="BM15" s="10"/>
      <c r="BN15" s="46">
        <f t="shared" ref="BN15:BN29" si="0">(C15+F15+I15+L15+O15+R15+U15+X15+AA15+AD15+AG15+AJ15+AM15+AP15+AS15+AV15+AY15+BB15+BE15+BH15+BK15)/21</f>
        <v>0.79276955225769152</v>
      </c>
      <c r="BO15" s="49">
        <f t="shared" ref="BO15:BO28" si="1">(D15+G15+J15+M15+P15+S15+V15+Y15+AB15+AE15+AH15+AK15+AN15+AQ15+AT15+AZ15+AW15+BC15+BF15+BI15+BL15)/21</f>
        <v>124.94047619047622</v>
      </c>
      <c r="BP15" s="50"/>
      <c r="BQ15" s="50"/>
      <c r="BR15" s="50"/>
      <c r="BS15" s="51"/>
      <c r="BT15" s="5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</row>
    <row r="16" spans="1:144" x14ac:dyDescent="0.25">
      <c r="A16" s="30">
        <v>3</v>
      </c>
      <c r="B16" s="48" t="s">
        <v>14</v>
      </c>
      <c r="C16" s="46">
        <v>0.9094000000000001</v>
      </c>
      <c r="D16" s="49">
        <v>112.51</v>
      </c>
      <c r="E16" s="49"/>
      <c r="F16" s="46">
        <v>0.90540000000000009</v>
      </c>
      <c r="G16" s="49">
        <v>111.63</v>
      </c>
      <c r="H16" s="10"/>
      <c r="I16" s="46">
        <v>0.9103</v>
      </c>
      <c r="J16" s="49">
        <v>111.14</v>
      </c>
      <c r="K16" s="10"/>
      <c r="L16" s="46">
        <v>0.90680000000000005</v>
      </c>
      <c r="M16" s="49">
        <v>110.74</v>
      </c>
      <c r="N16" s="10"/>
      <c r="O16" s="46">
        <v>0.90620000000000001</v>
      </c>
      <c r="P16" s="49">
        <v>110.34</v>
      </c>
      <c r="Q16" s="49"/>
      <c r="R16" s="46">
        <v>0.90910000000000002</v>
      </c>
      <c r="S16" s="49">
        <v>109.06</v>
      </c>
      <c r="T16" s="49"/>
      <c r="U16" s="46">
        <v>0.90090000000000003</v>
      </c>
      <c r="V16" s="49">
        <v>108.86</v>
      </c>
      <c r="W16" s="49"/>
      <c r="X16" s="46">
        <v>0.90229999999999999</v>
      </c>
      <c r="Y16" s="49">
        <v>109.23</v>
      </c>
      <c r="Z16" s="10"/>
      <c r="AA16" s="46">
        <v>0.90550000000000008</v>
      </c>
      <c r="AB16" s="49">
        <v>109.09</v>
      </c>
      <c r="AC16" s="49"/>
      <c r="AD16" s="46">
        <v>0.90270000000000006</v>
      </c>
      <c r="AE16" s="49">
        <v>110.08</v>
      </c>
      <c r="AF16" s="10"/>
      <c r="AG16" s="46">
        <v>0.90150000000000008</v>
      </c>
      <c r="AH16" s="47">
        <v>110.34</v>
      </c>
      <c r="AI16" s="10"/>
      <c r="AJ16" s="46">
        <v>0.89190000000000003</v>
      </c>
      <c r="AK16" s="49">
        <v>110.8</v>
      </c>
      <c r="AL16" s="10"/>
      <c r="AM16" s="46">
        <v>0.89540000000000008</v>
      </c>
      <c r="AN16" s="49">
        <v>110.41</v>
      </c>
      <c r="AO16" s="10"/>
      <c r="AP16" s="46">
        <v>0.89690000000000003</v>
      </c>
      <c r="AQ16" s="49">
        <v>109.35</v>
      </c>
      <c r="AR16" s="10"/>
      <c r="AS16" s="46">
        <v>0.8972</v>
      </c>
      <c r="AT16" s="49">
        <v>108.95</v>
      </c>
      <c r="AU16" s="10"/>
      <c r="AV16" s="46">
        <v>0.89410000000000001</v>
      </c>
      <c r="AW16" s="49">
        <v>108.53</v>
      </c>
      <c r="AX16" s="10"/>
      <c r="AY16" s="46">
        <v>0.89990000000000003</v>
      </c>
      <c r="AZ16" s="49">
        <v>110.18</v>
      </c>
      <c r="BA16" s="49"/>
      <c r="BB16" s="46">
        <v>0.89440000000000008</v>
      </c>
      <c r="BC16" s="49">
        <v>109.83</v>
      </c>
      <c r="BD16" s="49"/>
      <c r="BE16" s="46">
        <v>0.89480000000000004</v>
      </c>
      <c r="BF16" s="49">
        <v>109.24</v>
      </c>
      <c r="BG16" s="49"/>
      <c r="BH16" s="46">
        <v>0.89740000000000009</v>
      </c>
      <c r="BI16" s="49">
        <v>108.98</v>
      </c>
      <c r="BJ16" s="49"/>
      <c r="BK16" s="46">
        <v>0.90110000000000001</v>
      </c>
      <c r="BL16" s="49">
        <v>108.92</v>
      </c>
      <c r="BM16" s="10"/>
      <c r="BN16" s="46">
        <f t="shared" si="0"/>
        <v>0.90110476190476196</v>
      </c>
      <c r="BO16" s="49">
        <f t="shared" si="1"/>
        <v>109.9147619047619</v>
      </c>
      <c r="BP16" s="50"/>
      <c r="BQ16" s="50"/>
      <c r="BR16" s="50"/>
      <c r="BS16" s="51"/>
    </row>
    <row r="17" spans="1:141" x14ac:dyDescent="0.25">
      <c r="A17" s="30">
        <v>4</v>
      </c>
      <c r="B17" s="48" t="s">
        <v>15</v>
      </c>
      <c r="C17" s="46">
        <v>0.93536619586568126</v>
      </c>
      <c r="D17" s="49">
        <v>109.4</v>
      </c>
      <c r="E17" s="49"/>
      <c r="F17" s="46">
        <v>0.92928166527274414</v>
      </c>
      <c r="G17" s="49">
        <v>108.73</v>
      </c>
      <c r="H17" s="10"/>
      <c r="I17" s="46">
        <v>0.93536619586568126</v>
      </c>
      <c r="J17" s="49">
        <v>108.18</v>
      </c>
      <c r="K17" s="10"/>
      <c r="L17" s="46">
        <v>0.9350163627863487</v>
      </c>
      <c r="M17" s="49">
        <v>107.4</v>
      </c>
      <c r="N17" s="10"/>
      <c r="O17" s="46">
        <v>0.93510379652141373</v>
      </c>
      <c r="P17" s="49">
        <v>106.95</v>
      </c>
      <c r="Q17" s="49"/>
      <c r="R17" s="46">
        <v>0.93222709051925046</v>
      </c>
      <c r="S17" s="49">
        <v>106.39</v>
      </c>
      <c r="T17" s="49"/>
      <c r="U17" s="46">
        <v>0.92902266815310297</v>
      </c>
      <c r="V17" s="49">
        <v>105.62</v>
      </c>
      <c r="W17" s="49"/>
      <c r="X17" s="46">
        <v>0.92772984506911582</v>
      </c>
      <c r="Y17" s="49">
        <v>106.26</v>
      </c>
      <c r="Z17" s="10"/>
      <c r="AA17" s="46">
        <v>0.92549745488199908</v>
      </c>
      <c r="AB17" s="49">
        <v>106.77</v>
      </c>
      <c r="AC17" s="49"/>
      <c r="AD17" s="46">
        <v>0.925754489909276</v>
      </c>
      <c r="AE17" s="49">
        <v>107.38</v>
      </c>
      <c r="AF17" s="10"/>
      <c r="AG17" s="46">
        <v>0.92233905183545462</v>
      </c>
      <c r="AH17" s="47">
        <v>107.87</v>
      </c>
      <c r="AI17" s="10"/>
      <c r="AJ17" s="46">
        <v>0.91340884179758863</v>
      </c>
      <c r="AK17" s="49">
        <v>108.19</v>
      </c>
      <c r="AL17" s="10"/>
      <c r="AM17" s="46">
        <v>0.91583478340507363</v>
      </c>
      <c r="AN17" s="49">
        <v>107.97</v>
      </c>
      <c r="AO17" s="10"/>
      <c r="AP17" s="46">
        <v>0.91533180778032031</v>
      </c>
      <c r="AQ17" s="49">
        <v>107.19</v>
      </c>
      <c r="AR17" s="10"/>
      <c r="AS17" s="46">
        <v>0.91558322651529023</v>
      </c>
      <c r="AT17" s="49">
        <v>106.78</v>
      </c>
      <c r="AU17" s="10"/>
      <c r="AV17" s="46">
        <v>0.90925622840516451</v>
      </c>
      <c r="AW17" s="49">
        <v>106.74</v>
      </c>
      <c r="AX17" s="10"/>
      <c r="AY17" s="46">
        <v>0.9214042200313276</v>
      </c>
      <c r="AZ17" s="49">
        <v>107.6</v>
      </c>
      <c r="BA17" s="49"/>
      <c r="BB17" s="46">
        <v>0.91776798825256967</v>
      </c>
      <c r="BC17" s="49">
        <v>107.04</v>
      </c>
      <c r="BD17" s="49"/>
      <c r="BE17" s="46">
        <v>0.91432751211483942</v>
      </c>
      <c r="BF17" s="49">
        <v>106.91</v>
      </c>
      <c r="BG17" s="49"/>
      <c r="BH17" s="46">
        <v>0.91650627806800478</v>
      </c>
      <c r="BI17" s="49">
        <v>106.74</v>
      </c>
      <c r="BJ17" s="49"/>
      <c r="BK17" s="46">
        <v>0.92233905183545462</v>
      </c>
      <c r="BL17" s="49">
        <v>106.44</v>
      </c>
      <c r="BM17" s="10"/>
      <c r="BN17" s="46">
        <f t="shared" si="0"/>
        <v>0.92354594070884288</v>
      </c>
      <c r="BO17" s="49">
        <f t="shared" si="1"/>
        <v>107.26428571428571</v>
      </c>
      <c r="BP17" s="50"/>
      <c r="BQ17" s="50"/>
      <c r="BR17" s="50"/>
      <c r="BS17" s="51"/>
    </row>
    <row r="18" spans="1:141" x14ac:dyDescent="0.25">
      <c r="A18" s="30">
        <v>5</v>
      </c>
      <c r="B18" s="48" t="s">
        <v>16</v>
      </c>
      <c r="C18" s="46">
        <v>1958.5900000000001</v>
      </c>
      <c r="D18" s="53">
        <v>200402.93</v>
      </c>
      <c r="E18" s="53"/>
      <c r="F18" s="54">
        <v>1980.69</v>
      </c>
      <c r="G18" s="53">
        <v>200188.34</v>
      </c>
      <c r="H18" s="10"/>
      <c r="I18" s="46">
        <v>1941.44</v>
      </c>
      <c r="J18" s="53">
        <v>196415.48</v>
      </c>
      <c r="K18" s="10"/>
      <c r="L18" s="46">
        <v>1962.2</v>
      </c>
      <c r="M18" s="53">
        <v>197044.12</v>
      </c>
      <c r="N18" s="10"/>
      <c r="O18" s="46">
        <v>1962.7325000000001</v>
      </c>
      <c r="P18" s="53">
        <v>196253.62</v>
      </c>
      <c r="Q18" s="53"/>
      <c r="R18" s="54">
        <v>1946.3100000000002</v>
      </c>
      <c r="S18" s="53">
        <v>192976.64000000001</v>
      </c>
      <c r="T18" s="53"/>
      <c r="U18" s="54">
        <v>1962.5918000000001</v>
      </c>
      <c r="V18" s="53">
        <v>192471.38</v>
      </c>
      <c r="W18" s="53"/>
      <c r="X18" s="54">
        <v>1963.9</v>
      </c>
      <c r="Y18" s="53">
        <v>193561.98</v>
      </c>
      <c r="Z18" s="10"/>
      <c r="AA18" s="46">
        <v>1962.9893000000002</v>
      </c>
      <c r="AB18" s="53">
        <v>193904.08</v>
      </c>
      <c r="AC18" s="53"/>
      <c r="AD18" s="46">
        <v>1951.7900000000002</v>
      </c>
      <c r="AE18" s="53">
        <v>193949.37</v>
      </c>
      <c r="AF18" s="10"/>
      <c r="AG18" s="46">
        <v>1933.8409000000001</v>
      </c>
      <c r="AH18" s="47">
        <v>192359.15</v>
      </c>
      <c r="AI18" s="10"/>
      <c r="AJ18" s="46">
        <v>1964.0900000000001</v>
      </c>
      <c r="AK18" s="53">
        <v>194091.37</v>
      </c>
      <c r="AL18" s="10"/>
      <c r="AM18" s="46">
        <v>1953.7900000000002</v>
      </c>
      <c r="AN18" s="53">
        <v>193151.68</v>
      </c>
      <c r="AO18" s="10"/>
      <c r="AP18" s="46">
        <v>1952.2216000000001</v>
      </c>
      <c r="AQ18" s="53">
        <v>191473.89</v>
      </c>
      <c r="AR18" s="10"/>
      <c r="AS18" s="46">
        <v>1934.99</v>
      </c>
      <c r="AT18" s="53">
        <v>189145.27</v>
      </c>
      <c r="AU18" s="10"/>
      <c r="AV18" s="46">
        <v>1928</v>
      </c>
      <c r="AW18" s="49">
        <v>187093.12</v>
      </c>
      <c r="AX18" s="10"/>
      <c r="AY18" s="46">
        <v>1918.9032000000002</v>
      </c>
      <c r="AZ18" s="49">
        <v>190259.25</v>
      </c>
      <c r="BA18" s="49"/>
      <c r="BB18" s="46">
        <v>1929.8838000000001</v>
      </c>
      <c r="BC18" s="49">
        <v>189572.49</v>
      </c>
      <c r="BD18" s="49"/>
      <c r="BE18" s="46">
        <v>1923.95</v>
      </c>
      <c r="BF18" s="49">
        <v>188066.11</v>
      </c>
      <c r="BG18" s="49"/>
      <c r="BH18" s="46">
        <v>1904.5166000000002</v>
      </c>
      <c r="BI18" s="49">
        <v>186261.72</v>
      </c>
      <c r="BJ18" s="49"/>
      <c r="BK18" s="46">
        <v>1903.99</v>
      </c>
      <c r="BL18" s="49">
        <v>186876.62</v>
      </c>
      <c r="BM18" s="10"/>
      <c r="BN18" s="46">
        <f t="shared" si="0"/>
        <v>1944.8290333333334</v>
      </c>
      <c r="BO18" s="49">
        <f t="shared" si="1"/>
        <v>192643.74333333335</v>
      </c>
      <c r="BP18" s="50"/>
      <c r="BQ18" s="50"/>
      <c r="BR18" s="50"/>
      <c r="BS18" s="51"/>
    </row>
    <row r="19" spans="1:141" x14ac:dyDescent="0.25">
      <c r="A19" s="30">
        <v>6</v>
      </c>
      <c r="B19" s="48" t="s">
        <v>17</v>
      </c>
      <c r="C19" s="46">
        <v>23.3934</v>
      </c>
      <c r="D19" s="49">
        <v>2393.61</v>
      </c>
      <c r="E19" s="49"/>
      <c r="F19" s="46">
        <v>23.953800000000001</v>
      </c>
      <c r="G19" s="49">
        <v>2421.0100000000002</v>
      </c>
      <c r="H19" s="10"/>
      <c r="I19" s="46">
        <v>23.4512</v>
      </c>
      <c r="J19" s="49">
        <v>2372.56</v>
      </c>
      <c r="K19" s="10"/>
      <c r="L19" s="46">
        <v>23.565000000000001</v>
      </c>
      <c r="M19" s="49">
        <v>2366.4</v>
      </c>
      <c r="N19" s="10"/>
      <c r="O19" s="46">
        <v>23.53</v>
      </c>
      <c r="P19" s="49">
        <v>2352.7600000000002</v>
      </c>
      <c r="Q19" s="49"/>
      <c r="R19" s="46">
        <v>23.650000000000002</v>
      </c>
      <c r="S19" s="49">
        <v>2344.9</v>
      </c>
      <c r="T19" s="49"/>
      <c r="U19" s="46">
        <v>24.313400000000001</v>
      </c>
      <c r="V19" s="49">
        <v>2384.42</v>
      </c>
      <c r="W19" s="49"/>
      <c r="X19" s="46">
        <v>24.218</v>
      </c>
      <c r="Y19" s="49">
        <v>2386.9299999999998</v>
      </c>
      <c r="Z19" s="10"/>
      <c r="AA19" s="46">
        <v>24.1417</v>
      </c>
      <c r="AB19" s="49">
        <v>2384.7199999999998</v>
      </c>
      <c r="AC19" s="49"/>
      <c r="AD19" s="46">
        <v>23.918600000000001</v>
      </c>
      <c r="AE19" s="49">
        <v>2376.79</v>
      </c>
      <c r="AF19" s="10"/>
      <c r="AG19" s="46">
        <v>23.388100000000001</v>
      </c>
      <c r="AH19" s="47">
        <v>2326.41</v>
      </c>
      <c r="AI19" s="10"/>
      <c r="AJ19" s="46">
        <v>24.009800000000002</v>
      </c>
      <c r="AK19" s="49">
        <v>2372.65</v>
      </c>
      <c r="AL19" s="10"/>
      <c r="AM19" s="46">
        <v>24.032400000000003</v>
      </c>
      <c r="AN19" s="49">
        <v>2375.84</v>
      </c>
      <c r="AO19" s="10"/>
      <c r="AP19" s="46">
        <v>23.8888</v>
      </c>
      <c r="AQ19" s="49">
        <v>2343.0100000000002</v>
      </c>
      <c r="AR19" s="10"/>
      <c r="AS19" s="46">
        <v>23.0642</v>
      </c>
      <c r="AT19" s="49">
        <v>2254.5300000000002</v>
      </c>
      <c r="AU19" s="10"/>
      <c r="AV19" s="46">
        <v>22.6005</v>
      </c>
      <c r="AW19" s="49">
        <v>2193.15</v>
      </c>
      <c r="AX19" s="10"/>
      <c r="AY19" s="46">
        <v>22.361900000000002</v>
      </c>
      <c r="AZ19" s="49">
        <v>2217.1799999999998</v>
      </c>
      <c r="BA19" s="49"/>
      <c r="BB19" s="46">
        <v>22.701499999999999</v>
      </c>
      <c r="BC19" s="49">
        <v>2229.9699999999998</v>
      </c>
      <c r="BD19" s="49"/>
      <c r="BE19" s="46">
        <v>22.888000000000002</v>
      </c>
      <c r="BF19" s="49">
        <v>2237.3000000000002</v>
      </c>
      <c r="BG19" s="49"/>
      <c r="BH19" s="46">
        <v>22.694000000000003</v>
      </c>
      <c r="BI19" s="49">
        <v>2219.4699999999998</v>
      </c>
      <c r="BJ19" s="49"/>
      <c r="BK19" s="46">
        <v>22.4269</v>
      </c>
      <c r="BL19" s="49">
        <v>2201.1999999999998</v>
      </c>
      <c r="BM19" s="10"/>
      <c r="BN19" s="46">
        <f t="shared" si="0"/>
        <v>23.437676190476186</v>
      </c>
      <c r="BO19" s="49">
        <f t="shared" si="1"/>
        <v>2321.6576190476194</v>
      </c>
      <c r="BP19" s="50"/>
      <c r="BQ19" s="50"/>
      <c r="BR19" s="50"/>
      <c r="BS19" s="51"/>
    </row>
    <row r="20" spans="1:141" x14ac:dyDescent="0.25">
      <c r="A20" s="30">
        <v>7</v>
      </c>
      <c r="B20" s="48" t="s">
        <v>18</v>
      </c>
      <c r="C20" s="46">
        <v>1.5372790161414296</v>
      </c>
      <c r="D20" s="49">
        <v>66.56</v>
      </c>
      <c r="E20" s="49"/>
      <c r="F20" s="46">
        <v>1.5080681646810434</v>
      </c>
      <c r="G20" s="49">
        <v>67.02</v>
      </c>
      <c r="H20" s="10"/>
      <c r="I20" s="46">
        <v>1.5174506828528072</v>
      </c>
      <c r="J20" s="49">
        <v>66.67</v>
      </c>
      <c r="K20" s="10"/>
      <c r="L20" s="46">
        <v>1.5019525382997896</v>
      </c>
      <c r="M20" s="49">
        <v>66.86</v>
      </c>
      <c r="N20" s="10"/>
      <c r="O20" s="46">
        <v>1.4947683109118086</v>
      </c>
      <c r="P20" s="49">
        <v>66.89</v>
      </c>
      <c r="Q20" s="49"/>
      <c r="R20" s="46">
        <v>1.4972301242701003</v>
      </c>
      <c r="S20" s="49">
        <v>66.22</v>
      </c>
      <c r="T20" s="49"/>
      <c r="U20" s="46">
        <v>1.4889815366289456</v>
      </c>
      <c r="V20" s="49">
        <v>65.86</v>
      </c>
      <c r="W20" s="49"/>
      <c r="X20" s="46">
        <v>1.4771048744460855</v>
      </c>
      <c r="Y20" s="49">
        <v>66.73</v>
      </c>
      <c r="Z20" s="10"/>
      <c r="AA20" s="46">
        <v>1.4760147601476015</v>
      </c>
      <c r="AB20" s="49">
        <v>66.92</v>
      </c>
      <c r="AC20" s="49"/>
      <c r="AD20" s="46">
        <v>1.4736221632773356</v>
      </c>
      <c r="AE20" s="49">
        <v>67.430000000000007</v>
      </c>
      <c r="AF20" s="10"/>
      <c r="AG20" s="46">
        <v>1.467351430667645</v>
      </c>
      <c r="AH20" s="47">
        <v>67.790000000000006</v>
      </c>
      <c r="AI20" s="10"/>
      <c r="AJ20" s="46">
        <v>1.4551804423748544</v>
      </c>
      <c r="AK20" s="49">
        <v>67.91</v>
      </c>
      <c r="AL20" s="10"/>
      <c r="AM20" s="46">
        <v>1.4581510644502769</v>
      </c>
      <c r="AN20" s="49">
        <v>67.8</v>
      </c>
      <c r="AO20" s="10"/>
      <c r="AP20" s="46">
        <v>1.4734050390452333</v>
      </c>
      <c r="AQ20" s="49">
        <v>66.569999999999993</v>
      </c>
      <c r="AR20" s="10"/>
      <c r="AS20" s="46">
        <v>1.4781966001478197</v>
      </c>
      <c r="AT20" s="49">
        <v>66.13</v>
      </c>
      <c r="AU20" s="10"/>
      <c r="AV20" s="46">
        <v>1.4731879787860929</v>
      </c>
      <c r="AW20" s="49">
        <v>65.87</v>
      </c>
      <c r="AX20" s="10"/>
      <c r="AY20" s="46">
        <v>1.4943215780035863</v>
      </c>
      <c r="AZ20" s="49">
        <v>66.349999999999994</v>
      </c>
      <c r="BA20" s="49"/>
      <c r="BB20" s="46">
        <v>1.4988009592326139</v>
      </c>
      <c r="BC20" s="49">
        <v>65.540000000000006</v>
      </c>
      <c r="BD20" s="49"/>
      <c r="BE20" s="46">
        <v>1.4956625785222852</v>
      </c>
      <c r="BF20" s="49">
        <v>65.36</v>
      </c>
      <c r="BG20" s="49"/>
      <c r="BH20" s="46">
        <v>1.5124016938898972</v>
      </c>
      <c r="BI20" s="49">
        <v>64.67</v>
      </c>
      <c r="BJ20" s="49"/>
      <c r="BK20" s="46">
        <v>1.5103458692040477</v>
      </c>
      <c r="BL20" s="49">
        <v>64.989999999999995</v>
      </c>
      <c r="BM20" s="10"/>
      <c r="BN20" s="46">
        <f t="shared" si="0"/>
        <v>1.489975114570538</v>
      </c>
      <c r="BO20" s="49">
        <f t="shared" si="1"/>
        <v>66.482857142857142</v>
      </c>
      <c r="BP20" s="50"/>
      <c r="BQ20" s="50"/>
      <c r="BR20" s="50"/>
      <c r="BS20" s="51"/>
    </row>
    <row r="21" spans="1:141" x14ac:dyDescent="0.25">
      <c r="A21" s="30">
        <v>8</v>
      </c>
      <c r="B21" s="48" t="s">
        <v>19</v>
      </c>
      <c r="C21" s="46">
        <v>1.3574000000000002</v>
      </c>
      <c r="D21" s="49">
        <v>75.38</v>
      </c>
      <c r="E21" s="49"/>
      <c r="F21" s="46">
        <v>1.3414000000000001</v>
      </c>
      <c r="G21" s="49">
        <v>75.349999999999994</v>
      </c>
      <c r="H21" s="10"/>
      <c r="I21" s="46">
        <v>1.3437000000000001</v>
      </c>
      <c r="J21" s="49">
        <v>75.290000000000006</v>
      </c>
      <c r="K21" s="10"/>
      <c r="L21" s="46">
        <v>1.3419000000000001</v>
      </c>
      <c r="M21" s="49">
        <v>74.83</v>
      </c>
      <c r="N21" s="10"/>
      <c r="O21" s="46">
        <v>1.3383</v>
      </c>
      <c r="P21" s="49">
        <v>74.709999999999994</v>
      </c>
      <c r="Q21" s="49"/>
      <c r="R21" s="46">
        <v>1.3342000000000001</v>
      </c>
      <c r="S21" s="49">
        <v>74.31</v>
      </c>
      <c r="T21" s="49"/>
      <c r="U21" s="46">
        <v>1.3332000000000002</v>
      </c>
      <c r="V21" s="49">
        <v>73.56</v>
      </c>
      <c r="W21" s="49"/>
      <c r="X21" s="46">
        <v>1.3324</v>
      </c>
      <c r="Y21" s="49">
        <v>73.97</v>
      </c>
      <c r="Z21" s="10"/>
      <c r="AA21" s="46">
        <v>1.3352000000000002</v>
      </c>
      <c r="AB21" s="49">
        <v>73.98</v>
      </c>
      <c r="AC21" s="49"/>
      <c r="AD21" s="46">
        <v>1.3286</v>
      </c>
      <c r="AE21" s="49">
        <v>74.790000000000006</v>
      </c>
      <c r="AF21" s="10"/>
      <c r="AG21" s="46">
        <v>1.3326</v>
      </c>
      <c r="AH21" s="47">
        <v>74.64</v>
      </c>
      <c r="AI21" s="10"/>
      <c r="AJ21" s="46">
        <v>1.3227</v>
      </c>
      <c r="AK21" s="49">
        <v>74.709999999999994</v>
      </c>
      <c r="AL21" s="10"/>
      <c r="AM21" s="46">
        <v>1.3197000000000001</v>
      </c>
      <c r="AN21" s="49">
        <v>74.91</v>
      </c>
      <c r="AO21" s="10"/>
      <c r="AP21" s="46">
        <v>1.3223</v>
      </c>
      <c r="AQ21" s="49">
        <v>74.17</v>
      </c>
      <c r="AR21" s="10"/>
      <c r="AS21" s="46">
        <v>1.3228</v>
      </c>
      <c r="AT21" s="49">
        <v>73.900000000000006</v>
      </c>
      <c r="AU21" s="10"/>
      <c r="AV21" s="46">
        <v>1.3147</v>
      </c>
      <c r="AW21" s="49">
        <v>73.81</v>
      </c>
      <c r="AX21" s="10"/>
      <c r="AY21" s="46">
        <v>1.3205</v>
      </c>
      <c r="AZ21" s="49">
        <v>75.09</v>
      </c>
      <c r="BA21" s="49"/>
      <c r="BB21" s="46">
        <v>1.3165</v>
      </c>
      <c r="BC21" s="49">
        <v>74.61</v>
      </c>
      <c r="BD21" s="49"/>
      <c r="BE21" s="46">
        <v>1.3144</v>
      </c>
      <c r="BF21" s="49">
        <v>74.37</v>
      </c>
      <c r="BG21" s="49"/>
      <c r="BH21" s="46">
        <v>1.3267</v>
      </c>
      <c r="BI21" s="49">
        <v>73.72</v>
      </c>
      <c r="BJ21" s="49"/>
      <c r="BK21" s="46">
        <v>1.3257000000000001</v>
      </c>
      <c r="BL21" s="49">
        <v>74.040000000000006</v>
      </c>
      <c r="BM21" s="10"/>
      <c r="BN21" s="46">
        <f t="shared" si="0"/>
        <v>1.3297571428571426</v>
      </c>
      <c r="BO21" s="49">
        <f t="shared" si="1"/>
        <v>74.482857142857128</v>
      </c>
      <c r="BP21" s="50"/>
      <c r="BQ21" s="50"/>
      <c r="BR21" s="50"/>
      <c r="BS21" s="51"/>
    </row>
    <row r="22" spans="1:141" x14ac:dyDescent="0.25">
      <c r="A22" s="30">
        <v>9</v>
      </c>
      <c r="B22" s="48" t="s">
        <v>20</v>
      </c>
      <c r="C22" s="46">
        <v>10.876800000000001</v>
      </c>
      <c r="D22" s="49">
        <v>9.41</v>
      </c>
      <c r="E22" s="49"/>
      <c r="F22" s="46">
        <v>10.7211</v>
      </c>
      <c r="G22" s="49">
        <v>9.43</v>
      </c>
      <c r="H22" s="10"/>
      <c r="I22" s="46">
        <v>10.8795</v>
      </c>
      <c r="J22" s="49">
        <v>9.3000000000000007</v>
      </c>
      <c r="K22" s="10"/>
      <c r="L22" s="46">
        <v>10.835700000000001</v>
      </c>
      <c r="M22" s="49">
        <v>9.27</v>
      </c>
      <c r="N22" s="10"/>
      <c r="O22" s="46">
        <v>10.8843</v>
      </c>
      <c r="P22" s="49">
        <v>9.19</v>
      </c>
      <c r="Q22" s="49"/>
      <c r="R22" s="46">
        <v>10.8781</v>
      </c>
      <c r="S22" s="49">
        <v>9.11</v>
      </c>
      <c r="T22" s="49"/>
      <c r="U22" s="46">
        <v>10.836300000000001</v>
      </c>
      <c r="V22" s="49">
        <v>9.0500000000000007</v>
      </c>
      <c r="W22" s="49"/>
      <c r="X22" s="46">
        <v>10.752000000000001</v>
      </c>
      <c r="Y22" s="49">
        <v>9.17</v>
      </c>
      <c r="Z22" s="10"/>
      <c r="AA22" s="46">
        <v>10.755500000000001</v>
      </c>
      <c r="AB22" s="49">
        <v>9.18</v>
      </c>
      <c r="AC22" s="49"/>
      <c r="AD22" s="46">
        <v>10.7067</v>
      </c>
      <c r="AE22" s="49">
        <v>9.2799999999999994</v>
      </c>
      <c r="AF22" s="10"/>
      <c r="AG22" s="46">
        <v>10.7216</v>
      </c>
      <c r="AH22" s="49">
        <v>9.2799999999999994</v>
      </c>
      <c r="AI22" s="10"/>
      <c r="AJ22" s="46">
        <v>10.6035</v>
      </c>
      <c r="AK22" s="49">
        <v>9.32</v>
      </c>
      <c r="AL22" s="10"/>
      <c r="AM22" s="46">
        <v>10.6851</v>
      </c>
      <c r="AN22" s="49">
        <v>9.25</v>
      </c>
      <c r="AO22" s="10"/>
      <c r="AP22" s="46">
        <v>10.745800000000001</v>
      </c>
      <c r="AQ22" s="49">
        <v>9.1300000000000008</v>
      </c>
      <c r="AR22" s="10"/>
      <c r="AS22" s="46">
        <v>10.769500000000001</v>
      </c>
      <c r="AT22" s="49">
        <v>9.08</v>
      </c>
      <c r="AU22" s="10"/>
      <c r="AV22" s="46">
        <v>10.6686</v>
      </c>
      <c r="AW22" s="49">
        <v>9.1</v>
      </c>
      <c r="AX22" s="10"/>
      <c r="AY22" s="46">
        <v>10.778700000000001</v>
      </c>
      <c r="AZ22" s="49">
        <v>9.1999999999999993</v>
      </c>
      <c r="BA22" s="49"/>
      <c r="BB22" s="46">
        <v>10.7193</v>
      </c>
      <c r="BC22" s="49">
        <v>9.16</v>
      </c>
      <c r="BD22" s="49"/>
      <c r="BE22" s="46">
        <v>10.717600000000001</v>
      </c>
      <c r="BF22" s="49">
        <v>9.1199999999999992</v>
      </c>
      <c r="BG22" s="49"/>
      <c r="BH22" s="46">
        <v>10.7873</v>
      </c>
      <c r="BI22" s="49">
        <v>9.07</v>
      </c>
      <c r="BJ22" s="49"/>
      <c r="BK22" s="46">
        <v>10.886200000000001</v>
      </c>
      <c r="BL22" s="49">
        <v>9.02</v>
      </c>
      <c r="BM22" s="10"/>
      <c r="BN22" s="46">
        <f t="shared" si="0"/>
        <v>10.771866666666666</v>
      </c>
      <c r="BO22" s="49">
        <f t="shared" si="1"/>
        <v>9.1961904761904751</v>
      </c>
      <c r="BP22" s="50"/>
      <c r="BQ22" s="50"/>
      <c r="BR22" s="50"/>
      <c r="BS22" s="51"/>
    </row>
    <row r="23" spans="1:141" x14ac:dyDescent="0.25">
      <c r="A23" s="30">
        <v>10</v>
      </c>
      <c r="B23" s="48" t="s">
        <v>21</v>
      </c>
      <c r="C23" s="46">
        <v>11.1706</v>
      </c>
      <c r="D23" s="49">
        <v>9.16</v>
      </c>
      <c r="E23" s="49"/>
      <c r="F23" s="46">
        <v>10.977</v>
      </c>
      <c r="G23" s="49">
        <v>9.2100000000000009</v>
      </c>
      <c r="H23" s="10"/>
      <c r="I23" s="46">
        <v>11.0593</v>
      </c>
      <c r="J23" s="49">
        <v>9.15</v>
      </c>
      <c r="K23" s="10"/>
      <c r="L23" s="46">
        <v>11.0692</v>
      </c>
      <c r="M23" s="49">
        <v>9.07</v>
      </c>
      <c r="N23" s="10"/>
      <c r="O23" s="46">
        <v>11.0372</v>
      </c>
      <c r="P23" s="49">
        <v>9.06</v>
      </c>
      <c r="Q23" s="49"/>
      <c r="R23" s="46">
        <v>10.9811</v>
      </c>
      <c r="S23" s="49">
        <v>9.0299999999999994</v>
      </c>
      <c r="T23" s="49"/>
      <c r="U23" s="46">
        <v>10.8192</v>
      </c>
      <c r="V23" s="49">
        <v>9.06</v>
      </c>
      <c r="W23" s="49"/>
      <c r="X23" s="46">
        <v>10.749000000000001</v>
      </c>
      <c r="Y23" s="49">
        <v>9.17</v>
      </c>
      <c r="Z23" s="10"/>
      <c r="AA23" s="46">
        <v>10.7819</v>
      </c>
      <c r="AB23" s="49">
        <v>9.16</v>
      </c>
      <c r="AC23" s="49"/>
      <c r="AD23" s="46">
        <v>10.635400000000001</v>
      </c>
      <c r="AE23" s="49">
        <v>9.34</v>
      </c>
      <c r="AF23" s="10"/>
      <c r="AG23" s="46">
        <v>10.607900000000001</v>
      </c>
      <c r="AH23" s="49">
        <v>9.3800000000000008</v>
      </c>
      <c r="AI23" s="10"/>
      <c r="AJ23" s="46">
        <v>10.5199</v>
      </c>
      <c r="AK23" s="49">
        <v>9.39</v>
      </c>
      <c r="AL23" s="10"/>
      <c r="AM23" s="46">
        <v>10.615500000000001</v>
      </c>
      <c r="AN23" s="49">
        <v>9.31</v>
      </c>
      <c r="AO23" s="10"/>
      <c r="AP23" s="46">
        <v>10.6812</v>
      </c>
      <c r="AQ23" s="49">
        <v>9.18</v>
      </c>
      <c r="AR23" s="10"/>
      <c r="AS23" s="46">
        <v>10.732100000000001</v>
      </c>
      <c r="AT23" s="49">
        <v>9.11</v>
      </c>
      <c r="AU23" s="10"/>
      <c r="AV23" s="46">
        <v>10.5189</v>
      </c>
      <c r="AW23" s="49">
        <v>9.23</v>
      </c>
      <c r="AX23" s="10"/>
      <c r="AY23" s="46">
        <v>10.8628</v>
      </c>
      <c r="AZ23" s="49">
        <v>9.1300000000000008</v>
      </c>
      <c r="BA23" s="49"/>
      <c r="BB23" s="46">
        <v>10.7888</v>
      </c>
      <c r="BC23" s="49">
        <v>9.1</v>
      </c>
      <c r="BD23" s="49"/>
      <c r="BE23" s="46">
        <v>10.74</v>
      </c>
      <c r="BF23" s="49">
        <v>9.1</v>
      </c>
      <c r="BG23" s="49"/>
      <c r="BH23" s="46">
        <v>10.7957</v>
      </c>
      <c r="BI23" s="49">
        <v>9.06</v>
      </c>
      <c r="BJ23" s="49"/>
      <c r="BK23" s="46">
        <v>10.7691</v>
      </c>
      <c r="BL23" s="49">
        <v>9.11</v>
      </c>
      <c r="BM23" s="10"/>
      <c r="BN23" s="46">
        <f t="shared" si="0"/>
        <v>10.805323809523811</v>
      </c>
      <c r="BO23" s="49">
        <f t="shared" si="1"/>
        <v>9.1671428571428564</v>
      </c>
      <c r="BP23" s="50"/>
      <c r="BQ23" s="50"/>
      <c r="BR23" s="50"/>
      <c r="BS23" s="51"/>
    </row>
    <row r="24" spans="1:141" x14ac:dyDescent="0.25">
      <c r="A24" s="30">
        <v>11</v>
      </c>
      <c r="B24" s="48" t="s">
        <v>22</v>
      </c>
      <c r="C24" s="46">
        <v>6.9649000000000001</v>
      </c>
      <c r="D24" s="49">
        <v>14.69</v>
      </c>
      <c r="E24" s="49"/>
      <c r="F24" s="46">
        <v>6.9205000000000005</v>
      </c>
      <c r="G24" s="49">
        <v>14.6</v>
      </c>
      <c r="H24" s="10"/>
      <c r="I24" s="46">
        <v>6.9661</v>
      </c>
      <c r="J24" s="49">
        <v>14.52</v>
      </c>
      <c r="K24" s="10"/>
      <c r="L24" s="46">
        <v>6.9640000000000004</v>
      </c>
      <c r="M24" s="49">
        <v>14.42</v>
      </c>
      <c r="N24" s="10"/>
      <c r="O24" s="46">
        <v>6.9658000000000007</v>
      </c>
      <c r="P24" s="49">
        <v>14.35</v>
      </c>
      <c r="Q24" s="49"/>
      <c r="R24" s="46">
        <v>6.9435000000000002</v>
      </c>
      <c r="S24" s="49">
        <v>14.28</v>
      </c>
      <c r="T24" s="49"/>
      <c r="U24" s="46">
        <v>6.9208000000000007</v>
      </c>
      <c r="V24" s="49">
        <v>14.17</v>
      </c>
      <c r="W24" s="49"/>
      <c r="X24" s="46">
        <v>6.9119000000000002</v>
      </c>
      <c r="Y24" s="49">
        <v>14.26</v>
      </c>
      <c r="Z24" s="10"/>
      <c r="AA24" s="46">
        <v>6.8959999999999999</v>
      </c>
      <c r="AB24" s="49">
        <v>14.32</v>
      </c>
      <c r="AC24" s="49"/>
      <c r="AD24" s="46">
        <v>6.8975</v>
      </c>
      <c r="AE24" s="49">
        <v>14.41</v>
      </c>
      <c r="AF24" s="10"/>
      <c r="AG24" s="46">
        <v>6.8726000000000003</v>
      </c>
      <c r="AH24" s="49">
        <v>14.47</v>
      </c>
      <c r="AI24" s="10"/>
      <c r="AJ24" s="46">
        <v>6.8057000000000007</v>
      </c>
      <c r="AK24" s="49">
        <v>14.52</v>
      </c>
      <c r="AL24" s="10"/>
      <c r="AM24" s="46">
        <v>6.8218000000000005</v>
      </c>
      <c r="AN24" s="49">
        <v>14.49</v>
      </c>
      <c r="AO24" s="10"/>
      <c r="AP24" s="46">
        <v>6.8167</v>
      </c>
      <c r="AQ24" s="49">
        <v>14.39</v>
      </c>
      <c r="AR24" s="10"/>
      <c r="AS24" s="46">
        <v>6.8183000000000007</v>
      </c>
      <c r="AT24" s="49">
        <v>14.34</v>
      </c>
      <c r="AU24" s="10"/>
      <c r="AV24" s="46">
        <v>6.7712000000000003</v>
      </c>
      <c r="AW24" s="49">
        <v>14.33</v>
      </c>
      <c r="AX24" s="10"/>
      <c r="AY24" s="46">
        <v>6.8616000000000001</v>
      </c>
      <c r="AZ24" s="49">
        <v>14.45</v>
      </c>
      <c r="BA24" s="49"/>
      <c r="BB24" s="46">
        <v>6.8328000000000007</v>
      </c>
      <c r="BC24" s="49">
        <v>14.38</v>
      </c>
      <c r="BD24" s="49"/>
      <c r="BE24" s="46">
        <v>6.8086000000000002</v>
      </c>
      <c r="BF24" s="49">
        <v>14.36</v>
      </c>
      <c r="BG24" s="49"/>
      <c r="BH24" s="46">
        <v>6.8238000000000003</v>
      </c>
      <c r="BI24" s="49">
        <v>14.33</v>
      </c>
      <c r="BJ24" s="49"/>
      <c r="BK24" s="46">
        <v>6.8651</v>
      </c>
      <c r="BL24" s="49">
        <v>14.3</v>
      </c>
      <c r="BM24" s="10"/>
      <c r="BN24" s="46">
        <f t="shared" si="0"/>
        <v>6.8785333333333343</v>
      </c>
      <c r="BO24" s="49">
        <f t="shared" si="1"/>
        <v>14.399047619047622</v>
      </c>
      <c r="BP24" s="50"/>
      <c r="BQ24" s="50"/>
      <c r="BR24" s="50"/>
      <c r="BS24" s="51"/>
    </row>
    <row r="25" spans="1:141" x14ac:dyDescent="0.25">
      <c r="A25" s="30">
        <v>12</v>
      </c>
      <c r="B25" s="48" t="s">
        <v>23</v>
      </c>
      <c r="C25" s="46">
        <v>20.791</v>
      </c>
      <c r="D25" s="49">
        <v>4.92</v>
      </c>
      <c r="E25" s="49"/>
      <c r="F25" s="46">
        <v>20.876000000000001</v>
      </c>
      <c r="G25" s="49">
        <v>4.84</v>
      </c>
      <c r="H25" s="10"/>
      <c r="I25" s="46">
        <v>20.986000000000001</v>
      </c>
      <c r="J25" s="49">
        <v>4.82</v>
      </c>
      <c r="K25" s="10"/>
      <c r="L25" s="46">
        <v>21.501000000000001</v>
      </c>
      <c r="M25" s="49">
        <v>4.67</v>
      </c>
      <c r="N25" s="10"/>
      <c r="O25" s="46">
        <v>23.1449</v>
      </c>
      <c r="P25" s="49">
        <v>4.32</v>
      </c>
      <c r="Q25" s="49"/>
      <c r="R25" s="46">
        <v>23.386900000000001</v>
      </c>
      <c r="S25" s="49">
        <v>4.24</v>
      </c>
      <c r="T25" s="49"/>
      <c r="U25" s="46">
        <v>23.476000000000003</v>
      </c>
      <c r="V25" s="49">
        <v>4.18</v>
      </c>
      <c r="W25" s="49"/>
      <c r="X25" s="46">
        <v>23.6539</v>
      </c>
      <c r="Y25" s="49">
        <v>4.17</v>
      </c>
      <c r="Z25" s="10"/>
      <c r="AA25" s="46">
        <v>23.6629</v>
      </c>
      <c r="AB25" s="49">
        <v>4.17</v>
      </c>
      <c r="AC25" s="49"/>
      <c r="AD25" s="46">
        <v>23.508000000000003</v>
      </c>
      <c r="AE25" s="49">
        <v>4.2300000000000004</v>
      </c>
      <c r="AF25" s="10"/>
      <c r="AG25" s="46">
        <v>23.671900000000001</v>
      </c>
      <c r="AH25" s="49">
        <v>4.2</v>
      </c>
      <c r="AI25" s="10"/>
      <c r="AJ25" s="46">
        <v>23.6433</v>
      </c>
      <c r="AK25" s="49">
        <v>4.18</v>
      </c>
      <c r="AL25" s="10"/>
      <c r="AM25" s="46">
        <v>23.660600000000002</v>
      </c>
      <c r="AN25" s="49">
        <v>4.18</v>
      </c>
      <c r="AO25" s="10"/>
      <c r="AP25" s="46">
        <v>23.444000000000003</v>
      </c>
      <c r="AQ25" s="49">
        <v>4.18</v>
      </c>
      <c r="AR25" s="10"/>
      <c r="AS25" s="46">
        <v>23.438000000000002</v>
      </c>
      <c r="AT25" s="49">
        <v>4.17</v>
      </c>
      <c r="AU25" s="10"/>
      <c r="AV25" s="46">
        <v>23.386000000000003</v>
      </c>
      <c r="AW25" s="49">
        <v>4.1500000000000004</v>
      </c>
      <c r="AX25" s="10"/>
      <c r="AY25" s="46">
        <v>25.330500000000001</v>
      </c>
      <c r="AZ25" s="49">
        <v>3.91</v>
      </c>
      <c r="BA25" s="49"/>
      <c r="BB25" s="46">
        <v>25.866</v>
      </c>
      <c r="BC25" s="49">
        <v>3.8</v>
      </c>
      <c r="BD25" s="49"/>
      <c r="BE25" s="46">
        <v>26.0274</v>
      </c>
      <c r="BF25" s="49">
        <v>3.76</v>
      </c>
      <c r="BG25" s="49"/>
      <c r="BH25" s="46">
        <v>26.057100000000002</v>
      </c>
      <c r="BI25" s="49">
        <v>3.75</v>
      </c>
      <c r="BJ25" s="49"/>
      <c r="BK25" s="46">
        <v>26.063000000000002</v>
      </c>
      <c r="BL25" s="49">
        <v>3.77</v>
      </c>
      <c r="BM25" s="10"/>
      <c r="BN25" s="46">
        <f t="shared" si="0"/>
        <v>23.598780952380952</v>
      </c>
      <c r="BO25" s="49">
        <f t="shared" si="1"/>
        <v>4.2195238095238095</v>
      </c>
      <c r="BP25" s="50"/>
      <c r="BQ25" s="50"/>
      <c r="BR25" s="50"/>
      <c r="BS25" s="51"/>
    </row>
    <row r="26" spans="1:141" x14ac:dyDescent="0.25">
      <c r="A26" s="30">
        <v>13</v>
      </c>
      <c r="B26" s="48" t="s">
        <v>24</v>
      </c>
      <c r="C26" s="46">
        <v>1</v>
      </c>
      <c r="D26" s="49">
        <v>102.32</v>
      </c>
      <c r="E26" s="49"/>
      <c r="F26" s="46">
        <v>1</v>
      </c>
      <c r="G26" s="49">
        <v>101.07</v>
      </c>
      <c r="H26" s="49"/>
      <c r="I26" s="46">
        <v>1</v>
      </c>
      <c r="J26" s="49">
        <v>101.17</v>
      </c>
      <c r="K26" s="49"/>
      <c r="L26" s="46">
        <v>1</v>
      </c>
      <c r="M26" s="49">
        <v>100.42</v>
      </c>
      <c r="N26" s="49"/>
      <c r="O26" s="46">
        <v>1</v>
      </c>
      <c r="P26" s="49">
        <v>99.99</v>
      </c>
      <c r="Q26" s="49"/>
      <c r="R26" s="46">
        <v>1</v>
      </c>
      <c r="S26" s="49">
        <v>99.15</v>
      </c>
      <c r="T26" s="49"/>
      <c r="U26" s="46">
        <v>1</v>
      </c>
      <c r="V26" s="49">
        <v>98.07</v>
      </c>
      <c r="W26" s="49"/>
      <c r="X26" s="46">
        <v>1</v>
      </c>
      <c r="Y26" s="49">
        <v>98.56</v>
      </c>
      <c r="Z26" s="49"/>
      <c r="AA26" s="46">
        <v>1</v>
      </c>
      <c r="AB26" s="49">
        <v>98.78</v>
      </c>
      <c r="AC26" s="49"/>
      <c r="AD26" s="46">
        <v>1</v>
      </c>
      <c r="AE26" s="49">
        <v>99.37</v>
      </c>
      <c r="AF26" s="49"/>
      <c r="AG26" s="46">
        <v>1</v>
      </c>
      <c r="AH26" s="49">
        <v>99.47</v>
      </c>
      <c r="AI26" s="49"/>
      <c r="AJ26" s="46">
        <v>1</v>
      </c>
      <c r="AK26" s="49">
        <v>98.82</v>
      </c>
      <c r="AL26" s="49"/>
      <c r="AM26" s="46">
        <v>1</v>
      </c>
      <c r="AN26" s="49">
        <v>98.86</v>
      </c>
      <c r="AO26" s="49"/>
      <c r="AP26" s="46">
        <v>1</v>
      </c>
      <c r="AQ26" s="49">
        <v>98.08</v>
      </c>
      <c r="AR26" s="49"/>
      <c r="AS26" s="46">
        <v>1</v>
      </c>
      <c r="AT26" s="49">
        <v>97.75</v>
      </c>
      <c r="AU26" s="49"/>
      <c r="AV26" s="46">
        <v>1</v>
      </c>
      <c r="AW26" s="49">
        <v>97.04</v>
      </c>
      <c r="AX26" s="49"/>
      <c r="AY26" s="46">
        <v>1</v>
      </c>
      <c r="AZ26" s="49">
        <v>99.15</v>
      </c>
      <c r="BA26" s="49"/>
      <c r="BB26" s="46">
        <v>1</v>
      </c>
      <c r="BC26" s="49">
        <v>98.23</v>
      </c>
      <c r="BD26" s="49"/>
      <c r="BE26" s="46">
        <v>1</v>
      </c>
      <c r="BF26" s="49">
        <v>97.75</v>
      </c>
      <c r="BG26" s="49"/>
      <c r="BH26" s="46">
        <v>1</v>
      </c>
      <c r="BI26" s="49">
        <v>97.8</v>
      </c>
      <c r="BJ26" s="49"/>
      <c r="BK26" s="46">
        <v>1</v>
      </c>
      <c r="BL26" s="49">
        <v>98.15</v>
      </c>
      <c r="BM26" s="49"/>
      <c r="BN26" s="46">
        <f t="shared" si="0"/>
        <v>1</v>
      </c>
      <c r="BO26" s="49">
        <f t="shared" si="1"/>
        <v>99.047619047619023</v>
      </c>
      <c r="BP26" s="50"/>
      <c r="BQ26" s="50"/>
      <c r="BR26" s="50"/>
      <c r="BS26" s="51"/>
    </row>
    <row r="27" spans="1:141" x14ac:dyDescent="0.25">
      <c r="A27" s="30">
        <v>14</v>
      </c>
      <c r="B27" s="48" t="s">
        <v>25</v>
      </c>
      <c r="C27" s="46">
        <v>0.75331836740843428</v>
      </c>
      <c r="D27" s="49">
        <v>135.83000000000001</v>
      </c>
      <c r="E27" s="49"/>
      <c r="F27" s="46">
        <v>0.75189100587978774</v>
      </c>
      <c r="G27" s="49">
        <v>134.41999999999999</v>
      </c>
      <c r="H27" s="49"/>
      <c r="I27" s="46">
        <v>0.74954090619495561</v>
      </c>
      <c r="J27" s="49">
        <v>134.97999999999999</v>
      </c>
      <c r="K27" s="10"/>
      <c r="L27" s="46">
        <v>0.75292700372698873</v>
      </c>
      <c r="M27" s="49">
        <v>133.37</v>
      </c>
      <c r="N27" s="10"/>
      <c r="O27" s="46">
        <v>0.7523944954818711</v>
      </c>
      <c r="P27" s="49">
        <v>132.9</v>
      </c>
      <c r="Q27" s="49"/>
      <c r="R27" s="46">
        <v>0.75174969742074682</v>
      </c>
      <c r="S27" s="49">
        <v>131.88999999999999</v>
      </c>
      <c r="T27" s="49"/>
      <c r="U27" s="46">
        <v>0.75182882361343972</v>
      </c>
      <c r="V27" s="49">
        <v>130.44</v>
      </c>
      <c r="W27" s="49"/>
      <c r="X27" s="46">
        <v>0.75069439231288948</v>
      </c>
      <c r="Y27" s="49">
        <v>131.29</v>
      </c>
      <c r="Z27" s="10"/>
      <c r="AA27" s="46">
        <v>0.75028886121156646</v>
      </c>
      <c r="AB27" s="49">
        <v>131.66</v>
      </c>
      <c r="AC27" s="49"/>
      <c r="AD27" s="46">
        <v>0.75001312522969155</v>
      </c>
      <c r="AE27" s="49">
        <v>132.49</v>
      </c>
      <c r="AF27" s="10"/>
      <c r="AG27" s="46">
        <v>0.74973197082043175</v>
      </c>
      <c r="AH27" s="49">
        <v>132.66999999999999</v>
      </c>
      <c r="AI27" s="49"/>
      <c r="AJ27" s="46">
        <v>0.74927133362804677</v>
      </c>
      <c r="AK27" s="49">
        <v>131.88999999999999</v>
      </c>
      <c r="AL27" s="10"/>
      <c r="AM27" s="46">
        <v>0.74579557743222591</v>
      </c>
      <c r="AN27" s="49">
        <v>132.56</v>
      </c>
      <c r="AO27" s="10"/>
      <c r="AP27" s="46">
        <v>0.74579557743222591</v>
      </c>
      <c r="AQ27" s="49">
        <v>131.51</v>
      </c>
      <c r="AR27" s="10"/>
      <c r="AS27" s="46">
        <v>0.74732830132277117</v>
      </c>
      <c r="AT27" s="49">
        <v>130.80000000000001</v>
      </c>
      <c r="AU27" s="10"/>
      <c r="AV27" s="46">
        <v>0.74807744097668993</v>
      </c>
      <c r="AW27" s="49">
        <v>129.72</v>
      </c>
      <c r="AX27" s="10"/>
      <c r="AY27" s="46">
        <v>0.74580113958414129</v>
      </c>
      <c r="AZ27" s="49">
        <v>132.94</v>
      </c>
      <c r="BA27" s="49"/>
      <c r="BB27" s="46">
        <v>0.74996812635463006</v>
      </c>
      <c r="BC27" s="49">
        <v>130.97999999999999</v>
      </c>
      <c r="BD27" s="49"/>
      <c r="BE27" s="46">
        <v>0.74941171180623212</v>
      </c>
      <c r="BF27" s="49">
        <v>130.44</v>
      </c>
      <c r="BG27" s="49"/>
      <c r="BH27" s="46">
        <v>0.7490243957245688</v>
      </c>
      <c r="BI27" s="49">
        <v>130.57</v>
      </c>
      <c r="BJ27" s="49"/>
      <c r="BK27" s="46">
        <v>0.74969262602333042</v>
      </c>
      <c r="BL27" s="49">
        <v>130.91999999999999</v>
      </c>
      <c r="BM27" s="10"/>
      <c r="BN27" s="46">
        <f t="shared" si="0"/>
        <v>0.74974023236122211</v>
      </c>
      <c r="BO27" s="49">
        <f t="shared" si="1"/>
        <v>132.10809523809525</v>
      </c>
      <c r="BP27" s="50"/>
      <c r="BQ27" s="50"/>
      <c r="BR27" s="50"/>
      <c r="BS27" s="51"/>
    </row>
    <row r="28" spans="1:141" x14ac:dyDescent="0.25">
      <c r="A28" s="30">
        <v>15</v>
      </c>
      <c r="B28" s="48" t="s">
        <v>26</v>
      </c>
      <c r="C28" s="46">
        <v>7.1140000000000008</v>
      </c>
      <c r="D28" s="49">
        <v>14.38</v>
      </c>
      <c r="E28" s="49"/>
      <c r="F28" s="46">
        <v>7.0590999999999999</v>
      </c>
      <c r="G28" s="49">
        <v>14.32</v>
      </c>
      <c r="H28" s="49"/>
      <c r="I28" s="46">
        <v>7.1215999999999999</v>
      </c>
      <c r="J28" s="49">
        <v>14.21</v>
      </c>
      <c r="K28" s="10"/>
      <c r="L28" s="46">
        <v>7.1185</v>
      </c>
      <c r="M28" s="49">
        <v>14.11</v>
      </c>
      <c r="N28" s="10"/>
      <c r="O28" s="46">
        <v>7.1211000000000002</v>
      </c>
      <c r="P28" s="49">
        <v>14.04</v>
      </c>
      <c r="Q28" s="49"/>
      <c r="R28" s="46">
        <v>7.1286000000000005</v>
      </c>
      <c r="S28" s="49">
        <v>13.91</v>
      </c>
      <c r="T28" s="49"/>
      <c r="U28" s="46">
        <v>7.1245000000000003</v>
      </c>
      <c r="V28" s="49">
        <v>13.77</v>
      </c>
      <c r="W28" s="49"/>
      <c r="X28" s="46">
        <v>7.1403000000000008</v>
      </c>
      <c r="Y28" s="49">
        <v>13.8</v>
      </c>
      <c r="Z28" s="10"/>
      <c r="AA28" s="46">
        <v>7.1527000000000003</v>
      </c>
      <c r="AB28" s="49">
        <v>13.81</v>
      </c>
      <c r="AC28" s="49"/>
      <c r="AD28" s="46">
        <v>7.1572000000000005</v>
      </c>
      <c r="AE28" s="49">
        <v>13.88</v>
      </c>
      <c r="AF28" s="10"/>
      <c r="AG28" s="46">
        <v>7.1546000000000003</v>
      </c>
      <c r="AH28" s="49">
        <v>13.9</v>
      </c>
      <c r="AI28" s="49"/>
      <c r="AJ28" s="46">
        <v>7.1051000000000002</v>
      </c>
      <c r="AK28" s="49">
        <v>13.91</v>
      </c>
      <c r="AL28" s="10"/>
      <c r="AM28" s="46">
        <v>7.1577999999999999</v>
      </c>
      <c r="AN28" s="49">
        <v>13.81</v>
      </c>
      <c r="AO28" s="10"/>
      <c r="AP28" s="46">
        <v>7.1757</v>
      </c>
      <c r="AQ28" s="49">
        <v>13.67</v>
      </c>
      <c r="AR28" s="10"/>
      <c r="AS28" s="46">
        <v>7.1886000000000001</v>
      </c>
      <c r="AT28" s="49">
        <v>13.6</v>
      </c>
      <c r="AU28" s="10"/>
      <c r="AV28" s="46">
        <v>7.1779000000000002</v>
      </c>
      <c r="AW28" s="49">
        <v>13.52</v>
      </c>
      <c r="AX28" s="10"/>
      <c r="AY28" s="46">
        <v>7.1779000000000002</v>
      </c>
      <c r="AZ28" s="49">
        <v>13.81</v>
      </c>
      <c r="BA28" s="49"/>
      <c r="BB28" s="46">
        <v>7.2314000000000007</v>
      </c>
      <c r="BC28" s="49">
        <v>13.58</v>
      </c>
      <c r="BD28" s="49"/>
      <c r="BE28" s="46">
        <v>7.2181000000000006</v>
      </c>
      <c r="BF28" s="49">
        <v>13.54</v>
      </c>
      <c r="BG28" s="49"/>
      <c r="BH28" s="46">
        <v>7.2437000000000005</v>
      </c>
      <c r="BI28" s="49">
        <v>13.5</v>
      </c>
      <c r="BJ28" s="49"/>
      <c r="BK28" s="46">
        <v>7.2633000000000001</v>
      </c>
      <c r="BL28" s="49">
        <v>13.51</v>
      </c>
      <c r="BM28" s="10"/>
      <c r="BN28" s="46">
        <f t="shared" si="0"/>
        <v>7.158652380952379</v>
      </c>
      <c r="BO28" s="49">
        <f t="shared" si="1"/>
        <v>13.837142857142856</v>
      </c>
      <c r="BP28" s="50"/>
      <c r="BQ28" s="50"/>
      <c r="BR28" s="50"/>
      <c r="BS28" s="51"/>
    </row>
    <row r="29" spans="1:141" s="25" customFormat="1" ht="16.5" thickBot="1" x14ac:dyDescent="0.3">
      <c r="A29" s="56">
        <v>16</v>
      </c>
      <c r="B29" s="57" t="s">
        <v>27</v>
      </c>
      <c r="C29" s="58">
        <v>7.1276999999999999</v>
      </c>
      <c r="D29" s="59">
        <v>14.36</v>
      </c>
      <c r="E29" s="59"/>
      <c r="F29" s="58">
        <v>7.0716000000000001</v>
      </c>
      <c r="G29" s="59">
        <v>14.29</v>
      </c>
      <c r="H29" s="59"/>
      <c r="I29" s="58">
        <v>7.1337000000000002</v>
      </c>
      <c r="J29" s="59">
        <v>14.18</v>
      </c>
      <c r="K29" s="19"/>
      <c r="L29" s="58">
        <v>7.1295000000000002</v>
      </c>
      <c r="M29" s="59">
        <v>14.09</v>
      </c>
      <c r="N29" s="19"/>
      <c r="O29" s="58">
        <v>7.1322000000000001</v>
      </c>
      <c r="P29" s="59">
        <v>14.02</v>
      </c>
      <c r="Q29" s="59"/>
      <c r="R29" s="58">
        <v>7.1412000000000004</v>
      </c>
      <c r="S29" s="59">
        <v>13.88</v>
      </c>
      <c r="T29" s="59"/>
      <c r="U29" s="58">
        <v>7.1368</v>
      </c>
      <c r="V29" s="59">
        <v>13.74</v>
      </c>
      <c r="W29" s="59"/>
      <c r="X29" s="58">
        <v>7.1510000000000007</v>
      </c>
      <c r="Y29" s="59">
        <v>13.78</v>
      </c>
      <c r="Z29" s="19"/>
      <c r="AA29" s="58">
        <v>7.1626000000000003</v>
      </c>
      <c r="AB29" s="59">
        <v>13.79</v>
      </c>
      <c r="AC29" s="59"/>
      <c r="AD29" s="58">
        <v>7.1663000000000006</v>
      </c>
      <c r="AE29" s="59">
        <v>13.87</v>
      </c>
      <c r="AF29" s="19"/>
      <c r="AG29" s="58">
        <v>7.1626000000000003</v>
      </c>
      <c r="AH29" s="59">
        <v>13.89</v>
      </c>
      <c r="AI29" s="59"/>
      <c r="AJ29" s="58">
        <v>7.1051000000000002</v>
      </c>
      <c r="AK29" s="59">
        <v>13.91</v>
      </c>
      <c r="AL29" s="19"/>
      <c r="AM29" s="58">
        <v>7.1617000000000006</v>
      </c>
      <c r="AN29" s="59">
        <v>13.8</v>
      </c>
      <c r="AO29" s="19"/>
      <c r="AP29" s="58">
        <v>7.1825000000000001</v>
      </c>
      <c r="AQ29" s="59">
        <v>13.66</v>
      </c>
      <c r="AR29" s="19"/>
      <c r="AS29" s="58">
        <v>7.1923000000000004</v>
      </c>
      <c r="AT29" s="59">
        <v>13.59</v>
      </c>
      <c r="AU29" s="19"/>
      <c r="AV29" s="58">
        <v>7.1802999999999999</v>
      </c>
      <c r="AW29" s="59">
        <v>13.51</v>
      </c>
      <c r="AX29" s="19"/>
      <c r="AY29" s="58">
        <v>7.2174000000000005</v>
      </c>
      <c r="AZ29" s="59">
        <v>13.74</v>
      </c>
      <c r="BA29" s="59"/>
      <c r="BB29" s="58">
        <v>7.24</v>
      </c>
      <c r="BC29" s="59">
        <v>13.57</v>
      </c>
      <c r="BD29" s="59"/>
      <c r="BE29" s="58">
        <v>7.2270000000000003</v>
      </c>
      <c r="BF29" s="59">
        <v>13.53</v>
      </c>
      <c r="BG29" s="59"/>
      <c r="BH29" s="58">
        <v>7.2552000000000003</v>
      </c>
      <c r="BI29" s="59">
        <v>13.48</v>
      </c>
      <c r="BJ29" s="59"/>
      <c r="BK29" s="58">
        <v>7.2763</v>
      </c>
      <c r="BL29" s="59">
        <v>13.49</v>
      </c>
      <c r="BM29" s="19"/>
      <c r="BN29" s="58">
        <f t="shared" si="0"/>
        <v>7.1691904761904777</v>
      </c>
      <c r="BO29" s="59">
        <f>(D29+G29+J29+M29+P29+S29+V29+Y29+AB29+AE29+AH29+AK29+AN29+AQ29+AT29+AZ29+AW29+BC29+BF29+BI29+BL29)/21</f>
        <v>13.817619047619049</v>
      </c>
      <c r="BP29" s="50"/>
      <c r="BQ29" s="50"/>
      <c r="BR29" s="50"/>
      <c r="BS29" s="51"/>
      <c r="BT29" s="5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</row>
    <row r="30" spans="1:141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5"/>
      <c r="BO30" s="63"/>
      <c r="BP30" s="63"/>
      <c r="BQ30" s="63"/>
      <c r="BR30" s="63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</row>
    <row r="31" spans="1:141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</row>
    <row r="32" spans="1:141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S32" s="5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29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</row>
    <row r="33" spans="1:141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S33" s="5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29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</row>
    <row r="34" spans="1:141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9"/>
      <c r="BO34" s="79"/>
      <c r="BP34" s="79"/>
      <c r="BQ34" s="79"/>
      <c r="BR34" s="79"/>
      <c r="BS34" s="2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29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</row>
    <row r="35" spans="1:141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90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</row>
    <row r="36" spans="1:141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88"/>
      <c r="BO36" s="88"/>
      <c r="BP36" s="88"/>
      <c r="BQ36" s="88"/>
      <c r="BR36" s="88"/>
      <c r="BS36" s="90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</row>
    <row r="37" spans="1:141" s="89" customFormat="1" x14ac:dyDescent="0.25">
      <c r="A37" s="96"/>
      <c r="B37" s="93"/>
      <c r="C37" s="95"/>
      <c r="D37" s="97"/>
      <c r="BR37" s="93"/>
      <c r="BS37" s="90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</row>
    <row r="38" spans="1:141" s="89" customFormat="1" x14ac:dyDescent="0.25">
      <c r="A38" s="96"/>
      <c r="B38" s="93"/>
      <c r="C38" s="95"/>
      <c r="D38" s="97"/>
      <c r="BR38" s="93"/>
      <c r="BS38" s="90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</row>
    <row r="39" spans="1:141" s="89" customFormat="1" x14ac:dyDescent="0.25">
      <c r="A39" s="96"/>
      <c r="B39" s="93"/>
      <c r="C39" s="95"/>
      <c r="D39" s="97"/>
      <c r="BR39" s="93"/>
      <c r="BS39" s="90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</row>
    <row r="40" spans="1:141" s="89" customFormat="1" x14ac:dyDescent="0.25">
      <c r="A40" s="96"/>
      <c r="B40" s="93"/>
      <c r="C40" s="95"/>
      <c r="D40" s="97"/>
      <c r="BR40" s="93"/>
      <c r="BS40" s="90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</row>
    <row r="41" spans="1:141" s="89" customFormat="1" x14ac:dyDescent="0.25">
      <c r="A41" s="96"/>
      <c r="B41" s="93"/>
      <c r="C41" s="95"/>
      <c r="D41" s="97"/>
      <c r="BR41" s="93"/>
      <c r="BS41" s="90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</row>
    <row r="42" spans="1:141" s="89" customFormat="1" x14ac:dyDescent="0.25">
      <c r="A42" s="96"/>
      <c r="B42" s="93"/>
      <c r="C42" s="95"/>
      <c r="D42" s="97"/>
      <c r="BR42" s="93"/>
      <c r="BS42" s="90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</row>
    <row r="43" spans="1:141" s="89" customFormat="1" x14ac:dyDescent="0.25">
      <c r="A43" s="96"/>
      <c r="B43" s="93"/>
      <c r="C43" s="95"/>
      <c r="D43" s="97"/>
      <c r="BR43" s="93"/>
      <c r="BS43" s="90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</row>
    <row r="44" spans="1:141" s="89" customFormat="1" x14ac:dyDescent="0.25">
      <c r="A44" s="96"/>
      <c r="C44" s="97"/>
      <c r="D44" s="97"/>
      <c r="BR44" s="93"/>
      <c r="BS44" s="90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</row>
    <row r="45" spans="1:141" s="89" customFormat="1" x14ac:dyDescent="0.25">
      <c r="A45" s="96"/>
      <c r="C45" s="97"/>
      <c r="D45" s="97"/>
      <c r="BR45" s="93"/>
      <c r="BS45" s="90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</row>
    <row r="46" spans="1:141" s="89" customFormat="1" x14ac:dyDescent="0.25">
      <c r="A46" s="96"/>
      <c r="C46" s="97"/>
      <c r="D46" s="97"/>
      <c r="BR46" s="93"/>
      <c r="BS46" s="90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</row>
    <row r="47" spans="1:141" s="89" customFormat="1" x14ac:dyDescent="0.25">
      <c r="A47" s="96"/>
      <c r="C47" s="97"/>
      <c r="D47" s="97"/>
      <c r="BR47" s="93"/>
      <c r="BS47" s="90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</row>
    <row r="48" spans="1:141" s="89" customFormat="1" x14ac:dyDescent="0.25">
      <c r="A48" s="98"/>
      <c r="C48" s="97"/>
      <c r="D48" s="97"/>
      <c r="BR48" s="93"/>
      <c r="BS48" s="90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</row>
    <row r="49" spans="1:141" s="89" customFormat="1" x14ac:dyDescent="0.25">
      <c r="A49" s="98"/>
      <c r="BR49" s="93"/>
      <c r="BS49" s="90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</row>
    <row r="50" spans="1:141" s="89" customFormat="1" x14ac:dyDescent="0.25">
      <c r="A50" s="98"/>
      <c r="BR50" s="93"/>
      <c r="BS50" s="90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</row>
    <row r="51" spans="1:141" s="89" customFormat="1" x14ac:dyDescent="0.25">
      <c r="A51" s="98"/>
      <c r="BR51" s="93"/>
      <c r="BS51" s="90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</row>
    <row r="52" spans="1:141" s="89" customFormat="1" x14ac:dyDescent="0.25">
      <c r="A52" s="98"/>
      <c r="BR52" s="93"/>
      <c r="BS52" s="90"/>
      <c r="BT52" s="93"/>
      <c r="BU52" s="93"/>
      <c r="BV52" s="93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</row>
    <row r="53" spans="1:141" s="89" customFormat="1" x14ac:dyDescent="0.25">
      <c r="A53" s="98"/>
      <c r="BR53" s="93"/>
      <c r="BS53" s="90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</row>
    <row r="54" spans="1:141" s="89" customFormat="1" x14ac:dyDescent="0.25">
      <c r="A54" s="98"/>
      <c r="BR54" s="93"/>
      <c r="BS54" s="90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</row>
    <row r="55" spans="1:141" s="89" customFormat="1" x14ac:dyDescent="0.25">
      <c r="A55" s="98"/>
      <c r="BR55" s="93"/>
      <c r="BS55" s="90"/>
      <c r="BT55" s="93"/>
      <c r="BU55" s="93"/>
      <c r="BV55" s="93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</row>
    <row r="56" spans="1:141" s="76" customFormat="1" x14ac:dyDescent="0.25">
      <c r="B56" s="89"/>
      <c r="C56" s="7"/>
      <c r="BT56" s="101"/>
      <c r="BU56" s="101"/>
      <c r="BV56" s="101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2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</row>
    <row r="57" spans="1:141" s="77" customFormat="1" x14ac:dyDescent="0.25">
      <c r="B57" s="6"/>
      <c r="C57" s="6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103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</row>
    <row r="58" spans="1:141" s="77" customFormat="1" x14ac:dyDescent="0.25">
      <c r="B58" s="6"/>
      <c r="C58" s="6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103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</row>
    <row r="59" spans="1:141" s="104" customFormat="1" x14ac:dyDescent="0.25">
      <c r="B59" s="105"/>
      <c r="C59" s="105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106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</row>
    <row r="60" spans="1:141" s="77" customFormat="1" x14ac:dyDescent="0.25">
      <c r="B60" s="107"/>
      <c r="C60" s="105"/>
      <c r="BR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</row>
    <row r="61" spans="1:141" s="77" customFormat="1" x14ac:dyDescent="0.25">
      <c r="B61" s="107"/>
      <c r="C61" s="105"/>
      <c r="BR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</row>
    <row r="62" spans="1:141" s="77" customFormat="1" x14ac:dyDescent="0.25">
      <c r="B62" s="107"/>
      <c r="C62" s="105"/>
      <c r="BR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</row>
    <row r="63" spans="1:141" s="77" customFormat="1" x14ac:dyDescent="0.25">
      <c r="B63" s="107"/>
      <c r="C63" s="105"/>
      <c r="BR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</row>
    <row r="64" spans="1:141" s="77" customFormat="1" x14ac:dyDescent="0.25">
      <c r="B64" s="107"/>
      <c r="C64" s="105"/>
      <c r="BR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</row>
    <row r="65" spans="1:141" s="4" customFormat="1" x14ac:dyDescent="0.25">
      <c r="A65" s="108"/>
      <c r="B65" s="109"/>
      <c r="C65" s="10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</row>
    <row r="66" spans="1:141" s="4" customFormat="1" x14ac:dyDescent="0.25">
      <c r="A66" s="108"/>
      <c r="B66" s="109"/>
      <c r="C66" s="10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</row>
    <row r="67" spans="1:141" s="4" customFormat="1" x14ac:dyDescent="0.25">
      <c r="A67" s="108"/>
      <c r="B67" s="109"/>
      <c r="C67" s="10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</row>
    <row r="68" spans="1:141" s="4" customFormat="1" x14ac:dyDescent="0.25">
      <c r="A68" s="108"/>
      <c r="B68" s="109"/>
      <c r="C68" s="10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</row>
    <row r="69" spans="1:141" s="4" customFormat="1" x14ac:dyDescent="0.25">
      <c r="A69" s="108"/>
      <c r="B69" s="109"/>
      <c r="C69" s="10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</row>
    <row r="70" spans="1:141" s="4" customFormat="1" x14ac:dyDescent="0.25">
      <c r="A70" s="108"/>
      <c r="B70" s="109"/>
      <c r="C70" s="10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</row>
    <row r="71" spans="1:141" s="4" customFormat="1" x14ac:dyDescent="0.25">
      <c r="A71" s="108"/>
      <c r="B71" s="109"/>
      <c r="C71" s="105"/>
      <c r="BR71" s="5"/>
      <c r="BS71" s="91">
        <v>1</v>
      </c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</row>
    <row r="72" spans="1:141" s="4" customFormat="1" x14ac:dyDescent="0.25">
      <c r="A72" s="108"/>
      <c r="BR72" s="5"/>
      <c r="BS72" s="91">
        <v>2</v>
      </c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</row>
    <row r="73" spans="1:141" s="4" customFormat="1" x14ac:dyDescent="0.25">
      <c r="A73" s="108"/>
      <c r="BR73" s="5"/>
      <c r="BS73" s="91">
        <v>3</v>
      </c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</row>
    <row r="74" spans="1:141" s="4" customFormat="1" x14ac:dyDescent="0.25">
      <c r="A74" s="108"/>
      <c r="BR74" s="5"/>
      <c r="BS74" s="91">
        <v>4</v>
      </c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</row>
    <row r="75" spans="1:141" s="4" customFormat="1" x14ac:dyDescent="0.25">
      <c r="A75" s="108"/>
      <c r="BR75" s="5"/>
      <c r="BS75" s="91">
        <v>5</v>
      </c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</row>
    <row r="76" spans="1:141" s="4" customFormat="1" x14ac:dyDescent="0.25">
      <c r="A76" s="108"/>
      <c r="BR76" s="5"/>
      <c r="BS76" s="91">
        <v>6</v>
      </c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</row>
    <row r="77" spans="1:141" s="4" customFormat="1" x14ac:dyDescent="0.25">
      <c r="A77" s="108"/>
      <c r="BR77" s="5"/>
      <c r="BS77" s="91">
        <v>7</v>
      </c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</row>
    <row r="78" spans="1:141" s="4" customFormat="1" x14ac:dyDescent="0.25">
      <c r="BN78" s="111"/>
      <c r="BO78" s="111"/>
      <c r="BP78" s="111"/>
      <c r="BQ78" s="111"/>
      <c r="BS78" s="91">
        <v>8</v>
      </c>
    </row>
    <row r="79" spans="1:141" s="4" customFormat="1" x14ac:dyDescent="0.25">
      <c r="A79" s="108"/>
      <c r="BR79" s="5"/>
      <c r="BS79" s="91">
        <v>9</v>
      </c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</row>
    <row r="80" spans="1:141" s="4" customFormat="1" x14ac:dyDescent="0.25">
      <c r="BS80" s="91">
        <v>10</v>
      </c>
    </row>
    <row r="81" spans="1:141" s="4" customFormat="1" x14ac:dyDescent="0.25">
      <c r="BS81" s="91">
        <v>11</v>
      </c>
    </row>
    <row r="82" spans="1:141" s="4" customFormat="1" x14ac:dyDescent="0.25">
      <c r="BS82" s="91">
        <v>12</v>
      </c>
    </row>
    <row r="83" spans="1:141" s="4" customFormat="1" x14ac:dyDescent="0.25">
      <c r="BS83" s="91">
        <v>13</v>
      </c>
    </row>
    <row r="84" spans="1:141" s="4" customFormat="1" x14ac:dyDescent="0.25">
      <c r="BS84" s="91">
        <v>14</v>
      </c>
    </row>
    <row r="85" spans="1:141" s="4" customFormat="1" x14ac:dyDescent="0.25">
      <c r="BS85" s="91">
        <v>15</v>
      </c>
    </row>
    <row r="86" spans="1:141" s="4" customFormat="1" x14ac:dyDescent="0.25">
      <c r="BS86" s="91">
        <v>16</v>
      </c>
    </row>
    <row r="87" spans="1:141" s="4" customFormat="1" x14ac:dyDescent="0.25">
      <c r="BS87" s="91">
        <v>17</v>
      </c>
    </row>
    <row r="88" spans="1:141" s="4" customFormat="1" x14ac:dyDescent="0.25">
      <c r="BS88" s="91">
        <v>18</v>
      </c>
    </row>
    <row r="89" spans="1:141" s="4" customFormat="1" x14ac:dyDescent="0.25">
      <c r="BS89" s="91">
        <v>19</v>
      </c>
    </row>
    <row r="90" spans="1:141" s="4" customFormat="1" x14ac:dyDescent="0.25">
      <c r="A90" s="108"/>
      <c r="BR90" s="5"/>
      <c r="BS90" s="91">
        <v>20</v>
      </c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</row>
    <row r="91" spans="1:141" s="4" customFormat="1" x14ac:dyDescent="0.25">
      <c r="A91" s="108"/>
      <c r="BR91" s="5"/>
      <c r="BS91" s="75">
        <v>21</v>
      </c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</row>
    <row r="92" spans="1:141" s="77" customFormat="1" x14ac:dyDescent="0.25">
      <c r="B92" s="107"/>
      <c r="BR92" s="6"/>
      <c r="BS92" s="91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</row>
    <row r="93" spans="1:141" s="77" customFormat="1" x14ac:dyDescent="0.25">
      <c r="B93" s="107"/>
      <c r="BR93" s="6"/>
      <c r="BS93" s="91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</row>
    <row r="94" spans="1:141" s="4" customFormat="1" x14ac:dyDescent="0.25">
      <c r="A94" s="108"/>
      <c r="B94" s="109"/>
      <c r="BR94" s="5"/>
      <c r="BS94" s="77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</row>
    <row r="95" spans="1:141" s="4" customFormat="1" x14ac:dyDescent="0.25">
      <c r="A95" s="108"/>
      <c r="B95" s="109"/>
      <c r="BR95" s="5"/>
      <c r="BS95" s="77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</row>
    <row r="96" spans="1:141" s="4" customFormat="1" x14ac:dyDescent="0.25">
      <c r="A96" s="108"/>
      <c r="B96" s="109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</row>
    <row r="97" spans="1:141" s="4" customFormat="1" x14ac:dyDescent="0.25">
      <c r="A97" s="108"/>
      <c r="B97" s="109"/>
      <c r="BR97" s="5"/>
      <c r="BS97" s="39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</row>
    <row r="98" spans="1:141" s="4" customFormat="1" x14ac:dyDescent="0.25">
      <c r="A98" s="108"/>
      <c r="B98" s="109"/>
      <c r="BR98" s="5"/>
      <c r="BS98" s="39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</row>
    <row r="99" spans="1:141" s="4" customFormat="1" x14ac:dyDescent="0.25">
      <c r="A99" s="108"/>
      <c r="B99" s="109"/>
      <c r="BR99" s="5"/>
      <c r="BS99" s="51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</row>
    <row r="100" spans="1:141" s="4" customFormat="1" x14ac:dyDescent="0.25">
      <c r="A100" s="108"/>
      <c r="B100" s="109"/>
      <c r="BR100" s="5"/>
      <c r="BS100" s="6" t="s">
        <v>28</v>
      </c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</row>
    <row r="101" spans="1:141" s="4" customFormat="1" x14ac:dyDescent="0.25">
      <c r="A101" s="108"/>
      <c r="B101" s="109"/>
      <c r="BR101" s="5"/>
      <c r="BS101" s="6" t="s">
        <v>29</v>
      </c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</row>
    <row r="102" spans="1:141" s="4" customFormat="1" x14ac:dyDescent="0.25">
      <c r="A102" s="108"/>
      <c r="B102" s="109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</row>
    <row r="103" spans="1:141" s="4" customFormat="1" x14ac:dyDescent="0.25">
      <c r="A103" s="108"/>
      <c r="B103" s="109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</row>
    <row r="104" spans="1:141" s="4" customFormat="1" x14ac:dyDescent="0.25">
      <c r="A104" s="108"/>
      <c r="B104" s="109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</row>
    <row r="105" spans="1:141" s="4" customFormat="1" x14ac:dyDescent="0.25">
      <c r="A105" s="108"/>
      <c r="B105" s="109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</row>
    <row r="106" spans="1:141" s="4" customFormat="1" x14ac:dyDescent="0.25">
      <c r="A106" s="108"/>
      <c r="B106" s="109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</row>
    <row r="107" spans="1:141" s="4" customFormat="1" x14ac:dyDescent="0.25">
      <c r="A107" s="108"/>
      <c r="B107" s="109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</row>
    <row r="108" spans="1:141" s="4" customFormat="1" x14ac:dyDescent="0.25">
      <c r="A108" s="108"/>
      <c r="B108" s="109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</row>
    <row r="109" spans="1:141" s="4" customFormat="1" x14ac:dyDescent="0.25">
      <c r="A109" s="108"/>
      <c r="B109" s="109"/>
      <c r="BR109" s="91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</row>
    <row r="110" spans="1:141" s="4" customFormat="1" x14ac:dyDescent="0.25">
      <c r="A110" s="108"/>
      <c r="B110" s="109"/>
      <c r="BR110" s="91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</row>
    <row r="111" spans="1:141" s="4" customFormat="1" x14ac:dyDescent="0.25">
      <c r="A111" s="108"/>
      <c r="B111" s="109"/>
      <c r="BR111" s="91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</row>
    <row r="112" spans="1:141" s="4" customFormat="1" x14ac:dyDescent="0.25">
      <c r="A112" s="108"/>
      <c r="B112" s="109"/>
      <c r="BR112" s="91"/>
      <c r="BS112" s="7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</row>
    <row r="113" spans="1:141" s="4" customFormat="1" x14ac:dyDescent="0.25">
      <c r="A113" s="108"/>
      <c r="B113" s="109"/>
      <c r="BR113" s="91"/>
      <c r="BS113" s="7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</row>
    <row r="114" spans="1:141" s="4" customFormat="1" x14ac:dyDescent="0.25">
      <c r="A114" s="108"/>
      <c r="B114" s="109"/>
      <c r="BR114" s="91"/>
      <c r="BS114" s="7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</row>
    <row r="115" spans="1:141" s="4" customFormat="1" x14ac:dyDescent="0.25">
      <c r="A115" s="108"/>
      <c r="B115" s="109"/>
      <c r="BR115" s="91"/>
      <c r="BS115" s="7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</row>
    <row r="116" spans="1:141" s="4" customFormat="1" x14ac:dyDescent="0.25">
      <c r="A116" s="108"/>
      <c r="B116" s="109"/>
      <c r="BR116" s="91"/>
      <c r="BS116" s="7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</row>
    <row r="117" spans="1:141" s="4" customFormat="1" x14ac:dyDescent="0.25">
      <c r="A117" s="108"/>
      <c r="B117" s="109"/>
      <c r="BR117" s="91"/>
      <c r="BS117" s="7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</row>
    <row r="118" spans="1:141" s="4" customFormat="1" x14ac:dyDescent="0.25">
      <c r="A118" s="108"/>
      <c r="B118" s="109"/>
      <c r="BR118" s="91"/>
      <c r="BS118" s="7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</row>
    <row r="119" spans="1:141" s="4" customFormat="1" x14ac:dyDescent="0.25">
      <c r="A119" s="108"/>
      <c r="B119" s="109"/>
      <c r="BR119" s="91"/>
      <c r="BS119" s="7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</row>
    <row r="120" spans="1:141" s="4" customFormat="1" x14ac:dyDescent="0.25">
      <c r="A120" s="108"/>
      <c r="B120" s="109"/>
      <c r="BR120" s="91"/>
      <c r="BS120" s="7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</row>
    <row r="121" spans="1:141" s="4" customFormat="1" x14ac:dyDescent="0.25">
      <c r="A121" s="108"/>
      <c r="B121" s="109"/>
      <c r="BR121" s="91"/>
      <c r="BS121" s="7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</row>
    <row r="122" spans="1:141" s="4" customFormat="1" x14ac:dyDescent="0.25">
      <c r="A122" s="108"/>
      <c r="B122" s="109"/>
      <c r="BR122" s="91"/>
      <c r="BS122" s="7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</row>
    <row r="123" spans="1:141" s="4" customFormat="1" x14ac:dyDescent="0.25">
      <c r="A123" s="108"/>
      <c r="B123" s="109"/>
      <c r="BR123" s="91"/>
      <c r="BS123" s="7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</row>
    <row r="124" spans="1:141" s="4" customFormat="1" x14ac:dyDescent="0.25">
      <c r="A124" s="108"/>
      <c r="B124" s="109"/>
      <c r="BR124" s="91"/>
      <c r="BS124" s="7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</row>
    <row r="125" spans="1:141" s="4" customFormat="1" x14ac:dyDescent="0.25">
      <c r="A125" s="108"/>
      <c r="B125" s="109"/>
      <c r="BR125" s="91"/>
      <c r="BS125" s="7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</row>
    <row r="126" spans="1:141" s="4" customFormat="1" x14ac:dyDescent="0.25">
      <c r="A126" s="108"/>
      <c r="B126" s="109"/>
      <c r="BR126" s="91"/>
      <c r="BS126" s="7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</row>
    <row r="127" spans="1:141" s="4" customFormat="1" x14ac:dyDescent="0.25">
      <c r="A127" s="108"/>
      <c r="B127" s="109"/>
      <c r="BR127" s="91"/>
      <c r="BS127" s="7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</row>
    <row r="128" spans="1:141" s="4" customFormat="1" x14ac:dyDescent="0.25">
      <c r="A128" s="108"/>
      <c r="B128" s="109"/>
      <c r="BR128" s="5"/>
      <c r="BS128" s="7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</row>
    <row r="129" spans="1:141" s="4" customFormat="1" x14ac:dyDescent="0.25">
      <c r="A129" s="108"/>
      <c r="B129" s="109"/>
      <c r="BR129" s="5"/>
      <c r="BS129" s="7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</row>
    <row r="130" spans="1:141" s="4" customFormat="1" x14ac:dyDescent="0.25">
      <c r="A130" s="108"/>
      <c r="B130" s="109"/>
      <c r="BR130" s="5"/>
      <c r="BS130" s="7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</row>
    <row r="131" spans="1:141" s="4" customFormat="1" x14ac:dyDescent="0.25">
      <c r="A131" s="108"/>
      <c r="B131" s="109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</row>
    <row r="132" spans="1:141" s="4" customFormat="1" x14ac:dyDescent="0.25">
      <c r="A132" s="108"/>
      <c r="B132" s="109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</row>
    <row r="133" spans="1:141" s="4" customFormat="1" x14ac:dyDescent="0.25">
      <c r="A133" s="108"/>
      <c r="B133" s="109"/>
      <c r="BR133" s="5"/>
      <c r="BS133" s="74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</row>
    <row r="134" spans="1:141" s="4" customFormat="1" x14ac:dyDescent="0.25">
      <c r="A134" s="108"/>
      <c r="B134" s="109"/>
      <c r="BR134" s="5"/>
      <c r="BS134" s="74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</row>
    <row r="135" spans="1:141" s="4" customFormat="1" x14ac:dyDescent="0.25">
      <c r="A135" s="108"/>
      <c r="B135" s="109"/>
      <c r="BR135" s="5"/>
      <c r="BS135" s="74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</row>
    <row r="136" spans="1:141" s="4" customFormat="1" x14ac:dyDescent="0.25">
      <c r="A136" s="108"/>
      <c r="B136" s="109"/>
      <c r="BR136" s="5"/>
      <c r="BS136" s="91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</row>
    <row r="137" spans="1:141" s="4" customFormat="1" x14ac:dyDescent="0.25">
      <c r="A137" s="108"/>
      <c r="B137" s="109"/>
      <c r="BR137" s="5"/>
      <c r="BS137" s="91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</row>
    <row r="138" spans="1:141" s="4" customFormat="1" x14ac:dyDescent="0.25">
      <c r="A138" s="108"/>
      <c r="B138" s="109"/>
      <c r="BR138" s="5"/>
      <c r="BS138" s="91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</row>
    <row r="139" spans="1:141" s="4" customFormat="1" x14ac:dyDescent="0.25">
      <c r="A139" s="108"/>
      <c r="B139" s="109"/>
      <c r="BR139" s="5"/>
      <c r="BS139" s="91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</row>
    <row r="140" spans="1:141" s="4" customFormat="1" x14ac:dyDescent="0.25">
      <c r="A140" s="108"/>
      <c r="B140" s="109"/>
      <c r="BR140" s="5"/>
      <c r="BS140" s="91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</row>
    <row r="141" spans="1:141" s="4" customFormat="1" x14ac:dyDescent="0.25">
      <c r="A141" s="108"/>
      <c r="B141" s="109"/>
      <c r="BR141" s="5"/>
      <c r="BS141" s="91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</row>
    <row r="142" spans="1:141" s="4" customFormat="1" x14ac:dyDescent="0.25">
      <c r="A142" s="108"/>
      <c r="B142" s="109"/>
      <c r="BR142" s="5"/>
      <c r="BS142" s="91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</row>
    <row r="143" spans="1:141" s="4" customFormat="1" x14ac:dyDescent="0.25">
      <c r="A143" s="108"/>
      <c r="B143" s="109"/>
      <c r="BR143" s="5"/>
      <c r="BS143" s="91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</row>
    <row r="144" spans="1:141" s="4" customFormat="1" x14ac:dyDescent="0.25">
      <c r="A144" s="108"/>
      <c r="B144" s="109"/>
      <c r="BR144" s="5"/>
      <c r="BS144" s="91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</row>
    <row r="145" spans="1:141" s="4" customFormat="1" x14ac:dyDescent="0.25">
      <c r="A145" s="108"/>
      <c r="B145" s="109"/>
      <c r="BR145" s="5"/>
      <c r="BS145" s="91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</row>
    <row r="146" spans="1:141" s="4" customFormat="1" x14ac:dyDescent="0.25">
      <c r="A146" s="108"/>
      <c r="B146" s="109"/>
      <c r="BR146" s="5"/>
      <c r="BS146" s="91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</row>
    <row r="147" spans="1:141" s="4" customFormat="1" x14ac:dyDescent="0.25">
      <c r="A147" s="108"/>
      <c r="B147" s="109"/>
      <c r="BR147" s="5"/>
      <c r="BS147" s="91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</row>
    <row r="148" spans="1:141" s="4" customFormat="1" x14ac:dyDescent="0.25">
      <c r="A148" s="108"/>
      <c r="B148" s="109"/>
      <c r="BR148" s="5"/>
      <c r="BS148" s="91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</row>
    <row r="149" spans="1:141" s="4" customFormat="1" x14ac:dyDescent="0.25">
      <c r="A149" s="108"/>
      <c r="B149" s="109"/>
      <c r="BR149" s="5"/>
      <c r="BS149" s="91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</row>
    <row r="150" spans="1:141" s="4" customFormat="1" x14ac:dyDescent="0.25">
      <c r="A150" s="108"/>
      <c r="B150" s="109"/>
      <c r="BR150" s="5"/>
      <c r="BS150" s="91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</row>
    <row r="151" spans="1:141" s="4" customFormat="1" x14ac:dyDescent="0.25">
      <c r="A151" s="108"/>
      <c r="B151" s="109"/>
      <c r="BR151" s="5"/>
      <c r="BS151" s="91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</row>
    <row r="152" spans="1:141" s="4" customFormat="1" x14ac:dyDescent="0.25">
      <c r="A152" s="108"/>
      <c r="B152" s="109"/>
      <c r="BR152" s="5"/>
      <c r="BS152" s="91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</row>
    <row r="153" spans="1:141" s="4" customFormat="1" x14ac:dyDescent="0.25">
      <c r="A153" s="108"/>
      <c r="B153" s="109"/>
      <c r="BR153" s="5"/>
      <c r="BS153" s="91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</row>
    <row r="154" spans="1:141" s="4" customFormat="1" x14ac:dyDescent="0.25">
      <c r="A154" s="108"/>
      <c r="B154" s="109"/>
      <c r="BR154" s="5"/>
      <c r="BS154" s="91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</row>
    <row r="155" spans="1:141" s="4" customFormat="1" x14ac:dyDescent="0.25">
      <c r="A155" s="108"/>
      <c r="B155" s="109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</row>
    <row r="156" spans="1:141" s="4" customFormat="1" x14ac:dyDescent="0.25">
      <c r="A156" s="108"/>
      <c r="B156" s="109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</row>
    <row r="157" spans="1:141" s="4" customFormat="1" x14ac:dyDescent="0.25">
      <c r="A157" s="108"/>
      <c r="B157" s="109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</row>
    <row r="158" spans="1:141" s="4" customFormat="1" x14ac:dyDescent="0.25">
      <c r="A158" s="108"/>
      <c r="B158" s="109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</row>
    <row r="159" spans="1:141" s="4" customFormat="1" x14ac:dyDescent="0.25">
      <c r="A159" s="108"/>
      <c r="B159" s="109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</row>
    <row r="160" spans="1:141" s="4" customFormat="1" x14ac:dyDescent="0.25">
      <c r="A160" s="108"/>
      <c r="B160" s="109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</row>
    <row r="161" spans="1:141" s="4" customFormat="1" x14ac:dyDescent="0.25">
      <c r="A161" s="108"/>
      <c r="B161" s="109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</row>
    <row r="162" spans="1:141" s="4" customFormat="1" x14ac:dyDescent="0.25">
      <c r="A162" s="108"/>
      <c r="B162" s="109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</row>
    <row r="163" spans="1:141" s="4" customFormat="1" x14ac:dyDescent="0.25">
      <c r="A163" s="108"/>
      <c r="B163" s="109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</row>
    <row r="164" spans="1:141" s="4" customFormat="1" x14ac:dyDescent="0.25">
      <c r="A164" s="108"/>
      <c r="B164" s="109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</row>
    <row r="165" spans="1:141" s="4" customFormat="1" x14ac:dyDescent="0.25">
      <c r="A165" s="108"/>
      <c r="B165" s="109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</row>
    <row r="166" spans="1:141" s="4" customFormat="1" x14ac:dyDescent="0.25">
      <c r="A166" s="108"/>
      <c r="B166" s="109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</row>
    <row r="167" spans="1:141" s="4" customFormat="1" x14ac:dyDescent="0.25">
      <c r="A167" s="108"/>
      <c r="B167" s="109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</row>
    <row r="168" spans="1:141" s="4" customFormat="1" x14ac:dyDescent="0.25">
      <c r="A168" s="108"/>
      <c r="B168" s="109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</row>
    <row r="169" spans="1:141" s="4" customFormat="1" x14ac:dyDescent="0.25">
      <c r="A169" s="108"/>
      <c r="B169" s="109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</row>
    <row r="170" spans="1:141" s="4" customFormat="1" x14ac:dyDescent="0.25">
      <c r="A170" s="108"/>
      <c r="B170" s="109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</row>
    <row r="171" spans="1:141" s="4" customFormat="1" x14ac:dyDescent="0.25">
      <c r="A171" s="108"/>
      <c r="B171" s="109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</row>
    <row r="172" spans="1:141" s="4" customFormat="1" x14ac:dyDescent="0.25">
      <c r="A172" s="108"/>
      <c r="B172" s="109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</row>
    <row r="173" spans="1:141" s="4" customFormat="1" x14ac:dyDescent="0.25">
      <c r="A173" s="108"/>
      <c r="B173" s="109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</row>
    <row r="174" spans="1:141" s="4" customFormat="1" x14ac:dyDescent="0.25">
      <c r="A174" s="108"/>
      <c r="B174" s="109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</row>
    <row r="175" spans="1:141" s="4" customFormat="1" x14ac:dyDescent="0.25">
      <c r="A175" s="108"/>
      <c r="B175" s="109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</row>
    <row r="176" spans="1:141" s="70" customFormat="1" x14ac:dyDescent="0.25">
      <c r="A176" s="114"/>
      <c r="B176" s="115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</row>
    <row r="177" spans="1:141" s="70" customFormat="1" x14ac:dyDescent="0.25">
      <c r="A177" s="114"/>
      <c r="B177" s="115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</row>
    <row r="178" spans="1:141" s="70" customFormat="1" x14ac:dyDescent="0.25">
      <c r="A178" s="114"/>
      <c r="B178" s="115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</row>
    <row r="179" spans="1:141" s="70" customFormat="1" x14ac:dyDescent="0.25">
      <c r="A179" s="114"/>
      <c r="B179" s="115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</row>
    <row r="180" spans="1:141" s="70" customFormat="1" x14ac:dyDescent="0.25">
      <c r="A180" s="114"/>
      <c r="B180" s="115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</row>
    <row r="181" spans="1:141" s="70" customFormat="1" x14ac:dyDescent="0.25">
      <c r="A181" s="114"/>
      <c r="B181" s="115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</row>
    <row r="182" spans="1:141" s="70" customFormat="1" x14ac:dyDescent="0.25">
      <c r="A182" s="114"/>
      <c r="B182" s="115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</row>
    <row r="183" spans="1:141" s="70" customFormat="1" x14ac:dyDescent="0.25">
      <c r="A183" s="114"/>
      <c r="B183" s="115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</row>
    <row r="184" spans="1:141" s="70" customFormat="1" x14ac:dyDescent="0.25">
      <c r="A184" s="114"/>
      <c r="B184" s="115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</row>
    <row r="185" spans="1:141" s="70" customFormat="1" x14ac:dyDescent="0.25">
      <c r="A185" s="114"/>
      <c r="B185" s="115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</row>
    <row r="186" spans="1:141" s="70" customFormat="1" x14ac:dyDescent="0.25">
      <c r="A186" s="114"/>
      <c r="B186" s="115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</row>
    <row r="187" spans="1:141" s="70" customFormat="1" x14ac:dyDescent="0.25">
      <c r="A187" s="114"/>
      <c r="B187" s="115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</row>
    <row r="188" spans="1:141" s="70" customFormat="1" x14ac:dyDescent="0.25">
      <c r="A188" s="114"/>
      <c r="B188" s="115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</row>
    <row r="189" spans="1:141" s="70" customFormat="1" x14ac:dyDescent="0.25">
      <c r="A189" s="114"/>
      <c r="B189" s="115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</row>
    <row r="190" spans="1:141" s="70" customFormat="1" x14ac:dyDescent="0.25">
      <c r="A190" s="114"/>
      <c r="B190" s="115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</row>
    <row r="191" spans="1:141" s="70" customFormat="1" x14ac:dyDescent="0.25">
      <c r="A191" s="114"/>
      <c r="B191" s="115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</row>
    <row r="192" spans="1:141" s="70" customFormat="1" x14ac:dyDescent="0.25">
      <c r="A192" s="114"/>
      <c r="B192" s="115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</row>
    <row r="193" spans="1:141" s="70" customFormat="1" x14ac:dyDescent="0.25">
      <c r="A193" s="114"/>
      <c r="B193" s="115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</row>
    <row r="194" spans="1:141" s="70" customFormat="1" x14ac:dyDescent="0.25">
      <c r="A194" s="114"/>
      <c r="B194" s="115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</row>
    <row r="195" spans="1:141" s="70" customFormat="1" x14ac:dyDescent="0.25">
      <c r="A195" s="114"/>
      <c r="B195" s="115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</row>
    <row r="196" spans="1:141" s="70" customFormat="1" x14ac:dyDescent="0.25">
      <c r="A196" s="114"/>
      <c r="B196" s="115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</row>
    <row r="197" spans="1:141" s="70" customFormat="1" x14ac:dyDescent="0.25">
      <c r="A197" s="114"/>
      <c r="B197" s="115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</row>
    <row r="198" spans="1:141" s="70" customFormat="1" x14ac:dyDescent="0.25">
      <c r="A198" s="114"/>
      <c r="B198" s="115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</row>
    <row r="199" spans="1:141" s="70" customFormat="1" x14ac:dyDescent="0.25">
      <c r="A199" s="114"/>
      <c r="B199" s="115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</row>
    <row r="200" spans="1:141" s="70" customFormat="1" x14ac:dyDescent="0.25">
      <c r="A200" s="114"/>
      <c r="B200" s="115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</row>
    <row r="201" spans="1:141" s="70" customFormat="1" x14ac:dyDescent="0.25">
      <c r="A201" s="114"/>
      <c r="B201" s="115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</row>
    <row r="202" spans="1:141" s="70" customFormat="1" x14ac:dyDescent="0.25">
      <c r="A202" s="114"/>
      <c r="B202" s="115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</row>
    <row r="203" spans="1:141" s="70" customFormat="1" x14ac:dyDescent="0.25">
      <c r="A203" s="114"/>
      <c r="B203" s="115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</row>
    <row r="204" spans="1:141" s="70" customFormat="1" x14ac:dyDescent="0.25">
      <c r="A204" s="114"/>
      <c r="B204" s="115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</row>
    <row r="205" spans="1:141" s="70" customFormat="1" x14ac:dyDescent="0.25">
      <c r="A205" s="114"/>
      <c r="B205" s="115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</row>
    <row r="206" spans="1:141" s="70" customFormat="1" x14ac:dyDescent="0.25">
      <c r="A206" s="114"/>
      <c r="B206" s="115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</row>
    <row r="207" spans="1:141" s="70" customFormat="1" x14ac:dyDescent="0.25">
      <c r="A207" s="114"/>
      <c r="B207" s="115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</row>
    <row r="208" spans="1:141" s="70" customFormat="1" x14ac:dyDescent="0.25">
      <c r="A208" s="114"/>
      <c r="B208" s="115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</row>
    <row r="209" spans="1:141" s="70" customFormat="1" x14ac:dyDescent="0.25">
      <c r="A209" s="114"/>
      <c r="B209" s="115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</row>
    <row r="210" spans="1:141" s="70" customFormat="1" x14ac:dyDescent="0.25">
      <c r="A210" s="114"/>
      <c r="B210" s="115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</row>
    <row r="211" spans="1:141" s="70" customFormat="1" x14ac:dyDescent="0.25">
      <c r="A211" s="114"/>
      <c r="B211" s="115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</row>
    <row r="212" spans="1:141" s="70" customFormat="1" x14ac:dyDescent="0.25">
      <c r="A212" s="114"/>
      <c r="B212" s="115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</row>
    <row r="213" spans="1:141" s="70" customFormat="1" x14ac:dyDescent="0.25">
      <c r="A213" s="114"/>
      <c r="B213" s="115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</row>
    <row r="214" spans="1:141" s="70" customFormat="1" x14ac:dyDescent="0.25">
      <c r="A214" s="114"/>
      <c r="B214" s="115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</row>
    <row r="215" spans="1:141" s="70" customFormat="1" x14ac:dyDescent="0.25">
      <c r="A215" s="114"/>
      <c r="B215" s="115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</row>
    <row r="216" spans="1:141" s="70" customFormat="1" x14ac:dyDescent="0.25">
      <c r="A216" s="114"/>
      <c r="B216" s="115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</row>
    <row r="217" spans="1:141" s="70" customFormat="1" x14ac:dyDescent="0.25">
      <c r="A217" s="114"/>
      <c r="B217" s="115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</row>
    <row r="218" spans="1:141" s="70" customFormat="1" x14ac:dyDescent="0.25">
      <c r="A218" s="114"/>
      <c r="B218" s="115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</row>
    <row r="219" spans="1:141" s="70" customFormat="1" x14ac:dyDescent="0.25">
      <c r="A219" s="114"/>
      <c r="B219" s="115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</row>
    <row r="220" spans="1:141" s="70" customFormat="1" x14ac:dyDescent="0.25">
      <c r="A220" s="114"/>
      <c r="B220" s="115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</row>
    <row r="221" spans="1:141" s="70" customFormat="1" x14ac:dyDescent="0.25">
      <c r="A221" s="114"/>
      <c r="B221" s="115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</row>
    <row r="222" spans="1:141" s="70" customFormat="1" x14ac:dyDescent="0.25">
      <c r="A222" s="114"/>
      <c r="B222" s="115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</row>
    <row r="223" spans="1:141" s="70" customFormat="1" x14ac:dyDescent="0.25">
      <c r="A223" s="114"/>
      <c r="B223" s="115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</row>
    <row r="224" spans="1:141" s="70" customFormat="1" x14ac:dyDescent="0.25">
      <c r="A224" s="114"/>
      <c r="B224" s="115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</row>
    <row r="225" spans="1:141" s="70" customFormat="1" x14ac:dyDescent="0.25">
      <c r="A225" s="114"/>
      <c r="B225" s="115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</row>
    <row r="226" spans="1:141" s="70" customFormat="1" x14ac:dyDescent="0.25">
      <c r="A226" s="114"/>
      <c r="B226" s="115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</row>
    <row r="227" spans="1:141" s="70" customFormat="1" x14ac:dyDescent="0.25">
      <c r="A227" s="114"/>
      <c r="B227" s="115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</row>
    <row r="228" spans="1:141" s="70" customFormat="1" x14ac:dyDescent="0.25">
      <c r="A228" s="114"/>
      <c r="B228" s="115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</row>
    <row r="229" spans="1:141" s="70" customFormat="1" x14ac:dyDescent="0.25">
      <c r="A229" s="114"/>
      <c r="B229" s="115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</row>
    <row r="230" spans="1:141" s="70" customFormat="1" x14ac:dyDescent="0.25">
      <c r="A230" s="114"/>
      <c r="B230" s="115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</row>
    <row r="231" spans="1:141" s="70" customFormat="1" x14ac:dyDescent="0.25">
      <c r="A231" s="114"/>
      <c r="B231" s="115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</row>
    <row r="232" spans="1:141" s="70" customFormat="1" x14ac:dyDescent="0.25">
      <c r="A232" s="114"/>
      <c r="B232" s="115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</row>
    <row r="233" spans="1:141" s="70" customFormat="1" x14ac:dyDescent="0.25">
      <c r="A233" s="114"/>
      <c r="B233" s="115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</row>
    <row r="234" spans="1:141" s="70" customFormat="1" x14ac:dyDescent="0.25">
      <c r="A234" s="114"/>
      <c r="B234" s="115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</row>
    <row r="235" spans="1:141" s="70" customFormat="1" x14ac:dyDescent="0.25">
      <c r="A235" s="114"/>
      <c r="B235" s="115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</row>
    <row r="236" spans="1:141" s="70" customFormat="1" x14ac:dyDescent="0.25">
      <c r="A236" s="114"/>
      <c r="B236" s="115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</row>
    <row r="237" spans="1:141" s="70" customFormat="1" x14ac:dyDescent="0.25">
      <c r="A237" s="114"/>
      <c r="B237" s="115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</row>
    <row r="238" spans="1:141" s="70" customFormat="1" x14ac:dyDescent="0.25">
      <c r="A238" s="114"/>
      <c r="B238" s="115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</row>
    <row r="239" spans="1:141" s="70" customFormat="1" x14ac:dyDescent="0.25">
      <c r="A239" s="114"/>
      <c r="B239" s="115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</row>
    <row r="240" spans="1:141" s="70" customFormat="1" x14ac:dyDescent="0.25">
      <c r="A240" s="114"/>
      <c r="B240" s="115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</row>
    <row r="241" spans="1:141" s="70" customFormat="1" x14ac:dyDescent="0.25">
      <c r="A241" s="114"/>
      <c r="B241" s="115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</row>
    <row r="242" spans="1:141" s="70" customFormat="1" x14ac:dyDescent="0.25">
      <c r="A242" s="114"/>
      <c r="B242" s="115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</row>
    <row r="243" spans="1:141" s="70" customFormat="1" x14ac:dyDescent="0.25">
      <c r="A243" s="114"/>
      <c r="B243" s="115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</row>
    <row r="244" spans="1:141" s="70" customFormat="1" x14ac:dyDescent="0.25">
      <c r="A244" s="114"/>
      <c r="B244" s="115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</row>
    <row r="245" spans="1:141" s="70" customFormat="1" x14ac:dyDescent="0.25">
      <c r="A245" s="114"/>
      <c r="B245" s="115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</row>
    <row r="246" spans="1:141" s="70" customFormat="1" x14ac:dyDescent="0.25">
      <c r="A246" s="114"/>
      <c r="B246" s="115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</row>
    <row r="247" spans="1:141" s="70" customFormat="1" x14ac:dyDescent="0.25">
      <c r="A247" s="114"/>
      <c r="B247" s="115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</row>
    <row r="248" spans="1:141" s="70" customFormat="1" x14ac:dyDescent="0.25">
      <c r="A248" s="114"/>
      <c r="B248" s="115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</row>
    <row r="249" spans="1:141" s="70" customFormat="1" x14ac:dyDescent="0.25">
      <c r="A249" s="114"/>
      <c r="B249" s="115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</row>
    <row r="250" spans="1:141" s="70" customFormat="1" x14ac:dyDescent="0.25">
      <c r="A250" s="114"/>
      <c r="B250" s="115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</row>
    <row r="251" spans="1:141" s="70" customFormat="1" x14ac:dyDescent="0.25">
      <c r="A251" s="114"/>
      <c r="B251" s="115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</row>
    <row r="252" spans="1:141" s="70" customFormat="1" x14ac:dyDescent="0.25">
      <c r="A252" s="114"/>
      <c r="B252" s="115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</row>
    <row r="253" spans="1:141" s="70" customFormat="1" x14ac:dyDescent="0.25">
      <c r="A253" s="114"/>
      <c r="B253" s="115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</row>
    <row r="254" spans="1:141" s="70" customFormat="1" x14ac:dyDescent="0.25">
      <c r="A254" s="114"/>
      <c r="B254" s="115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</row>
    <row r="255" spans="1:141" s="70" customFormat="1" x14ac:dyDescent="0.25">
      <c r="A255" s="114"/>
      <c r="B255" s="115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</row>
    <row r="256" spans="1:141" s="70" customFormat="1" x14ac:dyDescent="0.25">
      <c r="A256" s="114"/>
      <c r="B256" s="115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</row>
    <row r="257" spans="1:141" s="70" customFormat="1" x14ac:dyDescent="0.25">
      <c r="A257" s="114"/>
      <c r="B257" s="115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</row>
    <row r="258" spans="1:141" s="70" customFormat="1" x14ac:dyDescent="0.25">
      <c r="A258" s="114"/>
      <c r="B258" s="115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</row>
    <row r="259" spans="1:141" s="70" customFormat="1" x14ac:dyDescent="0.25">
      <c r="A259" s="114"/>
      <c r="B259" s="115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</row>
    <row r="260" spans="1:141" s="70" customFormat="1" x14ac:dyDescent="0.25">
      <c r="A260" s="114"/>
      <c r="B260" s="115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</row>
    <row r="261" spans="1:141" s="70" customFormat="1" x14ac:dyDescent="0.25">
      <c r="A261" s="114"/>
      <c r="B261" s="115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</row>
  </sheetData>
  <mergeCells count="22">
    <mergeCell ref="U5:V5"/>
    <mergeCell ref="X5:Y5"/>
    <mergeCell ref="AA5:AB5"/>
    <mergeCell ref="AD5:AE5"/>
    <mergeCell ref="R5:S5"/>
    <mergeCell ref="C5:D5"/>
    <mergeCell ref="F5:G5"/>
    <mergeCell ref="I5:J5"/>
    <mergeCell ref="L5:M5"/>
    <mergeCell ref="O5:P5"/>
    <mergeCell ref="AG5:AH5"/>
    <mergeCell ref="BE5:BF5"/>
    <mergeCell ref="BH5:BI5"/>
    <mergeCell ref="BK5:BL5"/>
    <mergeCell ref="BN5:BO5"/>
    <mergeCell ref="BB5:BC5"/>
    <mergeCell ref="AY5:AZ5"/>
    <mergeCell ref="AJ5:AK5"/>
    <mergeCell ref="AM5:AN5"/>
    <mergeCell ref="AP5:AQ5"/>
    <mergeCell ref="AS5:AT5"/>
    <mergeCell ref="AV5:AW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261"/>
  <sheetViews>
    <sheetView topLeftCell="B1" zoomScale="60" zoomScaleNormal="60" workbookViewId="0">
      <pane xSplit="1" ySplit="12" topLeftCell="BD13" activePane="bottomRight" state="frozen"/>
      <selection activeCell="B1" sqref="B1"/>
      <selection pane="topRight" activeCell="C1" sqref="C1"/>
      <selection pane="bottomLeft" activeCell="B13" sqref="B13"/>
      <selection pane="bottomRight" activeCell="B1" sqref="A1:XFD1048576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6.42578125" style="3" customWidth="1"/>
    <col min="54" max="54" width="23.5703125" style="3" customWidth="1"/>
    <col min="55" max="55" width="21" style="3" customWidth="1"/>
    <col min="56" max="56" width="16.42578125" style="3" customWidth="1"/>
    <col min="57" max="58" width="22.140625" style="3" customWidth="1"/>
    <col min="59" max="59" width="13.85546875" style="3" customWidth="1"/>
    <col min="60" max="61" width="22.140625" style="3" customWidth="1"/>
    <col min="62" max="62" width="11.5703125" style="3" customWidth="1"/>
    <col min="63" max="63" width="22.140625" style="3" customWidth="1"/>
    <col min="64" max="64" width="20.28515625" style="3" customWidth="1"/>
    <col min="65" max="65" width="13.7109375" style="3" customWidth="1"/>
    <col min="66" max="66" width="18.5703125" style="117" customWidth="1"/>
    <col min="67" max="67" width="16.5703125" style="117" customWidth="1"/>
    <col min="68" max="69" width="20.42578125" style="3" customWidth="1"/>
    <col min="70" max="70" width="14.5703125" style="5" customWidth="1"/>
    <col min="71" max="71" width="14.28515625" style="5" customWidth="1"/>
    <col min="72" max="72" width="13.42578125" style="5" customWidth="1"/>
    <col min="73" max="141" width="13.42578125" style="2" customWidth="1"/>
    <col min="142" max="16384" width="9.28515625" style="3"/>
  </cols>
  <sheetData>
    <row r="1" spans="1:144" x14ac:dyDescent="0.25">
      <c r="B1" s="2"/>
      <c r="BN1" s="3"/>
      <c r="BO1" s="3"/>
      <c r="BR1" s="4"/>
      <c r="BS1" s="4"/>
      <c r="EL1" s="2"/>
      <c r="EM1" s="2"/>
      <c r="EN1" s="2"/>
    </row>
    <row r="2" spans="1:144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2"/>
      <c r="BO2" s="12"/>
      <c r="BP2" s="2"/>
      <c r="BQ2" s="2"/>
    </row>
    <row r="3" spans="1:144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2"/>
      <c r="BO3" s="12"/>
      <c r="BP3" s="2"/>
      <c r="BQ3" s="2"/>
    </row>
    <row r="4" spans="1:144" x14ac:dyDescent="0.25">
      <c r="A4" s="13"/>
      <c r="B4" s="118" t="s">
        <v>182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4"/>
      <c r="BO4" s="14"/>
      <c r="BP4" s="15"/>
      <c r="BQ4" s="15"/>
      <c r="BR4" s="16"/>
      <c r="BS4" s="17"/>
    </row>
    <row r="5" spans="1:144" s="25" customFormat="1" ht="16.5" thickBot="1" x14ac:dyDescent="0.3">
      <c r="A5" s="18" t="s">
        <v>2</v>
      </c>
      <c r="B5" s="19"/>
      <c r="C5" s="157" t="s">
        <v>194</v>
      </c>
      <c r="D5" s="157"/>
      <c r="E5" s="126"/>
      <c r="F5" s="157" t="s">
        <v>195</v>
      </c>
      <c r="G5" s="157"/>
      <c r="H5" s="21"/>
      <c r="I5" s="157" t="s">
        <v>183</v>
      </c>
      <c r="J5" s="157"/>
      <c r="K5" s="21"/>
      <c r="L5" s="157" t="s">
        <v>184</v>
      </c>
      <c r="M5" s="157"/>
      <c r="N5" s="22"/>
      <c r="O5" s="157" t="s">
        <v>185</v>
      </c>
      <c r="P5" s="157"/>
      <c r="Q5" s="126"/>
      <c r="R5" s="157" t="s">
        <v>196</v>
      </c>
      <c r="S5" s="157"/>
      <c r="T5" s="126"/>
      <c r="U5" s="157" t="s">
        <v>197</v>
      </c>
      <c r="V5" s="157"/>
      <c r="W5" s="126"/>
      <c r="X5" s="157" t="s">
        <v>193</v>
      </c>
      <c r="Y5" s="157"/>
      <c r="Z5" s="21"/>
      <c r="AA5" s="157" t="s">
        <v>192</v>
      </c>
      <c r="AB5" s="157"/>
      <c r="AC5" s="126"/>
      <c r="AD5" s="157" t="s">
        <v>191</v>
      </c>
      <c r="AE5" s="157"/>
      <c r="AF5" s="21"/>
      <c r="AG5" s="157" t="s">
        <v>198</v>
      </c>
      <c r="AH5" s="157"/>
      <c r="AI5" s="22"/>
      <c r="AJ5" s="157" t="s">
        <v>199</v>
      </c>
      <c r="AK5" s="157"/>
      <c r="AL5" s="22"/>
      <c r="AM5" s="157" t="s">
        <v>190</v>
      </c>
      <c r="AN5" s="157"/>
      <c r="AO5" s="21"/>
      <c r="AP5" s="157" t="s">
        <v>189</v>
      </c>
      <c r="AQ5" s="157"/>
      <c r="AR5" s="21"/>
      <c r="AS5" s="157" t="s">
        <v>188</v>
      </c>
      <c r="AT5" s="157"/>
      <c r="AU5" s="21"/>
      <c r="AV5" s="157" t="s">
        <v>200</v>
      </c>
      <c r="AW5" s="157"/>
      <c r="AX5" s="126"/>
      <c r="AY5" s="157" t="s">
        <v>201</v>
      </c>
      <c r="AZ5" s="157"/>
      <c r="BA5" s="126"/>
      <c r="BB5" s="157" t="s">
        <v>187</v>
      </c>
      <c r="BC5" s="157"/>
      <c r="BD5" s="126"/>
      <c r="BE5" s="157" t="s">
        <v>186</v>
      </c>
      <c r="BF5" s="157"/>
      <c r="BG5" s="126"/>
      <c r="BH5" s="157" t="s">
        <v>202</v>
      </c>
      <c r="BI5" s="157"/>
      <c r="BJ5" s="126"/>
      <c r="BK5" s="157" t="s">
        <v>203</v>
      </c>
      <c r="BL5" s="157"/>
      <c r="BM5" s="126"/>
      <c r="BN5" s="157" t="s">
        <v>3</v>
      </c>
      <c r="BO5" s="157"/>
      <c r="BP5" s="23"/>
      <c r="BQ5" s="23"/>
      <c r="BR5" s="24"/>
      <c r="BS5" s="16"/>
      <c r="BT5" s="5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</row>
    <row r="6" spans="1:144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27"/>
      <c r="BO6" s="27"/>
      <c r="BP6" s="28"/>
      <c r="BQ6" s="28"/>
      <c r="BR6" s="29"/>
      <c r="BS6" s="17"/>
    </row>
    <row r="7" spans="1:144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27"/>
      <c r="BN7" s="27"/>
      <c r="BO7" s="27" t="s">
        <v>4</v>
      </c>
      <c r="BP7" s="28"/>
      <c r="BQ7" s="28"/>
      <c r="BR7" s="29"/>
      <c r="BS7" s="17"/>
    </row>
    <row r="8" spans="1:144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7"/>
      <c r="BN8" s="27" t="s">
        <v>4</v>
      </c>
      <c r="BO8" s="27" t="s">
        <v>5</v>
      </c>
      <c r="BP8" s="28"/>
      <c r="BQ8" s="28"/>
      <c r="BR8" s="29"/>
      <c r="BS8" s="29"/>
    </row>
    <row r="9" spans="1:144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7</v>
      </c>
      <c r="BL9" s="27" t="s">
        <v>8</v>
      </c>
      <c r="BM9" s="27"/>
      <c r="BN9" s="27" t="s">
        <v>9</v>
      </c>
      <c r="BO9" s="27" t="s">
        <v>8</v>
      </c>
      <c r="BP9" s="28"/>
      <c r="BQ9" s="28"/>
      <c r="BR9" s="29"/>
      <c r="BS9" s="29"/>
    </row>
    <row r="10" spans="1:144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7"/>
      <c r="BN10" s="27"/>
      <c r="BO10" s="27" t="s">
        <v>10</v>
      </c>
      <c r="BP10" s="28"/>
      <c r="BQ10" s="28"/>
      <c r="BR10" s="29"/>
      <c r="BS10" s="29"/>
      <c r="BT10" s="35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</row>
    <row r="11" spans="1:144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7"/>
      <c r="BN11" s="27"/>
      <c r="BO11" s="27" t="s">
        <v>11</v>
      </c>
      <c r="BP11" s="28"/>
      <c r="BQ11" s="28"/>
      <c r="BR11" s="29"/>
      <c r="BS11" s="17"/>
    </row>
    <row r="12" spans="1:144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3"/>
      <c r="BP12" s="28"/>
      <c r="BQ12" s="28"/>
      <c r="BR12" s="29"/>
      <c r="BS12" s="17"/>
      <c r="BT12" s="5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</row>
    <row r="13" spans="1:144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46"/>
      <c r="BO13" s="47"/>
      <c r="BP13" s="28"/>
      <c r="BQ13" s="28"/>
      <c r="BR13" s="29"/>
      <c r="BS13" s="17"/>
    </row>
    <row r="14" spans="1:144" x14ac:dyDescent="0.25">
      <c r="A14" s="30">
        <v>1</v>
      </c>
      <c r="B14" s="48" t="s">
        <v>12</v>
      </c>
      <c r="C14" s="46">
        <v>144.55000000000001</v>
      </c>
      <c r="D14" s="49">
        <v>67.19</v>
      </c>
      <c r="E14" s="49"/>
      <c r="F14" s="46">
        <v>144.34</v>
      </c>
      <c r="G14" s="49">
        <v>66.63</v>
      </c>
      <c r="H14" s="10"/>
      <c r="I14" s="46">
        <v>144.34</v>
      </c>
      <c r="J14" s="49">
        <v>66.5</v>
      </c>
      <c r="K14" s="10"/>
      <c r="L14" s="46">
        <v>144.06</v>
      </c>
      <c r="M14" s="49">
        <v>66.81</v>
      </c>
      <c r="N14" s="10"/>
      <c r="O14" s="46">
        <v>143.05000000000001</v>
      </c>
      <c r="P14" s="49">
        <v>67</v>
      </c>
      <c r="Q14" s="49"/>
      <c r="R14" s="46">
        <v>142.42000000000002</v>
      </c>
      <c r="S14" s="49">
        <v>66.84</v>
      </c>
      <c r="T14" s="49"/>
      <c r="U14" s="46">
        <v>140.54</v>
      </c>
      <c r="V14" s="49">
        <v>67.45</v>
      </c>
      <c r="W14" s="49"/>
      <c r="X14" s="46">
        <v>139.68</v>
      </c>
      <c r="Y14" s="49">
        <v>67.59</v>
      </c>
      <c r="Z14" s="10"/>
      <c r="AA14" s="46">
        <v>138.52000000000001</v>
      </c>
      <c r="AB14" s="49">
        <v>66.97</v>
      </c>
      <c r="AC14" s="49"/>
      <c r="AD14" s="46">
        <v>138.37</v>
      </c>
      <c r="AE14" s="49">
        <v>66.5</v>
      </c>
      <c r="AF14" s="10"/>
      <c r="AG14" s="46">
        <v>138.28</v>
      </c>
      <c r="AH14" s="47">
        <v>65.83</v>
      </c>
      <c r="AI14" s="10"/>
      <c r="AJ14" s="46">
        <v>138.22</v>
      </c>
      <c r="AK14" s="49">
        <v>65.260000000000005</v>
      </c>
      <c r="AL14" s="10"/>
      <c r="AM14" s="46">
        <v>139.78</v>
      </c>
      <c r="AN14" s="49">
        <v>64.34</v>
      </c>
      <c r="AO14" s="10"/>
      <c r="AP14" s="46">
        <v>139.35</v>
      </c>
      <c r="AQ14" s="49">
        <v>64.31</v>
      </c>
      <c r="AR14" s="10"/>
      <c r="AS14" s="46">
        <v>141.68</v>
      </c>
      <c r="AT14" s="49">
        <v>64.02</v>
      </c>
      <c r="AU14" s="10"/>
      <c r="AV14" s="46">
        <v>141.36000000000001</v>
      </c>
      <c r="AW14" s="49">
        <v>64.48</v>
      </c>
      <c r="AX14" s="10"/>
      <c r="AY14" s="46">
        <v>141.4</v>
      </c>
      <c r="AZ14" s="49">
        <v>64.66</v>
      </c>
      <c r="BA14" s="49"/>
      <c r="BB14" s="46">
        <v>140.34</v>
      </c>
      <c r="BC14" s="49">
        <v>65.8</v>
      </c>
      <c r="BD14" s="49"/>
      <c r="BE14" s="46">
        <v>140.13</v>
      </c>
      <c r="BF14" s="49">
        <v>67.239999999999995</v>
      </c>
      <c r="BG14" s="49"/>
      <c r="BH14" s="46">
        <v>139.57</v>
      </c>
      <c r="BI14" s="49">
        <v>69.180000000000007</v>
      </c>
      <c r="BJ14" s="49"/>
      <c r="BK14" s="46">
        <v>142.29</v>
      </c>
      <c r="BL14" s="49">
        <v>65.510000000000005</v>
      </c>
      <c r="BM14" s="10"/>
      <c r="BN14" s="46">
        <f>(C14+F14+I14+L14+O14+R14+U14+X14+AA14+AD14+AG14+AJ14+AM14+AP14+AS14+AV14+AY14+BB14+BE14+BH14+BK14)/21</f>
        <v>141.06047619047621</v>
      </c>
      <c r="BO14" s="49">
        <f>(D14+G14+J14+M14+P14+S14+V14+Y14+AB14+AE14+AH14+AK14+AN14+AQ14+AT14+AZ14+AW14+BC14+BF14+BI14+BL14)/21</f>
        <v>66.195714285714288</v>
      </c>
      <c r="BP14" s="50"/>
      <c r="BQ14" s="50"/>
      <c r="BR14" s="50"/>
      <c r="BS14" s="51"/>
    </row>
    <row r="15" spans="1:144" s="12" customFormat="1" x14ac:dyDescent="0.25">
      <c r="A15" s="30">
        <v>2</v>
      </c>
      <c r="B15" s="48" t="s">
        <v>13</v>
      </c>
      <c r="C15" s="46">
        <v>0.78920369347328534</v>
      </c>
      <c r="D15" s="49">
        <v>123.07</v>
      </c>
      <c r="E15" s="49"/>
      <c r="F15" s="46">
        <v>0.78727759407967246</v>
      </c>
      <c r="G15" s="49">
        <v>122.17</v>
      </c>
      <c r="H15" s="10"/>
      <c r="I15" s="46">
        <v>0.78702974972453965</v>
      </c>
      <c r="J15" s="49">
        <v>121.96</v>
      </c>
      <c r="K15" s="10"/>
      <c r="L15" s="46">
        <v>0.78573112280977442</v>
      </c>
      <c r="M15" s="49">
        <v>122.48</v>
      </c>
      <c r="N15" s="10"/>
      <c r="O15" s="46">
        <v>0.78431372549019596</v>
      </c>
      <c r="P15" s="49">
        <v>122.21</v>
      </c>
      <c r="Q15" s="49"/>
      <c r="R15" s="46">
        <v>0.77990953049446265</v>
      </c>
      <c r="S15" s="49">
        <v>122.07</v>
      </c>
      <c r="T15" s="49"/>
      <c r="U15" s="46">
        <v>0.77495350278983266</v>
      </c>
      <c r="V15" s="49">
        <v>122.32</v>
      </c>
      <c r="W15" s="49"/>
      <c r="X15" s="46">
        <v>0.77369439071566737</v>
      </c>
      <c r="Y15" s="49">
        <v>122.02</v>
      </c>
      <c r="Z15" s="10"/>
      <c r="AA15" s="46">
        <v>0.76593137254901955</v>
      </c>
      <c r="AB15" s="49">
        <v>121.12</v>
      </c>
      <c r="AC15" s="49"/>
      <c r="AD15" s="46">
        <v>0.76219512195121952</v>
      </c>
      <c r="AE15" s="49">
        <v>120.72</v>
      </c>
      <c r="AF15" s="10"/>
      <c r="AG15" s="46">
        <v>0.76417545468439552</v>
      </c>
      <c r="AH15" s="47">
        <v>119.12</v>
      </c>
      <c r="AI15" s="10"/>
      <c r="AJ15" s="46">
        <v>0.76405867970660146</v>
      </c>
      <c r="AK15" s="49">
        <v>118.05</v>
      </c>
      <c r="AL15" s="10"/>
      <c r="AM15" s="46">
        <v>0.7722007722007721</v>
      </c>
      <c r="AN15" s="49">
        <v>116.47</v>
      </c>
      <c r="AO15" s="10"/>
      <c r="AP15" s="46">
        <v>0.77435341489855969</v>
      </c>
      <c r="AQ15" s="49">
        <v>115.72</v>
      </c>
      <c r="AR15" s="10"/>
      <c r="AS15" s="46">
        <v>0.77754451442345074</v>
      </c>
      <c r="AT15" s="49">
        <v>116.65</v>
      </c>
      <c r="AU15" s="10"/>
      <c r="AV15" s="46">
        <v>0.77899820830412081</v>
      </c>
      <c r="AW15" s="49">
        <v>117.01</v>
      </c>
      <c r="AX15" s="10"/>
      <c r="AY15" s="46">
        <v>0.77905889685260199</v>
      </c>
      <c r="AZ15" s="49">
        <v>117.36</v>
      </c>
      <c r="BA15" s="49"/>
      <c r="BB15" s="46">
        <v>0.77525389565082559</v>
      </c>
      <c r="BC15" s="49">
        <v>119.12</v>
      </c>
      <c r="BD15" s="49"/>
      <c r="BE15" s="46">
        <v>0.77053475111727532</v>
      </c>
      <c r="BF15" s="49">
        <v>122.29</v>
      </c>
      <c r="BG15" s="49"/>
      <c r="BH15" s="46">
        <v>0.78039644139222719</v>
      </c>
      <c r="BI15" s="49">
        <v>123.72</v>
      </c>
      <c r="BJ15" s="49"/>
      <c r="BK15" s="46">
        <v>0.77814956034549831</v>
      </c>
      <c r="BL15" s="49">
        <v>119.8</v>
      </c>
      <c r="BM15" s="10"/>
      <c r="BN15" s="46">
        <f t="shared" ref="BN15:BN29" si="0">(C15+F15+I15+L15+O15+R15+U15+X15+AA15+AD15+AG15+AJ15+AM15+AP15+AS15+AV15+AY15+BB15+BE15+BH15+BK15)/21</f>
        <v>0.77642687588828552</v>
      </c>
      <c r="BO15" s="49">
        <f t="shared" ref="BO15:BO28" si="1">(D15+G15+J15+M15+P15+S15+V15+Y15+AB15+AE15+AH15+AK15+AN15+AQ15+AT15+AZ15+AW15+BC15+BF15+BI15+BL15)/21</f>
        <v>120.25952380952383</v>
      </c>
      <c r="BP15" s="50"/>
      <c r="BQ15" s="50"/>
      <c r="BR15" s="50"/>
      <c r="BS15" s="51"/>
      <c r="BT15" s="5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</row>
    <row r="16" spans="1:144" x14ac:dyDescent="0.25">
      <c r="A16" s="30">
        <v>3</v>
      </c>
      <c r="B16" s="48" t="s">
        <v>14</v>
      </c>
      <c r="C16" s="46">
        <v>0.90010000000000001</v>
      </c>
      <c r="D16" s="49">
        <v>107.91</v>
      </c>
      <c r="E16" s="49"/>
      <c r="F16" s="46">
        <v>0.89480000000000004</v>
      </c>
      <c r="G16" s="49">
        <v>107.49</v>
      </c>
      <c r="H16" s="10"/>
      <c r="I16" s="46">
        <v>0.89840000000000009</v>
      </c>
      <c r="J16" s="49">
        <v>106.85</v>
      </c>
      <c r="K16" s="10"/>
      <c r="L16" s="46">
        <v>0.89760000000000006</v>
      </c>
      <c r="M16" s="49">
        <v>107.22</v>
      </c>
      <c r="N16" s="10"/>
      <c r="O16" s="46">
        <v>0.8952</v>
      </c>
      <c r="P16" s="49">
        <v>107.07</v>
      </c>
      <c r="Q16" s="49"/>
      <c r="R16" s="46">
        <v>0.88900000000000001</v>
      </c>
      <c r="S16" s="49">
        <v>107.09</v>
      </c>
      <c r="T16" s="49"/>
      <c r="U16" s="46">
        <v>0.88190000000000002</v>
      </c>
      <c r="V16" s="49">
        <v>107.48</v>
      </c>
      <c r="W16" s="49"/>
      <c r="X16" s="46">
        <v>0.87820000000000009</v>
      </c>
      <c r="Y16" s="49">
        <v>107.5</v>
      </c>
      <c r="Z16" s="10"/>
      <c r="AA16" s="46">
        <v>0.86310000000000009</v>
      </c>
      <c r="AB16" s="49">
        <v>107.48</v>
      </c>
      <c r="AC16" s="49"/>
      <c r="AD16" s="46">
        <v>0.85760000000000003</v>
      </c>
      <c r="AE16" s="49">
        <v>107.29</v>
      </c>
      <c r="AF16" s="10"/>
      <c r="AG16" s="46">
        <v>0.8579</v>
      </c>
      <c r="AH16" s="47">
        <v>106.11</v>
      </c>
      <c r="AI16" s="10"/>
      <c r="AJ16" s="46">
        <v>0.8589</v>
      </c>
      <c r="AK16" s="49">
        <v>105.02</v>
      </c>
      <c r="AL16" s="10"/>
      <c r="AM16" s="46">
        <v>0.85710000000000008</v>
      </c>
      <c r="AN16" s="49">
        <v>104.94</v>
      </c>
      <c r="AO16" s="10"/>
      <c r="AP16" s="46">
        <v>0.85780000000000001</v>
      </c>
      <c r="AQ16" s="49">
        <v>104.46</v>
      </c>
      <c r="AR16" s="10"/>
      <c r="AS16" s="46">
        <v>0.86660000000000004</v>
      </c>
      <c r="AT16" s="49">
        <v>104.66</v>
      </c>
      <c r="AU16" s="10"/>
      <c r="AV16" s="46">
        <v>0.86560000000000004</v>
      </c>
      <c r="AW16" s="49">
        <v>105.3</v>
      </c>
      <c r="AX16" s="10"/>
      <c r="AY16" s="46">
        <v>0.86840000000000006</v>
      </c>
      <c r="AZ16" s="49">
        <v>105.29</v>
      </c>
      <c r="BA16" s="49"/>
      <c r="BB16" s="46">
        <v>0.86170000000000002</v>
      </c>
      <c r="BC16" s="49">
        <v>107.17</v>
      </c>
      <c r="BD16" s="49"/>
      <c r="BE16" s="46">
        <v>0.85640000000000005</v>
      </c>
      <c r="BF16" s="49">
        <v>110.03</v>
      </c>
      <c r="BG16" s="49"/>
      <c r="BH16" s="46">
        <v>0.87120000000000009</v>
      </c>
      <c r="BI16" s="49">
        <v>110.82</v>
      </c>
      <c r="BJ16" s="49"/>
      <c r="BK16" s="46">
        <v>0.86970000000000003</v>
      </c>
      <c r="BL16" s="49">
        <v>107.19</v>
      </c>
      <c r="BM16" s="10"/>
      <c r="BN16" s="46">
        <f t="shared" si="0"/>
        <v>0.87367619047619083</v>
      </c>
      <c r="BO16" s="49">
        <f t="shared" si="1"/>
        <v>106.87476190476193</v>
      </c>
      <c r="BP16" s="50"/>
      <c r="BQ16" s="50"/>
      <c r="BR16" s="50"/>
      <c r="BS16" s="51"/>
    </row>
    <row r="17" spans="1:141" x14ac:dyDescent="0.25">
      <c r="A17" s="30">
        <v>4</v>
      </c>
      <c r="B17" s="48" t="s">
        <v>15</v>
      </c>
      <c r="C17" s="46">
        <v>0.91886428374529083</v>
      </c>
      <c r="D17" s="49">
        <v>105.71</v>
      </c>
      <c r="E17" s="49"/>
      <c r="F17" s="46">
        <v>0.91751536838242032</v>
      </c>
      <c r="G17" s="49">
        <v>104.85</v>
      </c>
      <c r="H17" s="10"/>
      <c r="I17" s="46">
        <v>0.91827364554637281</v>
      </c>
      <c r="J17" s="49">
        <v>104.55</v>
      </c>
      <c r="K17" s="10"/>
      <c r="L17" s="46">
        <v>0.92047128129602351</v>
      </c>
      <c r="M17" s="49">
        <v>104.58</v>
      </c>
      <c r="N17" s="10"/>
      <c r="O17" s="46">
        <v>0.91869545245751028</v>
      </c>
      <c r="P17" s="49">
        <v>104.36</v>
      </c>
      <c r="Q17" s="49"/>
      <c r="R17" s="46">
        <v>0.91166013310237948</v>
      </c>
      <c r="S17" s="49">
        <v>104.44</v>
      </c>
      <c r="T17" s="49"/>
      <c r="U17" s="46">
        <v>0.90892564988183966</v>
      </c>
      <c r="V17" s="49">
        <v>104.3</v>
      </c>
      <c r="W17" s="49"/>
      <c r="X17" s="46">
        <v>0.90735867888576349</v>
      </c>
      <c r="Y17" s="49">
        <v>104.05</v>
      </c>
      <c r="Z17" s="10"/>
      <c r="AA17" s="46">
        <v>0.89557585527494177</v>
      </c>
      <c r="AB17" s="49">
        <v>103.6</v>
      </c>
      <c r="AC17" s="49"/>
      <c r="AD17" s="46">
        <v>0.89039266316445553</v>
      </c>
      <c r="AE17" s="49">
        <v>103.35</v>
      </c>
      <c r="AF17" s="10"/>
      <c r="AG17" s="46">
        <v>0.88960056934436427</v>
      </c>
      <c r="AH17" s="47">
        <v>102.36</v>
      </c>
      <c r="AI17" s="10"/>
      <c r="AJ17" s="46">
        <v>0.88983804947499545</v>
      </c>
      <c r="AK17" s="49">
        <v>101.4</v>
      </c>
      <c r="AL17" s="10"/>
      <c r="AM17" s="46">
        <v>0.88999644001423983</v>
      </c>
      <c r="AN17" s="49">
        <v>101.09</v>
      </c>
      <c r="AO17" s="10"/>
      <c r="AP17" s="46">
        <v>0.89198109000089199</v>
      </c>
      <c r="AQ17" s="49">
        <v>100.49</v>
      </c>
      <c r="AR17" s="10"/>
      <c r="AS17" s="46">
        <v>0.89895720963682124</v>
      </c>
      <c r="AT17" s="49">
        <v>100.93</v>
      </c>
      <c r="AU17" s="10"/>
      <c r="AV17" s="46">
        <v>0.90187590187590183</v>
      </c>
      <c r="AW17" s="49">
        <v>101.07</v>
      </c>
      <c r="AX17" s="10"/>
      <c r="AY17" s="46">
        <v>0.90473174703700354</v>
      </c>
      <c r="AZ17" s="49">
        <v>101.07</v>
      </c>
      <c r="BA17" s="49"/>
      <c r="BB17" s="46">
        <v>0.90342397687234621</v>
      </c>
      <c r="BC17" s="49">
        <v>102.22</v>
      </c>
      <c r="BD17" s="49"/>
      <c r="BE17" s="46">
        <v>0.89855332914008446</v>
      </c>
      <c r="BF17" s="49">
        <v>104.87</v>
      </c>
      <c r="BG17" s="49"/>
      <c r="BH17" s="46">
        <v>0.91224229155263636</v>
      </c>
      <c r="BI17" s="49">
        <v>105.85</v>
      </c>
      <c r="BJ17" s="49"/>
      <c r="BK17" s="46">
        <v>0.90637179370977983</v>
      </c>
      <c r="BL17" s="49">
        <v>102.87</v>
      </c>
      <c r="BM17" s="10"/>
      <c r="BN17" s="46">
        <f t="shared" si="0"/>
        <v>0.90453835287600304</v>
      </c>
      <c r="BO17" s="49">
        <f t="shared" si="1"/>
        <v>103.23857142857142</v>
      </c>
      <c r="BP17" s="50"/>
      <c r="BQ17" s="50"/>
      <c r="BR17" s="50"/>
      <c r="BS17" s="51"/>
    </row>
    <row r="18" spans="1:141" x14ac:dyDescent="0.25">
      <c r="A18" s="30">
        <v>5</v>
      </c>
      <c r="B18" s="48" t="s">
        <v>16</v>
      </c>
      <c r="C18" s="46">
        <v>1912.9471000000001</v>
      </c>
      <c r="D18" s="53">
        <v>185804.55</v>
      </c>
      <c r="E18" s="53"/>
      <c r="F18" s="54">
        <v>1929.8756000000001</v>
      </c>
      <c r="G18" s="53">
        <v>185615.44</v>
      </c>
      <c r="H18" s="10"/>
      <c r="I18" s="46">
        <v>1927.7389000000001</v>
      </c>
      <c r="J18" s="53">
        <v>185043.66</v>
      </c>
      <c r="K18" s="10"/>
      <c r="L18" s="46">
        <v>1917.9443000000001</v>
      </c>
      <c r="M18" s="53">
        <v>184582.96</v>
      </c>
      <c r="N18" s="10"/>
      <c r="O18" s="46">
        <v>1916.49</v>
      </c>
      <c r="P18" s="53">
        <v>183695.57</v>
      </c>
      <c r="Q18" s="53"/>
      <c r="R18" s="54">
        <v>1923.5500000000002</v>
      </c>
      <c r="S18" s="53">
        <v>183121.96</v>
      </c>
      <c r="T18" s="53"/>
      <c r="U18" s="54">
        <v>1935.2023000000002</v>
      </c>
      <c r="V18" s="53">
        <v>183437.83</v>
      </c>
      <c r="W18" s="53"/>
      <c r="X18" s="54">
        <v>1935.0490000000002</v>
      </c>
      <c r="Y18" s="53">
        <v>182687.98</v>
      </c>
      <c r="Z18" s="10"/>
      <c r="AA18" s="46">
        <v>1959.8895</v>
      </c>
      <c r="AB18" s="53">
        <v>181818.95</v>
      </c>
      <c r="AC18" s="53"/>
      <c r="AD18" s="46">
        <v>1956.7709</v>
      </c>
      <c r="AE18" s="53">
        <v>180042.49</v>
      </c>
      <c r="AF18" s="10"/>
      <c r="AG18" s="46">
        <v>1956.0398</v>
      </c>
      <c r="AH18" s="47">
        <v>178058.3</v>
      </c>
      <c r="AI18" s="10"/>
      <c r="AJ18" s="46">
        <v>1962.6696000000002</v>
      </c>
      <c r="AK18" s="53">
        <v>177032.8</v>
      </c>
      <c r="AL18" s="10"/>
      <c r="AM18" s="46">
        <v>1977.38</v>
      </c>
      <c r="AN18" s="53">
        <v>177845.56</v>
      </c>
      <c r="AO18" s="10"/>
      <c r="AP18" s="46">
        <v>1981.4373000000001</v>
      </c>
      <c r="AQ18" s="53">
        <v>177556.6</v>
      </c>
      <c r="AR18" s="10"/>
      <c r="AS18" s="46">
        <v>1962.3063000000002</v>
      </c>
      <c r="AT18" s="53">
        <v>177981.18</v>
      </c>
      <c r="AU18" s="10"/>
      <c r="AV18" s="46">
        <v>1964.6849000000002</v>
      </c>
      <c r="AW18" s="49">
        <v>179081.03</v>
      </c>
      <c r="AX18" s="10"/>
      <c r="AY18" s="46">
        <v>1963.49</v>
      </c>
      <c r="AZ18" s="49">
        <v>179521.89</v>
      </c>
      <c r="BA18" s="49"/>
      <c r="BB18" s="46">
        <v>1971.0900000000001</v>
      </c>
      <c r="BC18" s="49">
        <v>182030.16</v>
      </c>
      <c r="BD18" s="49"/>
      <c r="BE18" s="46">
        <v>1975.2428</v>
      </c>
      <c r="BF18" s="49">
        <v>186127.13</v>
      </c>
      <c r="BG18" s="49"/>
      <c r="BH18" s="46">
        <v>1950.69</v>
      </c>
      <c r="BI18" s="49">
        <v>188339.12</v>
      </c>
      <c r="BJ18" s="49"/>
      <c r="BK18" s="46">
        <v>1955.9</v>
      </c>
      <c r="BL18" s="49">
        <v>182329</v>
      </c>
      <c r="BM18" s="10"/>
      <c r="BN18" s="46">
        <f t="shared" si="0"/>
        <v>1949.3518238095241</v>
      </c>
      <c r="BO18" s="49">
        <f t="shared" si="1"/>
        <v>181988.29333333333</v>
      </c>
      <c r="BP18" s="50"/>
      <c r="BQ18" s="50"/>
      <c r="BR18" s="50"/>
      <c r="BS18" s="51"/>
    </row>
    <row r="19" spans="1:141" x14ac:dyDescent="0.25">
      <c r="A19" s="30">
        <v>6</v>
      </c>
      <c r="B19" s="48" t="s">
        <v>17</v>
      </c>
      <c r="C19" s="46">
        <v>22.740500000000001</v>
      </c>
      <c r="D19" s="49">
        <v>2208.7800000000002</v>
      </c>
      <c r="E19" s="49"/>
      <c r="F19" s="46">
        <v>22.9877</v>
      </c>
      <c r="G19" s="49">
        <v>2210.96</v>
      </c>
      <c r="H19" s="10"/>
      <c r="I19" s="46">
        <v>22.858499999999999</v>
      </c>
      <c r="J19" s="49">
        <v>2194.19</v>
      </c>
      <c r="K19" s="10"/>
      <c r="L19" s="46">
        <v>23.1235</v>
      </c>
      <c r="M19" s="49">
        <v>2225.41</v>
      </c>
      <c r="N19" s="10"/>
      <c r="O19" s="46">
        <v>22.691700000000001</v>
      </c>
      <c r="P19" s="49">
        <v>2175</v>
      </c>
      <c r="Q19" s="49"/>
      <c r="R19" s="46">
        <v>23.036799999999999</v>
      </c>
      <c r="S19" s="49">
        <v>2193.1</v>
      </c>
      <c r="T19" s="49"/>
      <c r="U19" s="46">
        <v>23.1936</v>
      </c>
      <c r="V19" s="49">
        <v>2198.52</v>
      </c>
      <c r="W19" s="49"/>
      <c r="X19" s="46">
        <v>23.159100000000002</v>
      </c>
      <c r="Y19" s="49">
        <v>2186.4499999999998</v>
      </c>
      <c r="Z19" s="10"/>
      <c r="AA19" s="46">
        <v>24.193000000000001</v>
      </c>
      <c r="AB19" s="49">
        <v>2244.38</v>
      </c>
      <c r="AC19" s="49"/>
      <c r="AD19" s="46">
        <v>24.739900000000002</v>
      </c>
      <c r="AE19" s="49">
        <v>2276.3200000000002</v>
      </c>
      <c r="AF19" s="10"/>
      <c r="AG19" s="46">
        <v>24.820900000000002</v>
      </c>
      <c r="AH19" s="47">
        <v>2259.4499999999998</v>
      </c>
      <c r="AI19" s="10"/>
      <c r="AJ19" s="46">
        <v>24.908800000000003</v>
      </c>
      <c r="AK19" s="49">
        <v>2246.77</v>
      </c>
      <c r="AL19" s="10"/>
      <c r="AM19" s="46">
        <v>25.03</v>
      </c>
      <c r="AN19" s="49">
        <v>2251.1999999999998</v>
      </c>
      <c r="AO19" s="10"/>
      <c r="AP19" s="46">
        <v>25.201700000000002</v>
      </c>
      <c r="AQ19" s="49">
        <v>2258.3200000000002</v>
      </c>
      <c r="AR19" s="10"/>
      <c r="AS19" s="46">
        <v>24.7212</v>
      </c>
      <c r="AT19" s="49">
        <v>2242.21</v>
      </c>
      <c r="AU19" s="10"/>
      <c r="AV19" s="46">
        <v>24.6191</v>
      </c>
      <c r="AW19" s="49">
        <v>2244.0300000000002</v>
      </c>
      <c r="AX19" s="10"/>
      <c r="AY19" s="46">
        <v>24.6309</v>
      </c>
      <c r="AZ19" s="49">
        <v>2252</v>
      </c>
      <c r="BA19" s="49"/>
      <c r="BB19" s="46">
        <v>24.6599</v>
      </c>
      <c r="BC19" s="49">
        <v>2277.34</v>
      </c>
      <c r="BD19" s="49"/>
      <c r="BE19" s="46">
        <v>24.9846</v>
      </c>
      <c r="BF19" s="49">
        <v>2354.3000000000002</v>
      </c>
      <c r="BG19" s="49"/>
      <c r="BH19" s="46">
        <v>24.1816</v>
      </c>
      <c r="BI19" s="49">
        <v>2334.73</v>
      </c>
      <c r="BJ19" s="49"/>
      <c r="BK19" s="46">
        <v>24.278500000000001</v>
      </c>
      <c r="BL19" s="49">
        <v>2263.2399999999998</v>
      </c>
      <c r="BM19" s="10"/>
      <c r="BN19" s="46">
        <f t="shared" si="0"/>
        <v>24.036261904761908</v>
      </c>
      <c r="BO19" s="49">
        <f t="shared" si="1"/>
        <v>2242.7000000000007</v>
      </c>
      <c r="BP19" s="50"/>
      <c r="BQ19" s="50"/>
      <c r="BR19" s="50"/>
      <c r="BS19" s="51"/>
    </row>
    <row r="20" spans="1:141" x14ac:dyDescent="0.25">
      <c r="A20" s="30">
        <v>7</v>
      </c>
      <c r="B20" s="48" t="s">
        <v>18</v>
      </c>
      <c r="C20" s="46">
        <v>1.5028554253080855</v>
      </c>
      <c r="D20" s="49">
        <v>64.63</v>
      </c>
      <c r="E20" s="49"/>
      <c r="F20" s="46">
        <v>1.4958863126402393</v>
      </c>
      <c r="G20" s="49">
        <v>64.3</v>
      </c>
      <c r="H20" s="10"/>
      <c r="I20" s="46">
        <v>1.4990256333383301</v>
      </c>
      <c r="J20" s="49">
        <v>64.03</v>
      </c>
      <c r="K20" s="10"/>
      <c r="L20" s="46">
        <v>1.4997000599880024</v>
      </c>
      <c r="M20" s="49">
        <v>64.17</v>
      </c>
      <c r="N20" s="10"/>
      <c r="O20" s="46">
        <v>1.5055706112616682</v>
      </c>
      <c r="P20" s="49">
        <v>63.66</v>
      </c>
      <c r="Q20" s="49"/>
      <c r="R20" s="46">
        <v>1.5051173991571343</v>
      </c>
      <c r="S20" s="49">
        <v>63.25</v>
      </c>
      <c r="T20" s="49"/>
      <c r="U20" s="46">
        <v>1.4992503748125936</v>
      </c>
      <c r="V20" s="49">
        <v>63.22</v>
      </c>
      <c r="W20" s="49"/>
      <c r="X20" s="46">
        <v>1.4947683109118086</v>
      </c>
      <c r="Y20" s="49">
        <v>63.16</v>
      </c>
      <c r="Z20" s="10"/>
      <c r="AA20" s="46">
        <v>1.4607069821793748</v>
      </c>
      <c r="AB20" s="49">
        <v>63.51</v>
      </c>
      <c r="AC20" s="49"/>
      <c r="AD20" s="46">
        <v>1.4543339150668995</v>
      </c>
      <c r="AE20" s="49">
        <v>63.27</v>
      </c>
      <c r="AF20" s="10"/>
      <c r="AG20" s="46">
        <v>1.467997651203758</v>
      </c>
      <c r="AH20" s="47">
        <v>62.01</v>
      </c>
      <c r="AI20" s="10"/>
      <c r="AJ20" s="46">
        <v>1.46864444118079</v>
      </c>
      <c r="AK20" s="49">
        <v>61.42</v>
      </c>
      <c r="AL20" s="10"/>
      <c r="AM20" s="46">
        <v>1.4766686355581806</v>
      </c>
      <c r="AN20" s="49">
        <v>60.91</v>
      </c>
      <c r="AO20" s="10"/>
      <c r="AP20" s="46">
        <v>1.4641288433382136</v>
      </c>
      <c r="AQ20" s="49">
        <v>61.2</v>
      </c>
      <c r="AR20" s="10"/>
      <c r="AS20" s="46">
        <v>1.4814814814814814</v>
      </c>
      <c r="AT20" s="49">
        <v>61.22</v>
      </c>
      <c r="AU20" s="10"/>
      <c r="AV20" s="46">
        <v>1.4819205690574984</v>
      </c>
      <c r="AW20" s="49">
        <v>61.51</v>
      </c>
      <c r="AX20" s="10"/>
      <c r="AY20" s="46">
        <v>1.476886722788362</v>
      </c>
      <c r="AZ20" s="49">
        <v>61.91</v>
      </c>
      <c r="BA20" s="49"/>
      <c r="BB20" s="46">
        <v>1.4808233377758033</v>
      </c>
      <c r="BC20" s="49">
        <v>62.36</v>
      </c>
      <c r="BD20" s="49"/>
      <c r="BE20" s="46">
        <v>1.4697236919459142</v>
      </c>
      <c r="BF20" s="49">
        <v>64.11</v>
      </c>
      <c r="BG20" s="49"/>
      <c r="BH20" s="46">
        <v>1.5037593984962405</v>
      </c>
      <c r="BI20" s="49">
        <v>64.209999999999994</v>
      </c>
      <c r="BJ20" s="49"/>
      <c r="BK20" s="46">
        <v>1.4932059130954156</v>
      </c>
      <c r="BL20" s="49">
        <v>62.43</v>
      </c>
      <c r="BM20" s="10"/>
      <c r="BN20" s="46">
        <f t="shared" si="0"/>
        <v>1.4848788433612281</v>
      </c>
      <c r="BO20" s="49">
        <f t="shared" si="1"/>
        <v>62.88047619047618</v>
      </c>
      <c r="BP20" s="50"/>
      <c r="BQ20" s="50"/>
      <c r="BR20" s="50"/>
      <c r="BS20" s="51"/>
    </row>
    <row r="21" spans="1:141" x14ac:dyDescent="0.25">
      <c r="A21" s="30">
        <v>8</v>
      </c>
      <c r="B21" s="48" t="s">
        <v>19</v>
      </c>
      <c r="C21" s="46">
        <v>1.3260000000000001</v>
      </c>
      <c r="D21" s="49">
        <v>73.25</v>
      </c>
      <c r="E21" s="49"/>
      <c r="F21" s="46">
        <v>1.3233000000000001</v>
      </c>
      <c r="G21" s="49">
        <v>72.680000000000007</v>
      </c>
      <c r="H21" s="10"/>
      <c r="I21" s="46">
        <v>1.3269</v>
      </c>
      <c r="J21" s="49">
        <v>72.34</v>
      </c>
      <c r="K21" s="10"/>
      <c r="L21" s="46">
        <v>1.3294000000000001</v>
      </c>
      <c r="M21" s="49">
        <v>72.39</v>
      </c>
      <c r="N21" s="10"/>
      <c r="O21" s="46">
        <v>1.3368</v>
      </c>
      <c r="P21" s="49">
        <v>71.7</v>
      </c>
      <c r="Q21" s="49"/>
      <c r="R21" s="46">
        <v>1.3279000000000001</v>
      </c>
      <c r="S21" s="49">
        <v>71.69</v>
      </c>
      <c r="T21" s="49"/>
      <c r="U21" s="46">
        <v>1.327</v>
      </c>
      <c r="V21" s="49">
        <v>71.430000000000007</v>
      </c>
      <c r="W21" s="49"/>
      <c r="X21" s="46">
        <v>1.3210000000000002</v>
      </c>
      <c r="Y21" s="49">
        <v>71.47</v>
      </c>
      <c r="Z21" s="10"/>
      <c r="AA21" s="46">
        <v>1.3159000000000001</v>
      </c>
      <c r="AB21" s="49">
        <v>70.5</v>
      </c>
      <c r="AC21" s="49"/>
      <c r="AD21" s="46">
        <v>1.3114000000000001</v>
      </c>
      <c r="AE21" s="49">
        <v>70.16</v>
      </c>
      <c r="AF21" s="10"/>
      <c r="AG21" s="46">
        <v>1.3220000000000001</v>
      </c>
      <c r="AH21" s="47">
        <v>68.86</v>
      </c>
      <c r="AI21" s="10"/>
      <c r="AJ21" s="46">
        <v>1.3204</v>
      </c>
      <c r="AK21" s="49">
        <v>68.31</v>
      </c>
      <c r="AL21" s="10"/>
      <c r="AM21" s="46">
        <v>1.3171000000000002</v>
      </c>
      <c r="AN21" s="49">
        <v>68.290000000000006</v>
      </c>
      <c r="AO21" s="10"/>
      <c r="AP21" s="46">
        <v>1.3125</v>
      </c>
      <c r="AQ21" s="49">
        <v>68.27</v>
      </c>
      <c r="AR21" s="10"/>
      <c r="AS21" s="46">
        <v>1.3169</v>
      </c>
      <c r="AT21" s="49">
        <v>68.87</v>
      </c>
      <c r="AU21" s="10"/>
      <c r="AV21" s="46">
        <v>1.3185</v>
      </c>
      <c r="AW21" s="49">
        <v>69.13</v>
      </c>
      <c r="AX21" s="10"/>
      <c r="AY21" s="46">
        <v>1.3173000000000001</v>
      </c>
      <c r="AZ21" s="49">
        <v>69.41</v>
      </c>
      <c r="BA21" s="49"/>
      <c r="BB21" s="46">
        <v>1.3209</v>
      </c>
      <c r="BC21" s="49">
        <v>69.91</v>
      </c>
      <c r="BD21" s="49"/>
      <c r="BE21" s="46">
        <v>1.3164</v>
      </c>
      <c r="BF21" s="49">
        <v>71.58</v>
      </c>
      <c r="BG21" s="49"/>
      <c r="BH21" s="46">
        <v>1.3228</v>
      </c>
      <c r="BI21" s="49">
        <v>72.989999999999995</v>
      </c>
      <c r="BJ21" s="49"/>
      <c r="BK21" s="46">
        <v>1.3227</v>
      </c>
      <c r="BL21" s="49">
        <v>70.48</v>
      </c>
      <c r="BM21" s="10"/>
      <c r="BN21" s="46">
        <f t="shared" si="0"/>
        <v>1.3215761904761909</v>
      </c>
      <c r="BO21" s="49">
        <f t="shared" si="1"/>
        <v>70.652857142857144</v>
      </c>
      <c r="BP21" s="50"/>
      <c r="BQ21" s="50"/>
      <c r="BR21" s="50"/>
      <c r="BS21" s="51"/>
    </row>
    <row r="22" spans="1:141" x14ac:dyDescent="0.25">
      <c r="A22" s="30">
        <v>9</v>
      </c>
      <c r="B22" s="48" t="s">
        <v>20</v>
      </c>
      <c r="C22" s="46">
        <v>10.84</v>
      </c>
      <c r="D22" s="49">
        <v>8.9600000000000009</v>
      </c>
      <c r="E22" s="49"/>
      <c r="F22" s="46">
        <v>10.8202</v>
      </c>
      <c r="G22" s="49">
        <v>8.89</v>
      </c>
      <c r="H22" s="10"/>
      <c r="I22" s="46">
        <v>10.847800000000001</v>
      </c>
      <c r="J22" s="49">
        <v>8.85</v>
      </c>
      <c r="K22" s="10"/>
      <c r="L22" s="46">
        <v>10.9788</v>
      </c>
      <c r="M22" s="49">
        <v>8.77</v>
      </c>
      <c r="N22" s="10"/>
      <c r="O22" s="46">
        <v>10.9184</v>
      </c>
      <c r="P22" s="49">
        <v>8.7799999999999994</v>
      </c>
      <c r="Q22" s="49"/>
      <c r="R22" s="46">
        <v>10.8207</v>
      </c>
      <c r="S22" s="49">
        <v>8.8000000000000007</v>
      </c>
      <c r="T22" s="49"/>
      <c r="U22" s="46">
        <v>10.7004</v>
      </c>
      <c r="V22" s="49">
        <v>8.86</v>
      </c>
      <c r="W22" s="49"/>
      <c r="X22" s="46">
        <v>10.647400000000001</v>
      </c>
      <c r="Y22" s="49">
        <v>8.8699999999999992</v>
      </c>
      <c r="Z22" s="10"/>
      <c r="AA22" s="46">
        <v>10.3438</v>
      </c>
      <c r="AB22" s="49">
        <v>8.9700000000000006</v>
      </c>
      <c r="AC22" s="49"/>
      <c r="AD22" s="46">
        <v>10.2362</v>
      </c>
      <c r="AE22" s="49">
        <v>8.99</v>
      </c>
      <c r="AF22" s="10"/>
      <c r="AG22" s="46">
        <v>10.232200000000001</v>
      </c>
      <c r="AH22" s="49">
        <v>8.9</v>
      </c>
      <c r="AI22" s="10"/>
      <c r="AJ22" s="46">
        <v>10.198</v>
      </c>
      <c r="AK22" s="49">
        <v>8.84</v>
      </c>
      <c r="AL22" s="10"/>
      <c r="AM22" s="46">
        <v>10.2492</v>
      </c>
      <c r="AN22" s="49">
        <v>8.7799999999999994</v>
      </c>
      <c r="AO22" s="10"/>
      <c r="AP22" s="46">
        <v>10.232800000000001</v>
      </c>
      <c r="AQ22" s="49">
        <v>8.76</v>
      </c>
      <c r="AR22" s="10"/>
      <c r="AS22" s="46">
        <v>10.381300000000001</v>
      </c>
      <c r="AT22" s="49">
        <v>8.74</v>
      </c>
      <c r="AU22" s="10"/>
      <c r="AV22" s="46">
        <v>10.3925</v>
      </c>
      <c r="AW22" s="49">
        <v>8.77</v>
      </c>
      <c r="AX22" s="10"/>
      <c r="AY22" s="46">
        <v>10.3971</v>
      </c>
      <c r="AZ22" s="49">
        <v>8.7899999999999991</v>
      </c>
      <c r="BA22" s="49"/>
      <c r="BB22" s="46">
        <v>10.4025</v>
      </c>
      <c r="BC22" s="49">
        <v>8.8800000000000008</v>
      </c>
      <c r="BD22" s="49"/>
      <c r="BE22" s="46">
        <v>10.3201</v>
      </c>
      <c r="BF22" s="49">
        <v>9.1300000000000008</v>
      </c>
      <c r="BG22" s="49"/>
      <c r="BH22" s="46">
        <v>10.551300000000001</v>
      </c>
      <c r="BI22" s="49">
        <v>9.15</v>
      </c>
      <c r="BJ22" s="49"/>
      <c r="BK22" s="46">
        <v>10.5061</v>
      </c>
      <c r="BL22" s="49">
        <v>8.8699999999999992</v>
      </c>
      <c r="BM22" s="10"/>
      <c r="BN22" s="46">
        <f t="shared" si="0"/>
        <v>10.524609523809525</v>
      </c>
      <c r="BO22" s="49">
        <f t="shared" si="1"/>
        <v>8.8738095238095251</v>
      </c>
      <c r="BP22" s="50"/>
      <c r="BQ22" s="50"/>
      <c r="BR22" s="50"/>
      <c r="BS22" s="51"/>
    </row>
    <row r="23" spans="1:141" x14ac:dyDescent="0.25">
      <c r="A23" s="30">
        <v>10</v>
      </c>
      <c r="B23" s="48" t="s">
        <v>21</v>
      </c>
      <c r="C23" s="46">
        <v>10.742100000000001</v>
      </c>
      <c r="D23" s="49">
        <v>9.0399999999999991</v>
      </c>
      <c r="E23" s="49"/>
      <c r="F23" s="46">
        <v>10.649900000000001</v>
      </c>
      <c r="G23" s="49">
        <v>9.0299999999999994</v>
      </c>
      <c r="H23" s="10"/>
      <c r="I23" s="46">
        <v>10.680100000000001</v>
      </c>
      <c r="J23" s="49">
        <v>8.99</v>
      </c>
      <c r="K23" s="10"/>
      <c r="L23" s="46">
        <v>10.717600000000001</v>
      </c>
      <c r="M23" s="49">
        <v>8.98</v>
      </c>
      <c r="N23" s="10"/>
      <c r="O23" s="46">
        <v>10.754200000000001</v>
      </c>
      <c r="P23" s="49">
        <v>8.91</v>
      </c>
      <c r="Q23" s="49"/>
      <c r="R23" s="46">
        <v>10.546000000000001</v>
      </c>
      <c r="S23" s="49">
        <v>9.0299999999999994</v>
      </c>
      <c r="T23" s="49"/>
      <c r="U23" s="46">
        <v>10.4474</v>
      </c>
      <c r="V23" s="49">
        <v>9.07</v>
      </c>
      <c r="W23" s="49"/>
      <c r="X23" s="46">
        <v>10.3048</v>
      </c>
      <c r="Y23" s="49">
        <v>9.16</v>
      </c>
      <c r="Z23" s="10"/>
      <c r="AA23" s="46">
        <v>10.092000000000001</v>
      </c>
      <c r="AB23" s="49">
        <v>9.19</v>
      </c>
      <c r="AC23" s="49"/>
      <c r="AD23" s="46">
        <v>9.9572000000000003</v>
      </c>
      <c r="AE23" s="49">
        <v>9.24</v>
      </c>
      <c r="AF23" s="10"/>
      <c r="AG23" s="46">
        <v>10.051</v>
      </c>
      <c r="AH23" s="49">
        <v>9.06</v>
      </c>
      <c r="AI23" s="10"/>
      <c r="AJ23" s="46">
        <v>10.058</v>
      </c>
      <c r="AK23" s="49">
        <v>8.9700000000000006</v>
      </c>
      <c r="AL23" s="10"/>
      <c r="AM23" s="46">
        <v>10.081900000000001</v>
      </c>
      <c r="AN23" s="49">
        <v>8.92</v>
      </c>
      <c r="AO23" s="10"/>
      <c r="AP23" s="46">
        <v>9.9598000000000013</v>
      </c>
      <c r="AQ23" s="49">
        <v>9</v>
      </c>
      <c r="AR23" s="10"/>
      <c r="AS23" s="46">
        <v>10.0212</v>
      </c>
      <c r="AT23" s="49">
        <v>9.0500000000000007</v>
      </c>
      <c r="AU23" s="10"/>
      <c r="AV23" s="46">
        <v>10.063000000000001</v>
      </c>
      <c r="AW23" s="49">
        <v>9.06</v>
      </c>
      <c r="AX23" s="10"/>
      <c r="AY23" s="46">
        <v>10.0611</v>
      </c>
      <c r="AZ23" s="49">
        <v>9.09</v>
      </c>
      <c r="BA23" s="49"/>
      <c r="BB23" s="46">
        <v>10.105500000000001</v>
      </c>
      <c r="BC23" s="49">
        <v>9.14</v>
      </c>
      <c r="BD23" s="49"/>
      <c r="BE23" s="46">
        <v>10.006</v>
      </c>
      <c r="BF23" s="49">
        <v>9.42</v>
      </c>
      <c r="BG23" s="49"/>
      <c r="BH23" s="46">
        <v>10.184000000000001</v>
      </c>
      <c r="BI23" s="49">
        <v>9.48</v>
      </c>
      <c r="BJ23" s="49"/>
      <c r="BK23" s="46">
        <v>10.1547</v>
      </c>
      <c r="BL23" s="49">
        <v>9.18</v>
      </c>
      <c r="BM23" s="10"/>
      <c r="BN23" s="46">
        <f t="shared" si="0"/>
        <v>10.268452380952381</v>
      </c>
      <c r="BO23" s="49">
        <f t="shared" si="1"/>
        <v>9.0957142857142852</v>
      </c>
      <c r="BP23" s="50"/>
      <c r="BQ23" s="50"/>
      <c r="BR23" s="50"/>
      <c r="BS23" s="51"/>
    </row>
    <row r="24" spans="1:141" x14ac:dyDescent="0.25">
      <c r="A24" s="30">
        <v>11</v>
      </c>
      <c r="B24" s="48" t="s">
        <v>22</v>
      </c>
      <c r="C24" s="46">
        <v>6.843</v>
      </c>
      <c r="D24" s="49">
        <v>14.19</v>
      </c>
      <c r="E24" s="49"/>
      <c r="F24" s="46">
        <v>6.8322000000000003</v>
      </c>
      <c r="G24" s="49">
        <v>14.08</v>
      </c>
      <c r="H24" s="10"/>
      <c r="I24" s="46">
        <v>6.8375000000000004</v>
      </c>
      <c r="J24" s="49">
        <v>14.04</v>
      </c>
      <c r="K24" s="10"/>
      <c r="L24" s="46">
        <v>6.8549000000000007</v>
      </c>
      <c r="M24" s="49">
        <v>14.04</v>
      </c>
      <c r="N24" s="10"/>
      <c r="O24" s="46">
        <v>6.8463000000000003</v>
      </c>
      <c r="P24" s="49">
        <v>14</v>
      </c>
      <c r="Q24" s="49"/>
      <c r="R24" s="46">
        <v>6.7914000000000003</v>
      </c>
      <c r="S24" s="49">
        <v>14.02</v>
      </c>
      <c r="T24" s="49"/>
      <c r="U24" s="46">
        <v>6.7714000000000008</v>
      </c>
      <c r="V24" s="49">
        <v>14</v>
      </c>
      <c r="W24" s="49"/>
      <c r="X24" s="46">
        <v>6.7599</v>
      </c>
      <c r="Y24" s="49">
        <v>13.97</v>
      </c>
      <c r="Z24" s="10"/>
      <c r="AA24" s="46">
        <v>6.6731000000000007</v>
      </c>
      <c r="AB24" s="49">
        <v>13.9</v>
      </c>
      <c r="AC24" s="49"/>
      <c r="AD24" s="46">
        <v>6.6331000000000007</v>
      </c>
      <c r="AE24" s="49">
        <v>13.87</v>
      </c>
      <c r="AF24" s="10"/>
      <c r="AG24" s="46">
        <v>6.6279000000000003</v>
      </c>
      <c r="AH24" s="49">
        <v>13.73</v>
      </c>
      <c r="AI24" s="10"/>
      <c r="AJ24" s="46">
        <v>6.6286000000000005</v>
      </c>
      <c r="AK24" s="49">
        <v>13.61</v>
      </c>
      <c r="AL24" s="10"/>
      <c r="AM24" s="46">
        <v>6.6301000000000005</v>
      </c>
      <c r="AN24" s="49">
        <v>13.57</v>
      </c>
      <c r="AO24" s="10"/>
      <c r="AP24" s="46">
        <v>6.6454000000000004</v>
      </c>
      <c r="AQ24" s="49">
        <v>13.48</v>
      </c>
      <c r="AR24" s="10"/>
      <c r="AS24" s="46">
        <v>6.6964000000000006</v>
      </c>
      <c r="AT24" s="49">
        <v>13.54</v>
      </c>
      <c r="AU24" s="10"/>
      <c r="AV24" s="46">
        <v>6.7196000000000007</v>
      </c>
      <c r="AW24" s="49">
        <v>13.56</v>
      </c>
      <c r="AX24" s="10"/>
      <c r="AY24" s="46">
        <v>6.7411000000000003</v>
      </c>
      <c r="AZ24" s="49">
        <v>13.56</v>
      </c>
      <c r="BA24" s="49"/>
      <c r="BB24" s="46">
        <v>6.7297000000000002</v>
      </c>
      <c r="BC24" s="49">
        <v>13.72</v>
      </c>
      <c r="BD24" s="49"/>
      <c r="BE24" s="46">
        <v>6.694</v>
      </c>
      <c r="BF24" s="49">
        <v>14.08</v>
      </c>
      <c r="BG24" s="49"/>
      <c r="BH24" s="46">
        <v>6.7976000000000001</v>
      </c>
      <c r="BI24" s="49">
        <v>14.2</v>
      </c>
      <c r="BJ24" s="49"/>
      <c r="BK24" s="46">
        <v>6.7537000000000003</v>
      </c>
      <c r="BL24" s="49">
        <v>13.8</v>
      </c>
      <c r="BM24" s="10"/>
      <c r="BN24" s="46">
        <f t="shared" si="0"/>
        <v>6.7384238095238098</v>
      </c>
      <c r="BO24" s="49">
        <f t="shared" si="1"/>
        <v>13.855238095238095</v>
      </c>
      <c r="BP24" s="50"/>
      <c r="BQ24" s="50"/>
      <c r="BR24" s="50"/>
      <c r="BS24" s="51"/>
    </row>
    <row r="25" spans="1:141" x14ac:dyDescent="0.25">
      <c r="A25" s="30">
        <v>12</v>
      </c>
      <c r="B25" s="48" t="s">
        <v>23</v>
      </c>
      <c r="C25" s="46">
        <v>25.874000000000002</v>
      </c>
      <c r="D25" s="49">
        <v>3.75</v>
      </c>
      <c r="E25" s="49"/>
      <c r="F25" s="46">
        <v>26.065300000000001</v>
      </c>
      <c r="G25" s="49">
        <v>3.69</v>
      </c>
      <c r="H25" s="10"/>
      <c r="I25" s="46">
        <v>26.092300000000002</v>
      </c>
      <c r="J25" s="49">
        <v>3.68</v>
      </c>
      <c r="K25" s="10"/>
      <c r="L25" s="46">
        <v>26.0962</v>
      </c>
      <c r="M25" s="49">
        <v>3.69</v>
      </c>
      <c r="N25" s="10"/>
      <c r="O25" s="46">
        <v>26.05</v>
      </c>
      <c r="P25" s="49">
        <v>3.68</v>
      </c>
      <c r="Q25" s="49"/>
      <c r="R25" s="46">
        <v>26.099</v>
      </c>
      <c r="S25" s="49">
        <v>3.65</v>
      </c>
      <c r="T25" s="49"/>
      <c r="U25" s="46">
        <v>26.105900000000002</v>
      </c>
      <c r="V25" s="49">
        <v>3.63</v>
      </c>
      <c r="W25" s="49"/>
      <c r="X25" s="46">
        <v>25.972000000000001</v>
      </c>
      <c r="Y25" s="49">
        <v>3.64</v>
      </c>
      <c r="Z25" s="10"/>
      <c r="AA25" s="46">
        <v>26.148</v>
      </c>
      <c r="AB25" s="49">
        <v>3.55</v>
      </c>
      <c r="AC25" s="49"/>
      <c r="AD25" s="46">
        <v>26.1982</v>
      </c>
      <c r="AE25" s="49">
        <v>3.51</v>
      </c>
      <c r="AF25" s="10"/>
      <c r="AG25" s="46">
        <v>26.271900000000002</v>
      </c>
      <c r="AH25" s="49">
        <v>3.46</v>
      </c>
      <c r="AI25" s="10"/>
      <c r="AJ25" s="46">
        <v>26.811</v>
      </c>
      <c r="AK25" s="49">
        <v>3.36</v>
      </c>
      <c r="AL25" s="10"/>
      <c r="AM25" s="46">
        <v>26.929500000000001</v>
      </c>
      <c r="AN25" s="49">
        <v>3.34</v>
      </c>
      <c r="AO25" s="10"/>
      <c r="AP25" s="46">
        <v>26.929300000000001</v>
      </c>
      <c r="AQ25" s="49">
        <v>3.33</v>
      </c>
      <c r="AR25" s="10"/>
      <c r="AS25" s="46">
        <v>26.930700000000002</v>
      </c>
      <c r="AT25" s="49">
        <v>3.37</v>
      </c>
      <c r="AU25" s="10"/>
      <c r="AV25" s="46">
        <v>26.954000000000001</v>
      </c>
      <c r="AW25" s="49">
        <v>3.38</v>
      </c>
      <c r="AX25" s="10"/>
      <c r="AY25" s="46">
        <v>26.953500000000002</v>
      </c>
      <c r="AZ25" s="49">
        <v>3.39</v>
      </c>
      <c r="BA25" s="49"/>
      <c r="BB25" s="46">
        <v>26.950300000000002</v>
      </c>
      <c r="BC25" s="49">
        <v>3.43</v>
      </c>
      <c r="BD25" s="49"/>
      <c r="BE25" s="46">
        <v>26.953500000000002</v>
      </c>
      <c r="BF25" s="49">
        <v>3.5</v>
      </c>
      <c r="BG25" s="49"/>
      <c r="BH25" s="46">
        <v>26.763000000000002</v>
      </c>
      <c r="BI25" s="49">
        <v>3.61</v>
      </c>
      <c r="BJ25" s="49"/>
      <c r="BK25" s="46">
        <v>26.790000000000003</v>
      </c>
      <c r="BL25" s="49">
        <v>3.48</v>
      </c>
      <c r="BM25" s="10"/>
      <c r="BN25" s="46">
        <f t="shared" si="0"/>
        <v>26.47321904761905</v>
      </c>
      <c r="BO25" s="49">
        <f t="shared" si="1"/>
        <v>3.52952380952381</v>
      </c>
      <c r="BP25" s="50"/>
      <c r="BQ25" s="50"/>
      <c r="BR25" s="50"/>
      <c r="BS25" s="51"/>
    </row>
    <row r="26" spans="1:141" x14ac:dyDescent="0.25">
      <c r="A26" s="30">
        <v>13</v>
      </c>
      <c r="B26" s="48" t="s">
        <v>24</v>
      </c>
      <c r="C26" s="46">
        <v>1</v>
      </c>
      <c r="D26" s="49">
        <v>97.13</v>
      </c>
      <c r="E26" s="49"/>
      <c r="F26" s="46">
        <v>1</v>
      </c>
      <c r="G26" s="49">
        <v>96.18</v>
      </c>
      <c r="H26" s="49"/>
      <c r="I26" s="46">
        <v>1</v>
      </c>
      <c r="J26" s="49">
        <v>95.99</v>
      </c>
      <c r="K26" s="49"/>
      <c r="L26" s="46">
        <v>1</v>
      </c>
      <c r="M26" s="49">
        <v>96.24</v>
      </c>
      <c r="N26" s="49"/>
      <c r="O26" s="46">
        <v>1</v>
      </c>
      <c r="P26" s="49">
        <v>95.85</v>
      </c>
      <c r="Q26" s="49"/>
      <c r="R26" s="46">
        <v>1</v>
      </c>
      <c r="S26" s="49">
        <v>95.2</v>
      </c>
      <c r="T26" s="49"/>
      <c r="U26" s="46">
        <v>1</v>
      </c>
      <c r="V26" s="49">
        <v>94.79</v>
      </c>
      <c r="W26" s="49"/>
      <c r="X26" s="46">
        <v>1</v>
      </c>
      <c r="Y26" s="49">
        <v>94.41</v>
      </c>
      <c r="Z26" s="49"/>
      <c r="AA26" s="46">
        <v>1</v>
      </c>
      <c r="AB26" s="49">
        <v>92.77</v>
      </c>
      <c r="AC26" s="49"/>
      <c r="AD26" s="46">
        <v>1</v>
      </c>
      <c r="AE26" s="49">
        <v>92.01</v>
      </c>
      <c r="AF26" s="49"/>
      <c r="AG26" s="46">
        <v>1</v>
      </c>
      <c r="AH26" s="49">
        <v>91.03</v>
      </c>
      <c r="AI26" s="49"/>
      <c r="AJ26" s="46">
        <v>1</v>
      </c>
      <c r="AK26" s="49">
        <v>90.2</v>
      </c>
      <c r="AL26" s="49"/>
      <c r="AM26" s="46">
        <v>1</v>
      </c>
      <c r="AN26" s="49">
        <v>89.94</v>
      </c>
      <c r="AO26" s="49"/>
      <c r="AP26" s="46">
        <v>1</v>
      </c>
      <c r="AQ26" s="49">
        <v>89.61</v>
      </c>
      <c r="AR26" s="49"/>
      <c r="AS26" s="46">
        <v>1</v>
      </c>
      <c r="AT26" s="49">
        <v>90.7</v>
      </c>
      <c r="AU26" s="49"/>
      <c r="AV26" s="46">
        <v>1</v>
      </c>
      <c r="AW26" s="49">
        <v>91.15</v>
      </c>
      <c r="AX26" s="49"/>
      <c r="AY26" s="46">
        <v>1</v>
      </c>
      <c r="AZ26" s="49">
        <v>91.43</v>
      </c>
      <c r="BA26" s="49"/>
      <c r="BB26" s="46">
        <v>1</v>
      </c>
      <c r="BC26" s="49">
        <v>92.35</v>
      </c>
      <c r="BD26" s="49"/>
      <c r="BE26" s="46">
        <v>1</v>
      </c>
      <c r="BF26" s="49">
        <v>94.23</v>
      </c>
      <c r="BG26" s="49"/>
      <c r="BH26" s="46">
        <v>1</v>
      </c>
      <c r="BI26" s="49">
        <v>96.55</v>
      </c>
      <c r="BJ26" s="49"/>
      <c r="BK26" s="46">
        <v>1</v>
      </c>
      <c r="BL26" s="49">
        <v>93.22</v>
      </c>
      <c r="BM26" s="49"/>
      <c r="BN26" s="46">
        <f t="shared" si="0"/>
        <v>1</v>
      </c>
      <c r="BO26" s="49">
        <f t="shared" si="1"/>
        <v>93.38</v>
      </c>
      <c r="BP26" s="50"/>
      <c r="BQ26" s="50"/>
      <c r="BR26" s="50"/>
      <c r="BS26" s="51"/>
    </row>
    <row r="27" spans="1:141" x14ac:dyDescent="0.25">
      <c r="A27" s="30">
        <v>14</v>
      </c>
      <c r="B27" s="48" t="s">
        <v>25</v>
      </c>
      <c r="C27" s="46">
        <v>0.75184012871503014</v>
      </c>
      <c r="D27" s="49">
        <v>129.19</v>
      </c>
      <c r="E27" s="49"/>
      <c r="F27" s="46">
        <v>0.75184012871503014</v>
      </c>
      <c r="G27" s="49">
        <v>127.93</v>
      </c>
      <c r="H27" s="49"/>
      <c r="I27" s="46">
        <v>0.75184012871503014</v>
      </c>
      <c r="J27" s="49">
        <v>127.67</v>
      </c>
      <c r="K27" s="10"/>
      <c r="L27" s="46">
        <v>0.75063240780357454</v>
      </c>
      <c r="M27" s="49">
        <v>128.21</v>
      </c>
      <c r="N27" s="10"/>
      <c r="O27" s="46">
        <v>0.74987252167131591</v>
      </c>
      <c r="P27" s="49">
        <v>127.82</v>
      </c>
      <c r="Q27" s="49"/>
      <c r="R27" s="46">
        <v>0.74954090619495561</v>
      </c>
      <c r="S27" s="49">
        <v>127.01</v>
      </c>
      <c r="T27" s="49"/>
      <c r="U27" s="46">
        <v>0.74774181970449249</v>
      </c>
      <c r="V27" s="49">
        <v>126.77</v>
      </c>
      <c r="W27" s="49"/>
      <c r="X27" s="46">
        <v>0.74499549277726873</v>
      </c>
      <c r="Y27" s="49">
        <v>126.73</v>
      </c>
      <c r="Z27" s="10"/>
      <c r="AA27" s="46">
        <v>0.74418050842412342</v>
      </c>
      <c r="AB27" s="49">
        <v>124.66</v>
      </c>
      <c r="AC27" s="49"/>
      <c r="AD27" s="46">
        <v>0.73973251272339924</v>
      </c>
      <c r="AE27" s="49">
        <v>124.38</v>
      </c>
      <c r="AF27" s="10"/>
      <c r="AG27" s="46">
        <v>0.73827435751674042</v>
      </c>
      <c r="AH27" s="49">
        <v>123.3</v>
      </c>
      <c r="AI27" s="49"/>
      <c r="AJ27" s="46">
        <v>0.7383615756636025</v>
      </c>
      <c r="AK27" s="49">
        <v>122.16</v>
      </c>
      <c r="AL27" s="10"/>
      <c r="AM27" s="46">
        <v>0.73779502578593625</v>
      </c>
      <c r="AN27" s="49">
        <v>121.9</v>
      </c>
      <c r="AO27" s="10"/>
      <c r="AP27" s="46">
        <v>0.7406365030106874</v>
      </c>
      <c r="AQ27" s="49">
        <v>120.99</v>
      </c>
      <c r="AR27" s="10"/>
      <c r="AS27" s="46">
        <v>0.7401650568076682</v>
      </c>
      <c r="AT27" s="49">
        <v>122.54</v>
      </c>
      <c r="AU27" s="10"/>
      <c r="AV27" s="46">
        <v>0.74300277140033733</v>
      </c>
      <c r="AW27" s="49">
        <v>122.68</v>
      </c>
      <c r="AX27" s="10"/>
      <c r="AY27" s="46">
        <v>0.74367688726602066</v>
      </c>
      <c r="AZ27" s="49">
        <v>122.94</v>
      </c>
      <c r="BA27" s="49"/>
      <c r="BB27" s="46">
        <v>0.74416389465615906</v>
      </c>
      <c r="BC27" s="49">
        <v>124.1</v>
      </c>
      <c r="BD27" s="49"/>
      <c r="BE27" s="46">
        <v>0.7427544305301782</v>
      </c>
      <c r="BF27" s="49">
        <v>126.87</v>
      </c>
      <c r="BG27" s="49"/>
      <c r="BH27" s="46">
        <v>0.74133930358585831</v>
      </c>
      <c r="BI27" s="49">
        <v>130.24</v>
      </c>
      <c r="BJ27" s="49"/>
      <c r="BK27" s="46">
        <v>0.74457391757566738</v>
      </c>
      <c r="BL27" s="49">
        <v>125.2</v>
      </c>
      <c r="BM27" s="10"/>
      <c r="BN27" s="46">
        <f t="shared" si="0"/>
        <v>0.74461715615443236</v>
      </c>
      <c r="BO27" s="49">
        <f t="shared" si="1"/>
        <v>125.39476190476191</v>
      </c>
      <c r="BP27" s="50"/>
      <c r="BQ27" s="50"/>
      <c r="BR27" s="50"/>
      <c r="BS27" s="51"/>
    </row>
    <row r="28" spans="1:141" x14ac:dyDescent="0.25">
      <c r="A28" s="30">
        <v>15</v>
      </c>
      <c r="B28" s="48" t="s">
        <v>26</v>
      </c>
      <c r="C28" s="46">
        <v>7.2460000000000004</v>
      </c>
      <c r="D28" s="49">
        <v>13.4</v>
      </c>
      <c r="E28" s="49"/>
      <c r="F28" s="46">
        <v>7.2169000000000008</v>
      </c>
      <c r="G28" s="49">
        <v>13.33</v>
      </c>
      <c r="H28" s="49"/>
      <c r="I28" s="46">
        <v>7.2426000000000004</v>
      </c>
      <c r="J28" s="49">
        <v>13.25</v>
      </c>
      <c r="K28" s="10"/>
      <c r="L28" s="46">
        <v>7.2432000000000007</v>
      </c>
      <c r="M28" s="49">
        <v>13.29</v>
      </c>
      <c r="N28" s="10"/>
      <c r="O28" s="46">
        <v>7.2346000000000004</v>
      </c>
      <c r="P28" s="49">
        <v>13.25</v>
      </c>
      <c r="Q28" s="49"/>
      <c r="R28" s="46">
        <v>7.234</v>
      </c>
      <c r="S28" s="49">
        <v>13.16</v>
      </c>
      <c r="T28" s="49"/>
      <c r="U28" s="46">
        <v>7.2045000000000003</v>
      </c>
      <c r="V28" s="49">
        <v>13.16</v>
      </c>
      <c r="W28" s="49"/>
      <c r="X28" s="46">
        <v>7.1878000000000002</v>
      </c>
      <c r="Y28" s="49">
        <v>13.13</v>
      </c>
      <c r="Z28" s="10"/>
      <c r="AA28" s="46">
        <v>7.1625000000000005</v>
      </c>
      <c r="AB28" s="49">
        <v>12.95</v>
      </c>
      <c r="AC28" s="49"/>
      <c r="AD28" s="46">
        <v>7.1375000000000002</v>
      </c>
      <c r="AE28" s="49">
        <v>12.89</v>
      </c>
      <c r="AF28" s="10"/>
      <c r="AG28" s="46">
        <v>7.1716000000000006</v>
      </c>
      <c r="AH28" s="49">
        <v>12.69</v>
      </c>
      <c r="AI28" s="49"/>
      <c r="AJ28" s="46">
        <v>7.1710000000000003</v>
      </c>
      <c r="AK28" s="49">
        <v>12.58</v>
      </c>
      <c r="AL28" s="10"/>
      <c r="AM28" s="46">
        <v>7.2160000000000002</v>
      </c>
      <c r="AN28" s="49">
        <v>12.46</v>
      </c>
      <c r="AO28" s="10"/>
      <c r="AP28" s="46">
        <v>7.1777000000000006</v>
      </c>
      <c r="AQ28" s="49">
        <v>12.48</v>
      </c>
      <c r="AR28" s="10"/>
      <c r="AS28" s="46">
        <v>7.1789000000000005</v>
      </c>
      <c r="AT28" s="49">
        <v>12.63</v>
      </c>
      <c r="AU28" s="10"/>
      <c r="AV28" s="46">
        <v>7.1927000000000003</v>
      </c>
      <c r="AW28" s="49">
        <v>12.67</v>
      </c>
      <c r="AX28" s="10"/>
      <c r="AY28" s="46">
        <v>7.1439000000000004</v>
      </c>
      <c r="AZ28" s="49">
        <v>12.8</v>
      </c>
      <c r="BA28" s="49"/>
      <c r="BB28" s="46">
        <v>7.1530000000000005</v>
      </c>
      <c r="BC28" s="49">
        <v>12.91</v>
      </c>
      <c r="BD28" s="49"/>
      <c r="BE28" s="46">
        <v>7.1435000000000004</v>
      </c>
      <c r="BF28" s="49">
        <v>13.19</v>
      </c>
      <c r="BG28" s="49"/>
      <c r="BH28" s="46">
        <v>7.1594000000000007</v>
      </c>
      <c r="BI28" s="49">
        <v>13.49</v>
      </c>
      <c r="BJ28" s="49"/>
      <c r="BK28" s="46">
        <v>7.1485000000000003</v>
      </c>
      <c r="BL28" s="49">
        <v>13.04</v>
      </c>
      <c r="BM28" s="10"/>
      <c r="BN28" s="46">
        <f t="shared" si="0"/>
        <v>7.1888476190476203</v>
      </c>
      <c r="BO28" s="49">
        <f t="shared" si="1"/>
        <v>12.988095238095237</v>
      </c>
      <c r="BP28" s="50"/>
      <c r="BQ28" s="50"/>
      <c r="BR28" s="50"/>
      <c r="BS28" s="51"/>
    </row>
    <row r="29" spans="1:141" s="25" customFormat="1" ht="16.5" thickBot="1" x14ac:dyDescent="0.3">
      <c r="A29" s="56">
        <v>16</v>
      </c>
      <c r="B29" s="57" t="s">
        <v>27</v>
      </c>
      <c r="C29" s="58">
        <v>7.2565</v>
      </c>
      <c r="D29" s="59">
        <v>13.39</v>
      </c>
      <c r="E29" s="59"/>
      <c r="F29" s="58">
        <v>7.2270000000000003</v>
      </c>
      <c r="G29" s="59">
        <v>13.31</v>
      </c>
      <c r="H29" s="59"/>
      <c r="I29" s="58">
        <v>7.2532000000000005</v>
      </c>
      <c r="J29" s="59">
        <v>13.23</v>
      </c>
      <c r="K29" s="19"/>
      <c r="L29" s="58">
        <v>7.2558000000000007</v>
      </c>
      <c r="M29" s="59">
        <v>13.26</v>
      </c>
      <c r="N29" s="19"/>
      <c r="O29" s="58">
        <v>7.2436000000000007</v>
      </c>
      <c r="P29" s="59">
        <v>13.23</v>
      </c>
      <c r="Q29" s="59"/>
      <c r="R29" s="58">
        <v>7.2406000000000006</v>
      </c>
      <c r="S29" s="59">
        <v>13.15</v>
      </c>
      <c r="T29" s="59"/>
      <c r="U29" s="58">
        <v>7.2065000000000001</v>
      </c>
      <c r="V29" s="59">
        <v>13.15</v>
      </c>
      <c r="W29" s="59"/>
      <c r="X29" s="58">
        <v>7.1922000000000006</v>
      </c>
      <c r="Y29" s="59">
        <v>13.13</v>
      </c>
      <c r="Z29" s="19"/>
      <c r="AA29" s="58">
        <v>7.1672000000000002</v>
      </c>
      <c r="AB29" s="59">
        <v>12.94</v>
      </c>
      <c r="AC29" s="59"/>
      <c r="AD29" s="58">
        <v>7.1446000000000005</v>
      </c>
      <c r="AE29" s="59">
        <v>12.88</v>
      </c>
      <c r="AF29" s="19"/>
      <c r="AG29" s="58">
        <v>7.1784000000000008</v>
      </c>
      <c r="AH29" s="59">
        <v>12.68</v>
      </c>
      <c r="AI29" s="59"/>
      <c r="AJ29" s="58">
        <v>7.1749000000000001</v>
      </c>
      <c r="AK29" s="59">
        <v>12.57</v>
      </c>
      <c r="AL29" s="19"/>
      <c r="AM29" s="58">
        <v>7.2242000000000006</v>
      </c>
      <c r="AN29" s="59">
        <v>12.45</v>
      </c>
      <c r="AO29" s="19"/>
      <c r="AP29" s="58">
        <v>7.1827000000000005</v>
      </c>
      <c r="AQ29" s="59">
        <v>12.48</v>
      </c>
      <c r="AR29" s="19"/>
      <c r="AS29" s="58">
        <v>7.1821000000000002</v>
      </c>
      <c r="AT29" s="59">
        <v>12.63</v>
      </c>
      <c r="AU29" s="19"/>
      <c r="AV29" s="58">
        <v>7.1977000000000002</v>
      </c>
      <c r="AW29" s="59">
        <v>12.66</v>
      </c>
      <c r="AX29" s="19"/>
      <c r="AY29" s="58">
        <v>7.1449000000000007</v>
      </c>
      <c r="AZ29" s="59">
        <v>12.8</v>
      </c>
      <c r="BA29" s="59"/>
      <c r="BB29" s="58">
        <v>7.1554000000000002</v>
      </c>
      <c r="BC29" s="59">
        <v>12.91</v>
      </c>
      <c r="BD29" s="59"/>
      <c r="BE29" s="58">
        <v>7.1453000000000007</v>
      </c>
      <c r="BF29" s="59">
        <v>13.19</v>
      </c>
      <c r="BG29" s="59"/>
      <c r="BH29" s="58">
        <v>7.1636000000000006</v>
      </c>
      <c r="BI29" s="59">
        <v>13.48</v>
      </c>
      <c r="BJ29" s="59"/>
      <c r="BK29" s="58">
        <v>7.1532</v>
      </c>
      <c r="BL29" s="59">
        <v>13.03</v>
      </c>
      <c r="BM29" s="19"/>
      <c r="BN29" s="58">
        <f t="shared" si="0"/>
        <v>7.1947428571428569</v>
      </c>
      <c r="BO29" s="59">
        <f>(D29+G29+J29+M29+P29+S29+V29+Y29+AB29+AE29+AH29+AK29+AN29+AQ29+AT29+AZ29+AW29+BC29+BF29+BI29+BL29)/21</f>
        <v>12.978571428571426</v>
      </c>
      <c r="BP29" s="50"/>
      <c r="BQ29" s="50"/>
      <c r="BR29" s="50"/>
      <c r="BS29" s="51"/>
      <c r="BT29" s="5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</row>
    <row r="30" spans="1:141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5"/>
      <c r="BO30" s="63"/>
      <c r="BP30" s="63"/>
      <c r="BQ30" s="63"/>
      <c r="BR30" s="63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</row>
    <row r="31" spans="1:141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</row>
    <row r="32" spans="1:141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S32" s="5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29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</row>
    <row r="33" spans="1:141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S33" s="5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29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</row>
    <row r="34" spans="1:141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9"/>
      <c r="BO34" s="79"/>
      <c r="BP34" s="79"/>
      <c r="BQ34" s="79"/>
      <c r="BR34" s="79"/>
      <c r="BS34" s="2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29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</row>
    <row r="35" spans="1:141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90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</row>
    <row r="36" spans="1:141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88"/>
      <c r="BO36" s="88"/>
      <c r="BP36" s="88"/>
      <c r="BQ36" s="88"/>
      <c r="BR36" s="88"/>
      <c r="BS36" s="90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</row>
    <row r="37" spans="1:141" s="89" customFormat="1" x14ac:dyDescent="0.25">
      <c r="A37" s="96"/>
      <c r="B37" s="93"/>
      <c r="C37" s="95"/>
      <c r="D37" s="97"/>
      <c r="BR37" s="93"/>
      <c r="BS37" s="90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</row>
    <row r="38" spans="1:141" s="89" customFormat="1" x14ac:dyDescent="0.25">
      <c r="A38" s="96"/>
      <c r="B38" s="93"/>
      <c r="C38" s="95"/>
      <c r="D38" s="97"/>
      <c r="BR38" s="93"/>
      <c r="BS38" s="90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</row>
    <row r="39" spans="1:141" s="89" customFormat="1" x14ac:dyDescent="0.25">
      <c r="A39" s="96"/>
      <c r="B39" s="93"/>
      <c r="C39" s="95"/>
      <c r="D39" s="97"/>
      <c r="BR39" s="93"/>
      <c r="BS39" s="90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</row>
    <row r="40" spans="1:141" s="89" customFormat="1" x14ac:dyDescent="0.25">
      <c r="A40" s="96"/>
      <c r="B40" s="93"/>
      <c r="C40" s="95"/>
      <c r="D40" s="97"/>
      <c r="BR40" s="93"/>
      <c r="BS40" s="90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</row>
    <row r="41" spans="1:141" s="89" customFormat="1" x14ac:dyDescent="0.25">
      <c r="A41" s="96"/>
      <c r="B41" s="93"/>
      <c r="C41" s="95"/>
      <c r="D41" s="97"/>
      <c r="BR41" s="93"/>
      <c r="BS41" s="90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</row>
    <row r="42" spans="1:141" s="89" customFormat="1" x14ac:dyDescent="0.25">
      <c r="A42" s="96"/>
      <c r="B42" s="93"/>
      <c r="C42" s="95"/>
      <c r="D42" s="97"/>
      <c r="BR42" s="93"/>
      <c r="BS42" s="90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</row>
    <row r="43" spans="1:141" s="89" customFormat="1" x14ac:dyDescent="0.25">
      <c r="A43" s="96"/>
      <c r="B43" s="93"/>
      <c r="C43" s="95"/>
      <c r="D43" s="97"/>
      <c r="BR43" s="93"/>
      <c r="BS43" s="90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</row>
    <row r="44" spans="1:141" s="89" customFormat="1" x14ac:dyDescent="0.25">
      <c r="A44" s="96"/>
      <c r="C44" s="97"/>
      <c r="D44" s="97"/>
      <c r="BR44" s="93"/>
      <c r="BS44" s="90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</row>
    <row r="45" spans="1:141" s="89" customFormat="1" x14ac:dyDescent="0.25">
      <c r="A45" s="96"/>
      <c r="C45" s="97"/>
      <c r="D45" s="97"/>
      <c r="BR45" s="93"/>
      <c r="BS45" s="90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</row>
    <row r="46" spans="1:141" s="89" customFormat="1" x14ac:dyDescent="0.25">
      <c r="A46" s="96"/>
      <c r="C46" s="97"/>
      <c r="D46" s="97"/>
      <c r="BR46" s="93"/>
      <c r="BS46" s="90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</row>
    <row r="47" spans="1:141" s="89" customFormat="1" x14ac:dyDescent="0.25">
      <c r="A47" s="96"/>
      <c r="C47" s="97"/>
      <c r="D47" s="97"/>
      <c r="BR47" s="93"/>
      <c r="BS47" s="90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</row>
    <row r="48" spans="1:141" s="89" customFormat="1" x14ac:dyDescent="0.25">
      <c r="A48" s="98"/>
      <c r="C48" s="97"/>
      <c r="D48" s="97"/>
      <c r="BR48" s="93"/>
      <c r="BS48" s="90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</row>
    <row r="49" spans="1:141" s="89" customFormat="1" x14ac:dyDescent="0.25">
      <c r="A49" s="98"/>
      <c r="BR49" s="93"/>
      <c r="BS49" s="90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</row>
    <row r="50" spans="1:141" s="89" customFormat="1" x14ac:dyDescent="0.25">
      <c r="A50" s="98"/>
      <c r="BR50" s="93"/>
      <c r="BS50" s="90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</row>
    <row r="51" spans="1:141" s="89" customFormat="1" x14ac:dyDescent="0.25">
      <c r="A51" s="98"/>
      <c r="BR51" s="93"/>
      <c r="BS51" s="90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</row>
    <row r="52" spans="1:141" s="89" customFormat="1" x14ac:dyDescent="0.25">
      <c r="A52" s="98"/>
      <c r="BR52" s="93"/>
      <c r="BS52" s="90"/>
      <c r="BT52" s="93"/>
      <c r="BU52" s="93"/>
      <c r="BV52" s="93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</row>
    <row r="53" spans="1:141" s="89" customFormat="1" x14ac:dyDescent="0.25">
      <c r="A53" s="98"/>
      <c r="BR53" s="93"/>
      <c r="BS53" s="90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</row>
    <row r="54" spans="1:141" s="89" customFormat="1" x14ac:dyDescent="0.25">
      <c r="A54" s="98"/>
      <c r="BR54" s="93"/>
      <c r="BS54" s="90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</row>
    <row r="55" spans="1:141" s="89" customFormat="1" x14ac:dyDescent="0.25">
      <c r="A55" s="98"/>
      <c r="BR55" s="93"/>
      <c r="BS55" s="90"/>
      <c r="BT55" s="93"/>
      <c r="BU55" s="93"/>
      <c r="BV55" s="93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</row>
    <row r="56" spans="1:141" s="76" customFormat="1" x14ac:dyDescent="0.25">
      <c r="B56" s="89"/>
      <c r="C56" s="7"/>
      <c r="BT56" s="101"/>
      <c r="BU56" s="101"/>
      <c r="BV56" s="101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2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</row>
    <row r="57" spans="1:141" s="77" customFormat="1" x14ac:dyDescent="0.25">
      <c r="B57" s="6"/>
      <c r="C57" s="6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103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</row>
    <row r="58" spans="1:141" s="77" customFormat="1" x14ac:dyDescent="0.25">
      <c r="B58" s="6"/>
      <c r="C58" s="6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103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</row>
    <row r="59" spans="1:141" s="104" customFormat="1" x14ac:dyDescent="0.25">
      <c r="B59" s="105"/>
      <c r="C59" s="105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106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</row>
    <row r="60" spans="1:141" s="77" customFormat="1" x14ac:dyDescent="0.25">
      <c r="B60" s="107"/>
      <c r="C60" s="105"/>
      <c r="BR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</row>
    <row r="61" spans="1:141" s="77" customFormat="1" x14ac:dyDescent="0.25">
      <c r="B61" s="107"/>
      <c r="C61" s="105"/>
      <c r="BR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</row>
    <row r="62" spans="1:141" s="77" customFormat="1" x14ac:dyDescent="0.25">
      <c r="B62" s="107"/>
      <c r="C62" s="105"/>
      <c r="BR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</row>
    <row r="63" spans="1:141" s="77" customFormat="1" x14ac:dyDescent="0.25">
      <c r="B63" s="107"/>
      <c r="C63" s="105"/>
      <c r="BR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</row>
    <row r="64" spans="1:141" s="77" customFormat="1" x14ac:dyDescent="0.25">
      <c r="B64" s="107"/>
      <c r="C64" s="105"/>
      <c r="BR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</row>
    <row r="65" spans="1:141" s="4" customFormat="1" x14ac:dyDescent="0.25">
      <c r="A65" s="108"/>
      <c r="B65" s="109"/>
      <c r="C65" s="10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</row>
    <row r="66" spans="1:141" s="4" customFormat="1" x14ac:dyDescent="0.25">
      <c r="A66" s="108"/>
      <c r="B66" s="109"/>
      <c r="C66" s="10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</row>
    <row r="67" spans="1:141" s="4" customFormat="1" x14ac:dyDescent="0.25">
      <c r="A67" s="108"/>
      <c r="B67" s="109"/>
      <c r="C67" s="10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</row>
    <row r="68" spans="1:141" s="4" customFormat="1" x14ac:dyDescent="0.25">
      <c r="A68" s="108"/>
      <c r="B68" s="109"/>
      <c r="C68" s="10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</row>
    <row r="69" spans="1:141" s="4" customFormat="1" x14ac:dyDescent="0.25">
      <c r="A69" s="108"/>
      <c r="B69" s="109"/>
      <c r="C69" s="10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</row>
    <row r="70" spans="1:141" s="4" customFormat="1" x14ac:dyDescent="0.25">
      <c r="A70" s="108"/>
      <c r="B70" s="109"/>
      <c r="C70" s="10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</row>
    <row r="71" spans="1:141" s="4" customFormat="1" x14ac:dyDescent="0.25">
      <c r="A71" s="108"/>
      <c r="B71" s="109"/>
      <c r="C71" s="105"/>
      <c r="BR71" s="5"/>
      <c r="BS71" s="91">
        <v>1</v>
      </c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</row>
    <row r="72" spans="1:141" s="4" customFormat="1" x14ac:dyDescent="0.25">
      <c r="A72" s="108"/>
      <c r="BR72" s="5"/>
      <c r="BS72" s="91">
        <v>2</v>
      </c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</row>
    <row r="73" spans="1:141" s="4" customFormat="1" x14ac:dyDescent="0.25">
      <c r="A73" s="108"/>
      <c r="BR73" s="5"/>
      <c r="BS73" s="91">
        <v>3</v>
      </c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</row>
    <row r="74" spans="1:141" s="4" customFormat="1" x14ac:dyDescent="0.25">
      <c r="A74" s="108"/>
      <c r="BR74" s="5"/>
      <c r="BS74" s="91">
        <v>4</v>
      </c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</row>
    <row r="75" spans="1:141" s="4" customFormat="1" x14ac:dyDescent="0.25">
      <c r="A75" s="108"/>
      <c r="BR75" s="5"/>
      <c r="BS75" s="91">
        <v>5</v>
      </c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</row>
    <row r="76" spans="1:141" s="4" customFormat="1" x14ac:dyDescent="0.25">
      <c r="A76" s="108"/>
      <c r="BR76" s="5"/>
      <c r="BS76" s="91">
        <v>6</v>
      </c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</row>
    <row r="77" spans="1:141" s="4" customFormat="1" x14ac:dyDescent="0.25">
      <c r="A77" s="108"/>
      <c r="BR77" s="5"/>
      <c r="BS77" s="91">
        <v>7</v>
      </c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</row>
    <row r="78" spans="1:141" s="4" customFormat="1" x14ac:dyDescent="0.25">
      <c r="BN78" s="111"/>
      <c r="BO78" s="111"/>
      <c r="BP78" s="111"/>
      <c r="BQ78" s="111"/>
      <c r="BS78" s="91">
        <v>8</v>
      </c>
    </row>
    <row r="79" spans="1:141" s="4" customFormat="1" x14ac:dyDescent="0.25">
      <c r="A79" s="108"/>
      <c r="BR79" s="5"/>
      <c r="BS79" s="91">
        <v>9</v>
      </c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</row>
    <row r="80" spans="1:141" s="4" customFormat="1" x14ac:dyDescent="0.25">
      <c r="BS80" s="91">
        <v>10</v>
      </c>
    </row>
    <row r="81" spans="1:141" s="4" customFormat="1" x14ac:dyDescent="0.25">
      <c r="BS81" s="91">
        <v>11</v>
      </c>
    </row>
    <row r="82" spans="1:141" s="4" customFormat="1" x14ac:dyDescent="0.25">
      <c r="BS82" s="91">
        <v>12</v>
      </c>
    </row>
    <row r="83" spans="1:141" s="4" customFormat="1" x14ac:dyDescent="0.25">
      <c r="BS83" s="91">
        <v>13</v>
      </c>
    </row>
    <row r="84" spans="1:141" s="4" customFormat="1" x14ac:dyDescent="0.25">
      <c r="BS84" s="91">
        <v>14</v>
      </c>
    </row>
    <row r="85" spans="1:141" s="4" customFormat="1" x14ac:dyDescent="0.25">
      <c r="BS85" s="91">
        <v>15</v>
      </c>
    </row>
    <row r="86" spans="1:141" s="4" customFormat="1" x14ac:dyDescent="0.25">
      <c r="BS86" s="91">
        <v>16</v>
      </c>
    </row>
    <row r="87" spans="1:141" s="4" customFormat="1" x14ac:dyDescent="0.25">
      <c r="BS87" s="91">
        <v>17</v>
      </c>
    </row>
    <row r="88" spans="1:141" s="4" customFormat="1" x14ac:dyDescent="0.25">
      <c r="BS88" s="91">
        <v>18</v>
      </c>
    </row>
    <row r="89" spans="1:141" s="4" customFormat="1" x14ac:dyDescent="0.25">
      <c r="BS89" s="91">
        <v>19</v>
      </c>
    </row>
    <row r="90" spans="1:141" s="4" customFormat="1" x14ac:dyDescent="0.25">
      <c r="A90" s="108"/>
      <c r="BR90" s="5"/>
      <c r="BS90" s="91">
        <v>20</v>
      </c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</row>
    <row r="91" spans="1:141" s="4" customFormat="1" x14ac:dyDescent="0.25">
      <c r="A91" s="108"/>
      <c r="BR91" s="5"/>
      <c r="BS91" s="75">
        <v>21</v>
      </c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</row>
    <row r="92" spans="1:141" s="77" customFormat="1" x14ac:dyDescent="0.25">
      <c r="B92" s="107"/>
      <c r="BR92" s="6"/>
      <c r="BS92" s="91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</row>
    <row r="93" spans="1:141" s="77" customFormat="1" x14ac:dyDescent="0.25">
      <c r="B93" s="107"/>
      <c r="BR93" s="6"/>
      <c r="BS93" s="91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</row>
    <row r="94" spans="1:141" s="4" customFormat="1" x14ac:dyDescent="0.25">
      <c r="A94" s="108"/>
      <c r="B94" s="109"/>
      <c r="BR94" s="5"/>
      <c r="BS94" s="77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</row>
    <row r="95" spans="1:141" s="4" customFormat="1" x14ac:dyDescent="0.25">
      <c r="A95" s="108"/>
      <c r="B95" s="109"/>
      <c r="BR95" s="5"/>
      <c r="BS95" s="77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</row>
    <row r="96" spans="1:141" s="4" customFormat="1" x14ac:dyDescent="0.25">
      <c r="A96" s="108"/>
      <c r="B96" s="109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</row>
    <row r="97" spans="1:141" s="4" customFormat="1" x14ac:dyDescent="0.25">
      <c r="A97" s="108"/>
      <c r="B97" s="109"/>
      <c r="BR97" s="5"/>
      <c r="BS97" s="39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</row>
    <row r="98" spans="1:141" s="4" customFormat="1" x14ac:dyDescent="0.25">
      <c r="A98" s="108"/>
      <c r="B98" s="109"/>
      <c r="BR98" s="5"/>
      <c r="BS98" s="39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</row>
    <row r="99" spans="1:141" s="4" customFormat="1" x14ac:dyDescent="0.25">
      <c r="A99" s="108"/>
      <c r="B99" s="109"/>
      <c r="BR99" s="5"/>
      <c r="BS99" s="51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</row>
    <row r="100" spans="1:141" s="4" customFormat="1" x14ac:dyDescent="0.25">
      <c r="A100" s="108"/>
      <c r="B100" s="109"/>
      <c r="BR100" s="5"/>
      <c r="BS100" s="6" t="s">
        <v>28</v>
      </c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</row>
    <row r="101" spans="1:141" s="4" customFormat="1" x14ac:dyDescent="0.25">
      <c r="A101" s="108"/>
      <c r="B101" s="109"/>
      <c r="BR101" s="5"/>
      <c r="BS101" s="6" t="s">
        <v>29</v>
      </c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</row>
    <row r="102" spans="1:141" s="4" customFormat="1" x14ac:dyDescent="0.25">
      <c r="A102" s="108"/>
      <c r="B102" s="109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</row>
    <row r="103" spans="1:141" s="4" customFormat="1" x14ac:dyDescent="0.25">
      <c r="A103" s="108"/>
      <c r="B103" s="109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</row>
    <row r="104" spans="1:141" s="4" customFormat="1" x14ac:dyDescent="0.25">
      <c r="A104" s="108"/>
      <c r="B104" s="109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</row>
    <row r="105" spans="1:141" s="4" customFormat="1" x14ac:dyDescent="0.25">
      <c r="A105" s="108"/>
      <c r="B105" s="109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</row>
    <row r="106" spans="1:141" s="4" customFormat="1" x14ac:dyDescent="0.25">
      <c r="A106" s="108"/>
      <c r="B106" s="109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</row>
    <row r="107" spans="1:141" s="4" customFormat="1" x14ac:dyDescent="0.25">
      <c r="A107" s="108"/>
      <c r="B107" s="109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</row>
    <row r="108" spans="1:141" s="4" customFormat="1" x14ac:dyDescent="0.25">
      <c r="A108" s="108"/>
      <c r="B108" s="109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</row>
    <row r="109" spans="1:141" s="4" customFormat="1" x14ac:dyDescent="0.25">
      <c r="A109" s="108"/>
      <c r="B109" s="109"/>
      <c r="BR109" s="91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</row>
    <row r="110" spans="1:141" s="4" customFormat="1" x14ac:dyDescent="0.25">
      <c r="A110" s="108"/>
      <c r="B110" s="109"/>
      <c r="BR110" s="91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</row>
    <row r="111" spans="1:141" s="4" customFormat="1" x14ac:dyDescent="0.25">
      <c r="A111" s="108"/>
      <c r="B111" s="109"/>
      <c r="BR111" s="91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</row>
    <row r="112" spans="1:141" s="4" customFormat="1" x14ac:dyDescent="0.25">
      <c r="A112" s="108"/>
      <c r="B112" s="109"/>
      <c r="BR112" s="91"/>
      <c r="BS112" s="7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</row>
    <row r="113" spans="1:141" s="4" customFormat="1" x14ac:dyDescent="0.25">
      <c r="A113" s="108"/>
      <c r="B113" s="109"/>
      <c r="BR113" s="91"/>
      <c r="BS113" s="7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</row>
    <row r="114" spans="1:141" s="4" customFormat="1" x14ac:dyDescent="0.25">
      <c r="A114" s="108"/>
      <c r="B114" s="109"/>
      <c r="BR114" s="91"/>
      <c r="BS114" s="7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</row>
    <row r="115" spans="1:141" s="4" customFormat="1" x14ac:dyDescent="0.25">
      <c r="A115" s="108"/>
      <c r="B115" s="109"/>
      <c r="BR115" s="91"/>
      <c r="BS115" s="7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</row>
    <row r="116" spans="1:141" s="4" customFormat="1" x14ac:dyDescent="0.25">
      <c r="A116" s="108"/>
      <c r="B116" s="109"/>
      <c r="BR116" s="91"/>
      <c r="BS116" s="7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</row>
    <row r="117" spans="1:141" s="4" customFormat="1" x14ac:dyDescent="0.25">
      <c r="A117" s="108"/>
      <c r="B117" s="109"/>
      <c r="BR117" s="91"/>
      <c r="BS117" s="7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</row>
    <row r="118" spans="1:141" s="4" customFormat="1" x14ac:dyDescent="0.25">
      <c r="A118" s="108"/>
      <c r="B118" s="109"/>
      <c r="BR118" s="91"/>
      <c r="BS118" s="7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</row>
    <row r="119" spans="1:141" s="4" customFormat="1" x14ac:dyDescent="0.25">
      <c r="A119" s="108"/>
      <c r="B119" s="109"/>
      <c r="BR119" s="91"/>
      <c r="BS119" s="7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</row>
    <row r="120" spans="1:141" s="4" customFormat="1" x14ac:dyDescent="0.25">
      <c r="A120" s="108"/>
      <c r="B120" s="109"/>
      <c r="BR120" s="91"/>
      <c r="BS120" s="7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</row>
    <row r="121" spans="1:141" s="4" customFormat="1" x14ac:dyDescent="0.25">
      <c r="A121" s="108"/>
      <c r="B121" s="109"/>
      <c r="BR121" s="91"/>
      <c r="BS121" s="7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</row>
    <row r="122" spans="1:141" s="4" customFormat="1" x14ac:dyDescent="0.25">
      <c r="A122" s="108"/>
      <c r="B122" s="109"/>
      <c r="BR122" s="91"/>
      <c r="BS122" s="7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</row>
    <row r="123" spans="1:141" s="4" customFormat="1" x14ac:dyDescent="0.25">
      <c r="A123" s="108"/>
      <c r="B123" s="109"/>
      <c r="BR123" s="91"/>
      <c r="BS123" s="7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</row>
    <row r="124" spans="1:141" s="4" customFormat="1" x14ac:dyDescent="0.25">
      <c r="A124" s="108"/>
      <c r="B124" s="109"/>
      <c r="BR124" s="91"/>
      <c r="BS124" s="7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</row>
    <row r="125" spans="1:141" s="4" customFormat="1" x14ac:dyDescent="0.25">
      <c r="A125" s="108"/>
      <c r="B125" s="109"/>
      <c r="BR125" s="91"/>
      <c r="BS125" s="7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</row>
    <row r="126" spans="1:141" s="4" customFormat="1" x14ac:dyDescent="0.25">
      <c r="A126" s="108"/>
      <c r="B126" s="109"/>
      <c r="BR126" s="91"/>
      <c r="BS126" s="7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</row>
    <row r="127" spans="1:141" s="4" customFormat="1" x14ac:dyDescent="0.25">
      <c r="A127" s="108"/>
      <c r="B127" s="109"/>
      <c r="BR127" s="91"/>
      <c r="BS127" s="7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</row>
    <row r="128" spans="1:141" s="4" customFormat="1" x14ac:dyDescent="0.25">
      <c r="A128" s="108"/>
      <c r="B128" s="109"/>
      <c r="BR128" s="5"/>
      <c r="BS128" s="7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</row>
    <row r="129" spans="1:141" s="4" customFormat="1" x14ac:dyDescent="0.25">
      <c r="A129" s="108"/>
      <c r="B129" s="109"/>
      <c r="BR129" s="5"/>
      <c r="BS129" s="7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</row>
    <row r="130" spans="1:141" s="4" customFormat="1" x14ac:dyDescent="0.25">
      <c r="A130" s="108"/>
      <c r="B130" s="109"/>
      <c r="BR130" s="5"/>
      <c r="BS130" s="7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</row>
    <row r="131" spans="1:141" s="4" customFormat="1" x14ac:dyDescent="0.25">
      <c r="A131" s="108"/>
      <c r="B131" s="109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</row>
    <row r="132" spans="1:141" s="4" customFormat="1" x14ac:dyDescent="0.25">
      <c r="A132" s="108"/>
      <c r="B132" s="109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</row>
    <row r="133" spans="1:141" s="4" customFormat="1" x14ac:dyDescent="0.25">
      <c r="A133" s="108"/>
      <c r="B133" s="109"/>
      <c r="BR133" s="5"/>
      <c r="BS133" s="74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</row>
    <row r="134" spans="1:141" s="4" customFormat="1" x14ac:dyDescent="0.25">
      <c r="A134" s="108"/>
      <c r="B134" s="109"/>
      <c r="BR134" s="5"/>
      <c r="BS134" s="74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</row>
    <row r="135" spans="1:141" s="4" customFormat="1" x14ac:dyDescent="0.25">
      <c r="A135" s="108"/>
      <c r="B135" s="109"/>
      <c r="BR135" s="5"/>
      <c r="BS135" s="74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</row>
    <row r="136" spans="1:141" s="4" customFormat="1" x14ac:dyDescent="0.25">
      <c r="A136" s="108"/>
      <c r="B136" s="109"/>
      <c r="BR136" s="5"/>
      <c r="BS136" s="91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</row>
    <row r="137" spans="1:141" s="4" customFormat="1" x14ac:dyDescent="0.25">
      <c r="A137" s="108"/>
      <c r="B137" s="109"/>
      <c r="BR137" s="5"/>
      <c r="BS137" s="91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</row>
    <row r="138" spans="1:141" s="4" customFormat="1" x14ac:dyDescent="0.25">
      <c r="A138" s="108"/>
      <c r="B138" s="109"/>
      <c r="BR138" s="5"/>
      <c r="BS138" s="91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</row>
    <row r="139" spans="1:141" s="4" customFormat="1" x14ac:dyDescent="0.25">
      <c r="A139" s="108"/>
      <c r="B139" s="109"/>
      <c r="BR139" s="5"/>
      <c r="BS139" s="91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</row>
    <row r="140" spans="1:141" s="4" customFormat="1" x14ac:dyDescent="0.25">
      <c r="A140" s="108"/>
      <c r="B140" s="109"/>
      <c r="BR140" s="5"/>
      <c r="BS140" s="91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</row>
    <row r="141" spans="1:141" s="4" customFormat="1" x14ac:dyDescent="0.25">
      <c r="A141" s="108"/>
      <c r="B141" s="109"/>
      <c r="BR141" s="5"/>
      <c r="BS141" s="91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</row>
    <row r="142" spans="1:141" s="4" customFormat="1" x14ac:dyDescent="0.25">
      <c r="A142" s="108"/>
      <c r="B142" s="109"/>
      <c r="BR142" s="5"/>
      <c r="BS142" s="91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</row>
    <row r="143" spans="1:141" s="4" customFormat="1" x14ac:dyDescent="0.25">
      <c r="A143" s="108"/>
      <c r="B143" s="109"/>
      <c r="BR143" s="5"/>
      <c r="BS143" s="91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</row>
    <row r="144" spans="1:141" s="4" customFormat="1" x14ac:dyDescent="0.25">
      <c r="A144" s="108"/>
      <c r="B144" s="109"/>
      <c r="BR144" s="5"/>
      <c r="BS144" s="91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</row>
    <row r="145" spans="1:141" s="4" customFormat="1" x14ac:dyDescent="0.25">
      <c r="A145" s="108"/>
      <c r="B145" s="109"/>
      <c r="BR145" s="5"/>
      <c r="BS145" s="91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</row>
    <row r="146" spans="1:141" s="4" customFormat="1" x14ac:dyDescent="0.25">
      <c r="A146" s="108"/>
      <c r="B146" s="109"/>
      <c r="BR146" s="5"/>
      <c r="BS146" s="91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</row>
    <row r="147" spans="1:141" s="4" customFormat="1" x14ac:dyDescent="0.25">
      <c r="A147" s="108"/>
      <c r="B147" s="109"/>
      <c r="BR147" s="5"/>
      <c r="BS147" s="91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</row>
    <row r="148" spans="1:141" s="4" customFormat="1" x14ac:dyDescent="0.25">
      <c r="A148" s="108"/>
      <c r="B148" s="109"/>
      <c r="BR148" s="5"/>
      <c r="BS148" s="91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</row>
    <row r="149" spans="1:141" s="4" customFormat="1" x14ac:dyDescent="0.25">
      <c r="A149" s="108"/>
      <c r="B149" s="109"/>
      <c r="BR149" s="5"/>
      <c r="BS149" s="91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</row>
    <row r="150" spans="1:141" s="4" customFormat="1" x14ac:dyDescent="0.25">
      <c r="A150" s="108"/>
      <c r="B150" s="109"/>
      <c r="BR150" s="5"/>
      <c r="BS150" s="91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</row>
    <row r="151" spans="1:141" s="4" customFormat="1" x14ac:dyDescent="0.25">
      <c r="A151" s="108"/>
      <c r="B151" s="109"/>
      <c r="BR151" s="5"/>
      <c r="BS151" s="91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</row>
    <row r="152" spans="1:141" s="4" customFormat="1" x14ac:dyDescent="0.25">
      <c r="A152" s="108"/>
      <c r="B152" s="109"/>
      <c r="BR152" s="5"/>
      <c r="BS152" s="91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</row>
    <row r="153" spans="1:141" s="4" customFormat="1" x14ac:dyDescent="0.25">
      <c r="A153" s="108"/>
      <c r="B153" s="109"/>
      <c r="BR153" s="5"/>
      <c r="BS153" s="91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</row>
    <row r="154" spans="1:141" s="4" customFormat="1" x14ac:dyDescent="0.25">
      <c r="A154" s="108"/>
      <c r="B154" s="109"/>
      <c r="BR154" s="5"/>
      <c r="BS154" s="91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</row>
    <row r="155" spans="1:141" s="4" customFormat="1" x14ac:dyDescent="0.25">
      <c r="A155" s="108"/>
      <c r="B155" s="109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</row>
    <row r="156" spans="1:141" s="4" customFormat="1" x14ac:dyDescent="0.25">
      <c r="A156" s="108"/>
      <c r="B156" s="109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</row>
    <row r="157" spans="1:141" s="4" customFormat="1" x14ac:dyDescent="0.25">
      <c r="A157" s="108"/>
      <c r="B157" s="109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</row>
    <row r="158" spans="1:141" s="4" customFormat="1" x14ac:dyDescent="0.25">
      <c r="A158" s="108"/>
      <c r="B158" s="109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</row>
    <row r="159" spans="1:141" s="4" customFormat="1" x14ac:dyDescent="0.25">
      <c r="A159" s="108"/>
      <c r="B159" s="109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</row>
    <row r="160" spans="1:141" s="4" customFormat="1" x14ac:dyDescent="0.25">
      <c r="A160" s="108"/>
      <c r="B160" s="109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</row>
    <row r="161" spans="1:141" s="4" customFormat="1" x14ac:dyDescent="0.25">
      <c r="A161" s="108"/>
      <c r="B161" s="109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</row>
    <row r="162" spans="1:141" s="4" customFormat="1" x14ac:dyDescent="0.25">
      <c r="A162" s="108"/>
      <c r="B162" s="109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</row>
    <row r="163" spans="1:141" s="4" customFormat="1" x14ac:dyDescent="0.25">
      <c r="A163" s="108"/>
      <c r="B163" s="109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</row>
    <row r="164" spans="1:141" s="4" customFormat="1" x14ac:dyDescent="0.25">
      <c r="A164" s="108"/>
      <c r="B164" s="109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</row>
    <row r="165" spans="1:141" s="4" customFormat="1" x14ac:dyDescent="0.25">
      <c r="A165" s="108"/>
      <c r="B165" s="109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</row>
    <row r="166" spans="1:141" s="4" customFormat="1" x14ac:dyDescent="0.25">
      <c r="A166" s="108"/>
      <c r="B166" s="109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</row>
    <row r="167" spans="1:141" s="4" customFormat="1" x14ac:dyDescent="0.25">
      <c r="A167" s="108"/>
      <c r="B167" s="109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</row>
    <row r="168" spans="1:141" s="4" customFormat="1" x14ac:dyDescent="0.25">
      <c r="A168" s="108"/>
      <c r="B168" s="109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</row>
    <row r="169" spans="1:141" s="4" customFormat="1" x14ac:dyDescent="0.25">
      <c r="A169" s="108"/>
      <c r="B169" s="109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</row>
    <row r="170" spans="1:141" s="4" customFormat="1" x14ac:dyDescent="0.25">
      <c r="A170" s="108"/>
      <c r="B170" s="109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</row>
    <row r="171" spans="1:141" s="4" customFormat="1" x14ac:dyDescent="0.25">
      <c r="A171" s="108"/>
      <c r="B171" s="109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</row>
    <row r="172" spans="1:141" s="4" customFormat="1" x14ac:dyDescent="0.25">
      <c r="A172" s="108"/>
      <c r="B172" s="109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</row>
    <row r="173" spans="1:141" s="4" customFormat="1" x14ac:dyDescent="0.25">
      <c r="A173" s="108"/>
      <c r="B173" s="109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</row>
    <row r="174" spans="1:141" s="4" customFormat="1" x14ac:dyDescent="0.25">
      <c r="A174" s="108"/>
      <c r="B174" s="109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</row>
    <row r="175" spans="1:141" s="4" customFormat="1" x14ac:dyDescent="0.25">
      <c r="A175" s="108"/>
      <c r="B175" s="109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</row>
    <row r="176" spans="1:141" s="70" customFormat="1" x14ac:dyDescent="0.25">
      <c r="A176" s="114"/>
      <c r="B176" s="115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</row>
    <row r="177" spans="1:141" s="70" customFormat="1" x14ac:dyDescent="0.25">
      <c r="A177" s="114"/>
      <c r="B177" s="115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</row>
    <row r="178" spans="1:141" s="70" customFormat="1" x14ac:dyDescent="0.25">
      <c r="A178" s="114"/>
      <c r="B178" s="115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</row>
    <row r="179" spans="1:141" s="70" customFormat="1" x14ac:dyDescent="0.25">
      <c r="A179" s="114"/>
      <c r="B179" s="115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</row>
    <row r="180" spans="1:141" s="70" customFormat="1" x14ac:dyDescent="0.25">
      <c r="A180" s="114"/>
      <c r="B180" s="115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</row>
    <row r="181" spans="1:141" s="70" customFormat="1" x14ac:dyDescent="0.25">
      <c r="A181" s="114"/>
      <c r="B181" s="115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</row>
    <row r="182" spans="1:141" s="70" customFormat="1" x14ac:dyDescent="0.25">
      <c r="A182" s="114"/>
      <c r="B182" s="115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</row>
    <row r="183" spans="1:141" s="70" customFormat="1" x14ac:dyDescent="0.25">
      <c r="A183" s="114"/>
      <c r="B183" s="115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</row>
    <row r="184" spans="1:141" s="70" customFormat="1" x14ac:dyDescent="0.25">
      <c r="A184" s="114"/>
      <c r="B184" s="115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</row>
    <row r="185" spans="1:141" s="70" customFormat="1" x14ac:dyDescent="0.25">
      <c r="A185" s="114"/>
      <c r="B185" s="115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</row>
    <row r="186" spans="1:141" s="70" customFormat="1" x14ac:dyDescent="0.25">
      <c r="A186" s="114"/>
      <c r="B186" s="115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</row>
    <row r="187" spans="1:141" s="70" customFormat="1" x14ac:dyDescent="0.25">
      <c r="A187" s="114"/>
      <c r="B187" s="115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</row>
    <row r="188" spans="1:141" s="70" customFormat="1" x14ac:dyDescent="0.25">
      <c r="A188" s="114"/>
      <c r="B188" s="115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</row>
    <row r="189" spans="1:141" s="70" customFormat="1" x14ac:dyDescent="0.25">
      <c r="A189" s="114"/>
      <c r="B189" s="115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</row>
    <row r="190" spans="1:141" s="70" customFormat="1" x14ac:dyDescent="0.25">
      <c r="A190" s="114"/>
      <c r="B190" s="115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</row>
    <row r="191" spans="1:141" s="70" customFormat="1" x14ac:dyDescent="0.25">
      <c r="A191" s="114"/>
      <c r="B191" s="115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</row>
    <row r="192" spans="1:141" s="70" customFormat="1" x14ac:dyDescent="0.25">
      <c r="A192" s="114"/>
      <c r="B192" s="115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</row>
    <row r="193" spans="1:141" s="70" customFormat="1" x14ac:dyDescent="0.25">
      <c r="A193" s="114"/>
      <c r="B193" s="115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</row>
    <row r="194" spans="1:141" s="70" customFormat="1" x14ac:dyDescent="0.25">
      <c r="A194" s="114"/>
      <c r="B194" s="115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</row>
    <row r="195" spans="1:141" s="70" customFormat="1" x14ac:dyDescent="0.25">
      <c r="A195" s="114"/>
      <c r="B195" s="115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</row>
    <row r="196" spans="1:141" s="70" customFormat="1" x14ac:dyDescent="0.25">
      <c r="A196" s="114"/>
      <c r="B196" s="115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</row>
    <row r="197" spans="1:141" s="70" customFormat="1" x14ac:dyDescent="0.25">
      <c r="A197" s="114"/>
      <c r="B197" s="115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</row>
    <row r="198" spans="1:141" s="70" customFormat="1" x14ac:dyDescent="0.25">
      <c r="A198" s="114"/>
      <c r="B198" s="115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</row>
    <row r="199" spans="1:141" s="70" customFormat="1" x14ac:dyDescent="0.25">
      <c r="A199" s="114"/>
      <c r="B199" s="115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</row>
    <row r="200" spans="1:141" s="70" customFormat="1" x14ac:dyDescent="0.25">
      <c r="A200" s="114"/>
      <c r="B200" s="115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</row>
    <row r="201" spans="1:141" s="70" customFormat="1" x14ac:dyDescent="0.25">
      <c r="A201" s="114"/>
      <c r="B201" s="115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</row>
    <row r="202" spans="1:141" s="70" customFormat="1" x14ac:dyDescent="0.25">
      <c r="A202" s="114"/>
      <c r="B202" s="115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</row>
    <row r="203" spans="1:141" s="70" customFormat="1" x14ac:dyDescent="0.25">
      <c r="A203" s="114"/>
      <c r="B203" s="115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</row>
    <row r="204" spans="1:141" s="70" customFormat="1" x14ac:dyDescent="0.25">
      <c r="A204" s="114"/>
      <c r="B204" s="115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</row>
    <row r="205" spans="1:141" s="70" customFormat="1" x14ac:dyDescent="0.25">
      <c r="A205" s="114"/>
      <c r="B205" s="115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</row>
    <row r="206" spans="1:141" s="70" customFormat="1" x14ac:dyDescent="0.25">
      <c r="A206" s="114"/>
      <c r="B206" s="115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</row>
    <row r="207" spans="1:141" s="70" customFormat="1" x14ac:dyDescent="0.25">
      <c r="A207" s="114"/>
      <c r="B207" s="115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</row>
    <row r="208" spans="1:141" s="70" customFormat="1" x14ac:dyDescent="0.25">
      <c r="A208" s="114"/>
      <c r="B208" s="115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</row>
    <row r="209" spans="1:141" s="70" customFormat="1" x14ac:dyDescent="0.25">
      <c r="A209" s="114"/>
      <c r="B209" s="115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</row>
    <row r="210" spans="1:141" s="70" customFormat="1" x14ac:dyDescent="0.25">
      <c r="A210" s="114"/>
      <c r="B210" s="115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</row>
    <row r="211" spans="1:141" s="70" customFormat="1" x14ac:dyDescent="0.25">
      <c r="A211" s="114"/>
      <c r="B211" s="115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</row>
    <row r="212" spans="1:141" s="70" customFormat="1" x14ac:dyDescent="0.25">
      <c r="A212" s="114"/>
      <c r="B212" s="115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</row>
    <row r="213" spans="1:141" s="70" customFormat="1" x14ac:dyDescent="0.25">
      <c r="A213" s="114"/>
      <c r="B213" s="115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</row>
    <row r="214" spans="1:141" s="70" customFormat="1" x14ac:dyDescent="0.25">
      <c r="A214" s="114"/>
      <c r="B214" s="115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</row>
    <row r="215" spans="1:141" s="70" customFormat="1" x14ac:dyDescent="0.25">
      <c r="A215" s="114"/>
      <c r="B215" s="115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</row>
    <row r="216" spans="1:141" s="70" customFormat="1" x14ac:dyDescent="0.25">
      <c r="A216" s="114"/>
      <c r="B216" s="115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</row>
    <row r="217" spans="1:141" s="70" customFormat="1" x14ac:dyDescent="0.25">
      <c r="A217" s="114"/>
      <c r="B217" s="115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</row>
    <row r="218" spans="1:141" s="70" customFormat="1" x14ac:dyDescent="0.25">
      <c r="A218" s="114"/>
      <c r="B218" s="115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</row>
    <row r="219" spans="1:141" s="70" customFormat="1" x14ac:dyDescent="0.25">
      <c r="A219" s="114"/>
      <c r="B219" s="115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</row>
    <row r="220" spans="1:141" s="70" customFormat="1" x14ac:dyDescent="0.25">
      <c r="A220" s="114"/>
      <c r="B220" s="115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</row>
    <row r="221" spans="1:141" s="70" customFormat="1" x14ac:dyDescent="0.25">
      <c r="A221" s="114"/>
      <c r="B221" s="115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</row>
    <row r="222" spans="1:141" s="70" customFormat="1" x14ac:dyDescent="0.25">
      <c r="A222" s="114"/>
      <c r="B222" s="115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</row>
    <row r="223" spans="1:141" s="70" customFormat="1" x14ac:dyDescent="0.25">
      <c r="A223" s="114"/>
      <c r="B223" s="115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</row>
    <row r="224" spans="1:141" s="70" customFormat="1" x14ac:dyDescent="0.25">
      <c r="A224" s="114"/>
      <c r="B224" s="115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</row>
    <row r="225" spans="1:141" s="70" customFormat="1" x14ac:dyDescent="0.25">
      <c r="A225" s="114"/>
      <c r="B225" s="115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</row>
    <row r="226" spans="1:141" s="70" customFormat="1" x14ac:dyDescent="0.25">
      <c r="A226" s="114"/>
      <c r="B226" s="115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</row>
    <row r="227" spans="1:141" s="70" customFormat="1" x14ac:dyDescent="0.25">
      <c r="A227" s="114"/>
      <c r="B227" s="115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</row>
    <row r="228" spans="1:141" s="70" customFormat="1" x14ac:dyDescent="0.25">
      <c r="A228" s="114"/>
      <c r="B228" s="115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</row>
    <row r="229" spans="1:141" s="70" customFormat="1" x14ac:dyDescent="0.25">
      <c r="A229" s="114"/>
      <c r="B229" s="115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</row>
    <row r="230" spans="1:141" s="70" customFormat="1" x14ac:dyDescent="0.25">
      <c r="A230" s="114"/>
      <c r="B230" s="115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</row>
    <row r="231" spans="1:141" s="70" customFormat="1" x14ac:dyDescent="0.25">
      <c r="A231" s="114"/>
      <c r="B231" s="115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</row>
    <row r="232" spans="1:141" s="70" customFormat="1" x14ac:dyDescent="0.25">
      <c r="A232" s="114"/>
      <c r="B232" s="115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</row>
    <row r="233" spans="1:141" s="70" customFormat="1" x14ac:dyDescent="0.25">
      <c r="A233" s="114"/>
      <c r="B233" s="115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</row>
    <row r="234" spans="1:141" s="70" customFormat="1" x14ac:dyDescent="0.25">
      <c r="A234" s="114"/>
      <c r="B234" s="115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</row>
    <row r="235" spans="1:141" s="70" customFormat="1" x14ac:dyDescent="0.25">
      <c r="A235" s="114"/>
      <c r="B235" s="115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</row>
    <row r="236" spans="1:141" s="70" customFormat="1" x14ac:dyDescent="0.25">
      <c r="A236" s="114"/>
      <c r="B236" s="115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</row>
    <row r="237" spans="1:141" s="70" customFormat="1" x14ac:dyDescent="0.25">
      <c r="A237" s="114"/>
      <c r="B237" s="115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</row>
    <row r="238" spans="1:141" s="70" customFormat="1" x14ac:dyDescent="0.25">
      <c r="A238" s="114"/>
      <c r="B238" s="115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</row>
    <row r="239" spans="1:141" s="70" customFormat="1" x14ac:dyDescent="0.25">
      <c r="A239" s="114"/>
      <c r="B239" s="115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</row>
    <row r="240" spans="1:141" s="70" customFormat="1" x14ac:dyDescent="0.25">
      <c r="A240" s="114"/>
      <c r="B240" s="115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</row>
    <row r="241" spans="1:141" s="70" customFormat="1" x14ac:dyDescent="0.25">
      <c r="A241" s="114"/>
      <c r="B241" s="115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</row>
    <row r="242" spans="1:141" s="70" customFormat="1" x14ac:dyDescent="0.25">
      <c r="A242" s="114"/>
      <c r="B242" s="115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</row>
    <row r="243" spans="1:141" s="70" customFormat="1" x14ac:dyDescent="0.25">
      <c r="A243" s="114"/>
      <c r="B243" s="115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</row>
    <row r="244" spans="1:141" s="70" customFormat="1" x14ac:dyDescent="0.25">
      <c r="A244" s="114"/>
      <c r="B244" s="115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</row>
    <row r="245" spans="1:141" s="70" customFormat="1" x14ac:dyDescent="0.25">
      <c r="A245" s="114"/>
      <c r="B245" s="115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</row>
    <row r="246" spans="1:141" s="70" customFormat="1" x14ac:dyDescent="0.25">
      <c r="A246" s="114"/>
      <c r="B246" s="115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</row>
    <row r="247" spans="1:141" s="70" customFormat="1" x14ac:dyDescent="0.25">
      <c r="A247" s="114"/>
      <c r="B247" s="115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</row>
    <row r="248" spans="1:141" s="70" customFormat="1" x14ac:dyDescent="0.25">
      <c r="A248" s="114"/>
      <c r="B248" s="115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</row>
    <row r="249" spans="1:141" s="70" customFormat="1" x14ac:dyDescent="0.25">
      <c r="A249" s="114"/>
      <c r="B249" s="115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</row>
    <row r="250" spans="1:141" s="70" customFormat="1" x14ac:dyDescent="0.25">
      <c r="A250" s="114"/>
      <c r="B250" s="115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</row>
    <row r="251" spans="1:141" s="70" customFormat="1" x14ac:dyDescent="0.25">
      <c r="A251" s="114"/>
      <c r="B251" s="115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</row>
    <row r="252" spans="1:141" s="70" customFormat="1" x14ac:dyDescent="0.25">
      <c r="A252" s="114"/>
      <c r="B252" s="115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</row>
    <row r="253" spans="1:141" s="70" customFormat="1" x14ac:dyDescent="0.25">
      <c r="A253" s="114"/>
      <c r="B253" s="115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</row>
    <row r="254" spans="1:141" s="70" customFormat="1" x14ac:dyDescent="0.25">
      <c r="A254" s="114"/>
      <c r="B254" s="115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</row>
    <row r="255" spans="1:141" s="70" customFormat="1" x14ac:dyDescent="0.25">
      <c r="A255" s="114"/>
      <c r="B255" s="115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</row>
    <row r="256" spans="1:141" s="70" customFormat="1" x14ac:dyDescent="0.25">
      <c r="A256" s="114"/>
      <c r="B256" s="115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</row>
    <row r="257" spans="1:141" s="70" customFormat="1" x14ac:dyDescent="0.25">
      <c r="A257" s="114"/>
      <c r="B257" s="115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</row>
    <row r="258" spans="1:141" s="70" customFormat="1" x14ac:dyDescent="0.25">
      <c r="A258" s="114"/>
      <c r="B258" s="115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</row>
    <row r="259" spans="1:141" s="70" customFormat="1" x14ac:dyDescent="0.25">
      <c r="A259" s="114"/>
      <c r="B259" s="115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</row>
    <row r="260" spans="1:141" s="70" customFormat="1" x14ac:dyDescent="0.25">
      <c r="A260" s="114"/>
      <c r="B260" s="115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</row>
    <row r="261" spans="1:141" s="70" customFormat="1" x14ac:dyDescent="0.25">
      <c r="A261" s="114"/>
      <c r="B261" s="115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</row>
  </sheetData>
  <mergeCells count="22"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  <mergeCell ref="BE5:BF5"/>
    <mergeCell ref="BH5:BI5"/>
    <mergeCell ref="BK5:BL5"/>
    <mergeCell ref="BN5:BO5"/>
    <mergeCell ref="AM5:AN5"/>
    <mergeCell ref="AP5:AQ5"/>
    <mergeCell ref="AS5:AT5"/>
    <mergeCell ref="AV5:AW5"/>
    <mergeCell ref="AY5:AZ5"/>
    <mergeCell ref="BB5:BC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261"/>
  <sheetViews>
    <sheetView topLeftCell="B1" zoomScale="60" zoomScaleNormal="60" workbookViewId="0">
      <pane xSplit="1" ySplit="12" topLeftCell="BG13" activePane="bottomRight" state="frozen"/>
      <selection activeCell="B1" sqref="B1"/>
      <selection pane="topRight" activeCell="C1" sqref="C1"/>
      <selection pane="bottomLeft" activeCell="B13" sqref="B13"/>
      <selection pane="bottomRight" activeCell="BY35" sqref="BY35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6.42578125" style="3" customWidth="1"/>
    <col min="54" max="54" width="23.5703125" style="3" customWidth="1"/>
    <col min="55" max="55" width="21" style="3" customWidth="1"/>
    <col min="56" max="56" width="16.42578125" style="3" customWidth="1"/>
    <col min="57" max="58" width="22.140625" style="3" customWidth="1"/>
    <col min="59" max="59" width="13.85546875" style="3" customWidth="1"/>
    <col min="60" max="61" width="22.140625" style="3" customWidth="1"/>
    <col min="62" max="62" width="11.5703125" style="3" customWidth="1"/>
    <col min="63" max="63" width="22.140625" style="3" customWidth="1"/>
    <col min="64" max="64" width="20.28515625" style="3" customWidth="1"/>
    <col min="65" max="65" width="12.5703125" style="3" customWidth="1"/>
    <col min="66" max="67" width="20.28515625" style="3" customWidth="1"/>
    <col min="68" max="68" width="10.42578125" style="3" customWidth="1"/>
    <col min="69" max="69" width="15.28515625" style="3" customWidth="1"/>
    <col min="70" max="70" width="20.28515625" style="3" customWidth="1"/>
    <col min="71" max="71" width="13.7109375" style="3" customWidth="1"/>
    <col min="72" max="72" width="18.5703125" style="117" customWidth="1"/>
    <col min="73" max="73" width="16.5703125" style="117" customWidth="1"/>
    <col min="74" max="75" width="20.42578125" style="3" customWidth="1"/>
    <col min="76" max="76" width="14.5703125" style="5" customWidth="1"/>
    <col min="77" max="77" width="14.28515625" style="5" customWidth="1"/>
    <col min="78" max="78" width="13.42578125" style="5" customWidth="1"/>
    <col min="79" max="147" width="13.42578125" style="2" customWidth="1"/>
    <col min="148" max="16384" width="9.28515625" style="3"/>
  </cols>
  <sheetData>
    <row r="1" spans="1:150" x14ac:dyDescent="0.25">
      <c r="B1" s="2"/>
      <c r="BT1" s="3"/>
      <c r="BU1" s="3"/>
      <c r="BX1" s="4"/>
      <c r="BY1" s="4"/>
      <c r="ER1" s="2"/>
      <c r="ES1" s="2"/>
      <c r="ET1" s="2"/>
    </row>
    <row r="2" spans="1:150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2"/>
      <c r="BU2" s="12"/>
      <c r="BV2" s="2"/>
      <c r="BW2" s="2"/>
    </row>
    <row r="3" spans="1:150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2"/>
      <c r="BU3" s="12"/>
      <c r="BV3" s="2"/>
      <c r="BW3" s="2"/>
    </row>
    <row r="4" spans="1:150" x14ac:dyDescent="0.25">
      <c r="A4" s="13"/>
      <c r="B4" s="118" t="s">
        <v>204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4"/>
      <c r="BU4" s="14"/>
      <c r="BV4" s="15"/>
      <c r="BW4" s="15"/>
      <c r="BX4" s="16"/>
      <c r="BY4" s="17"/>
    </row>
    <row r="5" spans="1:150" s="25" customFormat="1" ht="16.5" thickBot="1" x14ac:dyDescent="0.3">
      <c r="A5" s="18" t="s">
        <v>2</v>
      </c>
      <c r="B5" s="19"/>
      <c r="C5" s="157" t="s">
        <v>210</v>
      </c>
      <c r="D5" s="157"/>
      <c r="E5" s="127"/>
      <c r="F5" s="157" t="s">
        <v>211</v>
      </c>
      <c r="G5" s="157"/>
      <c r="H5" s="21"/>
      <c r="I5" s="157" t="s">
        <v>205</v>
      </c>
      <c r="J5" s="157"/>
      <c r="K5" s="21"/>
      <c r="L5" s="157" t="s">
        <v>212</v>
      </c>
      <c r="M5" s="157"/>
      <c r="N5" s="22"/>
      <c r="O5" s="157" t="s">
        <v>206</v>
      </c>
      <c r="P5" s="157"/>
      <c r="Q5" s="127"/>
      <c r="R5" s="157" t="s">
        <v>213</v>
      </c>
      <c r="S5" s="157"/>
      <c r="T5" s="127"/>
      <c r="U5" s="157" t="s">
        <v>214</v>
      </c>
      <c r="V5" s="157"/>
      <c r="W5" s="127"/>
      <c r="X5" s="157" t="s">
        <v>216</v>
      </c>
      <c r="Y5" s="157"/>
      <c r="Z5" s="21"/>
      <c r="AA5" s="157" t="s">
        <v>215</v>
      </c>
      <c r="AB5" s="157"/>
      <c r="AC5" s="127"/>
      <c r="AD5" s="157" t="s">
        <v>207</v>
      </c>
      <c r="AE5" s="157"/>
      <c r="AF5" s="21"/>
      <c r="AG5" s="157" t="s">
        <v>217</v>
      </c>
      <c r="AH5" s="157"/>
      <c r="AI5" s="22"/>
      <c r="AJ5" s="157" t="s">
        <v>218</v>
      </c>
      <c r="AK5" s="157"/>
      <c r="AL5" s="22"/>
      <c r="AM5" s="157" t="s">
        <v>219</v>
      </c>
      <c r="AN5" s="157"/>
      <c r="AO5" s="21"/>
      <c r="AP5" s="157" t="s">
        <v>220</v>
      </c>
      <c r="AQ5" s="157"/>
      <c r="AR5" s="21"/>
      <c r="AS5" s="157" t="s">
        <v>208</v>
      </c>
      <c r="AT5" s="157"/>
      <c r="AU5" s="21"/>
      <c r="AV5" s="157" t="s">
        <v>221</v>
      </c>
      <c r="AW5" s="157"/>
      <c r="AX5" s="127"/>
      <c r="AY5" s="157" t="s">
        <v>222</v>
      </c>
      <c r="AZ5" s="157"/>
      <c r="BA5" s="127"/>
      <c r="BB5" s="157" t="s">
        <v>223</v>
      </c>
      <c r="BC5" s="157"/>
      <c r="BD5" s="127"/>
      <c r="BE5" s="157" t="s">
        <v>224</v>
      </c>
      <c r="BF5" s="157"/>
      <c r="BG5" s="127"/>
      <c r="BH5" s="157" t="s">
        <v>209</v>
      </c>
      <c r="BI5" s="157"/>
      <c r="BJ5" s="127"/>
      <c r="BK5" s="157" t="s">
        <v>225</v>
      </c>
      <c r="BL5" s="157"/>
      <c r="BM5" s="128"/>
      <c r="BN5" s="157" t="s">
        <v>226</v>
      </c>
      <c r="BO5" s="157"/>
      <c r="BP5" s="128"/>
      <c r="BQ5" s="157" t="s">
        <v>227</v>
      </c>
      <c r="BR5" s="157"/>
      <c r="BS5" s="127"/>
      <c r="BT5" s="157" t="s">
        <v>3</v>
      </c>
      <c r="BU5" s="157"/>
      <c r="BV5" s="23"/>
      <c r="BW5" s="23"/>
      <c r="BX5" s="24"/>
      <c r="BY5" s="16"/>
      <c r="BZ5" s="5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</row>
    <row r="6" spans="1:150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27"/>
      <c r="BU6" s="27"/>
      <c r="BV6" s="28"/>
      <c r="BW6" s="28"/>
      <c r="BX6" s="29"/>
      <c r="BY6" s="17"/>
    </row>
    <row r="7" spans="1:150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27"/>
      <c r="BN7" s="27"/>
      <c r="BO7" s="27" t="s">
        <v>4</v>
      </c>
      <c r="BP7" s="27"/>
      <c r="BQ7" s="27"/>
      <c r="BR7" s="27" t="s">
        <v>4</v>
      </c>
      <c r="BS7" s="27"/>
      <c r="BT7" s="27"/>
      <c r="BU7" s="27" t="s">
        <v>4</v>
      </c>
      <c r="BV7" s="28"/>
      <c r="BW7" s="28"/>
      <c r="BX7" s="29"/>
      <c r="BY7" s="17"/>
    </row>
    <row r="8" spans="1:150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7"/>
      <c r="BN8" s="27" t="s">
        <v>4</v>
      </c>
      <c r="BO8" s="27" t="s">
        <v>5</v>
      </c>
      <c r="BP8" s="27"/>
      <c r="BQ8" s="27" t="s">
        <v>4</v>
      </c>
      <c r="BR8" s="27" t="s">
        <v>5</v>
      </c>
      <c r="BS8" s="27"/>
      <c r="BT8" s="27" t="s">
        <v>4</v>
      </c>
      <c r="BU8" s="27" t="s">
        <v>5</v>
      </c>
      <c r="BV8" s="28"/>
      <c r="BW8" s="28"/>
      <c r="BX8" s="29"/>
      <c r="BY8" s="29"/>
    </row>
    <row r="9" spans="1:150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7</v>
      </c>
      <c r="BL9" s="27" t="s">
        <v>8</v>
      </c>
      <c r="BM9" s="27"/>
      <c r="BN9" s="27" t="s">
        <v>7</v>
      </c>
      <c r="BO9" s="27" t="s">
        <v>8</v>
      </c>
      <c r="BP9" s="27"/>
      <c r="BQ9" s="27" t="s">
        <v>7</v>
      </c>
      <c r="BR9" s="27" t="s">
        <v>8</v>
      </c>
      <c r="BS9" s="27"/>
      <c r="BT9" s="27" t="s">
        <v>9</v>
      </c>
      <c r="BU9" s="27" t="s">
        <v>8</v>
      </c>
      <c r="BV9" s="28"/>
      <c r="BW9" s="28"/>
      <c r="BX9" s="29"/>
      <c r="BY9" s="29"/>
    </row>
    <row r="10" spans="1:150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7"/>
      <c r="BN10" s="27"/>
      <c r="BO10" s="27" t="s">
        <v>10</v>
      </c>
      <c r="BP10" s="27"/>
      <c r="BQ10" s="27"/>
      <c r="BR10" s="27" t="s">
        <v>10</v>
      </c>
      <c r="BS10" s="27"/>
      <c r="BT10" s="27"/>
      <c r="BU10" s="27" t="s">
        <v>10</v>
      </c>
      <c r="BV10" s="28"/>
      <c r="BW10" s="28"/>
      <c r="BX10" s="29"/>
      <c r="BY10" s="29"/>
      <c r="BZ10" s="35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</row>
    <row r="11" spans="1:150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7"/>
      <c r="BN11" s="27"/>
      <c r="BO11" s="27" t="s">
        <v>11</v>
      </c>
      <c r="BP11" s="27"/>
      <c r="BQ11" s="27"/>
      <c r="BR11" s="27" t="s">
        <v>11</v>
      </c>
      <c r="BS11" s="27"/>
      <c r="BT11" s="27"/>
      <c r="BU11" s="27" t="s">
        <v>11</v>
      </c>
      <c r="BV11" s="28"/>
      <c r="BW11" s="28"/>
      <c r="BX11" s="29"/>
      <c r="BY11" s="17"/>
    </row>
    <row r="12" spans="1:150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3"/>
      <c r="BV12" s="28"/>
      <c r="BW12" s="28"/>
      <c r="BX12" s="29"/>
      <c r="BY12" s="17"/>
      <c r="BZ12" s="5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</row>
    <row r="13" spans="1:150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46"/>
      <c r="BU13" s="47"/>
      <c r="BV13" s="28"/>
      <c r="BW13" s="28"/>
      <c r="BX13" s="29"/>
      <c r="BY13" s="17"/>
    </row>
    <row r="14" spans="1:150" x14ac:dyDescent="0.25">
      <c r="A14" s="30">
        <v>1</v>
      </c>
      <c r="B14" s="48" t="s">
        <v>12</v>
      </c>
      <c r="C14" s="46">
        <v>142.63</v>
      </c>
      <c r="D14" s="49">
        <v>65.08</v>
      </c>
      <c r="E14" s="49"/>
      <c r="F14" s="46">
        <v>142.62</v>
      </c>
      <c r="G14" s="49">
        <v>65.099999999999994</v>
      </c>
      <c r="H14" s="10"/>
      <c r="I14" s="46">
        <v>142.89000000000001</v>
      </c>
      <c r="J14" s="49">
        <v>67.05</v>
      </c>
      <c r="K14" s="10"/>
      <c r="L14" s="46">
        <v>142.79</v>
      </c>
      <c r="M14" s="49">
        <v>66.63</v>
      </c>
      <c r="N14" s="10"/>
      <c r="O14" s="46">
        <v>142.29</v>
      </c>
      <c r="P14" s="49">
        <v>66.38</v>
      </c>
      <c r="Q14" s="49"/>
      <c r="R14" s="46">
        <v>143.09</v>
      </c>
      <c r="S14" s="49">
        <v>66</v>
      </c>
      <c r="T14" s="49"/>
      <c r="U14" s="46">
        <v>143.34</v>
      </c>
      <c r="V14" s="49">
        <v>65.58</v>
      </c>
      <c r="W14" s="49"/>
      <c r="X14" s="46">
        <v>143.84</v>
      </c>
      <c r="Y14" s="49">
        <v>65.5</v>
      </c>
      <c r="Z14" s="10"/>
      <c r="AA14" s="46">
        <v>144.61000000000001</v>
      </c>
      <c r="AB14" s="49">
        <v>65.38</v>
      </c>
      <c r="AC14" s="49"/>
      <c r="AD14" s="46">
        <v>144.97999999999999</v>
      </c>
      <c r="AE14" s="49">
        <v>65.47</v>
      </c>
      <c r="AF14" s="10"/>
      <c r="AG14" s="46">
        <v>145.57</v>
      </c>
      <c r="AH14" s="47">
        <v>65.599999999999994</v>
      </c>
      <c r="AI14" s="10"/>
      <c r="AJ14" s="46">
        <v>145.57</v>
      </c>
      <c r="AK14" s="49">
        <v>66.09</v>
      </c>
      <c r="AL14" s="10"/>
      <c r="AM14" s="46">
        <v>146.21</v>
      </c>
      <c r="AN14" s="49">
        <v>66.12</v>
      </c>
      <c r="AO14" s="10"/>
      <c r="AP14" s="46">
        <v>145.49</v>
      </c>
      <c r="AQ14" s="49">
        <v>67.040000000000006</v>
      </c>
      <c r="AR14" s="10"/>
      <c r="AS14" s="46">
        <v>145.72999999999999</v>
      </c>
      <c r="AT14" s="49">
        <v>66.72</v>
      </c>
      <c r="AU14" s="10"/>
      <c r="AV14" s="46">
        <v>145.63</v>
      </c>
      <c r="AW14" s="49">
        <v>66.790000000000006</v>
      </c>
      <c r="AX14" s="10"/>
      <c r="AY14" s="46">
        <v>145.39000000000001</v>
      </c>
      <c r="AZ14" s="49">
        <v>68.42</v>
      </c>
      <c r="BA14" s="49"/>
      <c r="BB14" s="46">
        <v>145.42000000000002</v>
      </c>
      <c r="BC14" s="49">
        <v>69.14</v>
      </c>
      <c r="BD14" s="49"/>
      <c r="BE14" s="46">
        <v>146.01</v>
      </c>
      <c r="BF14" s="49">
        <v>70.16</v>
      </c>
      <c r="BG14" s="49"/>
      <c r="BH14" s="46">
        <v>146.54</v>
      </c>
      <c r="BI14" s="49">
        <v>69.25</v>
      </c>
      <c r="BJ14" s="49"/>
      <c r="BK14" s="46">
        <v>146.55000000000001</v>
      </c>
      <c r="BL14" s="49">
        <v>69.209999999999994</v>
      </c>
      <c r="BM14" s="49"/>
      <c r="BN14" s="46">
        <v>146.32</v>
      </c>
      <c r="BO14" s="49">
        <v>68.25</v>
      </c>
      <c r="BP14" s="49"/>
      <c r="BQ14" s="46">
        <v>145.87</v>
      </c>
      <c r="BR14" s="49">
        <v>68.25</v>
      </c>
      <c r="BS14" s="10"/>
      <c r="BT14" s="46">
        <f>(C14+F14+I14+L14+O14+R14+U14+X14+AA14+AD14+AG14+AJ14+AM14+AP14+AS14+AV14+AY14+BB14+BE14+BH14+BK14+BN14+BQ14)/23</f>
        <v>144.75565217391303</v>
      </c>
      <c r="BU14" s="49">
        <f>(D14+G14+J14+M14+P14+S14+V14+Y14+AB14+AE14+AH14+AK14+AN14+AQ14+AT14+AZ14+AW14+BC14+BF14+BI14+BL14+BO14+BR14)/23</f>
        <v>66.922173913043494</v>
      </c>
      <c r="BV14" s="50"/>
      <c r="BW14" s="50"/>
      <c r="BX14" s="50"/>
      <c r="BY14" s="51"/>
    </row>
    <row r="15" spans="1:150" s="12" customFormat="1" x14ac:dyDescent="0.25">
      <c r="A15" s="30">
        <v>2</v>
      </c>
      <c r="B15" s="48" t="s">
        <v>13</v>
      </c>
      <c r="C15" s="46">
        <v>0.77972709551656927</v>
      </c>
      <c r="D15" s="49">
        <v>119.04</v>
      </c>
      <c r="E15" s="49"/>
      <c r="F15" s="46">
        <v>0.7822889775483064</v>
      </c>
      <c r="G15" s="49">
        <v>118.68</v>
      </c>
      <c r="H15" s="10"/>
      <c r="I15" s="46">
        <v>0.78945290913397004</v>
      </c>
      <c r="J15" s="49">
        <v>121.36</v>
      </c>
      <c r="K15" s="10"/>
      <c r="L15" s="46">
        <v>0.78758761912262731</v>
      </c>
      <c r="M15" s="49">
        <v>120.8</v>
      </c>
      <c r="N15" s="10"/>
      <c r="O15" s="46">
        <v>0.78597814980743541</v>
      </c>
      <c r="P15" s="49">
        <v>120.17</v>
      </c>
      <c r="Q15" s="49"/>
      <c r="R15" s="46">
        <v>0.78529919899481693</v>
      </c>
      <c r="S15" s="49">
        <v>120.26</v>
      </c>
      <c r="T15" s="49"/>
      <c r="U15" s="46">
        <v>0.78492935635792782</v>
      </c>
      <c r="V15" s="49">
        <v>119.76</v>
      </c>
      <c r="W15" s="49"/>
      <c r="X15" s="46">
        <v>0.78388335815630628</v>
      </c>
      <c r="Y15" s="49">
        <v>120.18</v>
      </c>
      <c r="Z15" s="10"/>
      <c r="AA15" s="46">
        <v>0.78740157480314954</v>
      </c>
      <c r="AB15" s="49">
        <v>120.08</v>
      </c>
      <c r="AC15" s="49"/>
      <c r="AD15" s="46">
        <v>0.78783581501615052</v>
      </c>
      <c r="AE15" s="49">
        <v>120.48</v>
      </c>
      <c r="AF15" s="10"/>
      <c r="AG15" s="46">
        <v>0.78672016363779396</v>
      </c>
      <c r="AH15" s="47">
        <v>121.39</v>
      </c>
      <c r="AI15" s="10"/>
      <c r="AJ15" s="46">
        <v>0.78388335815630628</v>
      </c>
      <c r="AK15" s="49">
        <v>122.72</v>
      </c>
      <c r="AL15" s="10"/>
      <c r="AM15" s="46">
        <v>0.78672016363779396</v>
      </c>
      <c r="AN15" s="49">
        <v>122.88</v>
      </c>
      <c r="AO15" s="10"/>
      <c r="AP15" s="46">
        <v>0.78647267007471489</v>
      </c>
      <c r="AQ15" s="49">
        <v>124.01</v>
      </c>
      <c r="AR15" s="10"/>
      <c r="AS15" s="46">
        <v>0.78566939032055305</v>
      </c>
      <c r="AT15" s="49">
        <v>123.75</v>
      </c>
      <c r="AU15" s="10"/>
      <c r="AV15" s="46">
        <v>0.78253384458877839</v>
      </c>
      <c r="AW15" s="49">
        <v>124.3</v>
      </c>
      <c r="AX15" s="10"/>
      <c r="AY15" s="46">
        <v>0.78970228223959571</v>
      </c>
      <c r="AZ15" s="49">
        <v>125.97</v>
      </c>
      <c r="BA15" s="49"/>
      <c r="BB15" s="46">
        <v>0.78926598263614833</v>
      </c>
      <c r="BC15" s="49">
        <v>127.38</v>
      </c>
      <c r="BD15" s="49"/>
      <c r="BE15" s="46">
        <v>0.79421809228814222</v>
      </c>
      <c r="BF15" s="49">
        <v>128.97999999999999</v>
      </c>
      <c r="BG15" s="49"/>
      <c r="BH15" s="46">
        <v>0.79529187211706687</v>
      </c>
      <c r="BI15" s="49">
        <v>127.6</v>
      </c>
      <c r="BJ15" s="49"/>
      <c r="BK15" s="46">
        <v>0.79333597778659271</v>
      </c>
      <c r="BL15" s="49">
        <v>127.85</v>
      </c>
      <c r="BM15" s="49"/>
      <c r="BN15" s="46">
        <v>0.79001422025596457</v>
      </c>
      <c r="BO15" s="49">
        <v>126.42</v>
      </c>
      <c r="BP15" s="49"/>
      <c r="BQ15" s="46">
        <v>0.78889239507731146</v>
      </c>
      <c r="BR15" s="49">
        <v>126.19</v>
      </c>
      <c r="BS15" s="10"/>
      <c r="BT15" s="46">
        <f t="shared" ref="BT15:BT29" si="0">(C15+F15+I15+L15+O15+R15+U15+X15+AA15+AD15+AG15+AJ15+AM15+AP15+AS15+AV15+AY15+BB15+BE15+BH15+BK15+BN15+BQ15)/23</f>
        <v>0.78726541162060992</v>
      </c>
      <c r="BU15" s="49">
        <f t="shared" ref="BU15:BU29" si="1">(D15+G15+J15+M15+P15+S15+V15+Y15+AB15+AE15+AH15+AK15+AN15+AQ15+AT15+AZ15+AW15+BC15+BF15+BI15+BL15+BO15+BR15)/23</f>
        <v>123.05434782608698</v>
      </c>
      <c r="BV15" s="50"/>
      <c r="BW15" s="50"/>
      <c r="BX15" s="50"/>
      <c r="BY15" s="51"/>
      <c r="BZ15" s="5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</row>
    <row r="16" spans="1:150" x14ac:dyDescent="0.25">
      <c r="A16" s="30">
        <v>3</v>
      </c>
      <c r="B16" s="48" t="s">
        <v>14</v>
      </c>
      <c r="C16" s="46">
        <v>0.875</v>
      </c>
      <c r="D16" s="49">
        <v>106.08</v>
      </c>
      <c r="E16" s="49"/>
      <c r="F16" s="46">
        <v>0.87730000000000008</v>
      </c>
      <c r="G16" s="49">
        <v>105.82</v>
      </c>
      <c r="H16" s="10"/>
      <c r="I16" s="46">
        <v>0.87680000000000002</v>
      </c>
      <c r="J16" s="49">
        <v>109.27</v>
      </c>
      <c r="K16" s="10"/>
      <c r="L16" s="46">
        <v>0.878</v>
      </c>
      <c r="M16" s="49">
        <v>108.36</v>
      </c>
      <c r="N16" s="10"/>
      <c r="O16" s="46">
        <v>0.87620000000000009</v>
      </c>
      <c r="P16" s="49">
        <v>107.8</v>
      </c>
      <c r="Q16" s="49"/>
      <c r="R16" s="46">
        <v>0.87450000000000006</v>
      </c>
      <c r="S16" s="49">
        <v>107.99</v>
      </c>
      <c r="T16" s="49"/>
      <c r="U16" s="46">
        <v>0.87540000000000007</v>
      </c>
      <c r="V16" s="49">
        <v>107.38</v>
      </c>
      <c r="W16" s="49"/>
      <c r="X16" s="46">
        <v>0.87330000000000008</v>
      </c>
      <c r="Y16" s="49">
        <v>107.88</v>
      </c>
      <c r="Z16" s="10"/>
      <c r="AA16" s="46">
        <v>0.87690000000000001</v>
      </c>
      <c r="AB16" s="49">
        <v>107.82</v>
      </c>
      <c r="AC16" s="49"/>
      <c r="AD16" s="46">
        <v>0.87680000000000002</v>
      </c>
      <c r="AE16" s="49">
        <v>108.26</v>
      </c>
      <c r="AF16" s="10"/>
      <c r="AG16" s="46">
        <v>0.87550000000000006</v>
      </c>
      <c r="AH16" s="47">
        <v>109.08</v>
      </c>
      <c r="AI16" s="10"/>
      <c r="AJ16" s="46">
        <v>0.87790000000000001</v>
      </c>
      <c r="AK16" s="49">
        <v>109.58</v>
      </c>
      <c r="AL16" s="10"/>
      <c r="AM16" s="46">
        <v>0.87909999999999999</v>
      </c>
      <c r="AN16" s="49">
        <v>109.96</v>
      </c>
      <c r="AO16" s="10"/>
      <c r="AP16" s="46">
        <v>0.88009999999999999</v>
      </c>
      <c r="AQ16" s="49">
        <v>110.82</v>
      </c>
      <c r="AR16" s="10"/>
      <c r="AS16" s="46">
        <v>0.87920000000000009</v>
      </c>
      <c r="AT16" s="49">
        <v>110.59</v>
      </c>
      <c r="AU16" s="10"/>
      <c r="AV16" s="46">
        <v>0.87740000000000007</v>
      </c>
      <c r="AW16" s="49">
        <v>110.86</v>
      </c>
      <c r="AX16" s="10"/>
      <c r="AY16" s="46">
        <v>0.87990000000000002</v>
      </c>
      <c r="AZ16" s="49">
        <v>113.06</v>
      </c>
      <c r="BA16" s="49"/>
      <c r="BB16" s="46">
        <v>0.88080000000000003</v>
      </c>
      <c r="BC16" s="49">
        <v>114.15</v>
      </c>
      <c r="BD16" s="49"/>
      <c r="BE16" s="46">
        <v>0.88540000000000008</v>
      </c>
      <c r="BF16" s="49">
        <v>115.7</v>
      </c>
      <c r="BG16" s="49"/>
      <c r="BH16" s="46">
        <v>0.88350000000000006</v>
      </c>
      <c r="BI16" s="49">
        <v>114.86</v>
      </c>
      <c r="BJ16" s="49"/>
      <c r="BK16" s="46">
        <v>0.88460000000000005</v>
      </c>
      <c r="BL16" s="49">
        <v>114.66</v>
      </c>
      <c r="BM16" s="49"/>
      <c r="BN16" s="46">
        <v>0.87940000000000007</v>
      </c>
      <c r="BO16" s="49">
        <v>113.57</v>
      </c>
      <c r="BP16" s="49"/>
      <c r="BQ16" s="46">
        <v>0.88190000000000002</v>
      </c>
      <c r="BR16" s="49">
        <v>112.88</v>
      </c>
      <c r="BS16" s="10"/>
      <c r="BT16" s="46">
        <f t="shared" si="0"/>
        <v>0.87847391304347855</v>
      </c>
      <c r="BU16" s="49">
        <f t="shared" si="1"/>
        <v>110.27956521739129</v>
      </c>
      <c r="BV16" s="50"/>
      <c r="BW16" s="50"/>
      <c r="BX16" s="50"/>
      <c r="BY16" s="51"/>
    </row>
    <row r="17" spans="1:147" x14ac:dyDescent="0.25">
      <c r="A17" s="30">
        <v>4</v>
      </c>
      <c r="B17" s="48" t="s">
        <v>15</v>
      </c>
      <c r="C17" s="46">
        <v>0.91157702825888787</v>
      </c>
      <c r="D17" s="49">
        <v>101.84</v>
      </c>
      <c r="E17" s="49"/>
      <c r="F17" s="46">
        <v>0.91074681238615662</v>
      </c>
      <c r="G17" s="49">
        <v>101.95</v>
      </c>
      <c r="H17" s="10"/>
      <c r="I17" s="46">
        <v>0.91524803221673068</v>
      </c>
      <c r="J17" s="49">
        <v>104.7</v>
      </c>
      <c r="K17" s="10"/>
      <c r="L17" s="46">
        <v>0.91449474165523537</v>
      </c>
      <c r="M17" s="49">
        <v>104.04</v>
      </c>
      <c r="N17" s="10"/>
      <c r="O17" s="46">
        <v>0.91166013310237948</v>
      </c>
      <c r="P17" s="49">
        <v>103.62</v>
      </c>
      <c r="Q17" s="49"/>
      <c r="R17" s="46">
        <v>0.91116173120728916</v>
      </c>
      <c r="S17" s="49">
        <v>103.65</v>
      </c>
      <c r="T17" s="49"/>
      <c r="U17" s="46">
        <v>0.91074681238615662</v>
      </c>
      <c r="V17" s="49">
        <v>103.21</v>
      </c>
      <c r="W17" s="49"/>
      <c r="X17" s="46">
        <v>0.90752336872674466</v>
      </c>
      <c r="Y17" s="49">
        <v>103.78</v>
      </c>
      <c r="Z17" s="10"/>
      <c r="AA17" s="46">
        <v>0.91049804242920873</v>
      </c>
      <c r="AB17" s="49">
        <v>103.83</v>
      </c>
      <c r="AC17" s="49"/>
      <c r="AD17" s="46">
        <v>0.91365920511649157</v>
      </c>
      <c r="AE17" s="49">
        <v>103.87</v>
      </c>
      <c r="AF17" s="10"/>
      <c r="AG17" s="46">
        <v>0.9151642719868216</v>
      </c>
      <c r="AH17" s="47">
        <v>104.33</v>
      </c>
      <c r="AI17" s="10"/>
      <c r="AJ17" s="46">
        <v>0.91524803221673068</v>
      </c>
      <c r="AK17" s="49">
        <v>105.09</v>
      </c>
      <c r="AL17" s="10"/>
      <c r="AM17" s="46">
        <v>0.92038656235618954</v>
      </c>
      <c r="AN17" s="49">
        <v>105.03</v>
      </c>
      <c r="AO17" s="10"/>
      <c r="AP17" s="46">
        <v>0.92004784248780935</v>
      </c>
      <c r="AQ17" s="49">
        <v>106.01</v>
      </c>
      <c r="AR17" s="10"/>
      <c r="AS17" s="46">
        <v>0.91785222579164738</v>
      </c>
      <c r="AT17" s="49">
        <v>105.93</v>
      </c>
      <c r="AU17" s="10"/>
      <c r="AV17" s="46">
        <v>0.91726288754356999</v>
      </c>
      <c r="AW17" s="49">
        <v>106.02</v>
      </c>
      <c r="AX17" s="10"/>
      <c r="AY17" s="46">
        <v>0.92429984286902667</v>
      </c>
      <c r="AZ17" s="49">
        <v>107.63</v>
      </c>
      <c r="BA17" s="49"/>
      <c r="BB17" s="46">
        <v>0.9219988936013277</v>
      </c>
      <c r="BC17" s="49">
        <v>109.08</v>
      </c>
      <c r="BD17" s="49"/>
      <c r="BE17" s="46">
        <v>0.92678405931417984</v>
      </c>
      <c r="BF17" s="49">
        <v>110.58</v>
      </c>
      <c r="BG17" s="49"/>
      <c r="BH17" s="46">
        <v>0.92558311736393928</v>
      </c>
      <c r="BI17" s="49">
        <v>109.67</v>
      </c>
      <c r="BJ17" s="49"/>
      <c r="BK17" s="46">
        <v>0.92515496345637893</v>
      </c>
      <c r="BL17" s="49">
        <v>109.63</v>
      </c>
      <c r="BM17" s="49"/>
      <c r="BN17" s="46">
        <v>0.91869545245751028</v>
      </c>
      <c r="BO17" s="49">
        <v>108.68</v>
      </c>
      <c r="BP17" s="49"/>
      <c r="BQ17" s="46">
        <v>0.91996320147194111</v>
      </c>
      <c r="BR17" s="49">
        <v>108.21</v>
      </c>
      <c r="BS17" s="10"/>
      <c r="BT17" s="46">
        <f t="shared" si="0"/>
        <v>0.91677205480010215</v>
      </c>
      <c r="BU17" s="49">
        <f t="shared" si="1"/>
        <v>105.66869565217392</v>
      </c>
      <c r="BV17" s="50"/>
      <c r="BW17" s="50"/>
      <c r="BX17" s="50"/>
      <c r="BY17" s="51"/>
    </row>
    <row r="18" spans="1:147" x14ac:dyDescent="0.25">
      <c r="A18" s="30">
        <v>5</v>
      </c>
      <c r="B18" s="48" t="s">
        <v>16</v>
      </c>
      <c r="C18" s="46">
        <v>1957.0496000000001</v>
      </c>
      <c r="D18" s="53">
        <v>181653.34</v>
      </c>
      <c r="E18" s="53"/>
      <c r="F18" s="54">
        <v>1948.7</v>
      </c>
      <c r="G18" s="53">
        <v>180917.31</v>
      </c>
      <c r="H18" s="10"/>
      <c r="I18" s="46">
        <v>1937.0900000000001</v>
      </c>
      <c r="J18" s="53">
        <v>185592.59</v>
      </c>
      <c r="K18" s="10"/>
      <c r="L18" s="46">
        <v>1931.9706000000001</v>
      </c>
      <c r="M18" s="53">
        <v>183807.68</v>
      </c>
      <c r="N18" s="10"/>
      <c r="O18" s="46">
        <v>1934.89</v>
      </c>
      <c r="P18" s="53">
        <v>182750.36</v>
      </c>
      <c r="Q18" s="53"/>
      <c r="R18" s="54">
        <v>1933.7913000000001</v>
      </c>
      <c r="S18" s="53">
        <v>182627.25</v>
      </c>
      <c r="T18" s="53"/>
      <c r="U18" s="54">
        <v>1927.01</v>
      </c>
      <c r="V18" s="53">
        <v>181138.94</v>
      </c>
      <c r="W18" s="53"/>
      <c r="X18" s="54">
        <v>1918.9</v>
      </c>
      <c r="Y18" s="53">
        <v>180779.57</v>
      </c>
      <c r="Z18" s="10"/>
      <c r="AA18" s="46">
        <v>1917.6393</v>
      </c>
      <c r="AB18" s="53">
        <v>181312.8</v>
      </c>
      <c r="AC18" s="53"/>
      <c r="AD18" s="46">
        <v>1912.0457000000001</v>
      </c>
      <c r="AE18" s="53">
        <v>181491.38</v>
      </c>
      <c r="AF18" s="10"/>
      <c r="AG18" s="46">
        <v>1903.5900000000001</v>
      </c>
      <c r="AH18" s="47">
        <v>181792.85</v>
      </c>
      <c r="AI18" s="10"/>
      <c r="AJ18" s="46">
        <v>1906.1108000000002</v>
      </c>
      <c r="AK18" s="53">
        <v>183367.86</v>
      </c>
      <c r="AL18" s="10"/>
      <c r="AM18" s="46">
        <v>1893.9561000000001</v>
      </c>
      <c r="AN18" s="53">
        <v>183088.74</v>
      </c>
      <c r="AO18" s="10"/>
      <c r="AP18" s="46">
        <v>1891.8000000000002</v>
      </c>
      <c r="AQ18" s="53">
        <v>184507.25</v>
      </c>
      <c r="AR18" s="10"/>
      <c r="AS18" s="46">
        <v>1888.8932</v>
      </c>
      <c r="AT18" s="53">
        <v>183657.09</v>
      </c>
      <c r="AU18" s="10"/>
      <c r="AV18" s="46">
        <v>1901.9247</v>
      </c>
      <c r="AW18" s="49">
        <v>185000.22</v>
      </c>
      <c r="AX18" s="10"/>
      <c r="AY18" s="46">
        <v>1903.3618000000001</v>
      </c>
      <c r="AZ18" s="49">
        <v>189346.43</v>
      </c>
      <c r="BA18" s="49"/>
      <c r="BB18" s="46">
        <v>1919.5</v>
      </c>
      <c r="BC18" s="49">
        <v>192986.53</v>
      </c>
      <c r="BD18" s="49"/>
      <c r="BE18" s="46">
        <v>1916.6361000000002</v>
      </c>
      <c r="BF18" s="49">
        <v>196340.2</v>
      </c>
      <c r="BG18" s="49"/>
      <c r="BH18" s="46">
        <v>1913.8011000000001</v>
      </c>
      <c r="BI18" s="49">
        <v>194212.54</v>
      </c>
      <c r="BJ18" s="49"/>
      <c r="BK18" s="46">
        <v>1922.5</v>
      </c>
      <c r="BL18" s="49">
        <v>194999.18</v>
      </c>
      <c r="BM18" s="49"/>
      <c r="BN18" s="46">
        <v>1937.2964000000002</v>
      </c>
      <c r="BO18" s="49">
        <v>193477.79</v>
      </c>
      <c r="BP18" s="49"/>
      <c r="BQ18" s="46">
        <v>1943.8888000000002</v>
      </c>
      <c r="BR18" s="49">
        <v>193514.13</v>
      </c>
      <c r="BS18" s="10"/>
      <c r="BT18" s="46">
        <f t="shared" si="0"/>
        <v>1920.1019782608691</v>
      </c>
      <c r="BU18" s="49">
        <f t="shared" si="1"/>
        <v>186015.74043478261</v>
      </c>
      <c r="BV18" s="50"/>
      <c r="BW18" s="50"/>
      <c r="BX18" s="50"/>
      <c r="BY18" s="51"/>
    </row>
    <row r="19" spans="1:147" x14ac:dyDescent="0.25">
      <c r="A19" s="30">
        <v>6</v>
      </c>
      <c r="B19" s="48" t="s">
        <v>17</v>
      </c>
      <c r="C19" s="46">
        <v>24.5398</v>
      </c>
      <c r="D19" s="49">
        <v>2277.7800000000002</v>
      </c>
      <c r="E19" s="49"/>
      <c r="F19" s="46">
        <v>24.3445</v>
      </c>
      <c r="G19" s="49">
        <v>2260.14</v>
      </c>
      <c r="H19" s="10"/>
      <c r="I19" s="46">
        <v>23.5503</v>
      </c>
      <c r="J19" s="49">
        <v>2256.35</v>
      </c>
      <c r="K19" s="10"/>
      <c r="L19" s="46">
        <v>23.4434</v>
      </c>
      <c r="M19" s="49">
        <v>2230.41</v>
      </c>
      <c r="N19" s="10"/>
      <c r="O19" s="46">
        <v>23.4496</v>
      </c>
      <c r="P19" s="49">
        <v>2214.81</v>
      </c>
      <c r="Q19" s="49"/>
      <c r="R19" s="46">
        <v>23.130800000000001</v>
      </c>
      <c r="S19" s="49">
        <v>2184.4699999999998</v>
      </c>
      <c r="T19" s="49"/>
      <c r="U19" s="46">
        <v>22.7563</v>
      </c>
      <c r="V19" s="49">
        <v>2139.09</v>
      </c>
      <c r="W19" s="49"/>
      <c r="X19" s="46">
        <v>22.773400000000002</v>
      </c>
      <c r="Y19" s="49">
        <v>2145.48</v>
      </c>
      <c r="Z19" s="10"/>
      <c r="AA19" s="46">
        <v>22.682000000000002</v>
      </c>
      <c r="AB19" s="49">
        <v>2144.58</v>
      </c>
      <c r="AC19" s="49"/>
      <c r="AD19" s="46">
        <v>22.666800000000002</v>
      </c>
      <c r="AE19" s="49">
        <v>2151.5300000000002</v>
      </c>
      <c r="AF19" s="10"/>
      <c r="AG19" s="46">
        <v>22.477600000000002</v>
      </c>
      <c r="AH19" s="47">
        <v>2146.61</v>
      </c>
      <c r="AI19" s="10"/>
      <c r="AJ19" s="46">
        <v>22.701800000000002</v>
      </c>
      <c r="AK19" s="49">
        <v>2183.91</v>
      </c>
      <c r="AL19" s="10"/>
      <c r="AM19" s="46">
        <v>22.595700000000001</v>
      </c>
      <c r="AN19" s="49">
        <v>2184.33</v>
      </c>
      <c r="AO19" s="10"/>
      <c r="AP19" s="46">
        <v>22.772200000000002</v>
      </c>
      <c r="AQ19" s="49">
        <v>2220.9699999999998</v>
      </c>
      <c r="AR19" s="10"/>
      <c r="AS19" s="46">
        <v>22.856000000000002</v>
      </c>
      <c r="AT19" s="49">
        <v>2222.29</v>
      </c>
      <c r="AU19" s="10"/>
      <c r="AV19" s="46">
        <v>23.411100000000001</v>
      </c>
      <c r="AW19" s="49">
        <v>2277.1999999999998</v>
      </c>
      <c r="AX19" s="10"/>
      <c r="AY19" s="46">
        <v>23.753800000000002</v>
      </c>
      <c r="AZ19" s="49">
        <v>2363.0300000000002</v>
      </c>
      <c r="BA19" s="49"/>
      <c r="BB19" s="46">
        <v>24.123900000000003</v>
      </c>
      <c r="BC19" s="49">
        <v>2425.42</v>
      </c>
      <c r="BD19" s="49"/>
      <c r="BE19" s="46">
        <v>24.167300000000001</v>
      </c>
      <c r="BF19" s="49">
        <v>2475.6999999999998</v>
      </c>
      <c r="BG19" s="49"/>
      <c r="BH19" s="46">
        <v>24.1281</v>
      </c>
      <c r="BI19" s="49">
        <v>2448.52</v>
      </c>
      <c r="BJ19" s="49"/>
      <c r="BK19" s="46">
        <v>24.284200000000002</v>
      </c>
      <c r="BL19" s="49">
        <v>2463.15</v>
      </c>
      <c r="BM19" s="49"/>
      <c r="BN19" s="46">
        <v>24.5839</v>
      </c>
      <c r="BO19" s="49">
        <v>2455.19</v>
      </c>
      <c r="BP19" s="49"/>
      <c r="BQ19" s="46">
        <v>24.516999999999999</v>
      </c>
      <c r="BR19" s="49">
        <v>2440.67</v>
      </c>
      <c r="BS19" s="10"/>
      <c r="BT19" s="46">
        <f t="shared" si="0"/>
        <v>23.465630434782611</v>
      </c>
      <c r="BU19" s="49">
        <f t="shared" si="1"/>
        <v>2274.4186956521735</v>
      </c>
      <c r="BV19" s="50"/>
      <c r="BW19" s="50"/>
      <c r="BX19" s="50"/>
      <c r="BY19" s="51"/>
    </row>
    <row r="20" spans="1:147" x14ac:dyDescent="0.25">
      <c r="A20" s="30">
        <v>7</v>
      </c>
      <c r="B20" s="48" t="s">
        <v>18</v>
      </c>
      <c r="C20" s="46">
        <v>1.506931886678722</v>
      </c>
      <c r="D20" s="49">
        <v>61.6</v>
      </c>
      <c r="E20" s="49"/>
      <c r="F20" s="46">
        <v>1.519756838905775</v>
      </c>
      <c r="G20" s="49">
        <v>61.09</v>
      </c>
      <c r="H20" s="10"/>
      <c r="I20" s="46">
        <v>1.5337423312883436</v>
      </c>
      <c r="J20" s="49">
        <v>62.47</v>
      </c>
      <c r="K20" s="10"/>
      <c r="L20" s="46">
        <v>1.5255530129672004</v>
      </c>
      <c r="M20" s="49">
        <v>62.36</v>
      </c>
      <c r="N20" s="10"/>
      <c r="O20" s="46">
        <v>1.5232292460015231</v>
      </c>
      <c r="P20" s="49">
        <v>62.01</v>
      </c>
      <c r="Q20" s="49"/>
      <c r="R20" s="46">
        <v>1.5351550506601168</v>
      </c>
      <c r="S20" s="49">
        <v>61.52</v>
      </c>
      <c r="T20" s="49"/>
      <c r="U20" s="46">
        <v>1.5269506794930523</v>
      </c>
      <c r="V20" s="49">
        <v>61.56</v>
      </c>
      <c r="W20" s="49"/>
      <c r="X20" s="46">
        <v>1.5264845061822623</v>
      </c>
      <c r="Y20" s="49">
        <v>61.72</v>
      </c>
      <c r="Z20" s="10"/>
      <c r="AA20" s="46">
        <v>1.5335071308081583</v>
      </c>
      <c r="AB20" s="49">
        <v>61.66</v>
      </c>
      <c r="AC20" s="49"/>
      <c r="AD20" s="46">
        <v>1.5403573629081948</v>
      </c>
      <c r="AE20" s="49">
        <v>61.62</v>
      </c>
      <c r="AF20" s="10"/>
      <c r="AG20" s="46">
        <v>1.5451174289245984</v>
      </c>
      <c r="AH20" s="47">
        <v>61.81</v>
      </c>
      <c r="AI20" s="10"/>
      <c r="AJ20" s="46">
        <v>1.5465511908444167</v>
      </c>
      <c r="AK20" s="49">
        <v>62.2</v>
      </c>
      <c r="AL20" s="10"/>
      <c r="AM20" s="46">
        <v>1.5615240474703309</v>
      </c>
      <c r="AN20" s="49">
        <v>61.91</v>
      </c>
      <c r="AO20" s="10"/>
      <c r="AP20" s="46">
        <v>1.5637216575449568</v>
      </c>
      <c r="AQ20" s="49">
        <v>62.37</v>
      </c>
      <c r="AR20" s="10"/>
      <c r="AS20" s="46">
        <v>1.5600624024960998</v>
      </c>
      <c r="AT20" s="49">
        <v>62.32</v>
      </c>
      <c r="AU20" s="10"/>
      <c r="AV20" s="46">
        <v>1.5508684863523572</v>
      </c>
      <c r="AW20" s="49">
        <v>62.72</v>
      </c>
      <c r="AX20" s="10"/>
      <c r="AY20" s="46">
        <v>1.5561780267662619</v>
      </c>
      <c r="AZ20" s="49">
        <v>63.93</v>
      </c>
      <c r="BA20" s="49"/>
      <c r="BB20" s="46">
        <v>1.5515903801396429</v>
      </c>
      <c r="BC20" s="49">
        <v>64.8</v>
      </c>
      <c r="BD20" s="49"/>
      <c r="BE20" s="46">
        <v>1.5564202334630348</v>
      </c>
      <c r="BF20" s="49">
        <v>65.819999999999993</v>
      </c>
      <c r="BG20" s="49"/>
      <c r="BH20" s="46">
        <v>1.5612802498048397</v>
      </c>
      <c r="BI20" s="49">
        <v>65</v>
      </c>
      <c r="BJ20" s="49"/>
      <c r="BK20" s="46">
        <v>1.5532774153463809</v>
      </c>
      <c r="BL20" s="49">
        <v>65.3</v>
      </c>
      <c r="BM20" s="49"/>
      <c r="BN20" s="46">
        <v>1.547269070091289</v>
      </c>
      <c r="BO20" s="49">
        <v>64.55</v>
      </c>
      <c r="BP20" s="49"/>
      <c r="BQ20" s="46">
        <v>1.5463120457708364</v>
      </c>
      <c r="BR20" s="49">
        <v>64.38</v>
      </c>
      <c r="BS20" s="10"/>
      <c r="BT20" s="46">
        <f t="shared" si="0"/>
        <v>1.5422539426481914</v>
      </c>
      <c r="BU20" s="49">
        <f t="shared" si="1"/>
        <v>62.813913043478252</v>
      </c>
      <c r="BV20" s="50"/>
      <c r="BW20" s="50"/>
      <c r="BX20" s="50"/>
      <c r="BY20" s="51"/>
    </row>
    <row r="21" spans="1:147" x14ac:dyDescent="0.25">
      <c r="A21" s="30">
        <v>8</v>
      </c>
      <c r="B21" s="48" t="s">
        <v>19</v>
      </c>
      <c r="C21" s="46">
        <v>1.3253000000000001</v>
      </c>
      <c r="D21" s="49">
        <v>70.040000000000006</v>
      </c>
      <c r="E21" s="49"/>
      <c r="F21" s="46">
        <v>1.3309</v>
      </c>
      <c r="G21" s="49">
        <v>69.760000000000005</v>
      </c>
      <c r="H21" s="10"/>
      <c r="I21" s="46">
        <v>1.3374000000000001</v>
      </c>
      <c r="J21" s="49">
        <v>71.64</v>
      </c>
      <c r="K21" s="10"/>
      <c r="L21" s="46">
        <v>1.3368</v>
      </c>
      <c r="M21" s="49">
        <v>71.17</v>
      </c>
      <c r="N21" s="10"/>
      <c r="O21" s="46">
        <v>1.3382000000000001</v>
      </c>
      <c r="P21" s="49">
        <v>70.58</v>
      </c>
      <c r="Q21" s="49"/>
      <c r="R21" s="46">
        <v>1.3437000000000001</v>
      </c>
      <c r="S21" s="49">
        <v>70.28</v>
      </c>
      <c r="T21" s="49"/>
      <c r="U21" s="46">
        <v>1.3412000000000002</v>
      </c>
      <c r="V21" s="49">
        <v>70.09</v>
      </c>
      <c r="W21" s="49"/>
      <c r="X21" s="46">
        <v>1.3407</v>
      </c>
      <c r="Y21" s="49">
        <v>70.27</v>
      </c>
      <c r="Z21" s="10"/>
      <c r="AA21" s="46">
        <v>1.3448</v>
      </c>
      <c r="AB21" s="49">
        <v>70.31</v>
      </c>
      <c r="AC21" s="49"/>
      <c r="AD21" s="46">
        <v>1.3448</v>
      </c>
      <c r="AE21" s="49">
        <v>70.58</v>
      </c>
      <c r="AF21" s="10"/>
      <c r="AG21" s="46">
        <v>1.3484</v>
      </c>
      <c r="AH21" s="47">
        <v>70.819999999999993</v>
      </c>
      <c r="AI21" s="10"/>
      <c r="AJ21" s="46">
        <v>1.3482000000000001</v>
      </c>
      <c r="AK21" s="49">
        <v>71.349999999999994</v>
      </c>
      <c r="AL21" s="10"/>
      <c r="AM21" s="46">
        <v>1.3528</v>
      </c>
      <c r="AN21" s="49">
        <v>71.459999999999994</v>
      </c>
      <c r="AO21" s="10"/>
      <c r="AP21" s="46">
        <v>1.3548</v>
      </c>
      <c r="AQ21" s="49">
        <v>71.989999999999995</v>
      </c>
      <c r="AR21" s="10"/>
      <c r="AS21" s="46">
        <v>1.3524</v>
      </c>
      <c r="AT21" s="49">
        <v>71.89</v>
      </c>
      <c r="AU21" s="10"/>
      <c r="AV21" s="46">
        <v>1.3526</v>
      </c>
      <c r="AW21" s="49">
        <v>71.91</v>
      </c>
      <c r="AX21" s="10"/>
      <c r="AY21" s="46">
        <v>1.3566</v>
      </c>
      <c r="AZ21" s="49">
        <v>73.33</v>
      </c>
      <c r="BA21" s="49"/>
      <c r="BB21" s="46">
        <v>1.3547</v>
      </c>
      <c r="BC21" s="49">
        <v>74.22</v>
      </c>
      <c r="BD21" s="49"/>
      <c r="BE21" s="46">
        <v>1.3582000000000001</v>
      </c>
      <c r="BF21" s="49">
        <v>75.42</v>
      </c>
      <c r="BG21" s="49"/>
      <c r="BH21" s="46">
        <v>1.3598000000000001</v>
      </c>
      <c r="BI21" s="49">
        <v>74.63</v>
      </c>
      <c r="BJ21" s="49"/>
      <c r="BK21" s="46">
        <v>1.3608</v>
      </c>
      <c r="BL21" s="49">
        <v>74.540000000000006</v>
      </c>
      <c r="BM21" s="49"/>
      <c r="BN21" s="46">
        <v>1.3564000000000001</v>
      </c>
      <c r="BO21" s="49">
        <v>73.63</v>
      </c>
      <c r="BP21" s="49"/>
      <c r="BQ21" s="46">
        <v>1.3544</v>
      </c>
      <c r="BR21" s="49">
        <v>73.5</v>
      </c>
      <c r="BS21" s="10"/>
      <c r="BT21" s="46">
        <f t="shared" si="0"/>
        <v>1.3475608695652173</v>
      </c>
      <c r="BU21" s="49">
        <f t="shared" si="1"/>
        <v>71.887391304347844</v>
      </c>
      <c r="BV21" s="50"/>
      <c r="BW21" s="50"/>
      <c r="BX21" s="50"/>
      <c r="BY21" s="51"/>
    </row>
    <row r="22" spans="1:147" x14ac:dyDescent="0.25">
      <c r="A22" s="30">
        <v>9</v>
      </c>
      <c r="B22" s="48" t="s">
        <v>20</v>
      </c>
      <c r="C22" s="46">
        <v>10.599300000000001</v>
      </c>
      <c r="D22" s="49">
        <v>8.76</v>
      </c>
      <c r="E22" s="49"/>
      <c r="F22" s="46">
        <v>10.6356</v>
      </c>
      <c r="G22" s="49">
        <v>8.73</v>
      </c>
      <c r="H22" s="10"/>
      <c r="I22" s="46">
        <v>10.746700000000001</v>
      </c>
      <c r="J22" s="49">
        <v>8.92</v>
      </c>
      <c r="K22" s="10"/>
      <c r="L22" s="46">
        <v>10.6843</v>
      </c>
      <c r="M22" s="49">
        <v>8.9</v>
      </c>
      <c r="N22" s="10"/>
      <c r="O22" s="46">
        <v>10.636900000000001</v>
      </c>
      <c r="P22" s="49">
        <v>8.8800000000000008</v>
      </c>
      <c r="Q22" s="49"/>
      <c r="R22" s="46">
        <v>10.6617</v>
      </c>
      <c r="S22" s="49">
        <v>8.86</v>
      </c>
      <c r="T22" s="49"/>
      <c r="U22" s="46">
        <v>10.6602</v>
      </c>
      <c r="V22" s="49">
        <v>8.82</v>
      </c>
      <c r="W22" s="49"/>
      <c r="X22" s="46">
        <v>10.648300000000001</v>
      </c>
      <c r="Y22" s="49">
        <v>8.85</v>
      </c>
      <c r="Z22" s="10"/>
      <c r="AA22" s="46">
        <v>10.7256</v>
      </c>
      <c r="AB22" s="49">
        <v>8.82</v>
      </c>
      <c r="AC22" s="49"/>
      <c r="AD22" s="46">
        <v>10.8148</v>
      </c>
      <c r="AE22" s="49">
        <v>8.7799999999999994</v>
      </c>
      <c r="AF22" s="10"/>
      <c r="AG22" s="46">
        <v>10.8384</v>
      </c>
      <c r="AH22" s="49">
        <v>8.81</v>
      </c>
      <c r="AI22" s="10"/>
      <c r="AJ22" s="46">
        <v>10.839</v>
      </c>
      <c r="AK22" s="49">
        <v>8.8800000000000008</v>
      </c>
      <c r="AL22" s="10"/>
      <c r="AM22" s="46">
        <v>10.932</v>
      </c>
      <c r="AN22" s="49">
        <v>8.84</v>
      </c>
      <c r="AO22" s="10"/>
      <c r="AP22" s="46">
        <v>10.964</v>
      </c>
      <c r="AQ22" s="49">
        <v>8.9</v>
      </c>
      <c r="AR22" s="10"/>
      <c r="AS22" s="46">
        <v>10.938800000000001</v>
      </c>
      <c r="AT22" s="49">
        <v>8.89</v>
      </c>
      <c r="AU22" s="10"/>
      <c r="AV22" s="46">
        <v>10.8993</v>
      </c>
      <c r="AW22" s="49">
        <v>8.92</v>
      </c>
      <c r="AX22" s="10"/>
      <c r="AY22" s="46">
        <v>10.985800000000001</v>
      </c>
      <c r="AZ22" s="49">
        <v>9.06</v>
      </c>
      <c r="BA22" s="49"/>
      <c r="BB22" s="46">
        <v>10.986800000000001</v>
      </c>
      <c r="BC22" s="49">
        <v>9.15</v>
      </c>
      <c r="BD22" s="49"/>
      <c r="BE22" s="46">
        <v>11.001900000000001</v>
      </c>
      <c r="BF22" s="49">
        <v>9.31</v>
      </c>
      <c r="BG22" s="49"/>
      <c r="BH22" s="46">
        <v>11.036200000000001</v>
      </c>
      <c r="BI22" s="49">
        <v>9.1999999999999993</v>
      </c>
      <c r="BJ22" s="49"/>
      <c r="BK22" s="46">
        <v>10.983400000000001</v>
      </c>
      <c r="BL22" s="49">
        <v>9.23</v>
      </c>
      <c r="BM22" s="49"/>
      <c r="BN22" s="46">
        <v>10.8979</v>
      </c>
      <c r="BO22" s="49">
        <v>9.16</v>
      </c>
      <c r="BP22" s="49"/>
      <c r="BQ22" s="46">
        <v>10.9361</v>
      </c>
      <c r="BR22" s="49">
        <v>9.1</v>
      </c>
      <c r="BS22" s="10"/>
      <c r="BT22" s="46">
        <f t="shared" si="0"/>
        <v>10.828391304347827</v>
      </c>
      <c r="BU22" s="49">
        <f t="shared" si="1"/>
        <v>8.9465217391304321</v>
      </c>
      <c r="BV22" s="50"/>
      <c r="BW22" s="50"/>
      <c r="BX22" s="50"/>
      <c r="BY22" s="51"/>
    </row>
    <row r="23" spans="1:147" x14ac:dyDescent="0.25">
      <c r="A23" s="30">
        <v>10</v>
      </c>
      <c r="B23" s="48" t="s">
        <v>21</v>
      </c>
      <c r="C23" s="46">
        <v>10.201500000000001</v>
      </c>
      <c r="D23" s="49">
        <v>9.1</v>
      </c>
      <c r="E23" s="49"/>
      <c r="F23" s="46">
        <v>10.177</v>
      </c>
      <c r="G23" s="49">
        <v>9.1199999999999992</v>
      </c>
      <c r="H23" s="10"/>
      <c r="I23" s="46">
        <v>10.3118</v>
      </c>
      <c r="J23" s="49">
        <v>9.2899999999999991</v>
      </c>
      <c r="K23" s="10"/>
      <c r="L23" s="46">
        <v>10.223100000000001</v>
      </c>
      <c r="M23" s="49">
        <v>9.31</v>
      </c>
      <c r="N23" s="10"/>
      <c r="O23" s="46">
        <v>10.186400000000001</v>
      </c>
      <c r="P23" s="49">
        <v>9.27</v>
      </c>
      <c r="Q23" s="49"/>
      <c r="R23" s="46">
        <v>10.2524</v>
      </c>
      <c r="S23" s="49">
        <v>9.2100000000000009</v>
      </c>
      <c r="T23" s="49"/>
      <c r="U23" s="46">
        <v>10.1904</v>
      </c>
      <c r="V23" s="49">
        <v>9.2200000000000006</v>
      </c>
      <c r="W23" s="49"/>
      <c r="X23" s="46">
        <v>10.187800000000001</v>
      </c>
      <c r="Y23" s="49">
        <v>9.25</v>
      </c>
      <c r="Z23" s="10"/>
      <c r="AA23" s="46">
        <v>10.3721</v>
      </c>
      <c r="AB23" s="49">
        <v>9.1199999999999992</v>
      </c>
      <c r="AC23" s="49"/>
      <c r="AD23" s="46">
        <v>10.436400000000001</v>
      </c>
      <c r="AE23" s="49">
        <v>9.1</v>
      </c>
      <c r="AF23" s="10"/>
      <c r="AG23" s="46">
        <v>10.489600000000001</v>
      </c>
      <c r="AH23" s="49">
        <v>9.1</v>
      </c>
      <c r="AI23" s="10"/>
      <c r="AJ23" s="46">
        <v>10.5016</v>
      </c>
      <c r="AK23" s="49">
        <v>9.16</v>
      </c>
      <c r="AL23" s="10"/>
      <c r="AM23" s="46">
        <v>10.629800000000001</v>
      </c>
      <c r="AN23" s="49">
        <v>9.09</v>
      </c>
      <c r="AO23" s="10"/>
      <c r="AP23" s="46">
        <v>10.634500000000001</v>
      </c>
      <c r="AQ23" s="49">
        <v>9.17</v>
      </c>
      <c r="AR23" s="10"/>
      <c r="AS23" s="46">
        <v>10.592600000000001</v>
      </c>
      <c r="AT23" s="49">
        <v>9.18</v>
      </c>
      <c r="AU23" s="10"/>
      <c r="AV23" s="46">
        <v>10.581000000000001</v>
      </c>
      <c r="AW23" s="49">
        <v>9.19</v>
      </c>
      <c r="AX23" s="10"/>
      <c r="AY23" s="46">
        <v>10.678000000000001</v>
      </c>
      <c r="AZ23" s="49">
        <v>9.32</v>
      </c>
      <c r="BA23" s="49"/>
      <c r="BB23" s="46">
        <v>10.6708</v>
      </c>
      <c r="BC23" s="49">
        <v>9.42</v>
      </c>
      <c r="BD23" s="49"/>
      <c r="BE23" s="46">
        <v>10.690000000000001</v>
      </c>
      <c r="BF23" s="49">
        <v>9.58</v>
      </c>
      <c r="BG23" s="49"/>
      <c r="BH23" s="46">
        <v>10.716700000000001</v>
      </c>
      <c r="BI23" s="49">
        <v>9.4700000000000006</v>
      </c>
      <c r="BJ23" s="49"/>
      <c r="BK23" s="46">
        <v>10.694600000000001</v>
      </c>
      <c r="BL23" s="49">
        <v>9.48</v>
      </c>
      <c r="BM23" s="49"/>
      <c r="BN23" s="46">
        <v>10.609</v>
      </c>
      <c r="BO23" s="49">
        <v>9.41</v>
      </c>
      <c r="BP23" s="49"/>
      <c r="BQ23" s="46">
        <v>10.6699</v>
      </c>
      <c r="BR23" s="49">
        <v>9.33</v>
      </c>
      <c r="BS23" s="10"/>
      <c r="BT23" s="46">
        <f t="shared" si="0"/>
        <v>10.465086956521741</v>
      </c>
      <c r="BU23" s="49">
        <f t="shared" si="1"/>
        <v>9.2560869565217381</v>
      </c>
      <c r="BV23" s="50"/>
      <c r="BW23" s="50"/>
      <c r="BX23" s="50"/>
      <c r="BY23" s="51"/>
    </row>
    <row r="24" spans="1:147" x14ac:dyDescent="0.25">
      <c r="A24" s="30">
        <v>11</v>
      </c>
      <c r="B24" s="48" t="s">
        <v>22</v>
      </c>
      <c r="C24" s="46">
        <v>6.7921000000000005</v>
      </c>
      <c r="D24" s="49">
        <v>13.67</v>
      </c>
      <c r="E24" s="49"/>
      <c r="F24" s="46">
        <v>6.7858000000000001</v>
      </c>
      <c r="G24" s="49">
        <v>13.68</v>
      </c>
      <c r="H24" s="10"/>
      <c r="I24" s="46">
        <v>6.8189000000000002</v>
      </c>
      <c r="J24" s="49">
        <v>14.05</v>
      </c>
      <c r="K24" s="10"/>
      <c r="L24" s="46">
        <v>6.8136000000000001</v>
      </c>
      <c r="M24" s="49">
        <v>13.96</v>
      </c>
      <c r="N24" s="10"/>
      <c r="O24" s="46">
        <v>6.7918000000000003</v>
      </c>
      <c r="P24" s="49">
        <v>13.91</v>
      </c>
      <c r="Q24" s="49"/>
      <c r="R24" s="46">
        <v>6.7887000000000004</v>
      </c>
      <c r="S24" s="49">
        <v>13.91</v>
      </c>
      <c r="T24" s="49"/>
      <c r="U24" s="46">
        <v>6.7849000000000004</v>
      </c>
      <c r="V24" s="49">
        <v>13.85</v>
      </c>
      <c r="W24" s="49"/>
      <c r="X24" s="46">
        <v>6.7609000000000004</v>
      </c>
      <c r="Y24" s="49">
        <v>13.93</v>
      </c>
      <c r="Z24" s="10"/>
      <c r="AA24" s="46">
        <v>6.7827999999999999</v>
      </c>
      <c r="AB24" s="49">
        <v>13.94</v>
      </c>
      <c r="AC24" s="49"/>
      <c r="AD24" s="46">
        <v>6.8074000000000003</v>
      </c>
      <c r="AE24" s="49">
        <v>13.94</v>
      </c>
      <c r="AF24" s="10"/>
      <c r="AG24" s="46">
        <v>6.8185000000000002</v>
      </c>
      <c r="AH24" s="49">
        <v>14.01</v>
      </c>
      <c r="AI24" s="10"/>
      <c r="AJ24" s="46">
        <v>6.8186</v>
      </c>
      <c r="AK24" s="49">
        <v>14.11</v>
      </c>
      <c r="AL24" s="10"/>
      <c r="AM24" s="46">
        <v>6.8572000000000006</v>
      </c>
      <c r="AN24" s="49">
        <v>14.1</v>
      </c>
      <c r="AO24" s="10"/>
      <c r="AP24" s="46">
        <v>6.8547000000000002</v>
      </c>
      <c r="AQ24" s="49">
        <v>14.23</v>
      </c>
      <c r="AR24" s="10"/>
      <c r="AS24" s="46">
        <v>6.8385000000000007</v>
      </c>
      <c r="AT24" s="49">
        <v>14.22</v>
      </c>
      <c r="AU24" s="10"/>
      <c r="AV24" s="46">
        <v>6.8353999999999999</v>
      </c>
      <c r="AW24" s="49">
        <v>14.23</v>
      </c>
      <c r="AX24" s="10"/>
      <c r="AY24" s="46">
        <v>6.8873000000000006</v>
      </c>
      <c r="AZ24" s="49">
        <v>14.44</v>
      </c>
      <c r="BA24" s="49"/>
      <c r="BB24" s="46">
        <v>6.8718000000000004</v>
      </c>
      <c r="BC24" s="49">
        <v>14.63</v>
      </c>
      <c r="BD24" s="49"/>
      <c r="BE24" s="46">
        <v>6.9062000000000001</v>
      </c>
      <c r="BF24" s="49">
        <v>14.83</v>
      </c>
      <c r="BG24" s="49"/>
      <c r="BH24" s="46">
        <v>6.8964000000000008</v>
      </c>
      <c r="BI24" s="49">
        <v>14.71</v>
      </c>
      <c r="BJ24" s="49"/>
      <c r="BK24" s="46">
        <v>6.8944000000000001</v>
      </c>
      <c r="BL24" s="49">
        <v>14.71</v>
      </c>
      <c r="BM24" s="49"/>
      <c r="BN24" s="46">
        <v>6.8469000000000007</v>
      </c>
      <c r="BO24" s="49">
        <v>14.59</v>
      </c>
      <c r="BP24" s="49"/>
      <c r="BQ24" s="46">
        <v>6.8540000000000001</v>
      </c>
      <c r="BR24" s="49">
        <v>14.52</v>
      </c>
      <c r="BS24" s="10"/>
      <c r="BT24" s="46">
        <f t="shared" si="0"/>
        <v>6.8307304347826099</v>
      </c>
      <c r="BU24" s="49">
        <f t="shared" si="1"/>
        <v>14.18130434782608</v>
      </c>
      <c r="BV24" s="50"/>
      <c r="BW24" s="50"/>
      <c r="BX24" s="50"/>
      <c r="BY24" s="51"/>
    </row>
    <row r="25" spans="1:147" x14ac:dyDescent="0.25">
      <c r="A25" s="30">
        <v>12</v>
      </c>
      <c r="B25" s="48" t="s">
        <v>23</v>
      </c>
      <c r="C25" s="46">
        <v>26.794</v>
      </c>
      <c r="D25" s="49">
        <v>3.46</v>
      </c>
      <c r="E25" s="49"/>
      <c r="F25" s="46">
        <v>26.964000000000002</v>
      </c>
      <c r="G25" s="49">
        <v>3.44</v>
      </c>
      <c r="H25" s="10"/>
      <c r="I25" s="46">
        <v>26.815000000000001</v>
      </c>
      <c r="J25" s="49">
        <v>3.57</v>
      </c>
      <c r="K25" s="10"/>
      <c r="L25" s="46">
        <v>26.985000000000003</v>
      </c>
      <c r="M25" s="49">
        <v>3.53</v>
      </c>
      <c r="N25" s="10"/>
      <c r="O25" s="46">
        <v>26.997800000000002</v>
      </c>
      <c r="P25" s="49">
        <v>3.5</v>
      </c>
      <c r="Q25" s="49"/>
      <c r="R25" s="46">
        <v>27.0197</v>
      </c>
      <c r="S25" s="49">
        <v>3.5</v>
      </c>
      <c r="T25" s="49"/>
      <c r="U25" s="46">
        <v>27.026</v>
      </c>
      <c r="V25" s="49">
        <v>3.48</v>
      </c>
      <c r="W25" s="49"/>
      <c r="X25" s="46">
        <v>27.034700000000001</v>
      </c>
      <c r="Y25" s="49">
        <v>3.48</v>
      </c>
      <c r="Z25" s="10"/>
      <c r="AA25" s="46">
        <v>27.0441</v>
      </c>
      <c r="AB25" s="49">
        <v>3.5</v>
      </c>
      <c r="AC25" s="49"/>
      <c r="AD25" s="46">
        <v>27.0502</v>
      </c>
      <c r="AE25" s="49">
        <v>3.51</v>
      </c>
      <c r="AF25" s="10"/>
      <c r="AG25" s="46">
        <v>27.057400000000001</v>
      </c>
      <c r="AH25" s="49">
        <v>3.53</v>
      </c>
      <c r="AI25" s="10"/>
      <c r="AJ25" s="46">
        <v>27.0593</v>
      </c>
      <c r="AK25" s="49">
        <v>3.56</v>
      </c>
      <c r="AL25" s="10"/>
      <c r="AM25" s="46">
        <v>27.096</v>
      </c>
      <c r="AN25" s="49">
        <v>3.57</v>
      </c>
      <c r="AO25" s="10"/>
      <c r="AP25" s="46">
        <v>27.106000000000002</v>
      </c>
      <c r="AQ25" s="49">
        <v>3.6</v>
      </c>
      <c r="AR25" s="10"/>
      <c r="AS25" s="46">
        <v>27.159400000000002</v>
      </c>
      <c r="AT25" s="49">
        <v>3.58</v>
      </c>
      <c r="AU25" s="10"/>
      <c r="AV25" s="46">
        <v>27.192800000000002</v>
      </c>
      <c r="AW25" s="49">
        <v>3.58</v>
      </c>
      <c r="AX25" s="10"/>
      <c r="AY25" s="46">
        <v>27.2011</v>
      </c>
      <c r="AZ25" s="49">
        <v>3.66</v>
      </c>
      <c r="BA25" s="49"/>
      <c r="BB25" s="46">
        <v>27.217000000000002</v>
      </c>
      <c r="BC25" s="49">
        <v>3.69</v>
      </c>
      <c r="BD25" s="49"/>
      <c r="BE25" s="46">
        <v>26.521600000000003</v>
      </c>
      <c r="BF25" s="49">
        <v>3.86</v>
      </c>
      <c r="BG25" s="49"/>
      <c r="BH25" s="46">
        <v>26.555400000000002</v>
      </c>
      <c r="BI25" s="49">
        <v>3.82</v>
      </c>
      <c r="BJ25" s="49"/>
      <c r="BK25" s="46">
        <v>26.621300000000002</v>
      </c>
      <c r="BL25" s="49">
        <v>3.81</v>
      </c>
      <c r="BM25" s="49"/>
      <c r="BN25" s="46">
        <v>26.728400000000001</v>
      </c>
      <c r="BO25" s="49">
        <v>3.74</v>
      </c>
      <c r="BP25" s="49"/>
      <c r="BQ25" s="46">
        <v>26.698800000000002</v>
      </c>
      <c r="BR25" s="49">
        <v>3.73</v>
      </c>
      <c r="BS25" s="10"/>
      <c r="BT25" s="46">
        <f t="shared" si="0"/>
        <v>26.954130434782606</v>
      </c>
      <c r="BU25" s="49">
        <f t="shared" si="1"/>
        <v>3.5956521739130429</v>
      </c>
      <c r="BV25" s="50"/>
      <c r="BW25" s="50"/>
      <c r="BX25" s="50"/>
      <c r="BY25" s="51"/>
    </row>
    <row r="26" spans="1:147" x14ac:dyDescent="0.25">
      <c r="A26" s="30">
        <v>13</v>
      </c>
      <c r="B26" s="48" t="s">
        <v>24</v>
      </c>
      <c r="C26" s="46">
        <v>1</v>
      </c>
      <c r="D26" s="49">
        <v>92.82</v>
      </c>
      <c r="E26" s="49"/>
      <c r="F26" s="46">
        <v>1</v>
      </c>
      <c r="G26" s="49">
        <v>92.84</v>
      </c>
      <c r="H26" s="49"/>
      <c r="I26" s="46">
        <v>1</v>
      </c>
      <c r="J26" s="49">
        <v>95.81</v>
      </c>
      <c r="K26" s="49"/>
      <c r="L26" s="46">
        <v>1</v>
      </c>
      <c r="M26" s="49">
        <v>95.14</v>
      </c>
      <c r="N26" s="49"/>
      <c r="O26" s="46">
        <v>1</v>
      </c>
      <c r="P26" s="49">
        <v>94.45</v>
      </c>
      <c r="Q26" s="49"/>
      <c r="R26" s="46">
        <v>1</v>
      </c>
      <c r="S26" s="49">
        <v>94.44</v>
      </c>
      <c r="T26" s="49"/>
      <c r="U26" s="46">
        <v>1</v>
      </c>
      <c r="V26" s="49">
        <v>94</v>
      </c>
      <c r="W26" s="49"/>
      <c r="X26" s="46">
        <v>1</v>
      </c>
      <c r="Y26" s="49">
        <v>94.21</v>
      </c>
      <c r="Z26" s="49"/>
      <c r="AA26" s="46">
        <v>1</v>
      </c>
      <c r="AB26" s="49">
        <v>94.55</v>
      </c>
      <c r="AC26" s="49"/>
      <c r="AD26" s="46">
        <v>1</v>
      </c>
      <c r="AE26" s="49">
        <v>94.92</v>
      </c>
      <c r="AF26" s="49"/>
      <c r="AG26" s="46">
        <v>1</v>
      </c>
      <c r="AH26" s="49">
        <v>95.5</v>
      </c>
      <c r="AI26" s="49"/>
      <c r="AJ26" s="46">
        <v>1</v>
      </c>
      <c r="AK26" s="49">
        <v>96.2</v>
      </c>
      <c r="AL26" s="49"/>
      <c r="AM26" s="46">
        <v>1</v>
      </c>
      <c r="AN26" s="49">
        <v>96.67</v>
      </c>
      <c r="AO26" s="49"/>
      <c r="AP26" s="46">
        <v>1</v>
      </c>
      <c r="AQ26" s="49">
        <v>97.53</v>
      </c>
      <c r="AR26" s="49"/>
      <c r="AS26" s="46">
        <v>1</v>
      </c>
      <c r="AT26" s="49">
        <v>97.23</v>
      </c>
      <c r="AU26" s="49"/>
      <c r="AV26" s="46">
        <v>1</v>
      </c>
      <c r="AW26" s="49">
        <v>97.27</v>
      </c>
      <c r="AX26" s="49"/>
      <c r="AY26" s="46">
        <v>1</v>
      </c>
      <c r="AZ26" s="49">
        <v>99.48</v>
      </c>
      <c r="BA26" s="49"/>
      <c r="BB26" s="46">
        <v>1</v>
      </c>
      <c r="BC26" s="49">
        <v>100.54</v>
      </c>
      <c r="BD26" s="49"/>
      <c r="BE26" s="46">
        <v>1</v>
      </c>
      <c r="BF26" s="49">
        <v>102.44</v>
      </c>
      <c r="BG26" s="49"/>
      <c r="BH26" s="46">
        <v>1</v>
      </c>
      <c r="BI26" s="49">
        <v>101.48</v>
      </c>
      <c r="BJ26" s="49"/>
      <c r="BK26" s="46">
        <v>1</v>
      </c>
      <c r="BL26" s="49">
        <v>101.43</v>
      </c>
      <c r="BM26" s="49"/>
      <c r="BN26" s="46">
        <v>1</v>
      </c>
      <c r="BO26" s="49">
        <v>99.87</v>
      </c>
      <c r="BP26" s="49"/>
      <c r="BQ26" s="46">
        <v>1</v>
      </c>
      <c r="BR26" s="49">
        <v>99.55</v>
      </c>
      <c r="BS26" s="49"/>
      <c r="BT26" s="46">
        <f t="shared" si="0"/>
        <v>1</v>
      </c>
      <c r="BU26" s="49">
        <f t="shared" si="1"/>
        <v>96.885652173913059</v>
      </c>
      <c r="BV26" s="50"/>
      <c r="BW26" s="50"/>
      <c r="BX26" s="50"/>
      <c r="BY26" s="51"/>
    </row>
    <row r="27" spans="1:147" x14ac:dyDescent="0.25">
      <c r="A27" s="30">
        <v>14</v>
      </c>
      <c r="B27" s="48" t="s">
        <v>25</v>
      </c>
      <c r="C27" s="46">
        <v>0.74463490550583045</v>
      </c>
      <c r="D27" s="49">
        <v>124.65</v>
      </c>
      <c r="E27" s="49"/>
      <c r="F27" s="46">
        <v>0.74643019758007334</v>
      </c>
      <c r="G27" s="49">
        <v>124.38</v>
      </c>
      <c r="H27" s="49"/>
      <c r="I27" s="46">
        <v>0.74677021880367411</v>
      </c>
      <c r="J27" s="49">
        <v>128.30000000000001</v>
      </c>
      <c r="K27" s="10"/>
      <c r="L27" s="46">
        <v>0.74826776013528684</v>
      </c>
      <c r="M27" s="49">
        <v>127.15</v>
      </c>
      <c r="N27" s="10"/>
      <c r="O27" s="46">
        <v>0.74799350741635562</v>
      </c>
      <c r="P27" s="49">
        <v>126.27</v>
      </c>
      <c r="Q27" s="49"/>
      <c r="R27" s="46">
        <v>0.74716637153594989</v>
      </c>
      <c r="S27" s="49">
        <v>126.4</v>
      </c>
      <c r="T27" s="49"/>
      <c r="U27" s="46">
        <v>0.74836855654672818</v>
      </c>
      <c r="V27" s="49">
        <v>125.61</v>
      </c>
      <c r="W27" s="49"/>
      <c r="X27" s="46">
        <v>0.74768591210204427</v>
      </c>
      <c r="Y27" s="49">
        <v>126</v>
      </c>
      <c r="Z27" s="10"/>
      <c r="AA27" s="46">
        <v>0.74659738242957718</v>
      </c>
      <c r="AB27" s="49">
        <v>126.64</v>
      </c>
      <c r="AC27" s="49"/>
      <c r="AD27" s="46">
        <v>0.74822856886321631</v>
      </c>
      <c r="AE27" s="49">
        <v>126.86</v>
      </c>
      <c r="AF27" s="10"/>
      <c r="AG27" s="46">
        <v>0.7497656982193065</v>
      </c>
      <c r="AH27" s="49">
        <v>127.37</v>
      </c>
      <c r="AI27" s="49"/>
      <c r="AJ27" s="46">
        <v>0.75055353323075769</v>
      </c>
      <c r="AK27" s="49">
        <v>128.16999999999999</v>
      </c>
      <c r="AL27" s="10"/>
      <c r="AM27" s="46">
        <v>0.75089732230014872</v>
      </c>
      <c r="AN27" s="49">
        <v>128.74</v>
      </c>
      <c r="AO27" s="10"/>
      <c r="AP27" s="46">
        <v>0.75147853401567588</v>
      </c>
      <c r="AQ27" s="49">
        <v>129.78</v>
      </c>
      <c r="AR27" s="10"/>
      <c r="AS27" s="46">
        <v>0.75194754413932086</v>
      </c>
      <c r="AT27" s="49">
        <v>129.30000000000001</v>
      </c>
      <c r="AU27" s="10"/>
      <c r="AV27" s="46">
        <v>0.75115678144342291</v>
      </c>
      <c r="AW27" s="49">
        <v>129.49</v>
      </c>
      <c r="AX27" s="10"/>
      <c r="AY27" s="46">
        <v>0.7512922226229114</v>
      </c>
      <c r="AZ27" s="49">
        <v>132.41</v>
      </c>
      <c r="BA27" s="49"/>
      <c r="BB27" s="46">
        <v>0.75347729772901939</v>
      </c>
      <c r="BC27" s="49">
        <v>133.43</v>
      </c>
      <c r="BD27" s="49"/>
      <c r="BE27" s="46">
        <v>0.75194754413932086</v>
      </c>
      <c r="BF27" s="49">
        <v>136.22999999999999</v>
      </c>
      <c r="BG27" s="49"/>
      <c r="BH27" s="46">
        <v>0.75367037472491027</v>
      </c>
      <c r="BI27" s="49">
        <v>134.65</v>
      </c>
      <c r="BJ27" s="49"/>
      <c r="BK27" s="46">
        <v>0.75397722988765736</v>
      </c>
      <c r="BL27" s="49">
        <v>134.53</v>
      </c>
      <c r="BM27" s="49"/>
      <c r="BN27" s="46">
        <v>0.75415918792138648</v>
      </c>
      <c r="BO27" s="49">
        <v>132.43</v>
      </c>
      <c r="BP27" s="49"/>
      <c r="BQ27" s="46">
        <v>0.75180056234682069</v>
      </c>
      <c r="BR27" s="49">
        <v>132.41999999999999</v>
      </c>
      <c r="BS27" s="10"/>
      <c r="BT27" s="46">
        <f t="shared" si="0"/>
        <v>0.74992466146258252</v>
      </c>
      <c r="BU27" s="49">
        <f t="shared" si="1"/>
        <v>129.18304347826088</v>
      </c>
      <c r="BV27" s="50"/>
      <c r="BW27" s="50"/>
      <c r="BX27" s="50"/>
      <c r="BY27" s="51"/>
    </row>
    <row r="28" spans="1:147" x14ac:dyDescent="0.25">
      <c r="A28" s="30">
        <v>15</v>
      </c>
      <c r="B28" s="48" t="s">
        <v>26</v>
      </c>
      <c r="C28" s="46">
        <v>7.1654</v>
      </c>
      <c r="D28" s="49">
        <v>12.95</v>
      </c>
      <c r="E28" s="49"/>
      <c r="F28" s="46">
        <v>7.1793000000000005</v>
      </c>
      <c r="G28" s="49">
        <v>12.93</v>
      </c>
      <c r="H28" s="49"/>
      <c r="I28" s="46">
        <v>7.1839000000000004</v>
      </c>
      <c r="J28" s="49">
        <v>13.34</v>
      </c>
      <c r="K28" s="10"/>
      <c r="L28" s="46">
        <v>7.1815000000000007</v>
      </c>
      <c r="M28" s="49">
        <v>13.25</v>
      </c>
      <c r="N28" s="10"/>
      <c r="O28" s="46">
        <v>7.1859999999999999</v>
      </c>
      <c r="P28" s="49">
        <v>13.14</v>
      </c>
      <c r="Q28" s="49"/>
      <c r="R28" s="46">
        <v>7.2105000000000006</v>
      </c>
      <c r="S28" s="49">
        <v>13.1</v>
      </c>
      <c r="T28" s="49"/>
      <c r="U28" s="46">
        <v>7.2025000000000006</v>
      </c>
      <c r="V28" s="49">
        <v>13.05</v>
      </c>
      <c r="W28" s="49"/>
      <c r="X28" s="46">
        <v>7.2098000000000004</v>
      </c>
      <c r="Y28" s="49">
        <v>13.07</v>
      </c>
      <c r="Z28" s="10"/>
      <c r="AA28" s="46">
        <v>7.2312000000000003</v>
      </c>
      <c r="AB28" s="49">
        <v>13.08</v>
      </c>
      <c r="AC28" s="49"/>
      <c r="AD28" s="46">
        <v>7.2560000000000002</v>
      </c>
      <c r="AE28" s="49">
        <v>13.08</v>
      </c>
      <c r="AF28" s="10"/>
      <c r="AG28" s="46">
        <v>7.2844000000000007</v>
      </c>
      <c r="AH28" s="49">
        <v>13.11</v>
      </c>
      <c r="AI28" s="49"/>
      <c r="AJ28" s="46">
        <v>7.2956000000000003</v>
      </c>
      <c r="AK28" s="49">
        <v>13.19</v>
      </c>
      <c r="AL28" s="10"/>
      <c r="AM28" s="46">
        <v>7.3095000000000008</v>
      </c>
      <c r="AN28" s="49">
        <v>13.23</v>
      </c>
      <c r="AO28" s="10"/>
      <c r="AP28" s="46">
        <v>7.2929000000000004</v>
      </c>
      <c r="AQ28" s="49">
        <v>13.37</v>
      </c>
      <c r="AR28" s="10"/>
      <c r="AS28" s="46">
        <v>7.3005000000000004</v>
      </c>
      <c r="AT28" s="49">
        <v>13.32</v>
      </c>
      <c r="AU28" s="10"/>
      <c r="AV28" s="46">
        <v>7.2937000000000003</v>
      </c>
      <c r="AW28" s="49">
        <v>13.34</v>
      </c>
      <c r="AX28" s="10"/>
      <c r="AY28" s="46">
        <v>7.2906000000000004</v>
      </c>
      <c r="AZ28" s="49">
        <v>13.64</v>
      </c>
      <c r="BA28" s="49"/>
      <c r="BB28" s="46">
        <v>7.2776000000000005</v>
      </c>
      <c r="BC28" s="49">
        <v>13.81</v>
      </c>
      <c r="BD28" s="49"/>
      <c r="BE28" s="46">
        <v>7.2890000000000006</v>
      </c>
      <c r="BF28" s="49">
        <v>14.05</v>
      </c>
      <c r="BG28" s="49"/>
      <c r="BH28" s="46">
        <v>7.2928000000000006</v>
      </c>
      <c r="BI28" s="49">
        <v>13.92</v>
      </c>
      <c r="BJ28" s="49"/>
      <c r="BK28" s="46">
        <v>7.2915000000000001</v>
      </c>
      <c r="BL28" s="49">
        <v>13.91</v>
      </c>
      <c r="BM28" s="49"/>
      <c r="BN28" s="46">
        <v>7.2887000000000004</v>
      </c>
      <c r="BO28" s="49">
        <v>13.7</v>
      </c>
      <c r="BP28" s="49"/>
      <c r="BQ28" s="46">
        <v>7.2886000000000006</v>
      </c>
      <c r="BR28" s="49">
        <v>13.66</v>
      </c>
      <c r="BS28" s="10"/>
      <c r="BT28" s="46">
        <f t="shared" si="0"/>
        <v>7.2522391304347842</v>
      </c>
      <c r="BU28" s="49">
        <f t="shared" si="1"/>
        <v>13.358260869565218</v>
      </c>
      <c r="BV28" s="50"/>
      <c r="BW28" s="50"/>
      <c r="BX28" s="50"/>
      <c r="BY28" s="51"/>
    </row>
    <row r="29" spans="1:147" s="25" customFormat="1" ht="16.5" thickBot="1" x14ac:dyDescent="0.3">
      <c r="A29" s="56">
        <v>16</v>
      </c>
      <c r="B29" s="57" t="s">
        <v>27</v>
      </c>
      <c r="C29" s="58">
        <v>7.1720000000000006</v>
      </c>
      <c r="D29" s="59">
        <v>12.94</v>
      </c>
      <c r="E29" s="59"/>
      <c r="F29" s="58">
        <v>7.1882000000000001</v>
      </c>
      <c r="G29" s="59">
        <v>12.92</v>
      </c>
      <c r="H29" s="59"/>
      <c r="I29" s="58">
        <v>7.1925000000000008</v>
      </c>
      <c r="J29" s="59">
        <v>13.32</v>
      </c>
      <c r="K29" s="19"/>
      <c r="L29" s="58">
        <v>7.1907000000000005</v>
      </c>
      <c r="M29" s="59">
        <v>13.23</v>
      </c>
      <c r="N29" s="19"/>
      <c r="O29" s="58">
        <v>7.1949000000000005</v>
      </c>
      <c r="P29" s="59">
        <v>13.13</v>
      </c>
      <c r="Q29" s="59"/>
      <c r="R29" s="58">
        <v>7.2249000000000008</v>
      </c>
      <c r="S29" s="59">
        <v>13.07</v>
      </c>
      <c r="T29" s="59"/>
      <c r="U29" s="58">
        <v>7.218</v>
      </c>
      <c r="V29" s="59">
        <v>13.02</v>
      </c>
      <c r="W29" s="59"/>
      <c r="X29" s="58">
        <v>7.2216000000000005</v>
      </c>
      <c r="Y29" s="59">
        <v>13.05</v>
      </c>
      <c r="Z29" s="19"/>
      <c r="AA29" s="58">
        <v>7.2513000000000005</v>
      </c>
      <c r="AB29" s="59">
        <v>13.04</v>
      </c>
      <c r="AC29" s="59"/>
      <c r="AD29" s="58">
        <v>7.2778</v>
      </c>
      <c r="AE29" s="59">
        <v>13.04</v>
      </c>
      <c r="AF29" s="19"/>
      <c r="AG29" s="58">
        <v>7.3132999999999999</v>
      </c>
      <c r="AH29" s="59">
        <v>13.06</v>
      </c>
      <c r="AI29" s="59"/>
      <c r="AJ29" s="58">
        <v>7.3178000000000001</v>
      </c>
      <c r="AK29" s="59">
        <v>13.15</v>
      </c>
      <c r="AL29" s="19"/>
      <c r="AM29" s="58">
        <v>7.3377000000000008</v>
      </c>
      <c r="AN29" s="59">
        <v>13.17</v>
      </c>
      <c r="AO29" s="19"/>
      <c r="AP29" s="58">
        <v>7.3136000000000001</v>
      </c>
      <c r="AQ29" s="59">
        <v>13.34</v>
      </c>
      <c r="AR29" s="19"/>
      <c r="AS29" s="58">
        <v>7.3096000000000005</v>
      </c>
      <c r="AT29" s="59">
        <v>13.3</v>
      </c>
      <c r="AU29" s="19"/>
      <c r="AV29" s="58">
        <v>7.3028000000000004</v>
      </c>
      <c r="AW29" s="59">
        <v>13.32</v>
      </c>
      <c r="AX29" s="19"/>
      <c r="AY29" s="58">
        <v>7.2991999999999999</v>
      </c>
      <c r="AZ29" s="59">
        <v>13.63</v>
      </c>
      <c r="BA29" s="59"/>
      <c r="BB29" s="58">
        <v>7.2835000000000001</v>
      </c>
      <c r="BC29" s="59">
        <v>13.8</v>
      </c>
      <c r="BD29" s="59"/>
      <c r="BE29" s="58">
        <v>7.2923</v>
      </c>
      <c r="BF29" s="59">
        <v>14.05</v>
      </c>
      <c r="BG29" s="59"/>
      <c r="BH29" s="58">
        <v>7.3029999999999999</v>
      </c>
      <c r="BI29" s="59">
        <v>13.9</v>
      </c>
      <c r="BJ29" s="59"/>
      <c r="BK29" s="58">
        <v>7.3016000000000005</v>
      </c>
      <c r="BL29" s="59">
        <v>13.89</v>
      </c>
      <c r="BM29" s="59"/>
      <c r="BN29" s="58">
        <v>7.2997000000000005</v>
      </c>
      <c r="BO29" s="59">
        <v>13.68</v>
      </c>
      <c r="BP29" s="59"/>
      <c r="BQ29" s="58">
        <v>7.2976000000000001</v>
      </c>
      <c r="BR29" s="59">
        <v>13.64</v>
      </c>
      <c r="BS29" s="19"/>
      <c r="BT29" s="58">
        <f t="shared" si="0"/>
        <v>7.2653739130434785</v>
      </c>
      <c r="BU29" s="59">
        <f t="shared" si="1"/>
        <v>13.334347826086955</v>
      </c>
      <c r="BV29" s="50"/>
      <c r="BW29" s="50"/>
      <c r="BX29" s="50"/>
      <c r="BY29" s="51"/>
      <c r="BZ29" s="5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</row>
    <row r="30" spans="1:147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5"/>
      <c r="BU30" s="63"/>
      <c r="BV30" s="63"/>
      <c r="BW30" s="63"/>
      <c r="BX30" s="63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</row>
    <row r="31" spans="1:147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</row>
    <row r="32" spans="1:147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Y32" s="5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29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</row>
    <row r="33" spans="1:147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Y33" s="5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29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</row>
    <row r="34" spans="1:147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9"/>
      <c r="BU34" s="79"/>
      <c r="BV34" s="79"/>
      <c r="BW34" s="79"/>
      <c r="BX34" s="79"/>
      <c r="BY34" s="2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29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</row>
    <row r="35" spans="1:147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90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</row>
    <row r="36" spans="1:147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88"/>
      <c r="BU36" s="88"/>
      <c r="BV36" s="88"/>
      <c r="BW36" s="88"/>
      <c r="BX36" s="88"/>
      <c r="BY36" s="90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  <c r="EO36" s="93"/>
      <c r="EP36" s="93"/>
      <c r="EQ36" s="93"/>
    </row>
    <row r="37" spans="1:147" s="89" customFormat="1" x14ac:dyDescent="0.25">
      <c r="A37" s="96"/>
      <c r="B37" s="93"/>
      <c r="C37" s="95"/>
      <c r="D37" s="97"/>
      <c r="BX37" s="93"/>
      <c r="BY37" s="90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  <c r="EO37" s="93"/>
      <c r="EP37" s="93"/>
      <c r="EQ37" s="93"/>
    </row>
    <row r="38" spans="1:147" s="89" customFormat="1" x14ac:dyDescent="0.25">
      <c r="A38" s="96"/>
      <c r="B38" s="93"/>
      <c r="C38" s="95"/>
      <c r="D38" s="97"/>
      <c r="BX38" s="93"/>
      <c r="BY38" s="90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</row>
    <row r="39" spans="1:147" s="89" customFormat="1" x14ac:dyDescent="0.25">
      <c r="A39" s="96"/>
      <c r="B39" s="93"/>
      <c r="C39" s="95"/>
      <c r="D39" s="97"/>
      <c r="BX39" s="93"/>
      <c r="BY39" s="90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</row>
    <row r="40" spans="1:147" s="89" customFormat="1" x14ac:dyDescent="0.25">
      <c r="A40" s="96"/>
      <c r="B40" s="93"/>
      <c r="C40" s="95"/>
      <c r="D40" s="97"/>
      <c r="BX40" s="93"/>
      <c r="BY40" s="90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  <c r="EO40" s="93"/>
      <c r="EP40" s="93"/>
      <c r="EQ40" s="93"/>
    </row>
    <row r="41" spans="1:147" s="89" customFormat="1" x14ac:dyDescent="0.25">
      <c r="A41" s="96"/>
      <c r="B41" s="93"/>
      <c r="C41" s="95"/>
      <c r="D41" s="97"/>
      <c r="BX41" s="93"/>
      <c r="BY41" s="90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  <c r="EO41" s="93"/>
      <c r="EP41" s="93"/>
      <c r="EQ41" s="93"/>
    </row>
    <row r="42" spans="1:147" s="89" customFormat="1" x14ac:dyDescent="0.25">
      <c r="A42" s="96"/>
      <c r="B42" s="93"/>
      <c r="C42" s="95"/>
      <c r="D42" s="97"/>
      <c r="BX42" s="93"/>
      <c r="BY42" s="90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  <c r="EO42" s="93"/>
      <c r="EP42" s="93"/>
      <c r="EQ42" s="93"/>
    </row>
    <row r="43" spans="1:147" s="89" customFormat="1" x14ac:dyDescent="0.25">
      <c r="A43" s="96"/>
      <c r="B43" s="93"/>
      <c r="C43" s="95"/>
      <c r="D43" s="97"/>
      <c r="BX43" s="93"/>
      <c r="BY43" s="90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  <c r="EO43" s="93"/>
      <c r="EP43" s="93"/>
      <c r="EQ43" s="93"/>
    </row>
    <row r="44" spans="1:147" s="89" customFormat="1" x14ac:dyDescent="0.25">
      <c r="A44" s="96"/>
      <c r="C44" s="97"/>
      <c r="D44" s="97"/>
      <c r="BX44" s="93"/>
      <c r="BY44" s="90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  <c r="EO44" s="93"/>
      <c r="EP44" s="93"/>
      <c r="EQ44" s="93"/>
    </row>
    <row r="45" spans="1:147" s="89" customFormat="1" x14ac:dyDescent="0.25">
      <c r="A45" s="96"/>
      <c r="C45" s="97"/>
      <c r="D45" s="97"/>
      <c r="BX45" s="93"/>
      <c r="BY45" s="90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  <c r="EO45" s="93"/>
      <c r="EP45" s="93"/>
      <c r="EQ45" s="93"/>
    </row>
    <row r="46" spans="1:147" s="89" customFormat="1" x14ac:dyDescent="0.25">
      <c r="A46" s="96"/>
      <c r="C46" s="97"/>
      <c r="D46" s="97"/>
      <c r="BX46" s="93"/>
      <c r="BY46" s="90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</row>
    <row r="47" spans="1:147" s="89" customFormat="1" x14ac:dyDescent="0.25">
      <c r="A47" s="96"/>
      <c r="C47" s="97"/>
      <c r="D47" s="97"/>
      <c r="BX47" s="93"/>
      <c r="BY47" s="90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  <c r="EO47" s="93"/>
      <c r="EP47" s="93"/>
      <c r="EQ47" s="93"/>
    </row>
    <row r="48" spans="1:147" s="89" customFormat="1" x14ac:dyDescent="0.25">
      <c r="A48" s="98"/>
      <c r="C48" s="97"/>
      <c r="D48" s="97"/>
      <c r="BL48" s="89">
        <v>7.2997000000000005</v>
      </c>
      <c r="BX48" s="93"/>
      <c r="BY48" s="90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  <c r="EO48" s="93"/>
      <c r="EP48" s="93"/>
      <c r="EQ48" s="93"/>
    </row>
    <row r="49" spans="1:147" s="89" customFormat="1" x14ac:dyDescent="0.25">
      <c r="A49" s="98"/>
      <c r="BX49" s="93"/>
      <c r="BY49" s="90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  <c r="EO49" s="93"/>
      <c r="EP49" s="93"/>
      <c r="EQ49" s="93"/>
    </row>
    <row r="50" spans="1:147" s="89" customFormat="1" x14ac:dyDescent="0.25">
      <c r="A50" s="98"/>
      <c r="BX50" s="93"/>
      <c r="BY50" s="90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  <c r="EO50" s="93"/>
      <c r="EP50" s="93"/>
      <c r="EQ50" s="93"/>
    </row>
    <row r="51" spans="1:147" s="89" customFormat="1" x14ac:dyDescent="0.25">
      <c r="A51" s="98"/>
      <c r="BX51" s="93"/>
      <c r="BY51" s="90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  <c r="EO51" s="93"/>
      <c r="EP51" s="93"/>
      <c r="EQ51" s="93"/>
    </row>
    <row r="52" spans="1:147" s="89" customFormat="1" x14ac:dyDescent="0.25">
      <c r="A52" s="98"/>
      <c r="BX52" s="93"/>
      <c r="BY52" s="90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  <c r="EO52" s="93"/>
      <c r="EP52" s="93"/>
      <c r="EQ52" s="93"/>
    </row>
    <row r="53" spans="1:147" s="89" customFormat="1" x14ac:dyDescent="0.25">
      <c r="A53" s="98"/>
      <c r="BX53" s="93"/>
      <c r="BY53" s="90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</row>
    <row r="54" spans="1:147" s="89" customFormat="1" x14ac:dyDescent="0.25">
      <c r="A54" s="98"/>
      <c r="BX54" s="93"/>
      <c r="BY54" s="90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  <c r="EO54" s="93"/>
      <c r="EP54" s="93"/>
      <c r="EQ54" s="93"/>
    </row>
    <row r="55" spans="1:147" s="89" customFormat="1" x14ac:dyDescent="0.25">
      <c r="A55" s="98"/>
      <c r="BX55" s="93"/>
      <c r="BY55" s="90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  <c r="EO55" s="93"/>
      <c r="EP55" s="93"/>
      <c r="EQ55" s="93"/>
    </row>
    <row r="56" spans="1:147" s="76" customFormat="1" x14ac:dyDescent="0.25">
      <c r="B56" s="89"/>
      <c r="C56" s="7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2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</row>
    <row r="57" spans="1:147" s="77" customFormat="1" x14ac:dyDescent="0.25">
      <c r="B57" s="6"/>
      <c r="C57" s="6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103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</row>
    <row r="58" spans="1:147" s="77" customFormat="1" x14ac:dyDescent="0.25">
      <c r="B58" s="6"/>
      <c r="C58" s="6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103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</row>
    <row r="59" spans="1:147" s="104" customFormat="1" x14ac:dyDescent="0.25">
      <c r="B59" s="105"/>
      <c r="C59" s="105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106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</row>
    <row r="60" spans="1:147" s="77" customFormat="1" x14ac:dyDescent="0.25">
      <c r="B60" s="107"/>
      <c r="C60" s="105"/>
      <c r="BX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</row>
    <row r="61" spans="1:147" s="77" customFormat="1" x14ac:dyDescent="0.25">
      <c r="B61" s="107"/>
      <c r="C61" s="105"/>
      <c r="BX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</row>
    <row r="62" spans="1:147" s="77" customFormat="1" x14ac:dyDescent="0.25">
      <c r="B62" s="107"/>
      <c r="C62" s="105"/>
      <c r="BX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</row>
    <row r="63" spans="1:147" s="77" customFormat="1" x14ac:dyDescent="0.25">
      <c r="B63" s="107"/>
      <c r="C63" s="105"/>
      <c r="BX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</row>
    <row r="64" spans="1:147" s="77" customFormat="1" x14ac:dyDescent="0.25">
      <c r="B64" s="107"/>
      <c r="C64" s="105"/>
      <c r="BX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</row>
    <row r="65" spans="1:147" s="4" customFormat="1" x14ac:dyDescent="0.25">
      <c r="A65" s="108"/>
      <c r="B65" s="109"/>
      <c r="C65" s="10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</row>
    <row r="66" spans="1:147" s="4" customFormat="1" x14ac:dyDescent="0.25">
      <c r="A66" s="108"/>
      <c r="B66" s="109"/>
      <c r="C66" s="10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</row>
    <row r="67" spans="1:147" s="4" customFormat="1" x14ac:dyDescent="0.25">
      <c r="A67" s="108"/>
      <c r="B67" s="109"/>
      <c r="C67" s="10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</row>
    <row r="68" spans="1:147" s="4" customFormat="1" x14ac:dyDescent="0.25">
      <c r="A68" s="108"/>
      <c r="B68" s="109"/>
      <c r="C68" s="10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</row>
    <row r="69" spans="1:147" s="4" customFormat="1" x14ac:dyDescent="0.25">
      <c r="A69" s="108"/>
      <c r="B69" s="109"/>
      <c r="C69" s="10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</row>
    <row r="70" spans="1:147" s="4" customFormat="1" x14ac:dyDescent="0.25">
      <c r="A70" s="108"/>
      <c r="B70" s="109"/>
      <c r="C70" s="10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</row>
    <row r="71" spans="1:147" s="4" customFormat="1" x14ac:dyDescent="0.25">
      <c r="A71" s="108"/>
      <c r="B71" s="109"/>
      <c r="C71" s="105"/>
      <c r="BX71" s="5"/>
      <c r="BY71" s="91">
        <v>1</v>
      </c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</row>
    <row r="72" spans="1:147" s="4" customFormat="1" x14ac:dyDescent="0.25">
      <c r="A72" s="108"/>
      <c r="BX72" s="5"/>
      <c r="BY72" s="91">
        <v>2</v>
      </c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</row>
    <row r="73" spans="1:147" s="4" customFormat="1" x14ac:dyDescent="0.25">
      <c r="A73" s="108"/>
      <c r="BX73" s="5"/>
      <c r="BY73" s="91">
        <v>3</v>
      </c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</row>
    <row r="74" spans="1:147" s="4" customFormat="1" x14ac:dyDescent="0.25">
      <c r="A74" s="108"/>
      <c r="BX74" s="5"/>
      <c r="BY74" s="91">
        <v>4</v>
      </c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</row>
    <row r="75" spans="1:147" s="4" customFormat="1" x14ac:dyDescent="0.25">
      <c r="A75" s="108"/>
      <c r="BX75" s="5"/>
      <c r="BY75" s="91">
        <v>5</v>
      </c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</row>
    <row r="76" spans="1:147" s="4" customFormat="1" x14ac:dyDescent="0.25">
      <c r="A76" s="108"/>
      <c r="BX76" s="5"/>
      <c r="BY76" s="91">
        <v>6</v>
      </c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</row>
    <row r="77" spans="1:147" s="4" customFormat="1" x14ac:dyDescent="0.25">
      <c r="A77" s="108"/>
      <c r="BX77" s="5"/>
      <c r="BY77" s="91">
        <v>7</v>
      </c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</row>
    <row r="78" spans="1:147" s="4" customFormat="1" x14ac:dyDescent="0.25">
      <c r="BT78" s="111"/>
      <c r="BU78" s="111"/>
      <c r="BV78" s="111"/>
      <c r="BW78" s="111"/>
      <c r="BY78" s="91">
        <v>8</v>
      </c>
    </row>
    <row r="79" spans="1:147" s="4" customFormat="1" x14ac:dyDescent="0.25">
      <c r="A79" s="108"/>
      <c r="BX79" s="5"/>
      <c r="BY79" s="91">
        <v>9</v>
      </c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</row>
    <row r="80" spans="1:147" s="4" customFormat="1" x14ac:dyDescent="0.25">
      <c r="BY80" s="91">
        <v>10</v>
      </c>
    </row>
    <row r="81" spans="1:147" s="4" customFormat="1" x14ac:dyDescent="0.25">
      <c r="BY81" s="91">
        <v>11</v>
      </c>
    </row>
    <row r="82" spans="1:147" s="4" customFormat="1" x14ac:dyDescent="0.25">
      <c r="BY82" s="91">
        <v>12</v>
      </c>
    </row>
    <row r="83" spans="1:147" s="4" customFormat="1" x14ac:dyDescent="0.25">
      <c r="BY83" s="91">
        <v>13</v>
      </c>
    </row>
    <row r="84" spans="1:147" s="4" customFormat="1" x14ac:dyDescent="0.25">
      <c r="BY84" s="91">
        <v>14</v>
      </c>
    </row>
    <row r="85" spans="1:147" s="4" customFormat="1" x14ac:dyDescent="0.25">
      <c r="BY85" s="91">
        <v>15</v>
      </c>
    </row>
    <row r="86" spans="1:147" s="4" customFormat="1" x14ac:dyDescent="0.25">
      <c r="BY86" s="91">
        <v>16</v>
      </c>
    </row>
    <row r="87" spans="1:147" s="4" customFormat="1" x14ac:dyDescent="0.25">
      <c r="BY87" s="91">
        <v>17</v>
      </c>
    </row>
    <row r="88" spans="1:147" s="4" customFormat="1" x14ac:dyDescent="0.25">
      <c r="BY88" s="91">
        <v>18</v>
      </c>
    </row>
    <row r="89" spans="1:147" s="4" customFormat="1" x14ac:dyDescent="0.25">
      <c r="BY89" s="91">
        <v>19</v>
      </c>
    </row>
    <row r="90" spans="1:147" s="4" customFormat="1" x14ac:dyDescent="0.25">
      <c r="A90" s="108"/>
      <c r="BX90" s="5"/>
      <c r="BY90" s="91">
        <v>20</v>
      </c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</row>
    <row r="91" spans="1:147" s="4" customFormat="1" x14ac:dyDescent="0.25">
      <c r="A91" s="108"/>
      <c r="BX91" s="5"/>
      <c r="BY91" s="75">
        <v>21</v>
      </c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</row>
    <row r="92" spans="1:147" s="77" customFormat="1" x14ac:dyDescent="0.25">
      <c r="B92" s="107"/>
      <c r="BX92" s="6"/>
      <c r="BY92" s="91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</row>
    <row r="93" spans="1:147" s="77" customFormat="1" x14ac:dyDescent="0.25">
      <c r="B93" s="107"/>
      <c r="BX93" s="6"/>
      <c r="BY93" s="91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</row>
    <row r="94" spans="1:147" s="4" customFormat="1" x14ac:dyDescent="0.25">
      <c r="A94" s="108"/>
      <c r="B94" s="109"/>
      <c r="BX94" s="5"/>
      <c r="BY94" s="77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</row>
    <row r="95" spans="1:147" s="4" customFormat="1" x14ac:dyDescent="0.25">
      <c r="A95" s="108"/>
      <c r="B95" s="109"/>
      <c r="BX95" s="5"/>
      <c r="BY95" s="77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</row>
    <row r="96" spans="1:147" s="4" customFormat="1" x14ac:dyDescent="0.25">
      <c r="A96" s="108"/>
      <c r="B96" s="109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</row>
    <row r="97" spans="1:147" s="4" customFormat="1" x14ac:dyDescent="0.25">
      <c r="A97" s="108"/>
      <c r="B97" s="109"/>
      <c r="BX97" s="5"/>
      <c r="BY97" s="39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</row>
    <row r="98" spans="1:147" s="4" customFormat="1" x14ac:dyDescent="0.25">
      <c r="A98" s="108"/>
      <c r="B98" s="109"/>
      <c r="BX98" s="5"/>
      <c r="BY98" s="39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</row>
    <row r="99" spans="1:147" s="4" customFormat="1" x14ac:dyDescent="0.25">
      <c r="A99" s="108"/>
      <c r="B99" s="109"/>
      <c r="BX99" s="5"/>
      <c r="BY99" s="51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</row>
    <row r="100" spans="1:147" s="4" customFormat="1" x14ac:dyDescent="0.25">
      <c r="A100" s="108"/>
      <c r="B100" s="109"/>
      <c r="BX100" s="5"/>
      <c r="BY100" s="6" t="s">
        <v>28</v>
      </c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</row>
    <row r="101" spans="1:147" s="4" customFormat="1" x14ac:dyDescent="0.25">
      <c r="A101" s="108"/>
      <c r="B101" s="109"/>
      <c r="BX101" s="5"/>
      <c r="BY101" s="6" t="s">
        <v>29</v>
      </c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</row>
    <row r="102" spans="1:147" s="4" customFormat="1" x14ac:dyDescent="0.25">
      <c r="A102" s="108"/>
      <c r="B102" s="109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</row>
    <row r="103" spans="1:147" s="4" customFormat="1" x14ac:dyDescent="0.25">
      <c r="A103" s="108"/>
      <c r="B103" s="109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</row>
    <row r="104" spans="1:147" s="4" customFormat="1" x14ac:dyDescent="0.25">
      <c r="A104" s="108"/>
      <c r="B104" s="109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</row>
    <row r="105" spans="1:147" s="4" customFormat="1" x14ac:dyDescent="0.25">
      <c r="A105" s="108"/>
      <c r="B105" s="109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</row>
    <row r="106" spans="1:147" s="4" customFormat="1" x14ac:dyDescent="0.25">
      <c r="A106" s="108"/>
      <c r="B106" s="109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</row>
    <row r="107" spans="1:147" s="4" customFormat="1" x14ac:dyDescent="0.25">
      <c r="A107" s="108"/>
      <c r="B107" s="109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</row>
    <row r="108" spans="1:147" s="4" customFormat="1" x14ac:dyDescent="0.25">
      <c r="A108" s="108"/>
      <c r="B108" s="109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</row>
    <row r="109" spans="1:147" s="4" customFormat="1" x14ac:dyDescent="0.25">
      <c r="A109" s="108"/>
      <c r="B109" s="109"/>
      <c r="BX109" s="91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</row>
    <row r="110" spans="1:147" s="4" customFormat="1" x14ac:dyDescent="0.25">
      <c r="A110" s="108"/>
      <c r="B110" s="109"/>
      <c r="BX110" s="91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</row>
    <row r="111" spans="1:147" s="4" customFormat="1" x14ac:dyDescent="0.25">
      <c r="A111" s="108"/>
      <c r="B111" s="109"/>
      <c r="BX111" s="91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</row>
    <row r="112" spans="1:147" s="4" customFormat="1" x14ac:dyDescent="0.25">
      <c r="A112" s="108"/>
      <c r="B112" s="109"/>
      <c r="BX112" s="91"/>
      <c r="BY112" s="7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</row>
    <row r="113" spans="1:147" s="4" customFormat="1" x14ac:dyDescent="0.25">
      <c r="A113" s="108"/>
      <c r="B113" s="109"/>
      <c r="BX113" s="91"/>
      <c r="BY113" s="7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</row>
    <row r="114" spans="1:147" s="4" customFormat="1" x14ac:dyDescent="0.25">
      <c r="A114" s="108"/>
      <c r="B114" s="109"/>
      <c r="BX114" s="91"/>
      <c r="BY114" s="7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</row>
    <row r="115" spans="1:147" s="4" customFormat="1" x14ac:dyDescent="0.25">
      <c r="A115" s="108"/>
      <c r="B115" s="109"/>
      <c r="BX115" s="91"/>
      <c r="BY115" s="7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</row>
    <row r="116" spans="1:147" s="4" customFormat="1" x14ac:dyDescent="0.25">
      <c r="A116" s="108"/>
      <c r="B116" s="109"/>
      <c r="BX116" s="91"/>
      <c r="BY116" s="7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</row>
    <row r="117" spans="1:147" s="4" customFormat="1" x14ac:dyDescent="0.25">
      <c r="A117" s="108"/>
      <c r="B117" s="109"/>
      <c r="BX117" s="91"/>
      <c r="BY117" s="7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</row>
    <row r="118" spans="1:147" s="4" customFormat="1" x14ac:dyDescent="0.25">
      <c r="A118" s="108"/>
      <c r="B118" s="109"/>
      <c r="BX118" s="91"/>
      <c r="BY118" s="7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</row>
    <row r="119" spans="1:147" s="4" customFormat="1" x14ac:dyDescent="0.25">
      <c r="A119" s="108"/>
      <c r="B119" s="109"/>
      <c r="BX119" s="91"/>
      <c r="BY119" s="7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</row>
    <row r="120" spans="1:147" s="4" customFormat="1" x14ac:dyDescent="0.25">
      <c r="A120" s="108"/>
      <c r="B120" s="109"/>
      <c r="BX120" s="91"/>
      <c r="BY120" s="7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</row>
    <row r="121" spans="1:147" s="4" customFormat="1" x14ac:dyDescent="0.25">
      <c r="A121" s="108"/>
      <c r="B121" s="109"/>
      <c r="BX121" s="91"/>
      <c r="BY121" s="7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</row>
    <row r="122" spans="1:147" s="4" customFormat="1" x14ac:dyDescent="0.25">
      <c r="A122" s="108"/>
      <c r="B122" s="109"/>
      <c r="BX122" s="91"/>
      <c r="BY122" s="7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</row>
    <row r="123" spans="1:147" s="4" customFormat="1" x14ac:dyDescent="0.25">
      <c r="A123" s="108"/>
      <c r="B123" s="109"/>
      <c r="BX123" s="91"/>
      <c r="BY123" s="7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</row>
    <row r="124" spans="1:147" s="4" customFormat="1" x14ac:dyDescent="0.25">
      <c r="A124" s="108"/>
      <c r="B124" s="109"/>
      <c r="BX124" s="91"/>
      <c r="BY124" s="7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</row>
    <row r="125" spans="1:147" s="4" customFormat="1" x14ac:dyDescent="0.25">
      <c r="A125" s="108"/>
      <c r="B125" s="109"/>
      <c r="BX125" s="91"/>
      <c r="BY125" s="7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</row>
    <row r="126" spans="1:147" s="4" customFormat="1" x14ac:dyDescent="0.25">
      <c r="A126" s="108"/>
      <c r="B126" s="109"/>
      <c r="BX126" s="91"/>
      <c r="BY126" s="7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</row>
    <row r="127" spans="1:147" s="4" customFormat="1" x14ac:dyDescent="0.25">
      <c r="A127" s="108"/>
      <c r="B127" s="109"/>
      <c r="BX127" s="91"/>
      <c r="BY127" s="7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</row>
    <row r="128" spans="1:147" s="4" customFormat="1" x14ac:dyDescent="0.25">
      <c r="A128" s="108"/>
      <c r="B128" s="109"/>
      <c r="BX128" s="5"/>
      <c r="BY128" s="7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</row>
    <row r="129" spans="1:147" s="4" customFormat="1" x14ac:dyDescent="0.25">
      <c r="A129" s="108"/>
      <c r="B129" s="109"/>
      <c r="BX129" s="5"/>
      <c r="BY129" s="7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</row>
    <row r="130" spans="1:147" s="4" customFormat="1" x14ac:dyDescent="0.25">
      <c r="A130" s="108"/>
      <c r="B130" s="109"/>
      <c r="BX130" s="5"/>
      <c r="BY130" s="7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</row>
    <row r="131" spans="1:147" s="4" customFormat="1" x14ac:dyDescent="0.25">
      <c r="A131" s="108"/>
      <c r="B131" s="109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</row>
    <row r="132" spans="1:147" s="4" customFormat="1" x14ac:dyDescent="0.25">
      <c r="A132" s="108"/>
      <c r="B132" s="109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</row>
    <row r="133" spans="1:147" s="4" customFormat="1" x14ac:dyDescent="0.25">
      <c r="A133" s="108"/>
      <c r="B133" s="109"/>
      <c r="BX133" s="5"/>
      <c r="BY133" s="74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</row>
    <row r="134" spans="1:147" s="4" customFormat="1" x14ac:dyDescent="0.25">
      <c r="A134" s="108"/>
      <c r="B134" s="109"/>
      <c r="BX134" s="5"/>
      <c r="BY134" s="74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</row>
    <row r="135" spans="1:147" s="4" customFormat="1" x14ac:dyDescent="0.25">
      <c r="A135" s="108"/>
      <c r="B135" s="109"/>
      <c r="BX135" s="5"/>
      <c r="BY135" s="74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</row>
    <row r="136" spans="1:147" s="4" customFormat="1" x14ac:dyDescent="0.25">
      <c r="A136" s="108"/>
      <c r="B136" s="109"/>
      <c r="BX136" s="5"/>
      <c r="BY136" s="91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</row>
    <row r="137" spans="1:147" s="4" customFormat="1" x14ac:dyDescent="0.25">
      <c r="A137" s="108"/>
      <c r="B137" s="109"/>
      <c r="BX137" s="5"/>
      <c r="BY137" s="91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</row>
    <row r="138" spans="1:147" s="4" customFormat="1" x14ac:dyDescent="0.25">
      <c r="A138" s="108"/>
      <c r="B138" s="109"/>
      <c r="BX138" s="5"/>
      <c r="BY138" s="91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</row>
    <row r="139" spans="1:147" s="4" customFormat="1" x14ac:dyDescent="0.25">
      <c r="A139" s="108"/>
      <c r="B139" s="109"/>
      <c r="BX139" s="5"/>
      <c r="BY139" s="91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</row>
    <row r="140" spans="1:147" s="4" customFormat="1" x14ac:dyDescent="0.25">
      <c r="A140" s="108"/>
      <c r="B140" s="109"/>
      <c r="BX140" s="5"/>
      <c r="BY140" s="91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</row>
    <row r="141" spans="1:147" s="4" customFormat="1" x14ac:dyDescent="0.25">
      <c r="A141" s="108"/>
      <c r="B141" s="109"/>
      <c r="BX141" s="5"/>
      <c r="BY141" s="91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</row>
    <row r="142" spans="1:147" s="4" customFormat="1" x14ac:dyDescent="0.25">
      <c r="A142" s="108"/>
      <c r="B142" s="109"/>
      <c r="BX142" s="5"/>
      <c r="BY142" s="91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</row>
    <row r="143" spans="1:147" s="4" customFormat="1" x14ac:dyDescent="0.25">
      <c r="A143" s="108"/>
      <c r="B143" s="109"/>
      <c r="BX143" s="5"/>
      <c r="BY143" s="91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</row>
    <row r="144" spans="1:147" s="4" customFormat="1" x14ac:dyDescent="0.25">
      <c r="A144" s="108"/>
      <c r="B144" s="109"/>
      <c r="BX144" s="5"/>
      <c r="BY144" s="91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</row>
    <row r="145" spans="1:147" s="4" customFormat="1" x14ac:dyDescent="0.25">
      <c r="A145" s="108"/>
      <c r="B145" s="109"/>
      <c r="BX145" s="5"/>
      <c r="BY145" s="91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</row>
    <row r="146" spans="1:147" s="4" customFormat="1" x14ac:dyDescent="0.25">
      <c r="A146" s="108"/>
      <c r="B146" s="109"/>
      <c r="BX146" s="5"/>
      <c r="BY146" s="91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</row>
    <row r="147" spans="1:147" s="4" customFormat="1" x14ac:dyDescent="0.25">
      <c r="A147" s="108"/>
      <c r="B147" s="109"/>
      <c r="BX147" s="5"/>
      <c r="BY147" s="91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</row>
    <row r="148" spans="1:147" s="4" customFormat="1" x14ac:dyDescent="0.25">
      <c r="A148" s="108"/>
      <c r="B148" s="109"/>
      <c r="BX148" s="5"/>
      <c r="BY148" s="91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</row>
    <row r="149" spans="1:147" s="4" customFormat="1" x14ac:dyDescent="0.25">
      <c r="A149" s="108"/>
      <c r="B149" s="109"/>
      <c r="BX149" s="5"/>
      <c r="BY149" s="91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</row>
    <row r="150" spans="1:147" s="4" customFormat="1" x14ac:dyDescent="0.25">
      <c r="A150" s="108"/>
      <c r="B150" s="109"/>
      <c r="BX150" s="5"/>
      <c r="BY150" s="91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</row>
    <row r="151" spans="1:147" s="4" customFormat="1" x14ac:dyDescent="0.25">
      <c r="A151" s="108"/>
      <c r="B151" s="109"/>
      <c r="BX151" s="5"/>
      <c r="BY151" s="91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</row>
    <row r="152" spans="1:147" s="4" customFormat="1" x14ac:dyDescent="0.25">
      <c r="A152" s="108"/>
      <c r="B152" s="109"/>
      <c r="BX152" s="5"/>
      <c r="BY152" s="91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</row>
    <row r="153" spans="1:147" s="4" customFormat="1" x14ac:dyDescent="0.25">
      <c r="A153" s="108"/>
      <c r="B153" s="109"/>
      <c r="BX153" s="5"/>
      <c r="BY153" s="91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</row>
    <row r="154" spans="1:147" s="4" customFormat="1" x14ac:dyDescent="0.25">
      <c r="A154" s="108"/>
      <c r="B154" s="109"/>
      <c r="BX154" s="5"/>
      <c r="BY154" s="91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</row>
    <row r="155" spans="1:147" s="4" customFormat="1" x14ac:dyDescent="0.25">
      <c r="A155" s="108"/>
      <c r="B155" s="109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</row>
    <row r="156" spans="1:147" s="4" customFormat="1" x14ac:dyDescent="0.25">
      <c r="A156" s="108"/>
      <c r="B156" s="109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</row>
    <row r="157" spans="1:147" s="4" customFormat="1" x14ac:dyDescent="0.25">
      <c r="A157" s="108"/>
      <c r="B157" s="109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</row>
    <row r="158" spans="1:147" s="4" customFormat="1" x14ac:dyDescent="0.25">
      <c r="A158" s="108"/>
      <c r="B158" s="109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</row>
    <row r="159" spans="1:147" s="4" customFormat="1" x14ac:dyDescent="0.25">
      <c r="A159" s="108"/>
      <c r="B159" s="109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</row>
    <row r="160" spans="1:147" s="4" customFormat="1" x14ac:dyDescent="0.25">
      <c r="A160" s="108"/>
      <c r="B160" s="109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</row>
    <row r="161" spans="1:147" s="4" customFormat="1" x14ac:dyDescent="0.25">
      <c r="A161" s="108"/>
      <c r="B161" s="109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</row>
    <row r="162" spans="1:147" s="4" customFormat="1" x14ac:dyDescent="0.25">
      <c r="A162" s="108"/>
      <c r="B162" s="109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</row>
    <row r="163" spans="1:147" s="4" customFormat="1" x14ac:dyDescent="0.25">
      <c r="A163" s="108"/>
      <c r="B163" s="109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</row>
    <row r="164" spans="1:147" s="4" customFormat="1" x14ac:dyDescent="0.25">
      <c r="A164" s="108"/>
      <c r="B164" s="109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</row>
    <row r="165" spans="1:147" s="4" customFormat="1" x14ac:dyDescent="0.25">
      <c r="A165" s="108"/>
      <c r="B165" s="109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</row>
    <row r="166" spans="1:147" s="4" customFormat="1" x14ac:dyDescent="0.25">
      <c r="A166" s="108"/>
      <c r="B166" s="109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</row>
    <row r="167" spans="1:147" s="4" customFormat="1" x14ac:dyDescent="0.25">
      <c r="A167" s="108"/>
      <c r="B167" s="109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</row>
    <row r="168" spans="1:147" s="4" customFormat="1" x14ac:dyDescent="0.25">
      <c r="A168" s="108"/>
      <c r="B168" s="109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</row>
    <row r="169" spans="1:147" s="4" customFormat="1" x14ac:dyDescent="0.25">
      <c r="A169" s="108"/>
      <c r="B169" s="109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</row>
    <row r="170" spans="1:147" s="4" customFormat="1" x14ac:dyDescent="0.25">
      <c r="A170" s="108"/>
      <c r="B170" s="109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</row>
    <row r="171" spans="1:147" s="4" customFormat="1" x14ac:dyDescent="0.25">
      <c r="A171" s="108"/>
      <c r="B171" s="109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</row>
    <row r="172" spans="1:147" s="4" customFormat="1" x14ac:dyDescent="0.25">
      <c r="A172" s="108"/>
      <c r="B172" s="109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</row>
    <row r="173" spans="1:147" s="4" customFormat="1" x14ac:dyDescent="0.25">
      <c r="A173" s="108"/>
      <c r="B173" s="109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</row>
    <row r="174" spans="1:147" s="4" customFormat="1" x14ac:dyDescent="0.25">
      <c r="A174" s="108"/>
      <c r="B174" s="109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</row>
    <row r="175" spans="1:147" s="4" customFormat="1" x14ac:dyDescent="0.25">
      <c r="A175" s="108"/>
      <c r="B175" s="109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</row>
    <row r="176" spans="1:147" s="70" customFormat="1" x14ac:dyDescent="0.25">
      <c r="A176" s="114"/>
      <c r="B176" s="115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  <c r="EL176" s="66"/>
      <c r="EM176" s="66"/>
      <c r="EN176" s="66"/>
      <c r="EO176" s="66"/>
      <c r="EP176" s="66"/>
      <c r="EQ176" s="66"/>
    </row>
    <row r="177" spans="1:147" s="70" customFormat="1" x14ac:dyDescent="0.25">
      <c r="A177" s="114"/>
      <c r="B177" s="115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  <c r="EL177" s="66"/>
      <c r="EM177" s="66"/>
      <c r="EN177" s="66"/>
      <c r="EO177" s="66"/>
      <c r="EP177" s="66"/>
      <c r="EQ177" s="66"/>
    </row>
    <row r="178" spans="1:147" s="70" customFormat="1" x14ac:dyDescent="0.25">
      <c r="A178" s="114"/>
      <c r="B178" s="115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  <c r="EL178" s="66"/>
      <c r="EM178" s="66"/>
      <c r="EN178" s="66"/>
      <c r="EO178" s="66"/>
      <c r="EP178" s="66"/>
      <c r="EQ178" s="66"/>
    </row>
    <row r="179" spans="1:147" s="70" customFormat="1" x14ac:dyDescent="0.25">
      <c r="A179" s="114"/>
      <c r="B179" s="115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  <c r="EL179" s="66"/>
      <c r="EM179" s="66"/>
      <c r="EN179" s="66"/>
      <c r="EO179" s="66"/>
      <c r="EP179" s="66"/>
      <c r="EQ179" s="66"/>
    </row>
    <row r="180" spans="1:147" s="70" customFormat="1" x14ac:dyDescent="0.25">
      <c r="A180" s="114"/>
      <c r="B180" s="115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  <c r="EO180" s="66"/>
      <c r="EP180" s="66"/>
      <c r="EQ180" s="66"/>
    </row>
    <row r="181" spans="1:147" s="70" customFormat="1" x14ac:dyDescent="0.25">
      <c r="A181" s="114"/>
      <c r="B181" s="115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  <c r="EO181" s="66"/>
      <c r="EP181" s="66"/>
      <c r="EQ181" s="66"/>
    </row>
    <row r="182" spans="1:147" s="70" customFormat="1" x14ac:dyDescent="0.25">
      <c r="A182" s="114"/>
      <c r="B182" s="115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  <c r="EO182" s="66"/>
      <c r="EP182" s="66"/>
      <c r="EQ182" s="66"/>
    </row>
    <row r="183" spans="1:147" s="70" customFormat="1" x14ac:dyDescent="0.25">
      <c r="A183" s="114"/>
      <c r="B183" s="115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  <c r="EO183" s="66"/>
      <c r="EP183" s="66"/>
      <c r="EQ183" s="66"/>
    </row>
    <row r="184" spans="1:147" s="70" customFormat="1" x14ac:dyDescent="0.25">
      <c r="A184" s="114"/>
      <c r="B184" s="115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  <c r="EO184" s="66"/>
      <c r="EP184" s="66"/>
      <c r="EQ184" s="66"/>
    </row>
    <row r="185" spans="1:147" s="70" customFormat="1" x14ac:dyDescent="0.25">
      <c r="A185" s="114"/>
      <c r="B185" s="115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  <c r="EO185" s="66"/>
      <c r="EP185" s="66"/>
      <c r="EQ185" s="66"/>
    </row>
    <row r="186" spans="1:147" s="70" customFormat="1" x14ac:dyDescent="0.25">
      <c r="A186" s="114"/>
      <c r="B186" s="115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  <c r="EO186" s="66"/>
      <c r="EP186" s="66"/>
      <c r="EQ186" s="66"/>
    </row>
    <row r="187" spans="1:147" s="70" customFormat="1" x14ac:dyDescent="0.25">
      <c r="A187" s="114"/>
      <c r="B187" s="115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  <c r="EO187" s="66"/>
      <c r="EP187" s="66"/>
      <c r="EQ187" s="66"/>
    </row>
    <row r="188" spans="1:147" s="70" customFormat="1" x14ac:dyDescent="0.25">
      <c r="A188" s="114"/>
      <c r="B188" s="115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  <c r="EO188" s="66"/>
      <c r="EP188" s="66"/>
      <c r="EQ188" s="66"/>
    </row>
    <row r="189" spans="1:147" s="70" customFormat="1" x14ac:dyDescent="0.25">
      <c r="A189" s="114"/>
      <c r="B189" s="115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</row>
    <row r="190" spans="1:147" s="70" customFormat="1" x14ac:dyDescent="0.25">
      <c r="A190" s="114"/>
      <c r="B190" s="115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  <c r="EO190" s="66"/>
      <c r="EP190" s="66"/>
      <c r="EQ190" s="66"/>
    </row>
    <row r="191" spans="1:147" s="70" customFormat="1" x14ac:dyDescent="0.25">
      <c r="A191" s="114"/>
      <c r="B191" s="115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  <c r="EO191" s="66"/>
      <c r="EP191" s="66"/>
      <c r="EQ191" s="66"/>
    </row>
    <row r="192" spans="1:147" s="70" customFormat="1" x14ac:dyDescent="0.25">
      <c r="A192" s="114"/>
      <c r="B192" s="115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  <c r="EO192" s="66"/>
      <c r="EP192" s="66"/>
      <c r="EQ192" s="66"/>
    </row>
    <row r="193" spans="1:147" s="70" customFormat="1" x14ac:dyDescent="0.25">
      <c r="A193" s="114"/>
      <c r="B193" s="115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  <c r="EO193" s="66"/>
      <c r="EP193" s="66"/>
      <c r="EQ193" s="66"/>
    </row>
    <row r="194" spans="1:147" s="70" customFormat="1" x14ac:dyDescent="0.25">
      <c r="A194" s="114"/>
      <c r="B194" s="115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  <c r="EO194" s="66"/>
      <c r="EP194" s="66"/>
      <c r="EQ194" s="66"/>
    </row>
    <row r="195" spans="1:147" s="70" customFormat="1" x14ac:dyDescent="0.25">
      <c r="A195" s="114"/>
      <c r="B195" s="115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</row>
    <row r="196" spans="1:147" s="70" customFormat="1" x14ac:dyDescent="0.25">
      <c r="A196" s="114"/>
      <c r="B196" s="115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</row>
    <row r="197" spans="1:147" s="70" customFormat="1" x14ac:dyDescent="0.25">
      <c r="A197" s="114"/>
      <c r="B197" s="115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</row>
    <row r="198" spans="1:147" s="70" customFormat="1" x14ac:dyDescent="0.25">
      <c r="A198" s="114"/>
      <c r="B198" s="115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</row>
    <row r="199" spans="1:147" s="70" customFormat="1" x14ac:dyDescent="0.25">
      <c r="A199" s="114"/>
      <c r="B199" s="115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  <c r="EO199" s="66"/>
      <c r="EP199" s="66"/>
      <c r="EQ199" s="66"/>
    </row>
    <row r="200" spans="1:147" s="70" customFormat="1" x14ac:dyDescent="0.25">
      <c r="A200" s="114"/>
      <c r="B200" s="115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  <c r="EO200" s="66"/>
      <c r="EP200" s="66"/>
      <c r="EQ200" s="66"/>
    </row>
    <row r="201" spans="1:147" s="70" customFormat="1" x14ac:dyDescent="0.25">
      <c r="A201" s="114"/>
      <c r="B201" s="115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  <c r="EO201" s="66"/>
      <c r="EP201" s="66"/>
      <c r="EQ201" s="66"/>
    </row>
    <row r="202" spans="1:147" s="70" customFormat="1" x14ac:dyDescent="0.25">
      <c r="A202" s="114"/>
      <c r="B202" s="115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  <c r="EO202" s="66"/>
      <c r="EP202" s="66"/>
      <c r="EQ202" s="66"/>
    </row>
    <row r="203" spans="1:147" s="70" customFormat="1" x14ac:dyDescent="0.25">
      <c r="A203" s="114"/>
      <c r="B203" s="115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  <c r="EO203" s="66"/>
      <c r="EP203" s="66"/>
      <c r="EQ203" s="66"/>
    </row>
    <row r="204" spans="1:147" s="70" customFormat="1" x14ac:dyDescent="0.25">
      <c r="A204" s="114"/>
      <c r="B204" s="115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  <c r="EO204" s="66"/>
      <c r="EP204" s="66"/>
      <c r="EQ204" s="66"/>
    </row>
    <row r="205" spans="1:147" s="70" customFormat="1" x14ac:dyDescent="0.25">
      <c r="A205" s="114"/>
      <c r="B205" s="115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  <c r="EO205" s="66"/>
      <c r="EP205" s="66"/>
      <c r="EQ205" s="66"/>
    </row>
    <row r="206" spans="1:147" s="70" customFormat="1" x14ac:dyDescent="0.25">
      <c r="A206" s="114"/>
      <c r="B206" s="115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  <c r="EO206" s="66"/>
      <c r="EP206" s="66"/>
      <c r="EQ206" s="66"/>
    </row>
    <row r="207" spans="1:147" s="70" customFormat="1" x14ac:dyDescent="0.25">
      <c r="A207" s="114"/>
      <c r="B207" s="115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  <c r="EO207" s="66"/>
      <c r="EP207" s="66"/>
      <c r="EQ207" s="66"/>
    </row>
    <row r="208" spans="1:147" s="70" customFormat="1" x14ac:dyDescent="0.25">
      <c r="A208" s="114"/>
      <c r="B208" s="115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  <c r="EO208" s="66"/>
      <c r="EP208" s="66"/>
      <c r="EQ208" s="66"/>
    </row>
    <row r="209" spans="1:147" s="70" customFormat="1" x14ac:dyDescent="0.25">
      <c r="A209" s="114"/>
      <c r="B209" s="115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  <c r="EO209" s="66"/>
      <c r="EP209" s="66"/>
      <c r="EQ209" s="66"/>
    </row>
    <row r="210" spans="1:147" s="70" customFormat="1" x14ac:dyDescent="0.25">
      <c r="A210" s="114"/>
      <c r="B210" s="115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  <c r="EO210" s="66"/>
      <c r="EP210" s="66"/>
      <c r="EQ210" s="66"/>
    </row>
    <row r="211" spans="1:147" s="70" customFormat="1" x14ac:dyDescent="0.25">
      <c r="A211" s="114"/>
      <c r="B211" s="115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  <c r="EO211" s="66"/>
      <c r="EP211" s="66"/>
      <c r="EQ211" s="66"/>
    </row>
    <row r="212" spans="1:147" s="70" customFormat="1" x14ac:dyDescent="0.25">
      <c r="A212" s="114"/>
      <c r="B212" s="115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  <c r="EO212" s="66"/>
      <c r="EP212" s="66"/>
      <c r="EQ212" s="66"/>
    </row>
    <row r="213" spans="1:147" s="70" customFormat="1" x14ac:dyDescent="0.25">
      <c r="A213" s="114"/>
      <c r="B213" s="115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  <c r="EO213" s="66"/>
      <c r="EP213" s="66"/>
      <c r="EQ213" s="66"/>
    </row>
    <row r="214" spans="1:147" s="70" customFormat="1" x14ac:dyDescent="0.25">
      <c r="A214" s="114"/>
      <c r="B214" s="115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  <c r="EO214" s="66"/>
      <c r="EP214" s="66"/>
      <c r="EQ214" s="66"/>
    </row>
    <row r="215" spans="1:147" s="70" customFormat="1" x14ac:dyDescent="0.25">
      <c r="A215" s="114"/>
      <c r="B215" s="115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  <c r="EO215" s="66"/>
      <c r="EP215" s="66"/>
      <c r="EQ215" s="66"/>
    </row>
    <row r="216" spans="1:147" s="70" customFormat="1" x14ac:dyDescent="0.25">
      <c r="A216" s="114"/>
      <c r="B216" s="115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  <c r="EO216" s="66"/>
      <c r="EP216" s="66"/>
      <c r="EQ216" s="66"/>
    </row>
    <row r="217" spans="1:147" s="70" customFormat="1" x14ac:dyDescent="0.25">
      <c r="A217" s="114"/>
      <c r="B217" s="115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  <c r="EO217" s="66"/>
      <c r="EP217" s="66"/>
      <c r="EQ217" s="66"/>
    </row>
    <row r="218" spans="1:147" s="70" customFormat="1" x14ac:dyDescent="0.25">
      <c r="A218" s="114"/>
      <c r="B218" s="115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  <c r="EO218" s="66"/>
      <c r="EP218" s="66"/>
      <c r="EQ218" s="66"/>
    </row>
    <row r="219" spans="1:147" s="70" customFormat="1" x14ac:dyDescent="0.25">
      <c r="A219" s="114"/>
      <c r="B219" s="115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  <c r="EO219" s="66"/>
      <c r="EP219" s="66"/>
      <c r="EQ219" s="66"/>
    </row>
    <row r="220" spans="1:147" s="70" customFormat="1" x14ac:dyDescent="0.25">
      <c r="A220" s="114"/>
      <c r="B220" s="115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  <c r="EO220" s="66"/>
      <c r="EP220" s="66"/>
      <c r="EQ220" s="66"/>
    </row>
    <row r="221" spans="1:147" s="70" customFormat="1" x14ac:dyDescent="0.25">
      <c r="A221" s="114"/>
      <c r="B221" s="115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  <c r="EO221" s="66"/>
      <c r="EP221" s="66"/>
      <c r="EQ221" s="66"/>
    </row>
    <row r="222" spans="1:147" s="70" customFormat="1" x14ac:dyDescent="0.25">
      <c r="A222" s="114"/>
      <c r="B222" s="115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  <c r="EO222" s="66"/>
      <c r="EP222" s="66"/>
      <c r="EQ222" s="66"/>
    </row>
    <row r="223" spans="1:147" s="70" customFormat="1" x14ac:dyDescent="0.25">
      <c r="A223" s="114"/>
      <c r="B223" s="115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  <c r="EO223" s="66"/>
      <c r="EP223" s="66"/>
      <c r="EQ223" s="66"/>
    </row>
    <row r="224" spans="1:147" s="70" customFormat="1" x14ac:dyDescent="0.25">
      <c r="A224" s="114"/>
      <c r="B224" s="115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  <c r="EO224" s="66"/>
      <c r="EP224" s="66"/>
      <c r="EQ224" s="66"/>
    </row>
    <row r="225" spans="1:147" s="70" customFormat="1" x14ac:dyDescent="0.25">
      <c r="A225" s="114"/>
      <c r="B225" s="115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</row>
    <row r="226" spans="1:147" s="70" customFormat="1" x14ac:dyDescent="0.25">
      <c r="A226" s="114"/>
      <c r="B226" s="115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</row>
    <row r="227" spans="1:147" s="70" customFormat="1" x14ac:dyDescent="0.25">
      <c r="A227" s="114"/>
      <c r="B227" s="115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</row>
    <row r="228" spans="1:147" s="70" customFormat="1" x14ac:dyDescent="0.25">
      <c r="A228" s="114"/>
      <c r="B228" s="115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  <c r="EO228" s="66"/>
      <c r="EP228" s="66"/>
      <c r="EQ228" s="66"/>
    </row>
    <row r="229" spans="1:147" s="70" customFormat="1" x14ac:dyDescent="0.25">
      <c r="A229" s="114"/>
      <c r="B229" s="115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  <c r="EO229" s="66"/>
      <c r="EP229" s="66"/>
      <c r="EQ229" s="66"/>
    </row>
    <row r="230" spans="1:147" s="70" customFormat="1" x14ac:dyDescent="0.25">
      <c r="A230" s="114"/>
      <c r="B230" s="115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  <c r="EO230" s="66"/>
      <c r="EP230" s="66"/>
      <c r="EQ230" s="66"/>
    </row>
    <row r="231" spans="1:147" s="70" customFormat="1" x14ac:dyDescent="0.25">
      <c r="A231" s="114"/>
      <c r="B231" s="115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  <c r="EO231" s="66"/>
      <c r="EP231" s="66"/>
      <c r="EQ231" s="66"/>
    </row>
    <row r="232" spans="1:147" s="70" customFormat="1" x14ac:dyDescent="0.25">
      <c r="A232" s="114"/>
      <c r="B232" s="115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  <c r="EO232" s="66"/>
      <c r="EP232" s="66"/>
      <c r="EQ232" s="66"/>
    </row>
    <row r="233" spans="1:147" s="70" customFormat="1" x14ac:dyDescent="0.25">
      <c r="A233" s="114"/>
      <c r="B233" s="115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  <c r="EO233" s="66"/>
      <c r="EP233" s="66"/>
      <c r="EQ233" s="66"/>
    </row>
    <row r="234" spans="1:147" s="70" customFormat="1" x14ac:dyDescent="0.25">
      <c r="A234" s="114"/>
      <c r="B234" s="115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  <c r="EO234" s="66"/>
      <c r="EP234" s="66"/>
      <c r="EQ234" s="66"/>
    </row>
    <row r="235" spans="1:147" s="70" customFormat="1" x14ac:dyDescent="0.25">
      <c r="A235" s="114"/>
      <c r="B235" s="115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  <c r="EO235" s="66"/>
      <c r="EP235" s="66"/>
      <c r="EQ235" s="66"/>
    </row>
    <row r="236" spans="1:147" s="70" customFormat="1" x14ac:dyDescent="0.25">
      <c r="A236" s="114"/>
      <c r="B236" s="115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  <c r="EO236" s="66"/>
      <c r="EP236" s="66"/>
      <c r="EQ236" s="66"/>
    </row>
    <row r="237" spans="1:147" s="70" customFormat="1" x14ac:dyDescent="0.25">
      <c r="A237" s="114"/>
      <c r="B237" s="115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  <c r="EO237" s="66"/>
      <c r="EP237" s="66"/>
      <c r="EQ237" s="66"/>
    </row>
    <row r="238" spans="1:147" s="70" customFormat="1" x14ac:dyDescent="0.25">
      <c r="A238" s="114"/>
      <c r="B238" s="115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  <c r="EO238" s="66"/>
      <c r="EP238" s="66"/>
      <c r="EQ238" s="66"/>
    </row>
    <row r="239" spans="1:147" s="70" customFormat="1" x14ac:dyDescent="0.25">
      <c r="A239" s="114"/>
      <c r="B239" s="115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  <c r="EO239" s="66"/>
      <c r="EP239" s="66"/>
      <c r="EQ239" s="66"/>
    </row>
    <row r="240" spans="1:147" s="70" customFormat="1" x14ac:dyDescent="0.25">
      <c r="A240" s="114"/>
      <c r="B240" s="115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  <c r="EO240" s="66"/>
      <c r="EP240" s="66"/>
      <c r="EQ240" s="66"/>
    </row>
    <row r="241" spans="1:147" s="70" customFormat="1" x14ac:dyDescent="0.25">
      <c r="A241" s="114"/>
      <c r="B241" s="115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  <c r="EO241" s="66"/>
      <c r="EP241" s="66"/>
      <c r="EQ241" s="66"/>
    </row>
    <row r="242" spans="1:147" s="70" customFormat="1" x14ac:dyDescent="0.25">
      <c r="A242" s="114"/>
      <c r="B242" s="115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  <c r="EO242" s="66"/>
      <c r="EP242" s="66"/>
      <c r="EQ242" s="66"/>
    </row>
    <row r="243" spans="1:147" s="70" customFormat="1" x14ac:dyDescent="0.25">
      <c r="A243" s="114"/>
      <c r="B243" s="115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  <c r="EO243" s="66"/>
      <c r="EP243" s="66"/>
      <c r="EQ243" s="66"/>
    </row>
    <row r="244" spans="1:147" s="70" customFormat="1" x14ac:dyDescent="0.25">
      <c r="A244" s="114"/>
      <c r="B244" s="115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  <c r="EO244" s="66"/>
      <c r="EP244" s="66"/>
      <c r="EQ244" s="66"/>
    </row>
    <row r="245" spans="1:147" s="70" customFormat="1" x14ac:dyDescent="0.25">
      <c r="A245" s="114"/>
      <c r="B245" s="115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  <c r="EO245" s="66"/>
      <c r="EP245" s="66"/>
      <c r="EQ245" s="66"/>
    </row>
    <row r="246" spans="1:147" s="70" customFormat="1" x14ac:dyDescent="0.25">
      <c r="A246" s="114"/>
      <c r="B246" s="115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  <c r="EO246" s="66"/>
      <c r="EP246" s="66"/>
      <c r="EQ246" s="66"/>
    </row>
    <row r="247" spans="1:147" s="70" customFormat="1" x14ac:dyDescent="0.25">
      <c r="A247" s="114"/>
      <c r="B247" s="115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  <c r="EO247" s="66"/>
      <c r="EP247" s="66"/>
      <c r="EQ247" s="66"/>
    </row>
    <row r="248" spans="1:147" s="70" customFormat="1" x14ac:dyDescent="0.25">
      <c r="A248" s="114"/>
      <c r="B248" s="115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  <c r="EO248" s="66"/>
      <c r="EP248" s="66"/>
      <c r="EQ248" s="66"/>
    </row>
    <row r="249" spans="1:147" s="70" customFormat="1" x14ac:dyDescent="0.25">
      <c r="A249" s="114"/>
      <c r="B249" s="115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  <c r="EO249" s="66"/>
      <c r="EP249" s="66"/>
      <c r="EQ249" s="66"/>
    </row>
    <row r="250" spans="1:147" s="70" customFormat="1" x14ac:dyDescent="0.25">
      <c r="A250" s="114"/>
      <c r="B250" s="115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  <c r="EO250" s="66"/>
      <c r="EP250" s="66"/>
      <c r="EQ250" s="66"/>
    </row>
    <row r="251" spans="1:147" s="70" customFormat="1" x14ac:dyDescent="0.25">
      <c r="A251" s="114"/>
      <c r="B251" s="115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  <c r="EO251" s="66"/>
      <c r="EP251" s="66"/>
      <c r="EQ251" s="66"/>
    </row>
    <row r="252" spans="1:147" s="70" customFormat="1" x14ac:dyDescent="0.25">
      <c r="A252" s="114"/>
      <c r="B252" s="115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  <c r="EO252" s="66"/>
      <c r="EP252" s="66"/>
      <c r="EQ252" s="66"/>
    </row>
    <row r="253" spans="1:147" s="70" customFormat="1" x14ac:dyDescent="0.25">
      <c r="A253" s="114"/>
      <c r="B253" s="115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  <c r="EO253" s="66"/>
      <c r="EP253" s="66"/>
      <c r="EQ253" s="66"/>
    </row>
    <row r="254" spans="1:147" s="70" customFormat="1" x14ac:dyDescent="0.25">
      <c r="A254" s="114"/>
      <c r="B254" s="115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</row>
    <row r="255" spans="1:147" s="70" customFormat="1" x14ac:dyDescent="0.25">
      <c r="A255" s="114"/>
      <c r="B255" s="115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</row>
    <row r="256" spans="1:147" s="70" customFormat="1" x14ac:dyDescent="0.25">
      <c r="A256" s="114"/>
      <c r="B256" s="115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</row>
    <row r="257" spans="1:147" s="70" customFormat="1" x14ac:dyDescent="0.25">
      <c r="A257" s="114"/>
      <c r="B257" s="115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  <c r="EO257" s="66"/>
      <c r="EP257" s="66"/>
      <c r="EQ257" s="66"/>
    </row>
    <row r="258" spans="1:147" s="70" customFormat="1" x14ac:dyDescent="0.25">
      <c r="A258" s="114"/>
      <c r="B258" s="115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  <c r="EO258" s="66"/>
      <c r="EP258" s="66"/>
      <c r="EQ258" s="66"/>
    </row>
    <row r="259" spans="1:147" s="70" customFormat="1" x14ac:dyDescent="0.25">
      <c r="A259" s="114"/>
      <c r="B259" s="115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  <c r="EO259" s="66"/>
      <c r="EP259" s="66"/>
      <c r="EQ259" s="66"/>
    </row>
    <row r="260" spans="1:147" s="70" customFormat="1" x14ac:dyDescent="0.25">
      <c r="A260" s="114"/>
      <c r="B260" s="115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  <c r="EO260" s="66"/>
      <c r="EP260" s="66"/>
      <c r="EQ260" s="66"/>
    </row>
    <row r="261" spans="1:147" s="70" customFormat="1" x14ac:dyDescent="0.25">
      <c r="A261" s="114"/>
      <c r="B261" s="115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  <c r="EO261" s="66"/>
      <c r="EP261" s="66"/>
      <c r="EQ261" s="66"/>
    </row>
  </sheetData>
  <mergeCells count="24"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  <mergeCell ref="BE5:BF5"/>
    <mergeCell ref="BH5:BI5"/>
    <mergeCell ref="BK5:BL5"/>
    <mergeCell ref="BT5:BU5"/>
    <mergeCell ref="AM5:AN5"/>
    <mergeCell ref="AP5:AQ5"/>
    <mergeCell ref="AS5:AT5"/>
    <mergeCell ref="AV5:AW5"/>
    <mergeCell ref="AY5:AZ5"/>
    <mergeCell ref="BB5:BC5"/>
    <mergeCell ref="BN5:BO5"/>
    <mergeCell ref="BQ5:BR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1"/>
  <sheetViews>
    <sheetView zoomScale="60" zoomScaleNormal="60" workbookViewId="0">
      <pane xSplit="2" ySplit="12" topLeftCell="BC13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28515625" defaultRowHeight="15.75" x14ac:dyDescent="0.25"/>
  <cols>
    <col min="1" max="1" width="10.42578125" style="1" customWidth="1"/>
    <col min="2" max="2" width="43.5703125" style="116" customWidth="1"/>
    <col min="3" max="3" width="19.28515625" style="3" customWidth="1"/>
    <col min="4" max="4" width="19" style="3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6.42578125" style="3" customWidth="1"/>
    <col min="54" max="54" width="23.5703125" style="3" customWidth="1"/>
    <col min="55" max="55" width="21" style="3" customWidth="1"/>
    <col min="56" max="56" width="16.42578125" style="3" customWidth="1"/>
    <col min="57" max="58" width="22.140625" style="3" customWidth="1"/>
    <col min="59" max="59" width="13.85546875" style="3" customWidth="1"/>
    <col min="60" max="61" width="22.140625" style="3" customWidth="1"/>
    <col min="62" max="62" width="11.5703125" style="3" customWidth="1"/>
    <col min="63" max="63" width="18.5703125" style="117" customWidth="1"/>
    <col min="64" max="64" width="16.5703125" style="117" customWidth="1"/>
    <col min="65" max="66" width="20.42578125" style="3" customWidth="1"/>
    <col min="67" max="67" width="14.5703125" style="5" customWidth="1"/>
    <col min="68" max="68" width="14.28515625" style="5" customWidth="1"/>
    <col min="69" max="69" width="13.42578125" style="5" customWidth="1"/>
    <col min="70" max="138" width="13.42578125" style="2" customWidth="1"/>
    <col min="139" max="16384" width="9.28515625" style="3"/>
  </cols>
  <sheetData>
    <row r="1" spans="1:141" x14ac:dyDescent="0.25">
      <c r="B1" s="2"/>
      <c r="BK1" s="3"/>
      <c r="BL1" s="3"/>
      <c r="BO1" s="4"/>
      <c r="BP1" s="4"/>
      <c r="EI1" s="2"/>
      <c r="EJ1" s="2"/>
      <c r="EK1" s="2"/>
    </row>
    <row r="2" spans="1:141" x14ac:dyDescent="0.25">
      <c r="A2" s="8" t="s">
        <v>0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 t="s">
        <v>1</v>
      </c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2"/>
      <c r="BL2" s="12"/>
      <c r="BM2" s="2"/>
      <c r="BN2" s="2"/>
    </row>
    <row r="3" spans="1:141" x14ac:dyDescent="0.25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2"/>
      <c r="BL3" s="12"/>
      <c r="BM3" s="2"/>
      <c r="BN3" s="2"/>
    </row>
    <row r="4" spans="1:141" x14ac:dyDescent="0.25">
      <c r="A4" s="13"/>
      <c r="B4" s="118" t="s">
        <v>228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4"/>
      <c r="BL4" s="14"/>
      <c r="BM4" s="15"/>
      <c r="BN4" s="15"/>
      <c r="BO4" s="16"/>
      <c r="BP4" s="17"/>
    </row>
    <row r="5" spans="1:141" s="25" customFormat="1" ht="16.5" thickBot="1" x14ac:dyDescent="0.3">
      <c r="A5" s="18" t="s">
        <v>2</v>
      </c>
      <c r="B5" s="19"/>
      <c r="C5" s="157" t="s">
        <v>229</v>
      </c>
      <c r="D5" s="157"/>
      <c r="E5" s="129"/>
      <c r="F5" s="157" t="s">
        <v>239</v>
      </c>
      <c r="G5" s="157"/>
      <c r="H5" s="21"/>
      <c r="I5" s="157" t="s">
        <v>240</v>
      </c>
      <c r="J5" s="157"/>
      <c r="K5" s="21"/>
      <c r="L5" s="157" t="s">
        <v>230</v>
      </c>
      <c r="M5" s="157"/>
      <c r="N5" s="22"/>
      <c r="O5" s="157" t="s">
        <v>231</v>
      </c>
      <c r="P5" s="157"/>
      <c r="Q5" s="129"/>
      <c r="R5" s="157" t="s">
        <v>232</v>
      </c>
      <c r="S5" s="157"/>
      <c r="T5" s="129"/>
      <c r="U5" s="157" t="s">
        <v>241</v>
      </c>
      <c r="V5" s="157"/>
      <c r="W5" s="129"/>
      <c r="X5" s="157" t="s">
        <v>242</v>
      </c>
      <c r="Y5" s="157"/>
      <c r="Z5" s="21"/>
      <c r="AA5" s="157" t="s">
        <v>243</v>
      </c>
      <c r="AB5" s="157"/>
      <c r="AC5" s="129"/>
      <c r="AD5" s="157" t="s">
        <v>244</v>
      </c>
      <c r="AE5" s="157"/>
      <c r="AF5" s="21"/>
      <c r="AG5" s="157" t="s">
        <v>233</v>
      </c>
      <c r="AH5" s="157"/>
      <c r="AI5" s="22"/>
      <c r="AJ5" s="157" t="s">
        <v>245</v>
      </c>
      <c r="AK5" s="157"/>
      <c r="AL5" s="22"/>
      <c r="AM5" s="157" t="s">
        <v>246</v>
      </c>
      <c r="AN5" s="157"/>
      <c r="AO5" s="21"/>
      <c r="AP5" s="157" t="s">
        <v>234</v>
      </c>
      <c r="AQ5" s="157"/>
      <c r="AR5" s="21"/>
      <c r="AS5" s="157" t="s">
        <v>235</v>
      </c>
      <c r="AT5" s="157"/>
      <c r="AU5" s="21"/>
      <c r="AV5" s="157" t="s">
        <v>236</v>
      </c>
      <c r="AW5" s="157"/>
      <c r="AX5" s="129"/>
      <c r="AY5" s="157" t="s">
        <v>247</v>
      </c>
      <c r="AZ5" s="157"/>
      <c r="BA5" s="129"/>
      <c r="BB5" s="157" t="s">
        <v>248</v>
      </c>
      <c r="BC5" s="157"/>
      <c r="BD5" s="129"/>
      <c r="BE5" s="157" t="s">
        <v>237</v>
      </c>
      <c r="BF5" s="157"/>
      <c r="BG5" s="129"/>
      <c r="BH5" s="157" t="s">
        <v>238</v>
      </c>
      <c r="BI5" s="157"/>
      <c r="BJ5" s="129"/>
      <c r="BK5" s="157" t="s">
        <v>3</v>
      </c>
      <c r="BL5" s="157"/>
      <c r="BM5" s="23"/>
      <c r="BN5" s="23"/>
      <c r="BO5" s="24"/>
      <c r="BP5" s="16"/>
      <c r="BQ5" s="5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</row>
    <row r="6" spans="1:141" ht="16.5" thickTop="1" x14ac:dyDescent="0.25">
      <c r="A6" s="13"/>
      <c r="B6" s="26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27"/>
      <c r="BL6" s="27"/>
      <c r="BM6" s="28"/>
      <c r="BN6" s="28"/>
      <c r="BO6" s="29"/>
      <c r="BP6" s="17"/>
    </row>
    <row r="7" spans="1:141" x14ac:dyDescent="0.25">
      <c r="A7" s="13"/>
      <c r="B7" s="26"/>
      <c r="C7" s="27"/>
      <c r="D7" s="27" t="s">
        <v>4</v>
      </c>
      <c r="E7" s="27"/>
      <c r="F7" s="27"/>
      <c r="G7" s="27" t="s">
        <v>4</v>
      </c>
      <c r="H7" s="10"/>
      <c r="I7" s="27"/>
      <c r="J7" s="27" t="s">
        <v>4</v>
      </c>
      <c r="K7" s="10"/>
      <c r="L7" s="27"/>
      <c r="M7" s="27" t="s">
        <v>4</v>
      </c>
      <c r="N7" s="10"/>
      <c r="O7" s="27"/>
      <c r="P7" s="27" t="s">
        <v>4</v>
      </c>
      <c r="Q7" s="27"/>
      <c r="R7" s="27"/>
      <c r="S7" s="27" t="s">
        <v>4</v>
      </c>
      <c r="T7" s="27"/>
      <c r="U7" s="27"/>
      <c r="V7" s="27" t="s">
        <v>4</v>
      </c>
      <c r="W7" s="27"/>
      <c r="X7" s="27"/>
      <c r="Y7" s="27" t="s">
        <v>4</v>
      </c>
      <c r="Z7" s="10"/>
      <c r="AA7" s="27"/>
      <c r="AB7" s="27" t="s">
        <v>4</v>
      </c>
      <c r="AC7" s="27"/>
      <c r="AD7" s="27"/>
      <c r="AE7" s="27" t="s">
        <v>4</v>
      </c>
      <c r="AF7" s="10"/>
      <c r="AG7" s="27"/>
      <c r="AH7" s="27" t="s">
        <v>4</v>
      </c>
      <c r="AI7" s="10"/>
      <c r="AJ7" s="27"/>
      <c r="AK7" s="27" t="s">
        <v>4</v>
      </c>
      <c r="AL7" s="10"/>
      <c r="AM7" s="27"/>
      <c r="AN7" s="27" t="s">
        <v>4</v>
      </c>
      <c r="AO7" s="10"/>
      <c r="AP7" s="27"/>
      <c r="AQ7" s="27" t="s">
        <v>4</v>
      </c>
      <c r="AR7" s="10"/>
      <c r="AS7" s="27"/>
      <c r="AT7" s="27" t="s">
        <v>4</v>
      </c>
      <c r="AU7" s="10"/>
      <c r="AV7" s="27"/>
      <c r="AW7" s="27" t="s">
        <v>4</v>
      </c>
      <c r="AX7" s="27"/>
      <c r="AY7" s="27"/>
      <c r="AZ7" s="27" t="s">
        <v>4</v>
      </c>
      <c r="BA7" s="27"/>
      <c r="BB7" s="27"/>
      <c r="BC7" s="27" t="s">
        <v>4</v>
      </c>
      <c r="BD7" s="27"/>
      <c r="BE7" s="27"/>
      <c r="BF7" s="27" t="s">
        <v>4</v>
      </c>
      <c r="BG7" s="27"/>
      <c r="BH7" s="27"/>
      <c r="BI7" s="27" t="s">
        <v>4</v>
      </c>
      <c r="BJ7" s="27"/>
      <c r="BK7" s="27"/>
      <c r="BL7" s="27" t="s">
        <v>4</v>
      </c>
      <c r="BM7" s="28"/>
      <c r="BN7" s="28"/>
      <c r="BO7" s="29"/>
      <c r="BP7" s="17"/>
    </row>
    <row r="8" spans="1:141" x14ac:dyDescent="0.25">
      <c r="A8" s="30"/>
      <c r="B8" s="26"/>
      <c r="C8" s="27" t="s">
        <v>4</v>
      </c>
      <c r="D8" s="27" t="s">
        <v>5</v>
      </c>
      <c r="E8" s="27"/>
      <c r="F8" s="27" t="s">
        <v>4</v>
      </c>
      <c r="G8" s="27" t="s">
        <v>5</v>
      </c>
      <c r="H8" s="27"/>
      <c r="I8" s="27" t="s">
        <v>4</v>
      </c>
      <c r="J8" s="27" t="s">
        <v>5</v>
      </c>
      <c r="K8" s="27"/>
      <c r="L8" s="27" t="s">
        <v>4</v>
      </c>
      <c r="M8" s="27" t="s">
        <v>5</v>
      </c>
      <c r="N8" s="27"/>
      <c r="O8" s="27" t="s">
        <v>4</v>
      </c>
      <c r="P8" s="27" t="s">
        <v>5</v>
      </c>
      <c r="Q8" s="27"/>
      <c r="R8" s="27" t="s">
        <v>4</v>
      </c>
      <c r="S8" s="27" t="s">
        <v>5</v>
      </c>
      <c r="T8" s="27"/>
      <c r="U8" s="27" t="s">
        <v>4</v>
      </c>
      <c r="V8" s="27" t="s">
        <v>5</v>
      </c>
      <c r="W8" s="27"/>
      <c r="X8" s="27" t="s">
        <v>4</v>
      </c>
      <c r="Y8" s="27" t="s">
        <v>5</v>
      </c>
      <c r="Z8" s="27"/>
      <c r="AA8" s="27" t="s">
        <v>4</v>
      </c>
      <c r="AB8" s="27" t="s">
        <v>5</v>
      </c>
      <c r="AC8" s="27"/>
      <c r="AD8" s="27" t="s">
        <v>4</v>
      </c>
      <c r="AE8" s="27" t="s">
        <v>5</v>
      </c>
      <c r="AF8" s="27"/>
      <c r="AG8" s="27" t="s">
        <v>4</v>
      </c>
      <c r="AH8" s="27" t="s">
        <v>5</v>
      </c>
      <c r="AI8" s="27"/>
      <c r="AJ8" s="27" t="s">
        <v>4</v>
      </c>
      <c r="AK8" s="27" t="s">
        <v>5</v>
      </c>
      <c r="AL8" s="27"/>
      <c r="AM8" s="27" t="s">
        <v>4</v>
      </c>
      <c r="AN8" s="27" t="s">
        <v>5</v>
      </c>
      <c r="AO8" s="27"/>
      <c r="AP8" s="27" t="s">
        <v>4</v>
      </c>
      <c r="AQ8" s="27" t="s">
        <v>5</v>
      </c>
      <c r="AR8" s="27"/>
      <c r="AS8" s="27" t="s">
        <v>4</v>
      </c>
      <c r="AT8" s="27" t="s">
        <v>5</v>
      </c>
      <c r="AU8" s="27"/>
      <c r="AV8" s="27" t="s">
        <v>4</v>
      </c>
      <c r="AW8" s="27" t="s">
        <v>5</v>
      </c>
      <c r="AX8" s="27"/>
      <c r="AY8" s="27" t="s">
        <v>4</v>
      </c>
      <c r="AZ8" s="27" t="s">
        <v>5</v>
      </c>
      <c r="BA8" s="27"/>
      <c r="BB8" s="27" t="s">
        <v>4</v>
      </c>
      <c r="BC8" s="27" t="s">
        <v>5</v>
      </c>
      <c r="BD8" s="27"/>
      <c r="BE8" s="27" t="s">
        <v>4</v>
      </c>
      <c r="BF8" s="27" t="s">
        <v>5</v>
      </c>
      <c r="BG8" s="27"/>
      <c r="BH8" s="27" t="s">
        <v>4</v>
      </c>
      <c r="BI8" s="27" t="s">
        <v>5</v>
      </c>
      <c r="BJ8" s="27"/>
      <c r="BK8" s="27" t="s">
        <v>4</v>
      </c>
      <c r="BL8" s="27" t="s">
        <v>5</v>
      </c>
      <c r="BM8" s="28"/>
      <c r="BN8" s="28"/>
      <c r="BO8" s="29"/>
      <c r="BP8" s="29"/>
    </row>
    <row r="9" spans="1:141" x14ac:dyDescent="0.25">
      <c r="A9" s="13"/>
      <c r="B9" s="31" t="s">
        <v>6</v>
      </c>
      <c r="C9" s="27" t="s">
        <v>7</v>
      </c>
      <c r="D9" s="27" t="s">
        <v>8</v>
      </c>
      <c r="E9" s="27"/>
      <c r="F9" s="27" t="s">
        <v>7</v>
      </c>
      <c r="G9" s="27" t="s">
        <v>8</v>
      </c>
      <c r="H9" s="27"/>
      <c r="I9" s="27" t="s">
        <v>7</v>
      </c>
      <c r="J9" s="27" t="s">
        <v>8</v>
      </c>
      <c r="K9" s="27"/>
      <c r="L9" s="27" t="s">
        <v>7</v>
      </c>
      <c r="M9" s="27" t="s">
        <v>8</v>
      </c>
      <c r="N9" s="27"/>
      <c r="O9" s="27" t="s">
        <v>7</v>
      </c>
      <c r="P9" s="27" t="s">
        <v>8</v>
      </c>
      <c r="Q9" s="27"/>
      <c r="R9" s="27" t="s">
        <v>7</v>
      </c>
      <c r="S9" s="27" t="s">
        <v>8</v>
      </c>
      <c r="T9" s="27"/>
      <c r="U9" s="27" t="s">
        <v>7</v>
      </c>
      <c r="V9" s="27" t="s">
        <v>8</v>
      </c>
      <c r="W9" s="27"/>
      <c r="X9" s="27" t="s">
        <v>7</v>
      </c>
      <c r="Y9" s="27" t="s">
        <v>8</v>
      </c>
      <c r="Z9" s="27"/>
      <c r="AA9" s="27" t="s">
        <v>7</v>
      </c>
      <c r="AB9" s="27" t="s">
        <v>8</v>
      </c>
      <c r="AC9" s="27"/>
      <c r="AD9" s="27" t="s">
        <v>7</v>
      </c>
      <c r="AE9" s="27" t="s">
        <v>8</v>
      </c>
      <c r="AF9" s="27"/>
      <c r="AG9" s="27" t="s">
        <v>7</v>
      </c>
      <c r="AH9" s="27" t="s">
        <v>8</v>
      </c>
      <c r="AI9" s="27"/>
      <c r="AJ9" s="27" t="s">
        <v>7</v>
      </c>
      <c r="AK9" s="27" t="s">
        <v>8</v>
      </c>
      <c r="AL9" s="27"/>
      <c r="AM9" s="27" t="s">
        <v>7</v>
      </c>
      <c r="AN9" s="27" t="s">
        <v>8</v>
      </c>
      <c r="AO9" s="27"/>
      <c r="AP9" s="27" t="s">
        <v>7</v>
      </c>
      <c r="AQ9" s="27" t="s">
        <v>8</v>
      </c>
      <c r="AR9" s="27"/>
      <c r="AS9" s="27" t="s">
        <v>7</v>
      </c>
      <c r="AT9" s="27" t="s">
        <v>8</v>
      </c>
      <c r="AU9" s="27"/>
      <c r="AV9" s="27" t="s">
        <v>7</v>
      </c>
      <c r="AW9" s="27" t="s">
        <v>8</v>
      </c>
      <c r="AX9" s="27"/>
      <c r="AY9" s="27" t="s">
        <v>7</v>
      </c>
      <c r="AZ9" s="27" t="s">
        <v>8</v>
      </c>
      <c r="BA9" s="27"/>
      <c r="BB9" s="27" t="s">
        <v>7</v>
      </c>
      <c r="BC9" s="27" t="s">
        <v>8</v>
      </c>
      <c r="BD9" s="27"/>
      <c r="BE9" s="27" t="s">
        <v>7</v>
      </c>
      <c r="BF9" s="27" t="s">
        <v>8</v>
      </c>
      <c r="BG9" s="27"/>
      <c r="BH9" s="27" t="s">
        <v>7</v>
      </c>
      <c r="BI9" s="27" t="s">
        <v>8</v>
      </c>
      <c r="BJ9" s="27"/>
      <c r="BK9" s="27" t="s">
        <v>9</v>
      </c>
      <c r="BL9" s="27" t="s">
        <v>8</v>
      </c>
      <c r="BM9" s="28"/>
      <c r="BN9" s="28"/>
      <c r="BO9" s="29"/>
      <c r="BP9" s="29"/>
    </row>
    <row r="10" spans="1:141" s="38" customFormat="1" ht="15.75" customHeight="1" x14ac:dyDescent="0.25">
      <c r="A10" s="32"/>
      <c r="B10" s="33"/>
      <c r="C10" s="27"/>
      <c r="D10" s="27" t="s">
        <v>10</v>
      </c>
      <c r="E10" s="27"/>
      <c r="F10" s="27"/>
      <c r="G10" s="27" t="s">
        <v>10</v>
      </c>
      <c r="H10" s="27"/>
      <c r="I10" s="27"/>
      <c r="J10" s="27" t="s">
        <v>10</v>
      </c>
      <c r="K10" s="27"/>
      <c r="L10" s="27"/>
      <c r="M10" s="27" t="s">
        <v>10</v>
      </c>
      <c r="N10" s="27"/>
      <c r="O10" s="27"/>
      <c r="P10" s="27" t="s">
        <v>10</v>
      </c>
      <c r="Q10" s="27"/>
      <c r="R10" s="27"/>
      <c r="S10" s="27" t="s">
        <v>10</v>
      </c>
      <c r="T10" s="27"/>
      <c r="U10" s="27"/>
      <c r="V10" s="27" t="s">
        <v>10</v>
      </c>
      <c r="W10" s="27"/>
      <c r="X10" s="27"/>
      <c r="Y10" s="27" t="s">
        <v>10</v>
      </c>
      <c r="Z10" s="27"/>
      <c r="AA10" s="27"/>
      <c r="AB10" s="27" t="s">
        <v>10</v>
      </c>
      <c r="AC10" s="27"/>
      <c r="AD10" s="27"/>
      <c r="AE10" s="27" t="s">
        <v>10</v>
      </c>
      <c r="AF10" s="27"/>
      <c r="AG10" s="27"/>
      <c r="AH10" s="27" t="s">
        <v>10</v>
      </c>
      <c r="AI10" s="27"/>
      <c r="AJ10" s="27"/>
      <c r="AK10" s="27" t="s">
        <v>10</v>
      </c>
      <c r="AL10" s="27"/>
      <c r="AM10" s="27"/>
      <c r="AN10" s="27" t="s">
        <v>10</v>
      </c>
      <c r="AO10" s="27"/>
      <c r="AP10" s="27"/>
      <c r="AQ10" s="27" t="s">
        <v>10</v>
      </c>
      <c r="AR10" s="27"/>
      <c r="AS10" s="27"/>
      <c r="AT10" s="27" t="s">
        <v>10</v>
      </c>
      <c r="AU10" s="27"/>
      <c r="AV10" s="27"/>
      <c r="AW10" s="27" t="s">
        <v>10</v>
      </c>
      <c r="AX10" s="27"/>
      <c r="AY10" s="27"/>
      <c r="AZ10" s="27" t="s">
        <v>10</v>
      </c>
      <c r="BA10" s="27"/>
      <c r="BB10" s="27"/>
      <c r="BC10" s="27" t="s">
        <v>10</v>
      </c>
      <c r="BD10" s="27"/>
      <c r="BE10" s="27"/>
      <c r="BF10" s="27" t="s">
        <v>10</v>
      </c>
      <c r="BG10" s="27"/>
      <c r="BH10" s="27"/>
      <c r="BI10" s="27" t="s">
        <v>10</v>
      </c>
      <c r="BJ10" s="27"/>
      <c r="BK10" s="27"/>
      <c r="BL10" s="27" t="s">
        <v>10</v>
      </c>
      <c r="BM10" s="28"/>
      <c r="BN10" s="28"/>
      <c r="BO10" s="29"/>
      <c r="BP10" s="29"/>
      <c r="BQ10" s="35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</row>
    <row r="11" spans="1:141" x14ac:dyDescent="0.25">
      <c r="A11" s="13"/>
      <c r="B11" s="26"/>
      <c r="C11" s="27"/>
      <c r="D11" s="27" t="s">
        <v>11</v>
      </c>
      <c r="E11" s="27"/>
      <c r="F11" s="27"/>
      <c r="G11" s="27" t="s">
        <v>11</v>
      </c>
      <c r="H11" s="27"/>
      <c r="I11" s="27"/>
      <c r="J11" s="27" t="s">
        <v>11</v>
      </c>
      <c r="K11" s="27"/>
      <c r="L11" s="27"/>
      <c r="M11" s="27" t="s">
        <v>11</v>
      </c>
      <c r="N11" s="10"/>
      <c r="O11" s="27"/>
      <c r="P11" s="27" t="s">
        <v>11</v>
      </c>
      <c r="Q11" s="27"/>
      <c r="R11" s="27"/>
      <c r="S11" s="27" t="s">
        <v>11</v>
      </c>
      <c r="T11" s="27"/>
      <c r="U11" s="27"/>
      <c r="V11" s="27" t="s">
        <v>11</v>
      </c>
      <c r="W11" s="27"/>
      <c r="X11" s="27"/>
      <c r="Y11" s="27" t="s">
        <v>11</v>
      </c>
      <c r="Z11" s="27"/>
      <c r="AA11" s="27"/>
      <c r="AB11" s="27" t="s">
        <v>11</v>
      </c>
      <c r="AC11" s="27"/>
      <c r="AD11" s="27"/>
      <c r="AE11" s="27" t="s">
        <v>11</v>
      </c>
      <c r="AF11" s="27"/>
      <c r="AG11" s="27"/>
      <c r="AH11" s="27" t="s">
        <v>11</v>
      </c>
      <c r="AI11" s="27"/>
      <c r="AJ11" s="27"/>
      <c r="AK11" s="27" t="s">
        <v>11</v>
      </c>
      <c r="AL11" s="27"/>
      <c r="AM11" s="27"/>
      <c r="AN11" s="27" t="s">
        <v>11</v>
      </c>
      <c r="AO11" s="27"/>
      <c r="AP11" s="27"/>
      <c r="AQ11" s="27" t="s">
        <v>11</v>
      </c>
      <c r="AR11" s="27"/>
      <c r="AS11" s="27"/>
      <c r="AT11" s="27" t="s">
        <v>11</v>
      </c>
      <c r="AU11" s="27"/>
      <c r="AV11" s="27"/>
      <c r="AW11" s="27" t="s">
        <v>11</v>
      </c>
      <c r="AX11" s="27"/>
      <c r="AY11" s="27"/>
      <c r="AZ11" s="27" t="s">
        <v>11</v>
      </c>
      <c r="BA11" s="27"/>
      <c r="BB11" s="27"/>
      <c r="BC11" s="27" t="s">
        <v>11</v>
      </c>
      <c r="BD11" s="27"/>
      <c r="BE11" s="27"/>
      <c r="BF11" s="27" t="s">
        <v>11</v>
      </c>
      <c r="BG11" s="27"/>
      <c r="BH11" s="27"/>
      <c r="BI11" s="27" t="s">
        <v>11</v>
      </c>
      <c r="BJ11" s="27"/>
      <c r="BK11" s="27"/>
      <c r="BL11" s="27" t="s">
        <v>11</v>
      </c>
      <c r="BM11" s="28"/>
      <c r="BN11" s="28"/>
      <c r="BO11" s="29"/>
      <c r="BP11" s="17"/>
    </row>
    <row r="12" spans="1:141" s="44" customFormat="1" x14ac:dyDescent="0.25">
      <c r="A12" s="40"/>
      <c r="B12" s="41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3"/>
      <c r="BM12" s="28"/>
      <c r="BN12" s="28"/>
      <c r="BO12" s="29"/>
      <c r="BP12" s="17"/>
      <c r="BQ12" s="5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</row>
    <row r="13" spans="1:141" x14ac:dyDescent="0.25">
      <c r="A13" s="45" t="s">
        <v>2</v>
      </c>
      <c r="B13" s="26"/>
      <c r="C13" s="9"/>
      <c r="D13" s="10"/>
      <c r="E13" s="10"/>
      <c r="F13" s="10"/>
      <c r="G13" s="10"/>
      <c r="H13" s="10"/>
      <c r="I13" s="9"/>
      <c r="J13" s="10"/>
      <c r="K13" s="10"/>
      <c r="L13" s="9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46"/>
      <c r="BL13" s="47"/>
      <c r="BM13" s="28"/>
      <c r="BN13" s="28"/>
      <c r="BO13" s="29"/>
      <c r="BP13" s="17"/>
    </row>
    <row r="14" spans="1:141" x14ac:dyDescent="0.25">
      <c r="A14" s="30">
        <v>1</v>
      </c>
      <c r="B14" s="48" t="s">
        <v>12</v>
      </c>
      <c r="C14" s="46">
        <v>145.43</v>
      </c>
      <c r="D14" s="49">
        <v>68.69</v>
      </c>
      <c r="E14" s="49"/>
      <c r="F14" s="46">
        <v>146.39000000000001</v>
      </c>
      <c r="G14" s="49">
        <v>68.5</v>
      </c>
      <c r="H14" s="10"/>
      <c r="I14" s="46">
        <v>147.47999999999999</v>
      </c>
      <c r="J14" s="49">
        <v>68.209999999999994</v>
      </c>
      <c r="K14" s="10"/>
      <c r="L14" s="46">
        <v>147.44</v>
      </c>
      <c r="M14" s="49">
        <v>68.19</v>
      </c>
      <c r="N14" s="10"/>
      <c r="O14" s="46">
        <v>147.28</v>
      </c>
      <c r="P14" s="49">
        <v>68.11</v>
      </c>
      <c r="Q14" s="49"/>
      <c r="R14" s="46">
        <v>146.42000000000002</v>
      </c>
      <c r="S14" s="49">
        <v>68.08</v>
      </c>
      <c r="T14" s="49"/>
      <c r="U14" s="46">
        <v>146.78</v>
      </c>
      <c r="V14" s="49">
        <v>67.8</v>
      </c>
      <c r="W14" s="49"/>
      <c r="X14" s="46">
        <v>147.33000000000001</v>
      </c>
      <c r="Y14" s="49">
        <v>67.209999999999994</v>
      </c>
      <c r="Z14" s="10"/>
      <c r="AA14" s="46">
        <v>147.35</v>
      </c>
      <c r="AB14" s="49">
        <v>67.45</v>
      </c>
      <c r="AC14" s="49"/>
      <c r="AD14" s="46">
        <v>147.74</v>
      </c>
      <c r="AE14" s="49">
        <v>67.87</v>
      </c>
      <c r="AF14" s="10"/>
      <c r="AG14" s="46">
        <v>147.62</v>
      </c>
      <c r="AH14" s="47">
        <v>67.569999999999993</v>
      </c>
      <c r="AI14" s="10"/>
      <c r="AJ14" s="46">
        <v>147.68</v>
      </c>
      <c r="AK14" s="49">
        <v>67.45</v>
      </c>
      <c r="AL14" s="10"/>
      <c r="AM14" s="46">
        <v>148.01</v>
      </c>
      <c r="AN14" s="49">
        <v>67.16</v>
      </c>
      <c r="AO14" s="10"/>
      <c r="AP14" s="46">
        <v>148.19</v>
      </c>
      <c r="AQ14" s="49">
        <v>67.260000000000005</v>
      </c>
      <c r="AR14" s="10"/>
      <c r="AS14" s="46">
        <v>148.20000000000002</v>
      </c>
      <c r="AT14" s="49">
        <v>67.5</v>
      </c>
      <c r="AU14" s="10"/>
      <c r="AV14" s="46">
        <v>148.59</v>
      </c>
      <c r="AW14" s="49">
        <v>67.22</v>
      </c>
      <c r="AX14" s="10"/>
      <c r="AY14" s="46">
        <v>148.89000000000001</v>
      </c>
      <c r="AZ14" s="49">
        <v>67.3</v>
      </c>
      <c r="BA14" s="49"/>
      <c r="BB14" s="46">
        <v>149.13</v>
      </c>
      <c r="BC14" s="49">
        <v>67.680000000000007</v>
      </c>
      <c r="BD14" s="49"/>
      <c r="BE14" s="46">
        <v>149.29</v>
      </c>
      <c r="BF14" s="49">
        <v>67.91</v>
      </c>
      <c r="BG14" s="49"/>
      <c r="BH14" s="46">
        <v>149.12</v>
      </c>
      <c r="BI14" s="49">
        <v>67.38</v>
      </c>
      <c r="BJ14" s="49"/>
      <c r="BK14" s="46">
        <f>(C14+F14+I14+L14+O14+R14+U14+X14+AA14+AD14+AG14+AJ14+AM14+AP14+AS14+AV14+AY14+BB14+BE14+BH14)/20</f>
        <v>147.71799999999999</v>
      </c>
      <c r="BL14" s="49">
        <f>(D14+G14+J14+M14+P14+S14+V14+Y14+AB14+AE14+AH14+AK14+AN14+AQ14+AT14+AZ14+AW14+BC14+BF14+BI14)/20</f>
        <v>67.727000000000018</v>
      </c>
      <c r="BM14" s="50"/>
      <c r="BN14" s="50"/>
      <c r="BO14" s="50"/>
      <c r="BP14" s="51"/>
    </row>
    <row r="15" spans="1:141" s="12" customFormat="1" x14ac:dyDescent="0.25">
      <c r="A15" s="30">
        <v>2</v>
      </c>
      <c r="B15" s="48" t="s">
        <v>13</v>
      </c>
      <c r="C15" s="46">
        <v>0.7885191610156127</v>
      </c>
      <c r="D15" s="49">
        <v>126.68</v>
      </c>
      <c r="E15" s="49"/>
      <c r="F15" s="46">
        <v>0.79201647394265795</v>
      </c>
      <c r="G15" s="49">
        <v>126.61</v>
      </c>
      <c r="H15" s="10"/>
      <c r="I15" s="46">
        <v>0.79693975135479744</v>
      </c>
      <c r="J15" s="49">
        <v>126.23</v>
      </c>
      <c r="K15" s="10"/>
      <c r="L15" s="46">
        <v>0.80198893255273074</v>
      </c>
      <c r="M15" s="49">
        <v>125.36</v>
      </c>
      <c r="N15" s="10"/>
      <c r="O15" s="46">
        <v>0.80134626171968903</v>
      </c>
      <c r="P15" s="49">
        <v>125.18</v>
      </c>
      <c r="Q15" s="49"/>
      <c r="R15" s="46">
        <v>0.79840319361277434</v>
      </c>
      <c r="S15" s="49">
        <v>124.85</v>
      </c>
      <c r="T15" s="49"/>
      <c r="U15" s="46">
        <v>0.80198893255273074</v>
      </c>
      <c r="V15" s="49">
        <v>124.08</v>
      </c>
      <c r="W15" s="49"/>
      <c r="X15" s="46">
        <v>0.8020532563362206</v>
      </c>
      <c r="Y15" s="49">
        <v>123.46</v>
      </c>
      <c r="Z15" s="10"/>
      <c r="AA15" s="46">
        <v>0.8020532563362206</v>
      </c>
      <c r="AB15" s="49">
        <v>123.92</v>
      </c>
      <c r="AC15" s="49"/>
      <c r="AD15" s="46">
        <v>0.80411707944676747</v>
      </c>
      <c r="AE15" s="49">
        <v>124.7</v>
      </c>
      <c r="AF15" s="10"/>
      <c r="AG15" s="46">
        <v>0.80677692617991126</v>
      </c>
      <c r="AH15" s="47">
        <v>123.64</v>
      </c>
      <c r="AI15" s="10"/>
      <c r="AJ15" s="46">
        <v>0.80775444264943463</v>
      </c>
      <c r="AK15" s="49">
        <v>123.32</v>
      </c>
      <c r="AL15" s="10"/>
      <c r="AM15" s="46">
        <v>0.80834209037264559</v>
      </c>
      <c r="AN15" s="49">
        <v>122.98</v>
      </c>
      <c r="AO15" s="10"/>
      <c r="AP15" s="46">
        <v>0.81333875559170388</v>
      </c>
      <c r="AQ15" s="49">
        <v>122.54</v>
      </c>
      <c r="AR15" s="10"/>
      <c r="AS15" s="46">
        <v>0.81706021733801781</v>
      </c>
      <c r="AT15" s="49">
        <v>122.44</v>
      </c>
      <c r="AU15" s="10"/>
      <c r="AV15" s="46">
        <v>0.81846456048453098</v>
      </c>
      <c r="AW15" s="49">
        <v>122.03</v>
      </c>
      <c r="AX15" s="10"/>
      <c r="AY15" s="46">
        <v>0.8203445447087776</v>
      </c>
      <c r="AZ15" s="49">
        <v>122.16</v>
      </c>
      <c r="BA15" s="49"/>
      <c r="BB15" s="46">
        <v>0.82372322899505768</v>
      </c>
      <c r="BC15" s="49">
        <v>122.53</v>
      </c>
      <c r="BD15" s="49"/>
      <c r="BE15" s="46">
        <v>0.82007544694111856</v>
      </c>
      <c r="BF15" s="49">
        <v>123.62</v>
      </c>
      <c r="BG15" s="49"/>
      <c r="BH15" s="46">
        <v>0.81606006202056469</v>
      </c>
      <c r="BI15" s="49">
        <v>123.13</v>
      </c>
      <c r="BJ15" s="49"/>
      <c r="BK15" s="46">
        <f t="shared" ref="BK15:BK29" si="0">(C15+F15+I15+L15+O15+R15+U15+X15+AA15+AD15+AG15+AJ15+AM15+AP15+AS15+AV15+AY15+BB15+BE15+BH15)/20</f>
        <v>0.80706832870759815</v>
      </c>
      <c r="BL15" s="49">
        <f t="shared" ref="BL15:BL28" si="1">(D15+G15+J15+M15+P15+S15+V15+Y15+AB15+AE15+AH15+AK15+AN15+AQ15+AT15+AZ15+AW15+BC15+BF15+BI15)/20</f>
        <v>123.97300000000003</v>
      </c>
      <c r="BM15" s="50"/>
      <c r="BN15" s="50"/>
      <c r="BO15" s="50"/>
      <c r="BP15" s="51"/>
      <c r="BQ15" s="5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</row>
    <row r="16" spans="1:141" x14ac:dyDescent="0.25">
      <c r="A16" s="30">
        <v>3</v>
      </c>
      <c r="B16" s="48" t="s">
        <v>14</v>
      </c>
      <c r="C16" s="46">
        <v>0.8821</v>
      </c>
      <c r="D16" s="49">
        <v>113.24</v>
      </c>
      <c r="E16" s="49"/>
      <c r="F16" s="46">
        <v>0.88430000000000009</v>
      </c>
      <c r="G16" s="49">
        <v>113.4</v>
      </c>
      <c r="H16" s="10"/>
      <c r="I16" s="46">
        <v>0.89030000000000009</v>
      </c>
      <c r="J16" s="49">
        <v>113</v>
      </c>
      <c r="K16" s="10"/>
      <c r="L16" s="46">
        <v>0.89190000000000003</v>
      </c>
      <c r="M16" s="49">
        <v>112.73</v>
      </c>
      <c r="N16" s="10"/>
      <c r="O16" s="46">
        <v>0.89200000000000002</v>
      </c>
      <c r="P16" s="49">
        <v>112.46</v>
      </c>
      <c r="Q16" s="49"/>
      <c r="R16" s="46">
        <v>0.89170000000000005</v>
      </c>
      <c r="S16" s="49">
        <v>111.79</v>
      </c>
      <c r="T16" s="49"/>
      <c r="U16" s="46">
        <v>0.89160000000000006</v>
      </c>
      <c r="V16" s="49">
        <v>111.61</v>
      </c>
      <c r="W16" s="49"/>
      <c r="X16" s="46">
        <v>0.89250000000000007</v>
      </c>
      <c r="Y16" s="49">
        <v>110.95</v>
      </c>
      <c r="Z16" s="10"/>
      <c r="AA16" s="46">
        <v>0.89330000000000009</v>
      </c>
      <c r="AB16" s="49">
        <v>111.26</v>
      </c>
      <c r="AC16" s="49"/>
      <c r="AD16" s="46">
        <v>0.8953000000000001</v>
      </c>
      <c r="AE16" s="49">
        <v>112</v>
      </c>
      <c r="AF16" s="10"/>
      <c r="AG16" s="46">
        <v>0.89570000000000005</v>
      </c>
      <c r="AH16" s="47">
        <v>111.37</v>
      </c>
      <c r="AI16" s="10"/>
      <c r="AJ16" s="46">
        <v>0.89670000000000005</v>
      </c>
      <c r="AK16" s="49">
        <v>111.09</v>
      </c>
      <c r="AL16" s="10"/>
      <c r="AM16" s="46">
        <v>0.89710000000000001</v>
      </c>
      <c r="AN16" s="49">
        <v>110.81</v>
      </c>
      <c r="AO16" s="10"/>
      <c r="AP16" s="46">
        <v>0.90560000000000007</v>
      </c>
      <c r="AQ16" s="49">
        <v>110.06</v>
      </c>
      <c r="AR16" s="10"/>
      <c r="AS16" s="46">
        <v>0.90620000000000001</v>
      </c>
      <c r="AT16" s="49">
        <v>110.4</v>
      </c>
      <c r="AU16" s="10"/>
      <c r="AV16" s="46">
        <v>0.90980000000000005</v>
      </c>
      <c r="AW16" s="49">
        <v>109.78</v>
      </c>
      <c r="AX16" s="10"/>
      <c r="AY16" s="46">
        <v>0.91180000000000005</v>
      </c>
      <c r="AZ16" s="49">
        <v>109.9</v>
      </c>
      <c r="BA16" s="49"/>
      <c r="BB16" s="46">
        <v>0.91680000000000006</v>
      </c>
      <c r="BC16" s="49">
        <v>110.09</v>
      </c>
      <c r="BD16" s="49"/>
      <c r="BE16" s="46">
        <v>0.91780000000000006</v>
      </c>
      <c r="BF16" s="49">
        <v>110.46</v>
      </c>
      <c r="BG16" s="49"/>
      <c r="BH16" s="46">
        <v>0.91080000000000005</v>
      </c>
      <c r="BI16" s="49">
        <v>110.32</v>
      </c>
      <c r="BJ16" s="49"/>
      <c r="BK16" s="46">
        <f t="shared" si="0"/>
        <v>0.89866500000000005</v>
      </c>
      <c r="BL16" s="49">
        <f t="shared" si="1"/>
        <v>111.33599999999998</v>
      </c>
      <c r="BM16" s="50"/>
      <c r="BN16" s="50"/>
      <c r="BO16" s="50"/>
      <c r="BP16" s="51"/>
    </row>
    <row r="17" spans="1:138" x14ac:dyDescent="0.25">
      <c r="A17" s="30">
        <v>4</v>
      </c>
      <c r="B17" s="48" t="s">
        <v>15</v>
      </c>
      <c r="C17" s="46">
        <v>0.9214042200313276</v>
      </c>
      <c r="D17" s="49">
        <v>108.42</v>
      </c>
      <c r="E17" s="49"/>
      <c r="F17" s="46">
        <v>0.92601166774701349</v>
      </c>
      <c r="G17" s="49">
        <v>108.29</v>
      </c>
      <c r="H17" s="10"/>
      <c r="I17" s="46">
        <v>0.93222709051925046</v>
      </c>
      <c r="J17" s="49">
        <v>107.91</v>
      </c>
      <c r="K17" s="10"/>
      <c r="L17" s="46">
        <v>0.93379400504248766</v>
      </c>
      <c r="M17" s="49">
        <v>107.65</v>
      </c>
      <c r="N17" s="10"/>
      <c r="O17" s="46">
        <v>0.93457943925233644</v>
      </c>
      <c r="P17" s="49">
        <v>107.32</v>
      </c>
      <c r="Q17" s="49"/>
      <c r="R17" s="46">
        <v>0.93257483913084027</v>
      </c>
      <c r="S17" s="49">
        <v>106.87</v>
      </c>
      <c r="T17" s="49"/>
      <c r="U17" s="46">
        <v>0.93283582089552231</v>
      </c>
      <c r="V17" s="49">
        <v>106.67</v>
      </c>
      <c r="W17" s="49"/>
      <c r="X17" s="46">
        <v>0.93170595360104336</v>
      </c>
      <c r="Y17" s="49">
        <v>106.26</v>
      </c>
      <c r="Z17" s="10"/>
      <c r="AA17" s="46">
        <v>0.93231400335633041</v>
      </c>
      <c r="AB17" s="49">
        <v>106.61</v>
      </c>
      <c r="AC17" s="49"/>
      <c r="AD17" s="46">
        <v>0.93764650726676046</v>
      </c>
      <c r="AE17" s="49">
        <v>106.95</v>
      </c>
      <c r="AF17" s="10"/>
      <c r="AG17" s="46">
        <v>0.9373828271466067</v>
      </c>
      <c r="AH17" s="47">
        <v>106.39</v>
      </c>
      <c r="AI17" s="10"/>
      <c r="AJ17" s="46">
        <v>0.93606664794533367</v>
      </c>
      <c r="AK17" s="49">
        <v>106.42</v>
      </c>
      <c r="AL17" s="10"/>
      <c r="AM17" s="46">
        <v>0.93510379652141373</v>
      </c>
      <c r="AN17" s="49">
        <v>106.31</v>
      </c>
      <c r="AO17" s="10"/>
      <c r="AP17" s="46">
        <v>0.93826233814974658</v>
      </c>
      <c r="AQ17" s="49">
        <v>106.23</v>
      </c>
      <c r="AR17" s="10"/>
      <c r="AS17" s="46">
        <v>0.94029149036201209</v>
      </c>
      <c r="AT17" s="49">
        <v>106.37</v>
      </c>
      <c r="AU17" s="10"/>
      <c r="AV17" s="46">
        <v>0.94099934130046115</v>
      </c>
      <c r="AW17" s="49">
        <v>106.17</v>
      </c>
      <c r="AX17" s="10"/>
      <c r="AY17" s="46">
        <v>0.94357425929420635</v>
      </c>
      <c r="AZ17" s="49">
        <v>106.22</v>
      </c>
      <c r="BA17" s="49"/>
      <c r="BB17" s="46">
        <v>0.94768764215314616</v>
      </c>
      <c r="BC17" s="49">
        <v>106.5</v>
      </c>
      <c r="BD17" s="49"/>
      <c r="BE17" s="46">
        <v>0.94975781175800178</v>
      </c>
      <c r="BF17" s="49">
        <v>106.73</v>
      </c>
      <c r="BG17" s="49"/>
      <c r="BH17" s="46">
        <v>0.94215187488223096</v>
      </c>
      <c r="BI17" s="49">
        <v>106.63</v>
      </c>
      <c r="BJ17" s="49"/>
      <c r="BK17" s="46">
        <f t="shared" si="0"/>
        <v>0.93631857881780367</v>
      </c>
      <c r="BL17" s="49">
        <f t="shared" si="1"/>
        <v>106.846</v>
      </c>
      <c r="BM17" s="50"/>
      <c r="BN17" s="50"/>
      <c r="BO17" s="50"/>
      <c r="BP17" s="51"/>
    </row>
    <row r="18" spans="1:138" x14ac:dyDescent="0.25">
      <c r="A18" s="30">
        <v>5</v>
      </c>
      <c r="B18" s="48" t="s">
        <v>16</v>
      </c>
      <c r="C18" s="46">
        <v>1943.4</v>
      </c>
      <c r="D18" s="53">
        <v>194126.23</v>
      </c>
      <c r="E18" s="53"/>
      <c r="F18" s="54">
        <v>1940.5</v>
      </c>
      <c r="G18" s="53">
        <v>194593.34</v>
      </c>
      <c r="H18" s="10"/>
      <c r="I18" s="46">
        <v>1923.2042000000001</v>
      </c>
      <c r="J18" s="53">
        <v>193474.34</v>
      </c>
      <c r="K18" s="10"/>
      <c r="L18" s="46">
        <v>1919.1101000000001</v>
      </c>
      <c r="M18" s="53">
        <v>192947.33</v>
      </c>
      <c r="N18" s="10"/>
      <c r="O18" s="46">
        <v>1925.0496000000001</v>
      </c>
      <c r="P18" s="53">
        <v>193101.73</v>
      </c>
      <c r="Q18" s="53"/>
      <c r="R18" s="54">
        <v>1925.9637</v>
      </c>
      <c r="S18" s="53">
        <v>191980.06</v>
      </c>
      <c r="T18" s="53"/>
      <c r="U18" s="54">
        <v>1918.6100000000001</v>
      </c>
      <c r="V18" s="53">
        <v>190920.88</v>
      </c>
      <c r="W18" s="53"/>
      <c r="X18" s="54">
        <v>1911.7976000000001</v>
      </c>
      <c r="Y18" s="53">
        <v>189306.2</v>
      </c>
      <c r="Z18" s="10"/>
      <c r="AA18" s="46">
        <v>1906.1082000000001</v>
      </c>
      <c r="AB18" s="53">
        <v>189448.09</v>
      </c>
      <c r="AC18" s="53"/>
      <c r="AD18" s="46">
        <v>1918.5273000000002</v>
      </c>
      <c r="AE18" s="53">
        <v>192370.73</v>
      </c>
      <c r="AF18" s="10"/>
      <c r="AG18" s="46">
        <v>1925.9298000000001</v>
      </c>
      <c r="AH18" s="47">
        <v>192111.5</v>
      </c>
      <c r="AI18" s="10"/>
      <c r="AJ18" s="46">
        <v>1934.288</v>
      </c>
      <c r="AK18" s="53">
        <v>192674.43</v>
      </c>
      <c r="AL18" s="10"/>
      <c r="AM18" s="46">
        <v>1929.6882000000001</v>
      </c>
      <c r="AN18" s="53">
        <v>191830.3</v>
      </c>
      <c r="AO18" s="10"/>
      <c r="AP18" s="46">
        <v>1923.1903</v>
      </c>
      <c r="AQ18" s="53">
        <v>191684.38</v>
      </c>
      <c r="AR18" s="10"/>
      <c r="AS18" s="46">
        <v>1925.431</v>
      </c>
      <c r="AT18" s="53">
        <v>192620.12</v>
      </c>
      <c r="AU18" s="10"/>
      <c r="AV18" s="46">
        <v>1921</v>
      </c>
      <c r="AW18" s="49">
        <v>191869.48</v>
      </c>
      <c r="AX18" s="10"/>
      <c r="AY18" s="46">
        <v>1912.6509000000001</v>
      </c>
      <c r="AZ18" s="49">
        <v>191666.75</v>
      </c>
      <c r="BA18" s="49"/>
      <c r="BB18" s="46">
        <v>1894.9653000000001</v>
      </c>
      <c r="BC18" s="49">
        <v>191258.85</v>
      </c>
      <c r="BD18" s="49"/>
      <c r="BE18" s="46">
        <v>1874.4894000000002</v>
      </c>
      <c r="BF18" s="49">
        <v>190035.74</v>
      </c>
      <c r="BG18" s="49"/>
      <c r="BH18" s="46">
        <v>1872.4351000000001</v>
      </c>
      <c r="BI18" s="49">
        <v>188142.28</v>
      </c>
      <c r="BJ18" s="49"/>
      <c r="BK18" s="46">
        <f t="shared" si="0"/>
        <v>1917.3169350000003</v>
      </c>
      <c r="BL18" s="49">
        <f t="shared" si="1"/>
        <v>191808.13800000001</v>
      </c>
      <c r="BM18" s="50"/>
      <c r="BN18" s="50"/>
      <c r="BO18" s="50"/>
      <c r="BP18" s="51"/>
    </row>
    <row r="19" spans="1:138" x14ac:dyDescent="0.25">
      <c r="A19" s="30">
        <v>6</v>
      </c>
      <c r="B19" s="48" t="s">
        <v>17</v>
      </c>
      <c r="C19" s="46">
        <v>24.616800000000001</v>
      </c>
      <c r="D19" s="49">
        <v>2458.9699999999998</v>
      </c>
      <c r="E19" s="49"/>
      <c r="F19" s="46">
        <v>24.1098</v>
      </c>
      <c r="G19" s="49">
        <v>2417.73</v>
      </c>
      <c r="H19" s="10"/>
      <c r="I19" s="46">
        <v>23.407400000000003</v>
      </c>
      <c r="J19" s="49">
        <v>2354.7800000000002</v>
      </c>
      <c r="K19" s="10"/>
      <c r="L19" s="46">
        <v>23.061600000000002</v>
      </c>
      <c r="M19" s="49">
        <v>2318.61</v>
      </c>
      <c r="N19" s="10"/>
      <c r="O19" s="46">
        <v>23.0214</v>
      </c>
      <c r="P19" s="49">
        <v>2309.2800000000002</v>
      </c>
      <c r="Q19" s="49"/>
      <c r="R19" s="46">
        <v>23.138999999999999</v>
      </c>
      <c r="S19" s="49">
        <v>2306.5</v>
      </c>
      <c r="T19" s="49"/>
      <c r="U19" s="46">
        <v>23.034200000000002</v>
      </c>
      <c r="V19" s="49">
        <v>2292.13</v>
      </c>
      <c r="W19" s="49"/>
      <c r="X19" s="46">
        <v>22.909500000000001</v>
      </c>
      <c r="Y19" s="49">
        <v>2268.5</v>
      </c>
      <c r="Z19" s="10"/>
      <c r="AA19" s="46">
        <v>22.544</v>
      </c>
      <c r="AB19" s="49">
        <v>2240.65</v>
      </c>
      <c r="AC19" s="49"/>
      <c r="AD19" s="46">
        <v>23.108499999999999</v>
      </c>
      <c r="AE19" s="49">
        <v>2317.09</v>
      </c>
      <c r="AF19" s="10"/>
      <c r="AG19" s="46">
        <v>23.122</v>
      </c>
      <c r="AH19" s="47">
        <v>2306.42</v>
      </c>
      <c r="AI19" s="10"/>
      <c r="AJ19" s="46">
        <v>23.3169</v>
      </c>
      <c r="AK19" s="49">
        <v>2322.6</v>
      </c>
      <c r="AL19" s="10"/>
      <c r="AM19" s="46">
        <v>23.221900000000002</v>
      </c>
      <c r="AN19" s="49">
        <v>2308.4899999999998</v>
      </c>
      <c r="AO19" s="10"/>
      <c r="AP19" s="46">
        <v>23.168700000000001</v>
      </c>
      <c r="AQ19" s="49">
        <v>2309.2199999999998</v>
      </c>
      <c r="AR19" s="10"/>
      <c r="AS19" s="46">
        <v>23.659500000000001</v>
      </c>
      <c r="AT19" s="49">
        <v>2366.9</v>
      </c>
      <c r="AU19" s="10"/>
      <c r="AV19" s="46">
        <v>23.458100000000002</v>
      </c>
      <c r="AW19" s="49">
        <v>2343</v>
      </c>
      <c r="AX19" s="10"/>
      <c r="AY19" s="46">
        <v>23.060000000000002</v>
      </c>
      <c r="AZ19" s="49">
        <v>2310.84</v>
      </c>
      <c r="BA19" s="49"/>
      <c r="BB19" s="46">
        <v>22.767600000000002</v>
      </c>
      <c r="BC19" s="49">
        <v>2297.9299999999998</v>
      </c>
      <c r="BD19" s="49"/>
      <c r="BE19" s="46">
        <v>22.550700000000003</v>
      </c>
      <c r="BF19" s="49">
        <v>2286.19</v>
      </c>
      <c r="BG19" s="49"/>
      <c r="BH19" s="46">
        <v>23.024700000000003</v>
      </c>
      <c r="BI19" s="49">
        <v>2313.52</v>
      </c>
      <c r="BJ19" s="49"/>
      <c r="BK19" s="46">
        <f t="shared" si="0"/>
        <v>23.215115000000001</v>
      </c>
      <c r="BL19" s="49">
        <f t="shared" si="1"/>
        <v>2322.4675000000002</v>
      </c>
      <c r="BM19" s="50"/>
      <c r="BN19" s="50"/>
      <c r="BO19" s="50"/>
      <c r="BP19" s="51"/>
    </row>
    <row r="20" spans="1:138" x14ac:dyDescent="0.25">
      <c r="A20" s="30">
        <v>7</v>
      </c>
      <c r="B20" s="48" t="s">
        <v>18</v>
      </c>
      <c r="C20" s="46">
        <v>1.5446400988569662</v>
      </c>
      <c r="D20" s="49">
        <v>64.67</v>
      </c>
      <c r="E20" s="49"/>
      <c r="F20" s="46">
        <v>1.5470297029702968</v>
      </c>
      <c r="G20" s="49">
        <v>64.819999999999993</v>
      </c>
      <c r="H20" s="10"/>
      <c r="I20" s="46">
        <v>1.5664160401002505</v>
      </c>
      <c r="J20" s="49">
        <v>64.22</v>
      </c>
      <c r="K20" s="10"/>
      <c r="L20" s="46">
        <v>1.567152483936687</v>
      </c>
      <c r="M20" s="49">
        <v>64.150000000000006</v>
      </c>
      <c r="N20" s="10"/>
      <c r="O20" s="46">
        <v>1.5639662183296839</v>
      </c>
      <c r="P20" s="49">
        <v>64.14</v>
      </c>
      <c r="Q20" s="49"/>
      <c r="R20" s="46">
        <v>1.5540015540015539</v>
      </c>
      <c r="S20" s="49">
        <v>64.14</v>
      </c>
      <c r="T20" s="49"/>
      <c r="U20" s="46">
        <v>1.5569048731122528</v>
      </c>
      <c r="V20" s="49">
        <v>63.92</v>
      </c>
      <c r="W20" s="49"/>
      <c r="X20" s="46">
        <v>1.5595757953836558</v>
      </c>
      <c r="Y20" s="49">
        <v>63.49</v>
      </c>
      <c r="Z20" s="10"/>
      <c r="AA20" s="46">
        <v>1.5559358954411078</v>
      </c>
      <c r="AB20" s="49">
        <v>63.88</v>
      </c>
      <c r="AC20" s="49"/>
      <c r="AD20" s="46">
        <v>1.5489467162329615</v>
      </c>
      <c r="AE20" s="49">
        <v>64.73</v>
      </c>
      <c r="AF20" s="10"/>
      <c r="AG20" s="46">
        <v>1.5530361857431279</v>
      </c>
      <c r="AH20" s="47">
        <v>64.23</v>
      </c>
      <c r="AI20" s="10"/>
      <c r="AJ20" s="46">
        <v>1.5501472639900791</v>
      </c>
      <c r="AK20" s="49">
        <v>64.260000000000005</v>
      </c>
      <c r="AL20" s="10"/>
      <c r="AM20" s="46">
        <v>1.5463120457708364</v>
      </c>
      <c r="AN20" s="49">
        <v>64.290000000000006</v>
      </c>
      <c r="AO20" s="10"/>
      <c r="AP20" s="46">
        <v>1.5612802498048397</v>
      </c>
      <c r="AQ20" s="49">
        <v>63.84</v>
      </c>
      <c r="AR20" s="10"/>
      <c r="AS20" s="46">
        <v>1.5530361857431279</v>
      </c>
      <c r="AT20" s="49">
        <v>64.42</v>
      </c>
      <c r="AU20" s="10"/>
      <c r="AV20" s="46">
        <v>1.5578750584203147</v>
      </c>
      <c r="AW20" s="49">
        <v>64.11</v>
      </c>
      <c r="AX20" s="10"/>
      <c r="AY20" s="46">
        <v>1.5595757953836558</v>
      </c>
      <c r="AZ20" s="49">
        <v>64.25</v>
      </c>
      <c r="BA20" s="49"/>
      <c r="BB20" s="46">
        <v>1.5691197238349286</v>
      </c>
      <c r="BC20" s="49">
        <v>64.319999999999993</v>
      </c>
      <c r="BD20" s="49"/>
      <c r="BE20" s="46">
        <v>1.5664160401002505</v>
      </c>
      <c r="BF20" s="49">
        <v>64.72</v>
      </c>
      <c r="BG20" s="49"/>
      <c r="BH20" s="46">
        <v>1.5410695022345506</v>
      </c>
      <c r="BI20" s="49">
        <v>65.2</v>
      </c>
      <c r="BJ20" s="49"/>
      <c r="BK20" s="46">
        <f t="shared" si="0"/>
        <v>1.5561218714695564</v>
      </c>
      <c r="BL20" s="49">
        <f t="shared" si="1"/>
        <v>64.289999999999992</v>
      </c>
      <c r="BM20" s="50"/>
      <c r="BN20" s="50"/>
      <c r="BO20" s="50"/>
      <c r="BP20" s="51"/>
    </row>
    <row r="21" spans="1:138" x14ac:dyDescent="0.25">
      <c r="A21" s="30">
        <v>8</v>
      </c>
      <c r="B21" s="48" t="s">
        <v>19</v>
      </c>
      <c r="C21" s="46">
        <v>1.3501000000000001</v>
      </c>
      <c r="D21" s="49">
        <v>73.989999999999995</v>
      </c>
      <c r="E21" s="49"/>
      <c r="F21" s="46">
        <v>1.3598000000000001</v>
      </c>
      <c r="G21" s="49">
        <v>73.75</v>
      </c>
      <c r="H21" s="10"/>
      <c r="I21" s="46">
        <v>1.3659000000000001</v>
      </c>
      <c r="J21" s="49">
        <v>73.650000000000006</v>
      </c>
      <c r="K21" s="10"/>
      <c r="L21" s="46">
        <v>1.3649</v>
      </c>
      <c r="M21" s="49">
        <v>73.66</v>
      </c>
      <c r="N21" s="10"/>
      <c r="O21" s="46">
        <v>1.3668</v>
      </c>
      <c r="P21" s="49">
        <v>73.39</v>
      </c>
      <c r="Q21" s="49"/>
      <c r="R21" s="46">
        <v>1.3596000000000001</v>
      </c>
      <c r="S21" s="49">
        <v>73.319999999999993</v>
      </c>
      <c r="T21" s="49"/>
      <c r="U21" s="46">
        <v>1.3578000000000001</v>
      </c>
      <c r="V21" s="49">
        <v>73.290000000000006</v>
      </c>
      <c r="W21" s="49"/>
      <c r="X21" s="46">
        <v>1.3555000000000001</v>
      </c>
      <c r="Y21" s="49">
        <v>73.05</v>
      </c>
      <c r="Z21" s="10"/>
      <c r="AA21" s="46">
        <v>1.3534000000000002</v>
      </c>
      <c r="AB21" s="49">
        <v>73.44</v>
      </c>
      <c r="AC21" s="49"/>
      <c r="AD21" s="46">
        <v>1.3502000000000001</v>
      </c>
      <c r="AE21" s="49">
        <v>74.260000000000005</v>
      </c>
      <c r="AF21" s="10"/>
      <c r="AG21" s="46">
        <v>1.3503000000000001</v>
      </c>
      <c r="AH21" s="47">
        <v>73.87</v>
      </c>
      <c r="AI21" s="10"/>
      <c r="AJ21" s="46">
        <v>1.3449</v>
      </c>
      <c r="AK21" s="49">
        <v>74.06</v>
      </c>
      <c r="AL21" s="10"/>
      <c r="AM21" s="46">
        <v>1.3440000000000001</v>
      </c>
      <c r="AN21" s="49">
        <v>73.97</v>
      </c>
      <c r="AO21" s="10"/>
      <c r="AP21" s="46">
        <v>1.3495000000000001</v>
      </c>
      <c r="AQ21" s="49">
        <v>73.86</v>
      </c>
      <c r="AR21" s="10"/>
      <c r="AS21" s="46">
        <v>1.3453000000000002</v>
      </c>
      <c r="AT21" s="49">
        <v>74.36</v>
      </c>
      <c r="AU21" s="10"/>
      <c r="AV21" s="46">
        <v>1.3476000000000001</v>
      </c>
      <c r="AW21" s="49">
        <v>74.12</v>
      </c>
      <c r="AX21" s="10"/>
      <c r="AY21" s="46">
        <v>1.3483000000000001</v>
      </c>
      <c r="AZ21" s="49">
        <v>74.319999999999993</v>
      </c>
      <c r="BA21" s="49"/>
      <c r="BB21" s="46">
        <v>1.353</v>
      </c>
      <c r="BC21" s="49">
        <v>74.599999999999994</v>
      </c>
      <c r="BD21" s="49"/>
      <c r="BE21" s="46">
        <v>1.3492</v>
      </c>
      <c r="BF21" s="49">
        <v>75.14</v>
      </c>
      <c r="BG21" s="49"/>
      <c r="BH21" s="46">
        <v>1.3427</v>
      </c>
      <c r="BI21" s="49">
        <v>74.83</v>
      </c>
      <c r="BJ21" s="49"/>
      <c r="BK21" s="46">
        <f t="shared" si="0"/>
        <v>1.35294</v>
      </c>
      <c r="BL21" s="49">
        <f t="shared" si="1"/>
        <v>73.946499999999986</v>
      </c>
      <c r="BM21" s="50"/>
      <c r="BN21" s="50"/>
      <c r="BO21" s="50"/>
      <c r="BP21" s="51"/>
    </row>
    <row r="22" spans="1:138" x14ac:dyDescent="0.25">
      <c r="A22" s="30">
        <v>9</v>
      </c>
      <c r="B22" s="48" t="s">
        <v>20</v>
      </c>
      <c r="C22" s="46">
        <v>10.9594</v>
      </c>
      <c r="D22" s="49">
        <v>9.11</v>
      </c>
      <c r="E22" s="49"/>
      <c r="F22" s="46">
        <v>11.000500000000001</v>
      </c>
      <c r="G22" s="49">
        <v>9.1199999999999992</v>
      </c>
      <c r="H22" s="10"/>
      <c r="I22" s="46">
        <v>11.1126</v>
      </c>
      <c r="J22" s="49">
        <v>9.0500000000000007</v>
      </c>
      <c r="K22" s="10"/>
      <c r="L22" s="46">
        <v>11.1174</v>
      </c>
      <c r="M22" s="49">
        <v>9.0399999999999991</v>
      </c>
      <c r="N22" s="10"/>
      <c r="O22" s="46">
        <v>11.1439</v>
      </c>
      <c r="P22" s="49">
        <v>9</v>
      </c>
      <c r="Q22" s="49"/>
      <c r="R22" s="46">
        <v>11.0708</v>
      </c>
      <c r="S22" s="49">
        <v>9</v>
      </c>
      <c r="T22" s="49"/>
      <c r="U22" s="46">
        <v>11.09</v>
      </c>
      <c r="V22" s="49">
        <v>8.9700000000000006</v>
      </c>
      <c r="W22" s="49"/>
      <c r="X22" s="46">
        <v>11.115300000000001</v>
      </c>
      <c r="Y22" s="49">
        <v>8.91</v>
      </c>
      <c r="Z22" s="10"/>
      <c r="AA22" s="46">
        <v>11.127800000000001</v>
      </c>
      <c r="AB22" s="49">
        <v>8.93</v>
      </c>
      <c r="AC22" s="49"/>
      <c r="AD22" s="46">
        <v>11.171700000000001</v>
      </c>
      <c r="AE22" s="49">
        <v>8.98</v>
      </c>
      <c r="AF22" s="10"/>
      <c r="AG22" s="46">
        <v>11.213900000000001</v>
      </c>
      <c r="AH22" s="49">
        <v>8.9</v>
      </c>
      <c r="AI22" s="10"/>
      <c r="AJ22" s="46">
        <v>11.124700000000001</v>
      </c>
      <c r="AK22" s="49">
        <v>8.9499999999999993</v>
      </c>
      <c r="AL22" s="10"/>
      <c r="AM22" s="46">
        <v>11.108400000000001</v>
      </c>
      <c r="AN22" s="49">
        <v>8.9499999999999993</v>
      </c>
      <c r="AO22" s="10"/>
      <c r="AP22" s="46">
        <v>11.1531</v>
      </c>
      <c r="AQ22" s="49">
        <v>8.94</v>
      </c>
      <c r="AR22" s="10"/>
      <c r="AS22" s="46">
        <v>11.1913</v>
      </c>
      <c r="AT22" s="49">
        <v>8.94</v>
      </c>
      <c r="AU22" s="10"/>
      <c r="AV22" s="46">
        <v>11.051500000000001</v>
      </c>
      <c r="AW22" s="49">
        <v>9.0399999999999991</v>
      </c>
      <c r="AX22" s="10"/>
      <c r="AY22" s="46">
        <v>11.015000000000001</v>
      </c>
      <c r="AZ22" s="49">
        <v>9.1</v>
      </c>
      <c r="BA22" s="49"/>
      <c r="BB22" s="46">
        <v>11.006600000000001</v>
      </c>
      <c r="BC22" s="49">
        <v>9.17</v>
      </c>
      <c r="BD22" s="49"/>
      <c r="BE22" s="46">
        <v>11.0159</v>
      </c>
      <c r="BF22" s="49">
        <v>9.1999999999999993</v>
      </c>
      <c r="BG22" s="49"/>
      <c r="BH22" s="46">
        <v>10.8239</v>
      </c>
      <c r="BI22" s="49">
        <v>9.2799999999999994</v>
      </c>
      <c r="BJ22" s="49"/>
      <c r="BK22" s="46">
        <f t="shared" si="0"/>
        <v>11.080685000000001</v>
      </c>
      <c r="BL22" s="49">
        <f t="shared" si="1"/>
        <v>9.0289999999999999</v>
      </c>
      <c r="BM22" s="50"/>
      <c r="BN22" s="50"/>
      <c r="BO22" s="50"/>
      <c r="BP22" s="51"/>
    </row>
    <row r="23" spans="1:138" x14ac:dyDescent="0.25">
      <c r="A23" s="30">
        <v>10</v>
      </c>
      <c r="B23" s="48" t="s">
        <v>21</v>
      </c>
      <c r="C23" s="46">
        <v>10.6119</v>
      </c>
      <c r="D23" s="49">
        <v>9.41</v>
      </c>
      <c r="E23" s="49"/>
      <c r="F23" s="46">
        <v>10.645800000000001</v>
      </c>
      <c r="G23" s="49">
        <v>9.42</v>
      </c>
      <c r="H23" s="10"/>
      <c r="I23" s="46">
        <v>10.7323</v>
      </c>
      <c r="J23" s="49">
        <v>9.3699999999999992</v>
      </c>
      <c r="K23" s="10"/>
      <c r="L23" s="46">
        <v>10.736800000000001</v>
      </c>
      <c r="M23" s="49">
        <v>9.36</v>
      </c>
      <c r="N23" s="10"/>
      <c r="O23" s="46">
        <v>10.676400000000001</v>
      </c>
      <c r="P23" s="49">
        <v>9.4</v>
      </c>
      <c r="Q23" s="49"/>
      <c r="R23" s="46">
        <v>10.6509</v>
      </c>
      <c r="S23" s="49">
        <v>9.36</v>
      </c>
      <c r="T23" s="49"/>
      <c r="U23" s="46">
        <v>10.6698</v>
      </c>
      <c r="V23" s="49">
        <v>9.33</v>
      </c>
      <c r="W23" s="49"/>
      <c r="X23" s="46">
        <v>10.681100000000001</v>
      </c>
      <c r="Y23" s="49">
        <v>9.27</v>
      </c>
      <c r="Z23" s="10"/>
      <c r="AA23" s="46">
        <v>10.714700000000001</v>
      </c>
      <c r="AB23" s="49">
        <v>9.2799999999999994</v>
      </c>
      <c r="AC23" s="49"/>
      <c r="AD23" s="46">
        <v>10.705300000000001</v>
      </c>
      <c r="AE23" s="49">
        <v>9.3699999999999992</v>
      </c>
      <c r="AF23" s="10"/>
      <c r="AG23" s="46">
        <v>10.8422</v>
      </c>
      <c r="AH23" s="49">
        <v>9.1999999999999993</v>
      </c>
      <c r="AI23" s="10"/>
      <c r="AJ23" s="46">
        <v>10.7652</v>
      </c>
      <c r="AK23" s="49">
        <v>9.25</v>
      </c>
      <c r="AL23" s="10"/>
      <c r="AM23" s="46">
        <v>10.7477</v>
      </c>
      <c r="AN23" s="49">
        <v>9.25</v>
      </c>
      <c r="AO23" s="10"/>
      <c r="AP23" s="46">
        <v>10.783200000000001</v>
      </c>
      <c r="AQ23" s="49">
        <v>9.24</v>
      </c>
      <c r="AR23" s="10"/>
      <c r="AS23" s="46">
        <v>10.746</v>
      </c>
      <c r="AT23" s="49">
        <v>9.31</v>
      </c>
      <c r="AU23" s="10"/>
      <c r="AV23" s="46">
        <v>10.759</v>
      </c>
      <c r="AW23" s="49">
        <v>9.2799999999999994</v>
      </c>
      <c r="AX23" s="10"/>
      <c r="AY23" s="46">
        <v>10.788600000000001</v>
      </c>
      <c r="AZ23" s="49">
        <v>9.2899999999999991</v>
      </c>
      <c r="BA23" s="49"/>
      <c r="BB23" s="46">
        <v>10.7919</v>
      </c>
      <c r="BC23" s="49">
        <v>9.35</v>
      </c>
      <c r="BD23" s="49"/>
      <c r="BE23" s="46">
        <v>10.710900000000001</v>
      </c>
      <c r="BF23" s="49">
        <v>9.4700000000000006</v>
      </c>
      <c r="BG23" s="49"/>
      <c r="BH23" s="46">
        <v>10.605600000000001</v>
      </c>
      <c r="BI23" s="49">
        <v>9.4700000000000006</v>
      </c>
      <c r="BJ23" s="49"/>
      <c r="BK23" s="46">
        <f t="shared" si="0"/>
        <v>10.718265000000001</v>
      </c>
      <c r="BL23" s="49">
        <f t="shared" si="1"/>
        <v>9.3339999999999996</v>
      </c>
      <c r="BM23" s="50"/>
      <c r="BN23" s="50"/>
      <c r="BO23" s="50"/>
      <c r="BP23" s="51"/>
    </row>
    <row r="24" spans="1:138" x14ac:dyDescent="0.25">
      <c r="A24" s="30">
        <v>11</v>
      </c>
      <c r="B24" s="48" t="s">
        <v>22</v>
      </c>
      <c r="C24" s="46">
        <v>6.8657000000000004</v>
      </c>
      <c r="D24" s="49">
        <v>14.55</v>
      </c>
      <c r="E24" s="49"/>
      <c r="F24" s="46">
        <v>6.9008000000000003</v>
      </c>
      <c r="G24" s="49">
        <v>14.53</v>
      </c>
      <c r="H24" s="10"/>
      <c r="I24" s="46">
        <v>6.9508000000000001</v>
      </c>
      <c r="J24" s="49">
        <v>14.47</v>
      </c>
      <c r="K24" s="10"/>
      <c r="L24" s="46">
        <v>6.9640000000000004</v>
      </c>
      <c r="M24" s="49">
        <v>14.44</v>
      </c>
      <c r="N24" s="10"/>
      <c r="O24" s="46">
        <v>6.9702999999999999</v>
      </c>
      <c r="P24" s="49">
        <v>14.39</v>
      </c>
      <c r="Q24" s="49"/>
      <c r="R24" s="46">
        <v>6.9538000000000002</v>
      </c>
      <c r="S24" s="49">
        <v>14.33</v>
      </c>
      <c r="T24" s="49"/>
      <c r="U24" s="46">
        <v>6.9570000000000007</v>
      </c>
      <c r="V24" s="49">
        <v>14.3</v>
      </c>
      <c r="W24" s="49"/>
      <c r="X24" s="46">
        <v>6.9503000000000004</v>
      </c>
      <c r="Y24" s="49">
        <v>14.25</v>
      </c>
      <c r="Z24" s="10"/>
      <c r="AA24" s="46">
        <v>6.9541000000000004</v>
      </c>
      <c r="AB24" s="49">
        <v>14.29</v>
      </c>
      <c r="AC24" s="49"/>
      <c r="AD24" s="46">
        <v>6.9895000000000005</v>
      </c>
      <c r="AE24" s="49">
        <v>14.35</v>
      </c>
      <c r="AF24" s="10"/>
      <c r="AG24" s="46">
        <v>6.9868000000000006</v>
      </c>
      <c r="AH24" s="49">
        <v>14.28</v>
      </c>
      <c r="AI24" s="10"/>
      <c r="AJ24" s="46">
        <v>6.9757000000000007</v>
      </c>
      <c r="AK24" s="49">
        <v>14.28</v>
      </c>
      <c r="AL24" s="10"/>
      <c r="AM24" s="46">
        <v>6.9689000000000005</v>
      </c>
      <c r="AN24" s="49">
        <v>14.26</v>
      </c>
      <c r="AO24" s="10"/>
      <c r="AP24" s="46">
        <v>6.9922000000000004</v>
      </c>
      <c r="AQ24" s="49">
        <v>14.25</v>
      </c>
      <c r="AR24" s="10"/>
      <c r="AS24" s="46">
        <v>7.0089000000000006</v>
      </c>
      <c r="AT24" s="49">
        <v>14.27</v>
      </c>
      <c r="AU24" s="10"/>
      <c r="AV24" s="46">
        <v>7.0146000000000006</v>
      </c>
      <c r="AW24" s="49">
        <v>14.24</v>
      </c>
      <c r="AX24" s="10"/>
      <c r="AY24" s="46">
        <v>7.0347</v>
      </c>
      <c r="AZ24" s="49">
        <v>14.25</v>
      </c>
      <c r="BA24" s="49"/>
      <c r="BB24" s="46">
        <v>7.0645000000000007</v>
      </c>
      <c r="BC24" s="49">
        <v>14.29</v>
      </c>
      <c r="BD24" s="49"/>
      <c r="BE24" s="46">
        <v>7.0795000000000003</v>
      </c>
      <c r="BF24" s="49">
        <v>14.32</v>
      </c>
      <c r="BG24" s="49"/>
      <c r="BH24" s="46">
        <v>7.0237000000000007</v>
      </c>
      <c r="BI24" s="49">
        <v>14.31</v>
      </c>
      <c r="BJ24" s="49"/>
      <c r="BK24" s="46">
        <f t="shared" si="0"/>
        <v>6.980290000000001</v>
      </c>
      <c r="BL24" s="49">
        <f t="shared" si="1"/>
        <v>14.3325</v>
      </c>
      <c r="BM24" s="50"/>
      <c r="BN24" s="50"/>
      <c r="BO24" s="50"/>
      <c r="BP24" s="51"/>
    </row>
    <row r="25" spans="1:138" x14ac:dyDescent="0.25">
      <c r="A25" s="30">
        <v>12</v>
      </c>
      <c r="B25" s="48" t="s">
        <v>23</v>
      </c>
      <c r="C25" s="46">
        <v>26.712</v>
      </c>
      <c r="D25" s="49">
        <v>3.74</v>
      </c>
      <c r="E25" s="49"/>
      <c r="F25" s="46">
        <v>26.775400000000001</v>
      </c>
      <c r="G25" s="49">
        <v>3.75</v>
      </c>
      <c r="H25" s="10"/>
      <c r="I25" s="46">
        <v>26.810700000000001</v>
      </c>
      <c r="J25" s="49">
        <v>3.75</v>
      </c>
      <c r="K25" s="10"/>
      <c r="L25" s="46">
        <v>26.837200000000003</v>
      </c>
      <c r="M25" s="49">
        <v>3.75</v>
      </c>
      <c r="N25" s="10"/>
      <c r="O25" s="46">
        <v>26.844000000000001</v>
      </c>
      <c r="P25" s="49">
        <v>3.74</v>
      </c>
      <c r="Q25" s="49"/>
      <c r="R25" s="46">
        <v>26.867100000000001</v>
      </c>
      <c r="S25" s="49">
        <v>3.71</v>
      </c>
      <c r="T25" s="49"/>
      <c r="U25" s="46">
        <v>26.889400000000002</v>
      </c>
      <c r="V25" s="49">
        <v>3.7</v>
      </c>
      <c r="W25" s="49"/>
      <c r="X25" s="46">
        <v>26.937900000000003</v>
      </c>
      <c r="Y25" s="49">
        <v>3.68</v>
      </c>
      <c r="Z25" s="10"/>
      <c r="AA25" s="46">
        <v>26.943100000000001</v>
      </c>
      <c r="AB25" s="49">
        <v>3.69</v>
      </c>
      <c r="AC25" s="49"/>
      <c r="AD25" s="46">
        <v>26.9788</v>
      </c>
      <c r="AE25" s="49">
        <v>3.72</v>
      </c>
      <c r="AF25" s="10"/>
      <c r="AG25" s="46">
        <v>26.812000000000001</v>
      </c>
      <c r="AH25" s="49">
        <v>3.72</v>
      </c>
      <c r="AI25" s="10"/>
      <c r="AJ25" s="46">
        <v>27.025000000000002</v>
      </c>
      <c r="AK25" s="49">
        <v>3.69</v>
      </c>
      <c r="AL25" s="10"/>
      <c r="AM25" s="46">
        <v>27.035</v>
      </c>
      <c r="AN25" s="49">
        <v>3.68</v>
      </c>
      <c r="AO25" s="10"/>
      <c r="AP25" s="46">
        <v>26.841000000000001</v>
      </c>
      <c r="AQ25" s="49">
        <v>3.71</v>
      </c>
      <c r="AR25" s="10"/>
      <c r="AS25" s="46">
        <v>27.151400000000002</v>
      </c>
      <c r="AT25" s="49">
        <v>3.68</v>
      </c>
      <c r="AU25" s="10"/>
      <c r="AV25" s="46">
        <v>27.207000000000001</v>
      </c>
      <c r="AW25" s="49">
        <v>3.67</v>
      </c>
      <c r="AX25" s="10"/>
      <c r="AY25" s="46">
        <v>27.246000000000002</v>
      </c>
      <c r="AZ25" s="49">
        <v>3.68</v>
      </c>
      <c r="BA25" s="49"/>
      <c r="BB25" s="46">
        <v>27.299100000000003</v>
      </c>
      <c r="BC25" s="49">
        <v>3.7</v>
      </c>
      <c r="BD25" s="49"/>
      <c r="BE25" s="46">
        <v>27.421000000000003</v>
      </c>
      <c r="BF25" s="49">
        <v>3.7</v>
      </c>
      <c r="BG25" s="49"/>
      <c r="BH25" s="46">
        <v>27.414000000000001</v>
      </c>
      <c r="BI25" s="49">
        <v>3.67</v>
      </c>
      <c r="BJ25" s="49"/>
      <c r="BK25" s="46">
        <f t="shared" si="0"/>
        <v>27.002355000000001</v>
      </c>
      <c r="BL25" s="49">
        <f t="shared" si="1"/>
        <v>3.7064999999999997</v>
      </c>
      <c r="BM25" s="50"/>
      <c r="BN25" s="50"/>
      <c r="BO25" s="50"/>
      <c r="BP25" s="51"/>
    </row>
    <row r="26" spans="1:138" x14ac:dyDescent="0.25">
      <c r="A26" s="30">
        <v>13</v>
      </c>
      <c r="B26" s="48" t="s">
        <v>24</v>
      </c>
      <c r="C26" s="46">
        <v>1</v>
      </c>
      <c r="D26" s="49">
        <v>99.89</v>
      </c>
      <c r="E26" s="49"/>
      <c r="F26" s="46">
        <v>1</v>
      </c>
      <c r="G26" s="49">
        <v>100.28</v>
      </c>
      <c r="H26" s="49"/>
      <c r="I26" s="46">
        <v>1</v>
      </c>
      <c r="J26" s="49">
        <v>100.6</v>
      </c>
      <c r="K26" s="49"/>
      <c r="L26" s="46">
        <v>1</v>
      </c>
      <c r="M26" s="49">
        <v>100.54</v>
      </c>
      <c r="N26" s="49"/>
      <c r="O26" s="46">
        <v>1</v>
      </c>
      <c r="P26" s="49">
        <v>100.31</v>
      </c>
      <c r="Q26" s="49"/>
      <c r="R26" s="46">
        <v>1</v>
      </c>
      <c r="S26" s="49">
        <v>99.68</v>
      </c>
      <c r="T26" s="49"/>
      <c r="U26" s="46">
        <v>1</v>
      </c>
      <c r="V26" s="49">
        <v>99.51</v>
      </c>
      <c r="W26" s="49"/>
      <c r="X26" s="46">
        <v>1</v>
      </c>
      <c r="Y26" s="49">
        <v>99.02</v>
      </c>
      <c r="Z26" s="49"/>
      <c r="AA26" s="46">
        <v>1</v>
      </c>
      <c r="AB26" s="49">
        <v>99.39</v>
      </c>
      <c r="AC26" s="49"/>
      <c r="AD26" s="46">
        <v>1</v>
      </c>
      <c r="AE26" s="49">
        <v>100.27</v>
      </c>
      <c r="AF26" s="49"/>
      <c r="AG26" s="46">
        <v>1</v>
      </c>
      <c r="AH26" s="49">
        <v>99.75</v>
      </c>
      <c r="AI26" s="49"/>
      <c r="AJ26" s="46">
        <v>1</v>
      </c>
      <c r="AK26" s="49">
        <v>99.61</v>
      </c>
      <c r="AL26" s="49"/>
      <c r="AM26" s="46">
        <v>1</v>
      </c>
      <c r="AN26" s="49">
        <v>99.41</v>
      </c>
      <c r="AO26" s="49"/>
      <c r="AP26" s="46">
        <v>1</v>
      </c>
      <c r="AQ26" s="49">
        <v>99.67</v>
      </c>
      <c r="AR26" s="49"/>
      <c r="AS26" s="46">
        <v>1</v>
      </c>
      <c r="AT26" s="49">
        <v>100.04</v>
      </c>
      <c r="AU26" s="49"/>
      <c r="AV26" s="46">
        <v>1</v>
      </c>
      <c r="AW26" s="49">
        <v>99.88</v>
      </c>
      <c r="AX26" s="49"/>
      <c r="AY26" s="46">
        <v>1</v>
      </c>
      <c r="AZ26" s="49">
        <v>100.21</v>
      </c>
      <c r="BA26" s="49"/>
      <c r="BB26" s="46">
        <v>1</v>
      </c>
      <c r="BC26" s="49">
        <v>100.93</v>
      </c>
      <c r="BD26" s="49"/>
      <c r="BE26" s="46">
        <v>1</v>
      </c>
      <c r="BF26" s="49">
        <v>101.38</v>
      </c>
      <c r="BG26" s="49"/>
      <c r="BH26" s="46">
        <v>1</v>
      </c>
      <c r="BI26" s="49">
        <v>100.48</v>
      </c>
      <c r="BJ26" s="49"/>
      <c r="BK26" s="46">
        <f t="shared" si="0"/>
        <v>1</v>
      </c>
      <c r="BL26" s="49">
        <f t="shared" si="1"/>
        <v>100.04249999999999</v>
      </c>
      <c r="BM26" s="50"/>
      <c r="BN26" s="50"/>
      <c r="BO26" s="50"/>
      <c r="BP26" s="51"/>
    </row>
    <row r="27" spans="1:138" x14ac:dyDescent="0.25">
      <c r="A27" s="30">
        <v>14</v>
      </c>
      <c r="B27" s="48" t="s">
        <v>25</v>
      </c>
      <c r="C27" s="46">
        <v>0.75191362016331564</v>
      </c>
      <c r="D27" s="49">
        <v>132.85</v>
      </c>
      <c r="E27" s="49"/>
      <c r="F27" s="46">
        <v>0.75186839295649688</v>
      </c>
      <c r="G27" s="49">
        <v>133.37</v>
      </c>
      <c r="H27" s="49"/>
      <c r="I27" s="46">
        <v>0.75594932115750957</v>
      </c>
      <c r="J27" s="49">
        <v>133.08000000000001</v>
      </c>
      <c r="K27" s="10"/>
      <c r="L27" s="46">
        <v>0.75594932115750957</v>
      </c>
      <c r="M27" s="49">
        <v>133</v>
      </c>
      <c r="N27" s="10"/>
      <c r="O27" s="46">
        <v>0.75751263152313075</v>
      </c>
      <c r="P27" s="49">
        <v>132.41999999999999</v>
      </c>
      <c r="Q27" s="49"/>
      <c r="R27" s="46">
        <v>0.75766185551388421</v>
      </c>
      <c r="S27" s="49">
        <v>131.56</v>
      </c>
      <c r="T27" s="49"/>
      <c r="U27" s="46">
        <v>0.75625231602271792</v>
      </c>
      <c r="V27" s="49">
        <v>131.58000000000001</v>
      </c>
      <c r="W27" s="49"/>
      <c r="X27" s="46">
        <v>0.75673875864574036</v>
      </c>
      <c r="Y27" s="49">
        <v>130.85</v>
      </c>
      <c r="Z27" s="10"/>
      <c r="AA27" s="46">
        <v>0.75605791403621525</v>
      </c>
      <c r="AB27" s="49">
        <v>131.46</v>
      </c>
      <c r="AC27" s="49"/>
      <c r="AD27" s="46">
        <v>0.75618369214249526</v>
      </c>
      <c r="AE27" s="49">
        <v>132.6</v>
      </c>
      <c r="AF27" s="10"/>
      <c r="AG27" s="46">
        <v>0.7583110895413735</v>
      </c>
      <c r="AH27" s="49">
        <v>131.54</v>
      </c>
      <c r="AI27" s="49"/>
      <c r="AJ27" s="46">
        <v>0.75817885439175114</v>
      </c>
      <c r="AK27" s="49">
        <v>131.38</v>
      </c>
      <c r="AL27" s="10"/>
      <c r="AM27" s="46">
        <v>0.75755280143025971</v>
      </c>
      <c r="AN27" s="49">
        <v>131.22999999999999</v>
      </c>
      <c r="AO27" s="10"/>
      <c r="AP27" s="46">
        <v>0.75777668321145764</v>
      </c>
      <c r="AQ27" s="49">
        <v>131.53</v>
      </c>
      <c r="AR27" s="10"/>
      <c r="AS27" s="46">
        <v>0.75952059060321131</v>
      </c>
      <c r="AT27" s="49">
        <v>131.71</v>
      </c>
      <c r="AU27" s="10"/>
      <c r="AV27" s="46">
        <v>0.75991884066781668</v>
      </c>
      <c r="AW27" s="49">
        <v>131.44</v>
      </c>
      <c r="AX27" s="10"/>
      <c r="AY27" s="46">
        <v>0.7600863458088839</v>
      </c>
      <c r="AZ27" s="49">
        <v>131.84</v>
      </c>
      <c r="BA27" s="49"/>
      <c r="BB27" s="46">
        <v>0.76141165721247195</v>
      </c>
      <c r="BC27" s="49">
        <v>132.56</v>
      </c>
      <c r="BD27" s="49"/>
      <c r="BE27" s="46">
        <v>0.76263689332235141</v>
      </c>
      <c r="BF27" s="49">
        <v>132.93</v>
      </c>
      <c r="BG27" s="49"/>
      <c r="BH27" s="46">
        <v>0.76259036695848459</v>
      </c>
      <c r="BI27" s="49">
        <v>131.76</v>
      </c>
      <c r="BJ27" s="49"/>
      <c r="BK27" s="46">
        <f t="shared" si="0"/>
        <v>0.75770359732335379</v>
      </c>
      <c r="BL27" s="49">
        <f t="shared" si="1"/>
        <v>132.03449999999998</v>
      </c>
      <c r="BM27" s="50"/>
      <c r="BN27" s="50"/>
      <c r="BO27" s="50"/>
      <c r="BP27" s="51"/>
    </row>
    <row r="28" spans="1:138" x14ac:dyDescent="0.25">
      <c r="A28" s="30">
        <v>15</v>
      </c>
      <c r="B28" s="48" t="s">
        <v>26</v>
      </c>
      <c r="C28" s="46">
        <v>7.2615000000000007</v>
      </c>
      <c r="D28" s="49">
        <v>13.76</v>
      </c>
      <c r="E28" s="49"/>
      <c r="F28" s="46">
        <v>7.2706</v>
      </c>
      <c r="G28" s="49">
        <v>13.79</v>
      </c>
      <c r="H28" s="49"/>
      <c r="I28" s="46">
        <v>7.3075000000000001</v>
      </c>
      <c r="J28" s="49">
        <v>13.77</v>
      </c>
      <c r="K28" s="10"/>
      <c r="L28" s="46">
        <v>7.3275000000000006</v>
      </c>
      <c r="M28" s="49">
        <v>13.72</v>
      </c>
      <c r="N28" s="10"/>
      <c r="O28" s="46">
        <v>7.3338000000000001</v>
      </c>
      <c r="P28" s="49">
        <v>13.68</v>
      </c>
      <c r="Q28" s="49"/>
      <c r="R28" s="46">
        <v>7.2909000000000006</v>
      </c>
      <c r="S28" s="49">
        <v>13.67</v>
      </c>
      <c r="T28" s="49"/>
      <c r="U28" s="46">
        <v>7.2865000000000002</v>
      </c>
      <c r="V28" s="49">
        <v>13.66</v>
      </c>
      <c r="W28" s="49"/>
      <c r="X28" s="46">
        <v>7.2830000000000004</v>
      </c>
      <c r="Y28" s="49">
        <v>13.6</v>
      </c>
      <c r="Z28" s="10"/>
      <c r="AA28" s="46">
        <v>7.2760000000000007</v>
      </c>
      <c r="AB28" s="49">
        <v>13.66</v>
      </c>
      <c r="AC28" s="49"/>
      <c r="AD28" s="46">
        <v>7.2764000000000006</v>
      </c>
      <c r="AE28" s="49">
        <v>13.78</v>
      </c>
      <c r="AF28" s="10"/>
      <c r="AG28" s="46">
        <v>7.2928000000000006</v>
      </c>
      <c r="AH28" s="49">
        <v>13.68</v>
      </c>
      <c r="AI28" s="49"/>
      <c r="AJ28" s="46">
        <v>7.29</v>
      </c>
      <c r="AK28" s="49">
        <v>13.66</v>
      </c>
      <c r="AL28" s="10"/>
      <c r="AM28" s="46">
        <v>7.2956000000000003</v>
      </c>
      <c r="AN28" s="49">
        <v>13.63</v>
      </c>
      <c r="AO28" s="10"/>
      <c r="AP28" s="46">
        <v>7.3048000000000002</v>
      </c>
      <c r="AQ28" s="49">
        <v>13.64</v>
      </c>
      <c r="AR28" s="10"/>
      <c r="AS28" s="46">
        <v>7.3025000000000002</v>
      </c>
      <c r="AT28" s="49">
        <v>13.7</v>
      </c>
      <c r="AU28" s="10"/>
      <c r="AV28" s="46">
        <v>7.3116000000000003</v>
      </c>
      <c r="AW28" s="49">
        <v>13.66</v>
      </c>
      <c r="AX28" s="10"/>
      <c r="AY28" s="46">
        <v>7.3068</v>
      </c>
      <c r="AZ28" s="49">
        <v>13.71</v>
      </c>
      <c r="BA28" s="49"/>
      <c r="BB28" s="46">
        <v>7.3122000000000007</v>
      </c>
      <c r="BC28" s="49">
        <v>13.8</v>
      </c>
      <c r="BD28" s="49"/>
      <c r="BE28" s="46">
        <v>7.3057000000000007</v>
      </c>
      <c r="BF28" s="49">
        <v>13.88</v>
      </c>
      <c r="BG28" s="49"/>
      <c r="BH28" s="46">
        <v>7.3010000000000002</v>
      </c>
      <c r="BI28" s="49">
        <v>13.76</v>
      </c>
      <c r="BJ28" s="49"/>
      <c r="BK28" s="46">
        <f t="shared" si="0"/>
        <v>7.2968349999999988</v>
      </c>
      <c r="BL28" s="49">
        <f t="shared" si="1"/>
        <v>13.7105</v>
      </c>
      <c r="BM28" s="50"/>
      <c r="BN28" s="50"/>
      <c r="BO28" s="50"/>
      <c r="BP28" s="51"/>
    </row>
    <row r="29" spans="1:138" s="25" customFormat="1" ht="16.5" thickBot="1" x14ac:dyDescent="0.3">
      <c r="A29" s="56">
        <v>16</v>
      </c>
      <c r="B29" s="57" t="s">
        <v>27</v>
      </c>
      <c r="C29" s="58">
        <v>7.2658000000000005</v>
      </c>
      <c r="D29" s="59">
        <v>13.75</v>
      </c>
      <c r="E29" s="59"/>
      <c r="F29" s="58">
        <v>7.2730000000000006</v>
      </c>
      <c r="G29" s="59">
        <v>13.79</v>
      </c>
      <c r="H29" s="59"/>
      <c r="I29" s="58">
        <v>7.3100000000000005</v>
      </c>
      <c r="J29" s="59">
        <v>13.76</v>
      </c>
      <c r="K29" s="19"/>
      <c r="L29" s="58">
        <v>7.3352000000000004</v>
      </c>
      <c r="M29" s="59">
        <v>13.71</v>
      </c>
      <c r="N29" s="19"/>
      <c r="O29" s="58">
        <v>7.3460000000000001</v>
      </c>
      <c r="P29" s="59">
        <v>13.66</v>
      </c>
      <c r="Q29" s="59"/>
      <c r="R29" s="58">
        <v>7.3056000000000001</v>
      </c>
      <c r="S29" s="59">
        <v>13.64</v>
      </c>
      <c r="T29" s="59"/>
      <c r="U29" s="58">
        <v>7.3053000000000008</v>
      </c>
      <c r="V29" s="59">
        <v>13.62</v>
      </c>
      <c r="W29" s="59"/>
      <c r="X29" s="58">
        <v>7.2822000000000005</v>
      </c>
      <c r="Y29" s="59">
        <v>13.6</v>
      </c>
      <c r="Z29" s="19"/>
      <c r="AA29" s="58">
        <v>7.2834000000000003</v>
      </c>
      <c r="AB29" s="59">
        <v>13.65</v>
      </c>
      <c r="AC29" s="59"/>
      <c r="AD29" s="58">
        <v>7.2802000000000007</v>
      </c>
      <c r="AE29" s="59">
        <v>13.77</v>
      </c>
      <c r="AF29" s="19"/>
      <c r="AG29" s="58">
        <v>7.2938000000000001</v>
      </c>
      <c r="AH29" s="59">
        <v>13.68</v>
      </c>
      <c r="AI29" s="59"/>
      <c r="AJ29" s="58">
        <v>7.2976000000000001</v>
      </c>
      <c r="AK29" s="59">
        <v>13.65</v>
      </c>
      <c r="AL29" s="19"/>
      <c r="AM29" s="58">
        <v>7.3040000000000003</v>
      </c>
      <c r="AN29" s="59">
        <v>13.61</v>
      </c>
      <c r="AO29" s="19"/>
      <c r="AP29" s="58">
        <v>7.3118000000000007</v>
      </c>
      <c r="AQ29" s="59">
        <v>13.63</v>
      </c>
      <c r="AR29" s="19"/>
      <c r="AS29" s="58">
        <v>7.3033000000000001</v>
      </c>
      <c r="AT29" s="59">
        <v>13.7</v>
      </c>
      <c r="AU29" s="19"/>
      <c r="AV29" s="58">
        <v>7.3137000000000008</v>
      </c>
      <c r="AW29" s="59">
        <v>13.66</v>
      </c>
      <c r="AX29" s="19"/>
      <c r="AY29" s="58">
        <v>7.3115000000000006</v>
      </c>
      <c r="AZ29" s="59">
        <v>13.71</v>
      </c>
      <c r="BA29" s="59"/>
      <c r="BB29" s="58">
        <v>7.3178000000000001</v>
      </c>
      <c r="BC29" s="59">
        <v>13.79</v>
      </c>
      <c r="BD29" s="59"/>
      <c r="BE29" s="58">
        <v>7.3096000000000005</v>
      </c>
      <c r="BF29" s="59">
        <v>13.87</v>
      </c>
      <c r="BG29" s="59"/>
      <c r="BH29" s="58">
        <v>7.2898000000000005</v>
      </c>
      <c r="BI29" s="59">
        <v>13.78</v>
      </c>
      <c r="BJ29" s="59"/>
      <c r="BK29" s="58">
        <f t="shared" si="0"/>
        <v>7.3019800000000004</v>
      </c>
      <c r="BL29" s="59">
        <f>(D29+G29+J29+M29+P29+S29+V29+Y29+AB29+AE29+AH29+AK29+AN29+AQ29+AT29+AZ29+AW29+BC29+BF29+BI29)/20</f>
        <v>13.701499999999999</v>
      </c>
      <c r="BM29" s="50"/>
      <c r="BN29" s="50"/>
      <c r="BO29" s="50"/>
      <c r="BP29" s="51"/>
      <c r="BQ29" s="5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</row>
    <row r="30" spans="1:138" s="70" customFormat="1" ht="16.5" thickTop="1" x14ac:dyDescent="0.25">
      <c r="A30" s="61"/>
      <c r="B30" s="62"/>
      <c r="C30" s="63"/>
      <c r="D30" s="63"/>
      <c r="E30" s="63"/>
      <c r="F30" s="63"/>
      <c r="G30" s="63"/>
      <c r="H30" s="64"/>
      <c r="I30" s="63"/>
      <c r="J30" s="64"/>
      <c r="K30" s="64"/>
      <c r="L30" s="64"/>
      <c r="M30" s="64"/>
      <c r="N30" s="63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3"/>
      <c r="AA30" s="64"/>
      <c r="AB30" s="64"/>
      <c r="AC30" s="64"/>
      <c r="AD30" s="64"/>
      <c r="AE30" s="64"/>
      <c r="AF30" s="63"/>
      <c r="AG30" s="63"/>
      <c r="AH30" s="64"/>
      <c r="AI30" s="64"/>
      <c r="AJ30" s="64"/>
      <c r="AK30" s="64"/>
      <c r="AL30" s="63"/>
      <c r="AM30" s="64"/>
      <c r="AN30" s="64"/>
      <c r="AO30" s="63"/>
      <c r="AP30" s="64"/>
      <c r="AQ30" s="64"/>
      <c r="AR30" s="63"/>
      <c r="AS30" s="64"/>
      <c r="AT30" s="64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5"/>
      <c r="BL30" s="63"/>
      <c r="BM30" s="63"/>
      <c r="BN30" s="63"/>
      <c r="BO30" s="63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</row>
    <row r="31" spans="1:138" s="4" customFormat="1" x14ac:dyDescent="0.25">
      <c r="A31" s="71"/>
      <c r="B31" s="72"/>
      <c r="C31" s="39"/>
      <c r="D31" s="39"/>
      <c r="E31" s="39"/>
      <c r="F31" s="39"/>
      <c r="G31" s="39"/>
      <c r="H31" s="39"/>
      <c r="I31" s="17"/>
      <c r="J31" s="17"/>
      <c r="K31" s="17"/>
      <c r="L31" s="39"/>
      <c r="M31" s="39"/>
      <c r="N31" s="17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17"/>
      <c r="AA31" s="39"/>
      <c r="AB31" s="39"/>
      <c r="AC31" s="39"/>
      <c r="AD31" s="39"/>
      <c r="AE31" s="39"/>
      <c r="AF31" s="17"/>
      <c r="AG31" s="17"/>
      <c r="AH31" s="17"/>
      <c r="AI31" s="17"/>
      <c r="AJ31" s="39"/>
      <c r="AK31" s="39"/>
      <c r="AL31" s="17"/>
      <c r="AM31" s="39"/>
      <c r="AN31" s="39"/>
      <c r="AO31" s="17"/>
      <c r="AP31" s="39"/>
      <c r="AQ31" s="39"/>
      <c r="AR31" s="17"/>
      <c r="AS31" s="39"/>
      <c r="AT31" s="39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</row>
    <row r="32" spans="1:138" s="4" customFormat="1" x14ac:dyDescent="0.25">
      <c r="A32" s="73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P32" s="5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29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</row>
    <row r="33" spans="1:138" s="4" customFormat="1" x14ac:dyDescent="0.25">
      <c r="A33" s="73"/>
      <c r="B33" s="16"/>
      <c r="C33" s="78"/>
      <c r="D33" s="78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P33" s="5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29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</row>
    <row r="34" spans="1:138" s="4" customFormat="1" ht="14.25" customHeight="1" x14ac:dyDescent="0.25">
      <c r="A34" s="73"/>
      <c r="B34" s="72"/>
      <c r="C34" s="78"/>
      <c r="D34" s="78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9"/>
      <c r="BL34" s="79"/>
      <c r="BM34" s="79"/>
      <c r="BN34" s="79"/>
      <c r="BO34" s="79"/>
      <c r="BP34" s="2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29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</row>
    <row r="35" spans="1:138" s="89" customFormat="1" x14ac:dyDescent="0.25">
      <c r="A35" s="85"/>
      <c r="B35" s="86"/>
      <c r="C35" s="87"/>
      <c r="D35" s="87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90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</row>
    <row r="36" spans="1:138" s="89" customFormat="1" x14ac:dyDescent="0.25">
      <c r="A36" s="94"/>
      <c r="B36" s="93"/>
      <c r="C36" s="95"/>
      <c r="D36" s="9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88"/>
      <c r="BL36" s="88"/>
      <c r="BM36" s="88"/>
      <c r="BN36" s="88"/>
      <c r="BO36" s="88"/>
      <c r="BP36" s="90"/>
      <c r="BQ36" s="93"/>
      <c r="BR36" s="93"/>
      <c r="BS36" s="93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</row>
    <row r="37" spans="1:138" s="89" customFormat="1" x14ac:dyDescent="0.25">
      <c r="A37" s="96"/>
      <c r="B37" s="93"/>
      <c r="C37" s="95"/>
      <c r="D37" s="97"/>
      <c r="BO37" s="93"/>
      <c r="BP37" s="90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</row>
    <row r="38" spans="1:138" s="89" customFormat="1" x14ac:dyDescent="0.25">
      <c r="A38" s="96"/>
      <c r="B38" s="93"/>
      <c r="C38" s="95"/>
      <c r="D38" s="97"/>
      <c r="BO38" s="93"/>
      <c r="BP38" s="90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</row>
    <row r="39" spans="1:138" s="89" customFormat="1" x14ac:dyDescent="0.25">
      <c r="A39" s="96"/>
      <c r="B39" s="93"/>
      <c r="C39" s="95"/>
      <c r="D39" s="97"/>
      <c r="BO39" s="93"/>
      <c r="BP39" s="90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</row>
    <row r="40" spans="1:138" s="89" customFormat="1" x14ac:dyDescent="0.25">
      <c r="A40" s="96"/>
      <c r="B40" s="93"/>
      <c r="C40" s="95"/>
      <c r="D40" s="97"/>
      <c r="BO40" s="93"/>
      <c r="BP40" s="90"/>
      <c r="BQ40" s="93"/>
      <c r="BR40" s="93"/>
      <c r="BS40" s="93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</row>
    <row r="41" spans="1:138" s="89" customFormat="1" x14ac:dyDescent="0.25">
      <c r="A41" s="96"/>
      <c r="B41" s="93"/>
      <c r="C41" s="95"/>
      <c r="D41" s="97"/>
      <c r="BO41" s="93"/>
      <c r="BP41" s="90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</row>
    <row r="42" spans="1:138" s="89" customFormat="1" x14ac:dyDescent="0.25">
      <c r="A42" s="96"/>
      <c r="B42" s="93"/>
      <c r="C42" s="95"/>
      <c r="D42" s="97"/>
      <c r="BO42" s="93"/>
      <c r="BP42" s="90"/>
      <c r="BQ42" s="93"/>
      <c r="BR42" s="93"/>
      <c r="BS42" s="93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</row>
    <row r="43" spans="1:138" s="89" customFormat="1" x14ac:dyDescent="0.25">
      <c r="A43" s="96"/>
      <c r="B43" s="93"/>
      <c r="C43" s="95"/>
      <c r="D43" s="97"/>
      <c r="BO43" s="93"/>
      <c r="BP43" s="90"/>
      <c r="BQ43" s="93"/>
      <c r="BR43" s="93"/>
      <c r="BS43" s="93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</row>
    <row r="44" spans="1:138" s="89" customFormat="1" x14ac:dyDescent="0.25">
      <c r="A44" s="96"/>
      <c r="C44" s="97"/>
      <c r="D44" s="97"/>
      <c r="BO44" s="93"/>
      <c r="BP44" s="90"/>
      <c r="BQ44" s="93"/>
      <c r="BR44" s="93"/>
      <c r="BS44" s="93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</row>
    <row r="45" spans="1:138" s="89" customFormat="1" x14ac:dyDescent="0.25">
      <c r="A45" s="96"/>
      <c r="C45" s="97"/>
      <c r="D45" s="97"/>
      <c r="BO45" s="93"/>
      <c r="BP45" s="90"/>
      <c r="BQ45" s="93"/>
      <c r="BR45" s="93"/>
      <c r="BS45" s="93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</row>
    <row r="46" spans="1:138" s="89" customFormat="1" x14ac:dyDescent="0.25">
      <c r="A46" s="96"/>
      <c r="C46" s="97"/>
      <c r="D46" s="97"/>
      <c r="BO46" s="93"/>
      <c r="BP46" s="90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</row>
    <row r="47" spans="1:138" s="89" customFormat="1" x14ac:dyDescent="0.25">
      <c r="A47" s="96"/>
      <c r="C47" s="97"/>
      <c r="D47" s="97"/>
      <c r="BO47" s="93"/>
      <c r="BP47" s="90"/>
      <c r="BQ47" s="93"/>
      <c r="BR47" s="93"/>
      <c r="BS47" s="93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</row>
    <row r="48" spans="1:138" s="89" customFormat="1" x14ac:dyDescent="0.25">
      <c r="A48" s="98"/>
      <c r="C48" s="97"/>
      <c r="D48" s="97"/>
      <c r="BO48" s="93"/>
      <c r="BP48" s="90"/>
      <c r="BQ48" s="93"/>
      <c r="BR48" s="93"/>
      <c r="BS48" s="93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</row>
    <row r="49" spans="1:138" s="89" customFormat="1" x14ac:dyDescent="0.25">
      <c r="A49" s="98"/>
      <c r="BO49" s="93"/>
      <c r="BP49" s="90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</row>
    <row r="50" spans="1:138" s="89" customFormat="1" x14ac:dyDescent="0.25">
      <c r="A50" s="98"/>
      <c r="BO50" s="93"/>
      <c r="BP50" s="90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</row>
    <row r="51" spans="1:138" s="89" customFormat="1" x14ac:dyDescent="0.25">
      <c r="A51" s="98"/>
      <c r="BO51" s="93"/>
      <c r="BP51" s="90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</row>
    <row r="52" spans="1:138" s="89" customFormat="1" x14ac:dyDescent="0.25">
      <c r="A52" s="98"/>
      <c r="BO52" s="93"/>
      <c r="BP52" s="90"/>
      <c r="BQ52" s="93"/>
      <c r="BR52" s="93"/>
      <c r="BS52" s="93"/>
      <c r="BT52" s="93"/>
      <c r="BU52" s="93"/>
      <c r="BV52" s="93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</row>
    <row r="53" spans="1:138" s="89" customFormat="1" x14ac:dyDescent="0.25">
      <c r="A53" s="98"/>
      <c r="BO53" s="93"/>
      <c r="BP53" s="90"/>
      <c r="BQ53" s="93"/>
      <c r="BR53" s="93"/>
      <c r="BS53" s="93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</row>
    <row r="54" spans="1:138" s="89" customFormat="1" x14ac:dyDescent="0.25">
      <c r="A54" s="98"/>
      <c r="BO54" s="93"/>
      <c r="BP54" s="90"/>
      <c r="BQ54" s="93"/>
      <c r="BR54" s="93"/>
      <c r="BS54" s="93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</row>
    <row r="55" spans="1:138" s="89" customFormat="1" x14ac:dyDescent="0.25">
      <c r="A55" s="98"/>
      <c r="BO55" s="93"/>
      <c r="BP55" s="90"/>
      <c r="BQ55" s="93"/>
      <c r="BR55" s="93"/>
      <c r="BS55" s="93"/>
      <c r="BT55" s="93"/>
      <c r="BU55" s="93"/>
      <c r="BV55" s="93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</row>
    <row r="56" spans="1:138" s="76" customFormat="1" x14ac:dyDescent="0.25">
      <c r="B56" s="89"/>
      <c r="C56" s="7"/>
      <c r="BQ56" s="101"/>
      <c r="BR56" s="101"/>
      <c r="BS56" s="101"/>
      <c r="BT56" s="101"/>
      <c r="BU56" s="101"/>
      <c r="BV56" s="101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2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</row>
    <row r="57" spans="1:138" s="77" customFormat="1" x14ac:dyDescent="0.25">
      <c r="B57" s="6"/>
      <c r="C57" s="6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103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</row>
    <row r="58" spans="1:138" s="77" customFormat="1" x14ac:dyDescent="0.25">
      <c r="B58" s="6"/>
      <c r="C58" s="6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103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</row>
    <row r="59" spans="1:138" s="104" customFormat="1" x14ac:dyDescent="0.25">
      <c r="B59" s="105"/>
      <c r="C59" s="105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106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</row>
    <row r="60" spans="1:138" s="77" customFormat="1" x14ac:dyDescent="0.25">
      <c r="B60" s="107"/>
      <c r="C60" s="105"/>
      <c r="BO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</row>
    <row r="61" spans="1:138" s="77" customFormat="1" x14ac:dyDescent="0.25">
      <c r="B61" s="107"/>
      <c r="C61" s="105"/>
      <c r="BO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</row>
    <row r="62" spans="1:138" s="77" customFormat="1" x14ac:dyDescent="0.25">
      <c r="B62" s="107"/>
      <c r="C62" s="105"/>
      <c r="BO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</row>
    <row r="63" spans="1:138" s="77" customFormat="1" x14ac:dyDescent="0.25">
      <c r="B63" s="107"/>
      <c r="C63" s="105"/>
      <c r="BO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</row>
    <row r="64" spans="1:138" s="77" customFormat="1" x14ac:dyDescent="0.25">
      <c r="B64" s="107"/>
      <c r="C64" s="105"/>
      <c r="BO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</row>
    <row r="65" spans="1:138" s="4" customFormat="1" x14ac:dyDescent="0.25">
      <c r="A65" s="108"/>
      <c r="B65" s="109"/>
      <c r="C65" s="10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</row>
    <row r="66" spans="1:138" s="4" customFormat="1" x14ac:dyDescent="0.25">
      <c r="A66" s="108"/>
      <c r="B66" s="109"/>
      <c r="C66" s="10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</row>
    <row r="67" spans="1:138" s="4" customFormat="1" x14ac:dyDescent="0.25">
      <c r="A67" s="108"/>
      <c r="B67" s="109"/>
      <c r="C67" s="10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</row>
    <row r="68" spans="1:138" s="4" customFormat="1" x14ac:dyDescent="0.25">
      <c r="A68" s="108"/>
      <c r="B68" s="109"/>
      <c r="C68" s="10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</row>
    <row r="69" spans="1:138" s="4" customFormat="1" x14ac:dyDescent="0.25">
      <c r="A69" s="108"/>
      <c r="B69" s="109"/>
      <c r="C69" s="10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</row>
    <row r="70" spans="1:138" s="4" customFormat="1" x14ac:dyDescent="0.25">
      <c r="A70" s="108"/>
      <c r="B70" s="109"/>
      <c r="C70" s="10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</row>
    <row r="71" spans="1:138" s="4" customFormat="1" x14ac:dyDescent="0.25">
      <c r="A71" s="108"/>
      <c r="B71" s="109"/>
      <c r="C71" s="105"/>
      <c r="BO71" s="5"/>
      <c r="BP71" s="91">
        <v>1</v>
      </c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</row>
    <row r="72" spans="1:138" s="4" customFormat="1" x14ac:dyDescent="0.25">
      <c r="A72" s="108"/>
      <c r="BO72" s="5"/>
      <c r="BP72" s="91">
        <v>2</v>
      </c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</row>
    <row r="73" spans="1:138" s="4" customFormat="1" x14ac:dyDescent="0.25">
      <c r="A73" s="108"/>
      <c r="BO73" s="5"/>
      <c r="BP73" s="91">
        <v>3</v>
      </c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</row>
    <row r="74" spans="1:138" s="4" customFormat="1" x14ac:dyDescent="0.25">
      <c r="A74" s="108"/>
      <c r="BO74" s="5"/>
      <c r="BP74" s="91">
        <v>4</v>
      </c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</row>
    <row r="75" spans="1:138" s="4" customFormat="1" x14ac:dyDescent="0.25">
      <c r="A75" s="108"/>
      <c r="BO75" s="5"/>
      <c r="BP75" s="91">
        <v>5</v>
      </c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</row>
    <row r="76" spans="1:138" s="4" customFormat="1" x14ac:dyDescent="0.25">
      <c r="A76" s="108"/>
      <c r="BO76" s="5"/>
      <c r="BP76" s="91">
        <v>6</v>
      </c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</row>
    <row r="77" spans="1:138" s="4" customFormat="1" x14ac:dyDescent="0.25">
      <c r="A77" s="108"/>
      <c r="BO77" s="5"/>
      <c r="BP77" s="91">
        <v>7</v>
      </c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</row>
    <row r="78" spans="1:138" s="4" customFormat="1" x14ac:dyDescent="0.25">
      <c r="BK78" s="111"/>
      <c r="BL78" s="111"/>
      <c r="BM78" s="111"/>
      <c r="BN78" s="111"/>
      <c r="BP78" s="91">
        <v>8</v>
      </c>
    </row>
    <row r="79" spans="1:138" s="4" customFormat="1" x14ac:dyDescent="0.25">
      <c r="A79" s="108"/>
      <c r="BO79" s="5"/>
      <c r="BP79" s="91">
        <v>9</v>
      </c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</row>
    <row r="80" spans="1:138" s="4" customFormat="1" x14ac:dyDescent="0.25">
      <c r="BP80" s="91">
        <v>10</v>
      </c>
    </row>
    <row r="81" spans="1:138" s="4" customFormat="1" x14ac:dyDescent="0.25">
      <c r="BP81" s="91">
        <v>11</v>
      </c>
    </row>
    <row r="82" spans="1:138" s="4" customFormat="1" x14ac:dyDescent="0.25">
      <c r="BP82" s="91">
        <v>12</v>
      </c>
    </row>
    <row r="83" spans="1:138" s="4" customFormat="1" x14ac:dyDescent="0.25">
      <c r="BP83" s="91">
        <v>13</v>
      </c>
    </row>
    <row r="84" spans="1:138" s="4" customFormat="1" x14ac:dyDescent="0.25">
      <c r="BP84" s="91">
        <v>14</v>
      </c>
    </row>
    <row r="85" spans="1:138" s="4" customFormat="1" x14ac:dyDescent="0.25">
      <c r="BP85" s="91">
        <v>15</v>
      </c>
    </row>
    <row r="86" spans="1:138" s="4" customFormat="1" x14ac:dyDescent="0.25">
      <c r="BP86" s="91">
        <v>16</v>
      </c>
    </row>
    <row r="87" spans="1:138" s="4" customFormat="1" x14ac:dyDescent="0.25">
      <c r="BP87" s="91">
        <v>17</v>
      </c>
    </row>
    <row r="88" spans="1:138" s="4" customFormat="1" x14ac:dyDescent="0.25">
      <c r="BP88" s="91">
        <v>18</v>
      </c>
    </row>
    <row r="89" spans="1:138" s="4" customFormat="1" x14ac:dyDescent="0.25">
      <c r="BP89" s="91">
        <v>19</v>
      </c>
    </row>
    <row r="90" spans="1:138" s="4" customFormat="1" x14ac:dyDescent="0.25">
      <c r="A90" s="108"/>
      <c r="BO90" s="5"/>
      <c r="BP90" s="91">
        <v>20</v>
      </c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</row>
    <row r="91" spans="1:138" s="4" customFormat="1" x14ac:dyDescent="0.25">
      <c r="A91" s="108"/>
      <c r="BO91" s="5"/>
      <c r="BP91" s="75">
        <v>21</v>
      </c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</row>
    <row r="92" spans="1:138" s="77" customFormat="1" x14ac:dyDescent="0.25">
      <c r="B92" s="107"/>
      <c r="BO92" s="6"/>
      <c r="BP92" s="91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</row>
    <row r="93" spans="1:138" s="77" customFormat="1" x14ac:dyDescent="0.25">
      <c r="B93" s="107"/>
      <c r="BO93" s="6"/>
      <c r="BP93" s="91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</row>
    <row r="94" spans="1:138" s="4" customFormat="1" x14ac:dyDescent="0.25">
      <c r="A94" s="108"/>
      <c r="B94" s="109"/>
      <c r="BO94" s="5"/>
      <c r="BP94" s="77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</row>
    <row r="95" spans="1:138" s="4" customFormat="1" x14ac:dyDescent="0.25">
      <c r="A95" s="108"/>
      <c r="B95" s="109"/>
      <c r="BO95" s="5"/>
      <c r="BP95" s="77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</row>
    <row r="96" spans="1:138" s="4" customFormat="1" x14ac:dyDescent="0.25">
      <c r="A96" s="108"/>
      <c r="B96" s="109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</row>
    <row r="97" spans="1:138" s="4" customFormat="1" x14ac:dyDescent="0.25">
      <c r="A97" s="108"/>
      <c r="B97" s="109"/>
      <c r="BO97" s="5"/>
      <c r="BP97" s="39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</row>
    <row r="98" spans="1:138" s="4" customFormat="1" x14ac:dyDescent="0.25">
      <c r="A98" s="108"/>
      <c r="B98" s="109"/>
      <c r="BO98" s="5"/>
      <c r="BP98" s="39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</row>
    <row r="99" spans="1:138" s="4" customFormat="1" x14ac:dyDescent="0.25">
      <c r="A99" s="108"/>
      <c r="B99" s="109"/>
      <c r="BO99" s="5"/>
      <c r="BP99" s="51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</row>
    <row r="100" spans="1:138" s="4" customFormat="1" x14ac:dyDescent="0.25">
      <c r="A100" s="108"/>
      <c r="B100" s="109"/>
      <c r="BO100" s="5"/>
      <c r="BP100" s="6" t="s">
        <v>28</v>
      </c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</row>
    <row r="101" spans="1:138" s="4" customFormat="1" x14ac:dyDescent="0.25">
      <c r="A101" s="108"/>
      <c r="B101" s="109"/>
      <c r="BO101" s="5"/>
      <c r="BP101" s="6" t="s">
        <v>29</v>
      </c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</row>
    <row r="102" spans="1:138" s="4" customFormat="1" x14ac:dyDescent="0.25">
      <c r="A102" s="108"/>
      <c r="B102" s="109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</row>
    <row r="103" spans="1:138" s="4" customFormat="1" x14ac:dyDescent="0.25">
      <c r="A103" s="108"/>
      <c r="B103" s="109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</row>
    <row r="104" spans="1:138" s="4" customFormat="1" x14ac:dyDescent="0.25">
      <c r="A104" s="108"/>
      <c r="B104" s="109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</row>
    <row r="105" spans="1:138" s="4" customFormat="1" x14ac:dyDescent="0.25">
      <c r="A105" s="108"/>
      <c r="B105" s="109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</row>
    <row r="106" spans="1:138" s="4" customFormat="1" x14ac:dyDescent="0.25">
      <c r="A106" s="108"/>
      <c r="B106" s="109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</row>
    <row r="107" spans="1:138" s="4" customFormat="1" x14ac:dyDescent="0.25">
      <c r="A107" s="108"/>
      <c r="B107" s="109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</row>
    <row r="108" spans="1:138" s="4" customFormat="1" x14ac:dyDescent="0.25">
      <c r="A108" s="108"/>
      <c r="B108" s="109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</row>
    <row r="109" spans="1:138" s="4" customFormat="1" x14ac:dyDescent="0.25">
      <c r="A109" s="108"/>
      <c r="B109" s="109"/>
      <c r="BO109" s="91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</row>
    <row r="110" spans="1:138" s="4" customFormat="1" x14ac:dyDescent="0.25">
      <c r="A110" s="108"/>
      <c r="B110" s="109"/>
      <c r="BO110" s="91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</row>
    <row r="111" spans="1:138" s="4" customFormat="1" x14ac:dyDescent="0.25">
      <c r="A111" s="108"/>
      <c r="B111" s="109"/>
      <c r="BO111" s="91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</row>
    <row r="112" spans="1:138" s="4" customFormat="1" x14ac:dyDescent="0.25">
      <c r="A112" s="108"/>
      <c r="B112" s="109"/>
      <c r="BO112" s="91"/>
      <c r="BP112" s="7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</row>
    <row r="113" spans="1:138" s="4" customFormat="1" x14ac:dyDescent="0.25">
      <c r="A113" s="108"/>
      <c r="B113" s="109"/>
      <c r="BO113" s="91"/>
      <c r="BP113" s="7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</row>
    <row r="114" spans="1:138" s="4" customFormat="1" x14ac:dyDescent="0.25">
      <c r="A114" s="108"/>
      <c r="B114" s="109"/>
      <c r="BO114" s="91"/>
      <c r="BP114" s="7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</row>
    <row r="115" spans="1:138" s="4" customFormat="1" x14ac:dyDescent="0.25">
      <c r="A115" s="108"/>
      <c r="B115" s="109"/>
      <c r="BO115" s="91"/>
      <c r="BP115" s="7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</row>
    <row r="116" spans="1:138" s="4" customFormat="1" x14ac:dyDescent="0.25">
      <c r="A116" s="108"/>
      <c r="B116" s="109"/>
      <c r="BO116" s="91"/>
      <c r="BP116" s="7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</row>
    <row r="117" spans="1:138" s="4" customFormat="1" x14ac:dyDescent="0.25">
      <c r="A117" s="108"/>
      <c r="B117" s="109"/>
      <c r="BO117" s="91"/>
      <c r="BP117" s="7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</row>
    <row r="118" spans="1:138" s="4" customFormat="1" x14ac:dyDescent="0.25">
      <c r="A118" s="108"/>
      <c r="B118" s="109"/>
      <c r="BO118" s="91"/>
      <c r="BP118" s="7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</row>
    <row r="119" spans="1:138" s="4" customFormat="1" x14ac:dyDescent="0.25">
      <c r="A119" s="108"/>
      <c r="B119" s="109"/>
      <c r="BO119" s="91"/>
      <c r="BP119" s="7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</row>
    <row r="120" spans="1:138" s="4" customFormat="1" x14ac:dyDescent="0.25">
      <c r="A120" s="108"/>
      <c r="B120" s="109"/>
      <c r="BO120" s="91"/>
      <c r="BP120" s="7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</row>
    <row r="121" spans="1:138" s="4" customFormat="1" x14ac:dyDescent="0.25">
      <c r="A121" s="108"/>
      <c r="B121" s="109"/>
      <c r="BO121" s="91"/>
      <c r="BP121" s="7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</row>
    <row r="122" spans="1:138" s="4" customFormat="1" x14ac:dyDescent="0.25">
      <c r="A122" s="108"/>
      <c r="B122" s="109"/>
      <c r="BO122" s="91"/>
      <c r="BP122" s="7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</row>
    <row r="123" spans="1:138" s="4" customFormat="1" x14ac:dyDescent="0.25">
      <c r="A123" s="108"/>
      <c r="B123" s="109"/>
      <c r="BO123" s="91"/>
      <c r="BP123" s="7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</row>
    <row r="124" spans="1:138" s="4" customFormat="1" x14ac:dyDescent="0.25">
      <c r="A124" s="108"/>
      <c r="B124" s="109"/>
      <c r="BO124" s="91"/>
      <c r="BP124" s="7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</row>
    <row r="125" spans="1:138" s="4" customFormat="1" x14ac:dyDescent="0.25">
      <c r="A125" s="108"/>
      <c r="B125" s="109"/>
      <c r="BO125" s="91"/>
      <c r="BP125" s="7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</row>
    <row r="126" spans="1:138" s="4" customFormat="1" x14ac:dyDescent="0.25">
      <c r="A126" s="108"/>
      <c r="B126" s="109"/>
      <c r="BO126" s="91"/>
      <c r="BP126" s="7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</row>
    <row r="127" spans="1:138" s="4" customFormat="1" x14ac:dyDescent="0.25">
      <c r="A127" s="108"/>
      <c r="B127" s="109"/>
      <c r="BO127" s="91"/>
      <c r="BP127" s="7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</row>
    <row r="128" spans="1:138" s="4" customFormat="1" x14ac:dyDescent="0.25">
      <c r="A128" s="108"/>
      <c r="B128" s="109"/>
      <c r="BO128" s="5"/>
      <c r="BP128" s="7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</row>
    <row r="129" spans="1:138" s="4" customFormat="1" x14ac:dyDescent="0.25">
      <c r="A129" s="108"/>
      <c r="B129" s="109"/>
      <c r="BO129" s="5"/>
      <c r="BP129" s="7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</row>
    <row r="130" spans="1:138" s="4" customFormat="1" x14ac:dyDescent="0.25">
      <c r="A130" s="108"/>
      <c r="B130" s="109"/>
      <c r="BO130" s="5"/>
      <c r="BP130" s="7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</row>
    <row r="131" spans="1:138" s="4" customFormat="1" x14ac:dyDescent="0.25">
      <c r="A131" s="108"/>
      <c r="B131" s="109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</row>
    <row r="132" spans="1:138" s="4" customFormat="1" x14ac:dyDescent="0.25">
      <c r="A132" s="108"/>
      <c r="B132" s="109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</row>
    <row r="133" spans="1:138" s="4" customFormat="1" x14ac:dyDescent="0.25">
      <c r="A133" s="108"/>
      <c r="B133" s="109"/>
      <c r="BO133" s="5"/>
      <c r="BP133" s="74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</row>
    <row r="134" spans="1:138" s="4" customFormat="1" x14ac:dyDescent="0.25">
      <c r="A134" s="108"/>
      <c r="B134" s="109"/>
      <c r="BO134" s="5"/>
      <c r="BP134" s="74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</row>
    <row r="135" spans="1:138" s="4" customFormat="1" x14ac:dyDescent="0.25">
      <c r="A135" s="108"/>
      <c r="B135" s="109"/>
      <c r="BO135" s="5"/>
      <c r="BP135" s="74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</row>
    <row r="136" spans="1:138" s="4" customFormat="1" x14ac:dyDescent="0.25">
      <c r="A136" s="108"/>
      <c r="B136" s="109"/>
      <c r="BO136" s="5"/>
      <c r="BP136" s="91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</row>
    <row r="137" spans="1:138" s="4" customFormat="1" x14ac:dyDescent="0.25">
      <c r="A137" s="108"/>
      <c r="B137" s="109"/>
      <c r="BO137" s="5"/>
      <c r="BP137" s="91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</row>
    <row r="138" spans="1:138" s="4" customFormat="1" x14ac:dyDescent="0.25">
      <c r="A138" s="108"/>
      <c r="B138" s="109"/>
      <c r="BO138" s="5"/>
      <c r="BP138" s="91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</row>
    <row r="139" spans="1:138" s="4" customFormat="1" x14ac:dyDescent="0.25">
      <c r="A139" s="108"/>
      <c r="B139" s="109"/>
      <c r="BO139" s="5"/>
      <c r="BP139" s="91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</row>
    <row r="140" spans="1:138" s="4" customFormat="1" x14ac:dyDescent="0.25">
      <c r="A140" s="108"/>
      <c r="B140" s="109"/>
      <c r="BO140" s="5"/>
      <c r="BP140" s="91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</row>
    <row r="141" spans="1:138" s="4" customFormat="1" x14ac:dyDescent="0.25">
      <c r="A141" s="108"/>
      <c r="B141" s="109"/>
      <c r="BO141" s="5"/>
      <c r="BP141" s="91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</row>
    <row r="142" spans="1:138" s="4" customFormat="1" x14ac:dyDescent="0.25">
      <c r="A142" s="108"/>
      <c r="B142" s="109"/>
      <c r="BO142" s="5"/>
      <c r="BP142" s="91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</row>
    <row r="143" spans="1:138" s="4" customFormat="1" x14ac:dyDescent="0.25">
      <c r="A143" s="108"/>
      <c r="B143" s="109"/>
      <c r="BO143" s="5"/>
      <c r="BP143" s="91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</row>
    <row r="144" spans="1:138" s="4" customFormat="1" x14ac:dyDescent="0.25">
      <c r="A144" s="108"/>
      <c r="B144" s="109"/>
      <c r="BO144" s="5"/>
      <c r="BP144" s="91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</row>
    <row r="145" spans="1:138" s="4" customFormat="1" x14ac:dyDescent="0.25">
      <c r="A145" s="108"/>
      <c r="B145" s="109"/>
      <c r="BO145" s="5"/>
      <c r="BP145" s="91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</row>
    <row r="146" spans="1:138" s="4" customFormat="1" x14ac:dyDescent="0.25">
      <c r="A146" s="108"/>
      <c r="B146" s="109"/>
      <c r="BO146" s="5"/>
      <c r="BP146" s="91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</row>
    <row r="147" spans="1:138" s="4" customFormat="1" x14ac:dyDescent="0.25">
      <c r="A147" s="108"/>
      <c r="B147" s="109"/>
      <c r="BO147" s="5"/>
      <c r="BP147" s="91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</row>
    <row r="148" spans="1:138" s="4" customFormat="1" x14ac:dyDescent="0.25">
      <c r="A148" s="108"/>
      <c r="B148" s="109"/>
      <c r="BO148" s="5"/>
      <c r="BP148" s="91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</row>
    <row r="149" spans="1:138" s="4" customFormat="1" x14ac:dyDescent="0.25">
      <c r="A149" s="108"/>
      <c r="B149" s="109"/>
      <c r="BO149" s="5"/>
      <c r="BP149" s="91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</row>
    <row r="150" spans="1:138" s="4" customFormat="1" x14ac:dyDescent="0.25">
      <c r="A150" s="108"/>
      <c r="B150" s="109"/>
      <c r="BO150" s="5"/>
      <c r="BP150" s="91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</row>
    <row r="151" spans="1:138" s="4" customFormat="1" x14ac:dyDescent="0.25">
      <c r="A151" s="108"/>
      <c r="B151" s="109"/>
      <c r="BO151" s="5"/>
      <c r="BP151" s="91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</row>
    <row r="152" spans="1:138" s="4" customFormat="1" x14ac:dyDescent="0.25">
      <c r="A152" s="108"/>
      <c r="B152" s="109"/>
      <c r="BO152" s="5"/>
      <c r="BP152" s="91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</row>
    <row r="153" spans="1:138" s="4" customFormat="1" x14ac:dyDescent="0.25">
      <c r="A153" s="108"/>
      <c r="B153" s="109"/>
      <c r="BO153" s="5"/>
      <c r="BP153" s="91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</row>
    <row r="154" spans="1:138" s="4" customFormat="1" x14ac:dyDescent="0.25">
      <c r="A154" s="108"/>
      <c r="B154" s="109"/>
      <c r="BO154" s="5"/>
      <c r="BP154" s="91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</row>
    <row r="155" spans="1:138" s="4" customFormat="1" x14ac:dyDescent="0.25">
      <c r="A155" s="108"/>
      <c r="B155" s="109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</row>
    <row r="156" spans="1:138" s="4" customFormat="1" x14ac:dyDescent="0.25">
      <c r="A156" s="108"/>
      <c r="B156" s="109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</row>
    <row r="157" spans="1:138" s="4" customFormat="1" x14ac:dyDescent="0.25">
      <c r="A157" s="108"/>
      <c r="B157" s="109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</row>
    <row r="158" spans="1:138" s="4" customFormat="1" x14ac:dyDescent="0.25">
      <c r="A158" s="108"/>
      <c r="B158" s="109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</row>
    <row r="159" spans="1:138" s="4" customFormat="1" x14ac:dyDescent="0.25">
      <c r="A159" s="108"/>
      <c r="B159" s="109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</row>
    <row r="160" spans="1:138" s="4" customFormat="1" x14ac:dyDescent="0.25">
      <c r="A160" s="108"/>
      <c r="B160" s="109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</row>
    <row r="161" spans="1:138" s="4" customFormat="1" x14ac:dyDescent="0.25">
      <c r="A161" s="108"/>
      <c r="B161" s="109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</row>
    <row r="162" spans="1:138" s="4" customFormat="1" x14ac:dyDescent="0.25">
      <c r="A162" s="108"/>
      <c r="B162" s="109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</row>
    <row r="163" spans="1:138" s="4" customFormat="1" x14ac:dyDescent="0.25">
      <c r="A163" s="108"/>
      <c r="B163" s="109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</row>
    <row r="164" spans="1:138" s="4" customFormat="1" x14ac:dyDescent="0.25">
      <c r="A164" s="108"/>
      <c r="B164" s="109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</row>
    <row r="165" spans="1:138" s="4" customFormat="1" x14ac:dyDescent="0.25">
      <c r="A165" s="108"/>
      <c r="B165" s="109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</row>
    <row r="166" spans="1:138" s="4" customFormat="1" x14ac:dyDescent="0.25">
      <c r="A166" s="108"/>
      <c r="B166" s="109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</row>
    <row r="167" spans="1:138" s="4" customFormat="1" x14ac:dyDescent="0.25">
      <c r="A167" s="108"/>
      <c r="B167" s="109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</row>
    <row r="168" spans="1:138" s="4" customFormat="1" x14ac:dyDescent="0.25">
      <c r="A168" s="108"/>
      <c r="B168" s="109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</row>
    <row r="169" spans="1:138" s="4" customFormat="1" x14ac:dyDescent="0.25">
      <c r="A169" s="108"/>
      <c r="B169" s="109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</row>
    <row r="170" spans="1:138" s="4" customFormat="1" x14ac:dyDescent="0.25">
      <c r="A170" s="108"/>
      <c r="B170" s="109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</row>
    <row r="171" spans="1:138" s="4" customFormat="1" x14ac:dyDescent="0.25">
      <c r="A171" s="108"/>
      <c r="B171" s="109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</row>
    <row r="172" spans="1:138" s="4" customFormat="1" x14ac:dyDescent="0.25">
      <c r="A172" s="108"/>
      <c r="B172" s="109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</row>
    <row r="173" spans="1:138" s="4" customFormat="1" x14ac:dyDescent="0.25">
      <c r="A173" s="108"/>
      <c r="B173" s="109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</row>
    <row r="174" spans="1:138" s="4" customFormat="1" x14ac:dyDescent="0.25">
      <c r="A174" s="108"/>
      <c r="B174" s="109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</row>
    <row r="175" spans="1:138" s="4" customFormat="1" x14ac:dyDescent="0.25">
      <c r="A175" s="108"/>
      <c r="B175" s="109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</row>
    <row r="176" spans="1:138" s="70" customFormat="1" x14ac:dyDescent="0.25">
      <c r="A176" s="114"/>
      <c r="B176" s="115"/>
      <c r="BO176" s="66"/>
      <c r="BP176" s="66"/>
      <c r="BQ176" s="66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6"/>
      <c r="CN176" s="66"/>
      <c r="CO176" s="66"/>
      <c r="CP176" s="66"/>
      <c r="CQ176" s="66"/>
      <c r="CR176" s="66"/>
      <c r="CS176" s="66"/>
      <c r="CT176" s="66"/>
      <c r="CU176" s="66"/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</row>
    <row r="177" spans="1:138" s="70" customFormat="1" x14ac:dyDescent="0.25">
      <c r="A177" s="114"/>
      <c r="B177" s="115"/>
      <c r="BO177" s="66"/>
      <c r="BP177" s="66"/>
      <c r="BQ177" s="66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66"/>
      <c r="CN177" s="66"/>
      <c r="CO177" s="66"/>
      <c r="CP177" s="66"/>
      <c r="CQ177" s="66"/>
      <c r="CR177" s="66"/>
      <c r="CS177" s="66"/>
      <c r="CT177" s="66"/>
      <c r="CU177" s="66"/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</row>
    <row r="178" spans="1:138" s="70" customFormat="1" x14ac:dyDescent="0.25">
      <c r="A178" s="114"/>
      <c r="B178" s="115"/>
      <c r="BO178" s="66"/>
      <c r="BP178" s="66"/>
      <c r="BQ178" s="66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66"/>
      <c r="CN178" s="66"/>
      <c r="CO178" s="66"/>
      <c r="CP178" s="66"/>
      <c r="CQ178" s="66"/>
      <c r="CR178" s="66"/>
      <c r="CS178" s="66"/>
      <c r="CT178" s="66"/>
      <c r="CU178" s="66"/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</row>
    <row r="179" spans="1:138" s="70" customFormat="1" x14ac:dyDescent="0.25">
      <c r="A179" s="114"/>
      <c r="B179" s="115"/>
      <c r="BO179" s="66"/>
      <c r="BP179" s="66"/>
      <c r="BQ179" s="66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6"/>
      <c r="CN179" s="66"/>
      <c r="CO179" s="66"/>
      <c r="CP179" s="66"/>
      <c r="CQ179" s="66"/>
      <c r="CR179" s="66"/>
      <c r="CS179" s="66"/>
      <c r="CT179" s="66"/>
      <c r="CU179" s="66"/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</row>
    <row r="180" spans="1:138" s="70" customFormat="1" x14ac:dyDescent="0.25">
      <c r="A180" s="114"/>
      <c r="B180" s="115"/>
      <c r="BO180" s="66"/>
      <c r="BP180" s="66"/>
      <c r="BQ180" s="66"/>
      <c r="BR180" s="66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6"/>
      <c r="CN180" s="66"/>
      <c r="CO180" s="66"/>
      <c r="CP180" s="66"/>
      <c r="CQ180" s="66"/>
      <c r="CR180" s="66"/>
      <c r="CS180" s="66"/>
      <c r="CT180" s="66"/>
      <c r="CU180" s="66"/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</row>
    <row r="181" spans="1:138" s="70" customFormat="1" x14ac:dyDescent="0.25">
      <c r="A181" s="114"/>
      <c r="B181" s="115"/>
      <c r="BO181" s="66"/>
      <c r="BP181" s="66"/>
      <c r="BQ181" s="66"/>
      <c r="BR181" s="66"/>
      <c r="BS181" s="66"/>
      <c r="BT181" s="66"/>
      <c r="BU181" s="66"/>
      <c r="BV181" s="66"/>
      <c r="BW181" s="66"/>
      <c r="BX181" s="66"/>
      <c r="BY181" s="66"/>
      <c r="BZ181" s="66"/>
      <c r="CA181" s="66"/>
      <c r="CB181" s="66"/>
      <c r="CC181" s="66"/>
      <c r="CD181" s="66"/>
      <c r="CE181" s="66"/>
      <c r="CF181" s="66"/>
      <c r="CG181" s="66"/>
      <c r="CH181" s="66"/>
      <c r="CI181" s="66"/>
      <c r="CJ181" s="66"/>
      <c r="CK181" s="66"/>
      <c r="CL181" s="66"/>
      <c r="CM181" s="66"/>
      <c r="CN181" s="66"/>
      <c r="CO181" s="66"/>
      <c r="CP181" s="66"/>
      <c r="CQ181" s="66"/>
      <c r="CR181" s="66"/>
      <c r="CS181" s="66"/>
      <c r="CT181" s="66"/>
      <c r="CU181" s="66"/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</row>
    <row r="182" spans="1:138" s="70" customFormat="1" x14ac:dyDescent="0.25">
      <c r="A182" s="114"/>
      <c r="B182" s="115"/>
      <c r="BO182" s="66"/>
      <c r="BP182" s="66"/>
      <c r="BQ182" s="66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66"/>
      <c r="CN182" s="66"/>
      <c r="CO182" s="66"/>
      <c r="CP182" s="66"/>
      <c r="CQ182" s="66"/>
      <c r="CR182" s="66"/>
      <c r="CS182" s="66"/>
      <c r="CT182" s="66"/>
      <c r="CU182" s="66"/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</row>
    <row r="183" spans="1:138" s="70" customFormat="1" x14ac:dyDescent="0.25">
      <c r="A183" s="114"/>
      <c r="B183" s="115"/>
      <c r="BO183" s="66"/>
      <c r="BP183" s="66"/>
      <c r="BQ183" s="66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66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</row>
    <row r="184" spans="1:138" s="70" customFormat="1" x14ac:dyDescent="0.25">
      <c r="A184" s="114"/>
      <c r="B184" s="115"/>
      <c r="BO184" s="66"/>
      <c r="BP184" s="66"/>
      <c r="BQ184" s="66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66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</row>
    <row r="185" spans="1:138" s="70" customFormat="1" x14ac:dyDescent="0.25">
      <c r="A185" s="114"/>
      <c r="B185" s="115"/>
      <c r="BO185" s="66"/>
      <c r="BP185" s="66"/>
      <c r="BQ185" s="66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66"/>
      <c r="CN185" s="66"/>
      <c r="CO185" s="66"/>
      <c r="CP185" s="66"/>
      <c r="CQ185" s="66"/>
      <c r="CR185" s="66"/>
      <c r="CS185" s="66"/>
      <c r="CT185" s="66"/>
      <c r="CU185" s="66"/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</row>
    <row r="186" spans="1:138" s="70" customFormat="1" x14ac:dyDescent="0.25">
      <c r="A186" s="114"/>
      <c r="B186" s="115"/>
      <c r="BO186" s="66"/>
      <c r="BP186" s="66"/>
      <c r="BQ186" s="66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</row>
    <row r="187" spans="1:138" s="70" customFormat="1" x14ac:dyDescent="0.25">
      <c r="A187" s="114"/>
      <c r="B187" s="115"/>
      <c r="BO187" s="66"/>
      <c r="BP187" s="66"/>
      <c r="BQ187" s="66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6"/>
      <c r="CN187" s="66"/>
      <c r="CO187" s="66"/>
      <c r="CP187" s="66"/>
      <c r="CQ187" s="66"/>
      <c r="CR187" s="66"/>
      <c r="CS187" s="66"/>
      <c r="CT187" s="66"/>
      <c r="CU187" s="66"/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</row>
    <row r="188" spans="1:138" s="70" customFormat="1" x14ac:dyDescent="0.25">
      <c r="A188" s="114"/>
      <c r="B188" s="115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</row>
    <row r="189" spans="1:138" s="70" customFormat="1" x14ac:dyDescent="0.25">
      <c r="A189" s="114"/>
      <c r="B189" s="115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</row>
    <row r="190" spans="1:138" s="70" customFormat="1" x14ac:dyDescent="0.25">
      <c r="A190" s="114"/>
      <c r="B190" s="115"/>
      <c r="BO190" s="66"/>
      <c r="BP190" s="66"/>
      <c r="BQ190" s="66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66"/>
      <c r="CN190" s="66"/>
      <c r="CO190" s="66"/>
      <c r="CP190" s="66"/>
      <c r="CQ190" s="66"/>
      <c r="CR190" s="66"/>
      <c r="CS190" s="66"/>
      <c r="CT190" s="66"/>
      <c r="CU190" s="66"/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</row>
    <row r="191" spans="1:138" s="70" customFormat="1" x14ac:dyDescent="0.25">
      <c r="A191" s="114"/>
      <c r="B191" s="115"/>
      <c r="BO191" s="66"/>
      <c r="BP191" s="66"/>
      <c r="BQ191" s="66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6"/>
      <c r="CN191" s="66"/>
      <c r="CO191" s="66"/>
      <c r="CP191" s="66"/>
      <c r="CQ191" s="66"/>
      <c r="CR191" s="66"/>
      <c r="CS191" s="66"/>
      <c r="CT191" s="66"/>
      <c r="CU191" s="66"/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</row>
    <row r="192" spans="1:138" s="70" customFormat="1" x14ac:dyDescent="0.25">
      <c r="A192" s="114"/>
      <c r="B192" s="115"/>
      <c r="BO192" s="66"/>
      <c r="BP192" s="66"/>
      <c r="BQ192" s="66"/>
      <c r="BR192" s="66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6"/>
      <c r="CN192" s="66"/>
      <c r="CO192" s="66"/>
      <c r="CP192" s="66"/>
      <c r="CQ192" s="66"/>
      <c r="CR192" s="66"/>
      <c r="CS192" s="66"/>
      <c r="CT192" s="66"/>
      <c r="CU192" s="66"/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</row>
    <row r="193" spans="1:138" s="70" customFormat="1" x14ac:dyDescent="0.25">
      <c r="A193" s="114"/>
      <c r="B193" s="115"/>
      <c r="BO193" s="66"/>
      <c r="BP193" s="66"/>
      <c r="BQ193" s="66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66"/>
      <c r="CN193" s="66"/>
      <c r="CO193" s="66"/>
      <c r="CP193" s="66"/>
      <c r="CQ193" s="66"/>
      <c r="CR193" s="66"/>
      <c r="CS193" s="66"/>
      <c r="CT193" s="66"/>
      <c r="CU193" s="66"/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</row>
    <row r="194" spans="1:138" s="70" customFormat="1" x14ac:dyDescent="0.25">
      <c r="A194" s="114"/>
      <c r="B194" s="115"/>
      <c r="BO194" s="66"/>
      <c r="BP194" s="66"/>
      <c r="BQ194" s="66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66"/>
      <c r="CN194" s="66"/>
      <c r="CO194" s="66"/>
      <c r="CP194" s="66"/>
      <c r="CQ194" s="66"/>
      <c r="CR194" s="66"/>
      <c r="CS194" s="66"/>
      <c r="CT194" s="66"/>
      <c r="CU194" s="66"/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</row>
    <row r="195" spans="1:138" s="70" customFormat="1" x14ac:dyDescent="0.25">
      <c r="A195" s="114"/>
      <c r="B195" s="115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</row>
    <row r="196" spans="1:138" s="70" customFormat="1" x14ac:dyDescent="0.25">
      <c r="A196" s="114"/>
      <c r="B196" s="115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</row>
    <row r="197" spans="1:138" s="70" customFormat="1" x14ac:dyDescent="0.25">
      <c r="A197" s="114"/>
      <c r="B197" s="115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</row>
    <row r="198" spans="1:138" s="70" customFormat="1" x14ac:dyDescent="0.25">
      <c r="A198" s="114"/>
      <c r="B198" s="115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</row>
    <row r="199" spans="1:138" s="70" customFormat="1" x14ac:dyDescent="0.25">
      <c r="A199" s="114"/>
      <c r="B199" s="115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66"/>
      <c r="CN199" s="66"/>
      <c r="CO199" s="66"/>
      <c r="CP199" s="66"/>
      <c r="CQ199" s="66"/>
      <c r="CR199" s="66"/>
      <c r="CS199" s="66"/>
      <c r="CT199" s="66"/>
      <c r="CU199" s="66"/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</row>
    <row r="200" spans="1:138" s="70" customFormat="1" x14ac:dyDescent="0.25">
      <c r="A200" s="114"/>
      <c r="B200" s="115"/>
      <c r="BO200" s="66"/>
      <c r="BP200" s="66"/>
      <c r="BQ200" s="66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66"/>
      <c r="CN200" s="66"/>
      <c r="CO200" s="66"/>
      <c r="CP200" s="66"/>
      <c r="CQ200" s="66"/>
      <c r="CR200" s="66"/>
      <c r="CS200" s="66"/>
      <c r="CT200" s="66"/>
      <c r="CU200" s="66"/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</row>
    <row r="201" spans="1:138" s="70" customFormat="1" x14ac:dyDescent="0.25">
      <c r="A201" s="114"/>
      <c r="B201" s="115"/>
      <c r="BO201" s="66"/>
      <c r="BP201" s="66"/>
      <c r="BQ201" s="66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66"/>
      <c r="CN201" s="66"/>
      <c r="CO201" s="66"/>
      <c r="CP201" s="66"/>
      <c r="CQ201" s="66"/>
      <c r="CR201" s="66"/>
      <c r="CS201" s="66"/>
      <c r="CT201" s="66"/>
      <c r="CU201" s="66"/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</row>
    <row r="202" spans="1:138" s="70" customFormat="1" x14ac:dyDescent="0.25">
      <c r="A202" s="114"/>
      <c r="B202" s="115"/>
      <c r="BO202" s="66"/>
      <c r="BP202" s="66"/>
      <c r="BQ202" s="66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66"/>
      <c r="CN202" s="66"/>
      <c r="CO202" s="66"/>
      <c r="CP202" s="66"/>
      <c r="CQ202" s="66"/>
      <c r="CR202" s="66"/>
      <c r="CS202" s="66"/>
      <c r="CT202" s="66"/>
      <c r="CU202" s="66"/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</row>
    <row r="203" spans="1:138" s="70" customFormat="1" x14ac:dyDescent="0.25">
      <c r="A203" s="114"/>
      <c r="B203" s="115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  <c r="CQ203" s="66"/>
      <c r="CR203" s="66"/>
      <c r="CS203" s="66"/>
      <c r="CT203" s="66"/>
      <c r="CU203" s="66"/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</row>
    <row r="204" spans="1:138" s="70" customFormat="1" x14ac:dyDescent="0.25">
      <c r="A204" s="114"/>
      <c r="B204" s="115"/>
      <c r="BO204" s="66"/>
      <c r="BP204" s="66"/>
      <c r="BQ204" s="66"/>
      <c r="BR204" s="66"/>
      <c r="BS204" s="66"/>
      <c r="BT204" s="66"/>
      <c r="BU204" s="66"/>
      <c r="BV204" s="66"/>
      <c r="BW204" s="66"/>
      <c r="BX204" s="66"/>
      <c r="BY204" s="66"/>
      <c r="BZ204" s="66"/>
      <c r="CA204" s="66"/>
      <c r="CB204" s="66"/>
      <c r="CC204" s="66"/>
      <c r="CD204" s="66"/>
      <c r="CE204" s="66"/>
      <c r="CF204" s="66"/>
      <c r="CG204" s="66"/>
      <c r="CH204" s="66"/>
      <c r="CI204" s="66"/>
      <c r="CJ204" s="66"/>
      <c r="CK204" s="66"/>
      <c r="CL204" s="66"/>
      <c r="CM204" s="66"/>
      <c r="CN204" s="66"/>
      <c r="CO204" s="66"/>
      <c r="CP204" s="66"/>
      <c r="CQ204" s="66"/>
      <c r="CR204" s="66"/>
      <c r="CS204" s="66"/>
      <c r="CT204" s="66"/>
      <c r="CU204" s="66"/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</row>
    <row r="205" spans="1:138" s="70" customFormat="1" x14ac:dyDescent="0.25">
      <c r="A205" s="114"/>
      <c r="B205" s="115"/>
      <c r="BO205" s="66"/>
      <c r="BP205" s="66"/>
      <c r="BQ205" s="66"/>
      <c r="BR205" s="66"/>
      <c r="BS205" s="66"/>
      <c r="BT205" s="66"/>
      <c r="BU205" s="66"/>
      <c r="BV205" s="66"/>
      <c r="BW205" s="66"/>
      <c r="BX205" s="66"/>
      <c r="BY205" s="66"/>
      <c r="BZ205" s="66"/>
      <c r="CA205" s="66"/>
      <c r="CB205" s="66"/>
      <c r="CC205" s="66"/>
      <c r="CD205" s="66"/>
      <c r="CE205" s="66"/>
      <c r="CF205" s="66"/>
      <c r="CG205" s="66"/>
      <c r="CH205" s="66"/>
      <c r="CI205" s="66"/>
      <c r="CJ205" s="66"/>
      <c r="CK205" s="66"/>
      <c r="CL205" s="66"/>
      <c r="CM205" s="66"/>
      <c r="CN205" s="66"/>
      <c r="CO205" s="66"/>
      <c r="CP205" s="66"/>
      <c r="CQ205" s="66"/>
      <c r="CR205" s="66"/>
      <c r="CS205" s="66"/>
      <c r="CT205" s="66"/>
      <c r="CU205" s="66"/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</row>
    <row r="206" spans="1:138" s="70" customFormat="1" x14ac:dyDescent="0.25">
      <c r="A206" s="114"/>
      <c r="B206" s="115"/>
      <c r="BO206" s="66"/>
      <c r="BP206" s="66"/>
      <c r="BQ206" s="66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66"/>
      <c r="CN206" s="66"/>
      <c r="CO206" s="66"/>
      <c r="CP206" s="66"/>
      <c r="CQ206" s="66"/>
      <c r="CR206" s="66"/>
      <c r="CS206" s="66"/>
      <c r="CT206" s="66"/>
      <c r="CU206" s="66"/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</row>
    <row r="207" spans="1:138" s="70" customFormat="1" x14ac:dyDescent="0.25">
      <c r="A207" s="114"/>
      <c r="B207" s="115"/>
      <c r="BO207" s="66"/>
      <c r="BP207" s="66"/>
      <c r="BQ207" s="66"/>
      <c r="BR207" s="66"/>
      <c r="BS207" s="66"/>
      <c r="BT207" s="66"/>
      <c r="BU207" s="66"/>
      <c r="BV207" s="66"/>
      <c r="BW207" s="66"/>
      <c r="BX207" s="66"/>
      <c r="BY207" s="66"/>
      <c r="BZ207" s="66"/>
      <c r="CA207" s="66"/>
      <c r="CB207" s="66"/>
      <c r="CC207" s="66"/>
      <c r="CD207" s="66"/>
      <c r="CE207" s="66"/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6"/>
      <c r="CS207" s="66"/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</row>
    <row r="208" spans="1:138" s="70" customFormat="1" x14ac:dyDescent="0.25">
      <c r="A208" s="114"/>
      <c r="B208" s="115"/>
      <c r="BO208" s="66"/>
      <c r="BP208" s="66"/>
      <c r="BQ208" s="66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6"/>
      <c r="CS208" s="66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</row>
    <row r="209" spans="1:138" s="70" customFormat="1" x14ac:dyDescent="0.25">
      <c r="A209" s="114"/>
      <c r="B209" s="115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66"/>
      <c r="CN209" s="66"/>
      <c r="CO209" s="66"/>
      <c r="CP209" s="66"/>
      <c r="CQ209" s="66"/>
      <c r="CR209" s="66"/>
      <c r="CS209" s="66"/>
      <c r="CT209" s="66"/>
      <c r="CU209" s="66"/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</row>
    <row r="210" spans="1:138" s="70" customFormat="1" x14ac:dyDescent="0.25">
      <c r="A210" s="114"/>
      <c r="B210" s="115"/>
      <c r="BO210" s="66"/>
      <c r="BP210" s="66"/>
      <c r="BQ210" s="66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66"/>
      <c r="CN210" s="66"/>
      <c r="CO210" s="66"/>
      <c r="CP210" s="66"/>
      <c r="CQ210" s="66"/>
      <c r="CR210" s="66"/>
      <c r="CS210" s="66"/>
      <c r="CT210" s="66"/>
      <c r="CU210" s="66"/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</row>
    <row r="211" spans="1:138" s="70" customFormat="1" x14ac:dyDescent="0.25">
      <c r="A211" s="114"/>
      <c r="B211" s="115"/>
      <c r="BO211" s="66"/>
      <c r="BP211" s="66"/>
      <c r="BQ211" s="66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66"/>
      <c r="CN211" s="66"/>
      <c r="CO211" s="66"/>
      <c r="CP211" s="66"/>
      <c r="CQ211" s="66"/>
      <c r="CR211" s="66"/>
      <c r="CS211" s="66"/>
      <c r="CT211" s="66"/>
      <c r="CU211" s="66"/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</row>
    <row r="212" spans="1:138" s="70" customFormat="1" x14ac:dyDescent="0.25">
      <c r="A212" s="114"/>
      <c r="B212" s="115"/>
      <c r="BO212" s="66"/>
      <c r="BP212" s="66"/>
      <c r="BQ212" s="66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66"/>
      <c r="CN212" s="66"/>
      <c r="CO212" s="66"/>
      <c r="CP212" s="66"/>
      <c r="CQ212" s="66"/>
      <c r="CR212" s="66"/>
      <c r="CS212" s="66"/>
      <c r="CT212" s="66"/>
      <c r="CU212" s="66"/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</row>
    <row r="213" spans="1:138" s="70" customFormat="1" x14ac:dyDescent="0.25">
      <c r="A213" s="114"/>
      <c r="B213" s="115"/>
      <c r="BO213" s="66"/>
      <c r="BP213" s="66"/>
      <c r="BQ213" s="66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66"/>
      <c r="CN213" s="66"/>
      <c r="CO213" s="66"/>
      <c r="CP213" s="66"/>
      <c r="CQ213" s="66"/>
      <c r="CR213" s="66"/>
      <c r="CS213" s="66"/>
      <c r="CT213" s="66"/>
      <c r="CU213" s="66"/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</row>
    <row r="214" spans="1:138" s="70" customFormat="1" x14ac:dyDescent="0.25">
      <c r="A214" s="114"/>
      <c r="B214" s="115"/>
      <c r="BO214" s="66"/>
      <c r="BP214" s="66"/>
      <c r="BQ214" s="66"/>
      <c r="BR214" s="66"/>
      <c r="BS214" s="66"/>
      <c r="BT214" s="66"/>
      <c r="BU214" s="66"/>
      <c r="BV214" s="66"/>
      <c r="BW214" s="66"/>
      <c r="BX214" s="66"/>
      <c r="BY214" s="66"/>
      <c r="BZ214" s="66"/>
      <c r="CA214" s="66"/>
      <c r="CB214" s="66"/>
      <c r="CC214" s="66"/>
      <c r="CD214" s="66"/>
      <c r="CE214" s="66"/>
      <c r="CF214" s="66"/>
      <c r="CG214" s="66"/>
      <c r="CH214" s="66"/>
      <c r="CI214" s="66"/>
      <c r="CJ214" s="66"/>
      <c r="CK214" s="66"/>
      <c r="CL214" s="66"/>
      <c r="CM214" s="66"/>
      <c r="CN214" s="66"/>
      <c r="CO214" s="66"/>
      <c r="CP214" s="66"/>
      <c r="CQ214" s="66"/>
      <c r="CR214" s="66"/>
      <c r="CS214" s="66"/>
      <c r="CT214" s="66"/>
      <c r="CU214" s="66"/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</row>
    <row r="215" spans="1:138" s="70" customFormat="1" x14ac:dyDescent="0.25">
      <c r="A215" s="114"/>
      <c r="B215" s="115"/>
      <c r="BO215" s="66"/>
      <c r="BP215" s="66"/>
      <c r="BQ215" s="66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66"/>
      <c r="CN215" s="66"/>
      <c r="CO215" s="66"/>
      <c r="CP215" s="66"/>
      <c r="CQ215" s="66"/>
      <c r="CR215" s="66"/>
      <c r="CS215" s="66"/>
      <c r="CT215" s="66"/>
      <c r="CU215" s="66"/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</row>
    <row r="216" spans="1:138" s="70" customFormat="1" x14ac:dyDescent="0.25">
      <c r="A216" s="114"/>
      <c r="B216" s="115"/>
      <c r="BO216" s="66"/>
      <c r="BP216" s="66"/>
      <c r="BQ216" s="66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66"/>
      <c r="CN216" s="66"/>
      <c r="CO216" s="66"/>
      <c r="CP216" s="66"/>
      <c r="CQ216" s="66"/>
      <c r="CR216" s="66"/>
      <c r="CS216" s="66"/>
      <c r="CT216" s="66"/>
      <c r="CU216" s="66"/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</row>
    <row r="217" spans="1:138" s="70" customFormat="1" x14ac:dyDescent="0.25">
      <c r="A217" s="114"/>
      <c r="B217" s="115"/>
      <c r="BO217" s="66"/>
      <c r="BP217" s="66"/>
      <c r="BQ217" s="66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66"/>
      <c r="CN217" s="66"/>
      <c r="CO217" s="66"/>
      <c r="CP217" s="66"/>
      <c r="CQ217" s="66"/>
      <c r="CR217" s="66"/>
      <c r="CS217" s="66"/>
      <c r="CT217" s="66"/>
      <c r="CU217" s="66"/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</row>
    <row r="218" spans="1:138" s="70" customFormat="1" x14ac:dyDescent="0.25">
      <c r="A218" s="114"/>
      <c r="B218" s="115"/>
      <c r="BO218" s="66"/>
      <c r="BP218" s="66"/>
      <c r="BQ218" s="66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66"/>
      <c r="CN218" s="66"/>
      <c r="CO218" s="66"/>
      <c r="CP218" s="66"/>
      <c r="CQ218" s="66"/>
      <c r="CR218" s="66"/>
      <c r="CS218" s="66"/>
      <c r="CT218" s="66"/>
      <c r="CU218" s="66"/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</row>
    <row r="219" spans="1:138" s="70" customFormat="1" x14ac:dyDescent="0.25">
      <c r="A219" s="114"/>
      <c r="B219" s="115"/>
      <c r="BO219" s="66"/>
      <c r="BP219" s="66"/>
      <c r="BQ219" s="66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66"/>
      <c r="CN219" s="66"/>
      <c r="CO219" s="66"/>
      <c r="CP219" s="66"/>
      <c r="CQ219" s="66"/>
      <c r="CR219" s="66"/>
      <c r="CS219" s="66"/>
      <c r="CT219" s="66"/>
      <c r="CU219" s="66"/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</row>
    <row r="220" spans="1:138" s="70" customFormat="1" x14ac:dyDescent="0.25">
      <c r="A220" s="114"/>
      <c r="B220" s="115"/>
      <c r="BO220" s="66"/>
      <c r="BP220" s="66"/>
      <c r="BQ220" s="66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66"/>
      <c r="CN220" s="66"/>
      <c r="CO220" s="66"/>
      <c r="CP220" s="66"/>
      <c r="CQ220" s="66"/>
      <c r="CR220" s="66"/>
      <c r="CS220" s="66"/>
      <c r="CT220" s="66"/>
      <c r="CU220" s="66"/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</row>
    <row r="221" spans="1:138" s="70" customFormat="1" x14ac:dyDescent="0.25">
      <c r="A221" s="114"/>
      <c r="B221" s="115"/>
      <c r="BO221" s="66"/>
      <c r="BP221" s="66"/>
      <c r="BQ221" s="66"/>
      <c r="BR221" s="66"/>
      <c r="BS221" s="66"/>
      <c r="BT221" s="66"/>
      <c r="BU221" s="66"/>
      <c r="BV221" s="66"/>
      <c r="BW221" s="66"/>
      <c r="BX221" s="66"/>
      <c r="BY221" s="66"/>
      <c r="BZ221" s="66"/>
      <c r="CA221" s="66"/>
      <c r="CB221" s="66"/>
      <c r="CC221" s="66"/>
      <c r="CD221" s="66"/>
      <c r="CE221" s="66"/>
      <c r="CF221" s="66"/>
      <c r="CG221" s="66"/>
      <c r="CH221" s="66"/>
      <c r="CI221" s="66"/>
      <c r="CJ221" s="66"/>
      <c r="CK221" s="66"/>
      <c r="CL221" s="66"/>
      <c r="CM221" s="66"/>
      <c r="CN221" s="66"/>
      <c r="CO221" s="66"/>
      <c r="CP221" s="66"/>
      <c r="CQ221" s="66"/>
      <c r="CR221" s="66"/>
      <c r="CS221" s="66"/>
      <c r="CT221" s="66"/>
      <c r="CU221" s="66"/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</row>
    <row r="222" spans="1:138" s="70" customFormat="1" x14ac:dyDescent="0.25">
      <c r="A222" s="114"/>
      <c r="B222" s="115"/>
      <c r="BO222" s="66"/>
      <c r="BP222" s="66"/>
      <c r="BQ222" s="66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66"/>
      <c r="CN222" s="66"/>
      <c r="CO222" s="66"/>
      <c r="CP222" s="66"/>
      <c r="CQ222" s="66"/>
      <c r="CR222" s="66"/>
      <c r="CS222" s="66"/>
      <c r="CT222" s="66"/>
      <c r="CU222" s="66"/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</row>
    <row r="223" spans="1:138" s="70" customFormat="1" x14ac:dyDescent="0.25">
      <c r="A223" s="114"/>
      <c r="B223" s="115"/>
      <c r="BO223" s="66"/>
      <c r="BP223" s="66"/>
      <c r="BQ223" s="66"/>
      <c r="BR223" s="66"/>
      <c r="BS223" s="66"/>
      <c r="BT223" s="66"/>
      <c r="BU223" s="66"/>
      <c r="BV223" s="66"/>
      <c r="BW223" s="66"/>
      <c r="BX223" s="66"/>
      <c r="BY223" s="66"/>
      <c r="BZ223" s="66"/>
      <c r="CA223" s="66"/>
      <c r="CB223" s="66"/>
      <c r="CC223" s="66"/>
      <c r="CD223" s="66"/>
      <c r="CE223" s="66"/>
      <c r="CF223" s="66"/>
      <c r="CG223" s="66"/>
      <c r="CH223" s="66"/>
      <c r="CI223" s="66"/>
      <c r="CJ223" s="66"/>
      <c r="CK223" s="66"/>
      <c r="CL223" s="66"/>
      <c r="CM223" s="66"/>
      <c r="CN223" s="66"/>
      <c r="CO223" s="66"/>
      <c r="CP223" s="66"/>
      <c r="CQ223" s="66"/>
      <c r="CR223" s="66"/>
      <c r="CS223" s="66"/>
      <c r="CT223" s="66"/>
      <c r="CU223" s="66"/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</row>
    <row r="224" spans="1:138" s="70" customFormat="1" x14ac:dyDescent="0.25">
      <c r="A224" s="114"/>
      <c r="B224" s="115"/>
      <c r="BO224" s="66"/>
      <c r="BP224" s="66"/>
      <c r="BQ224" s="66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66"/>
      <c r="CN224" s="66"/>
      <c r="CO224" s="66"/>
      <c r="CP224" s="66"/>
      <c r="CQ224" s="66"/>
      <c r="CR224" s="66"/>
      <c r="CS224" s="66"/>
      <c r="CT224" s="66"/>
      <c r="CU224" s="66"/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</row>
    <row r="225" spans="1:138" s="70" customFormat="1" x14ac:dyDescent="0.25">
      <c r="A225" s="114"/>
      <c r="B225" s="115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</row>
    <row r="226" spans="1:138" s="70" customFormat="1" x14ac:dyDescent="0.25">
      <c r="A226" s="114"/>
      <c r="B226" s="115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</row>
    <row r="227" spans="1:138" s="70" customFormat="1" x14ac:dyDescent="0.25">
      <c r="A227" s="114"/>
      <c r="B227" s="115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</row>
    <row r="228" spans="1:138" s="70" customFormat="1" x14ac:dyDescent="0.25">
      <c r="A228" s="114"/>
      <c r="B228" s="115"/>
      <c r="BO228" s="66"/>
      <c r="BP228" s="66"/>
      <c r="BQ228" s="66"/>
      <c r="BR228" s="66"/>
      <c r="BS228" s="66"/>
      <c r="BT228" s="66"/>
      <c r="BU228" s="66"/>
      <c r="BV228" s="66"/>
      <c r="BW228" s="66"/>
      <c r="BX228" s="66"/>
      <c r="BY228" s="66"/>
      <c r="BZ228" s="66"/>
      <c r="CA228" s="66"/>
      <c r="CB228" s="66"/>
      <c r="CC228" s="66"/>
      <c r="CD228" s="66"/>
      <c r="CE228" s="66"/>
      <c r="CF228" s="66"/>
      <c r="CG228" s="66"/>
      <c r="CH228" s="66"/>
      <c r="CI228" s="66"/>
      <c r="CJ228" s="66"/>
      <c r="CK228" s="66"/>
      <c r="CL228" s="66"/>
      <c r="CM228" s="66"/>
      <c r="CN228" s="66"/>
      <c r="CO228" s="66"/>
      <c r="CP228" s="66"/>
      <c r="CQ228" s="66"/>
      <c r="CR228" s="66"/>
      <c r="CS228" s="66"/>
      <c r="CT228" s="66"/>
      <c r="CU228" s="66"/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</row>
    <row r="229" spans="1:138" s="70" customFormat="1" x14ac:dyDescent="0.25">
      <c r="A229" s="114"/>
      <c r="B229" s="115"/>
      <c r="BO229" s="66"/>
      <c r="BP229" s="66"/>
      <c r="BQ229" s="66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66"/>
      <c r="CU229" s="66"/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</row>
    <row r="230" spans="1:138" s="70" customFormat="1" x14ac:dyDescent="0.25">
      <c r="A230" s="114"/>
      <c r="B230" s="115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66"/>
      <c r="CN230" s="66"/>
      <c r="CO230" s="66"/>
      <c r="CP230" s="66"/>
      <c r="CQ230" s="66"/>
      <c r="CR230" s="66"/>
      <c r="CS230" s="66"/>
      <c r="CT230" s="66"/>
      <c r="CU230" s="66"/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</row>
    <row r="231" spans="1:138" s="70" customFormat="1" x14ac:dyDescent="0.25">
      <c r="A231" s="114"/>
      <c r="B231" s="115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</row>
    <row r="232" spans="1:138" s="70" customFormat="1" x14ac:dyDescent="0.25">
      <c r="A232" s="114"/>
      <c r="B232" s="115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</row>
    <row r="233" spans="1:138" s="70" customFormat="1" x14ac:dyDescent="0.25">
      <c r="A233" s="114"/>
      <c r="B233" s="115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</row>
    <row r="234" spans="1:138" s="70" customFormat="1" x14ac:dyDescent="0.25">
      <c r="A234" s="114"/>
      <c r="B234" s="115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</row>
    <row r="235" spans="1:138" s="70" customFormat="1" x14ac:dyDescent="0.25">
      <c r="A235" s="114"/>
      <c r="B235" s="115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</row>
    <row r="236" spans="1:138" s="70" customFormat="1" x14ac:dyDescent="0.25">
      <c r="A236" s="114"/>
      <c r="B236" s="115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</row>
    <row r="237" spans="1:138" s="70" customFormat="1" x14ac:dyDescent="0.25">
      <c r="A237" s="114"/>
      <c r="B237" s="115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</row>
    <row r="238" spans="1:138" s="70" customFormat="1" x14ac:dyDescent="0.25">
      <c r="A238" s="114"/>
      <c r="B238" s="115"/>
      <c r="BO238" s="66"/>
      <c r="BP238" s="66"/>
      <c r="BQ238" s="66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</row>
    <row r="239" spans="1:138" s="70" customFormat="1" x14ac:dyDescent="0.25">
      <c r="A239" s="114"/>
      <c r="B239" s="115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</row>
    <row r="240" spans="1:138" s="70" customFormat="1" x14ac:dyDescent="0.25">
      <c r="A240" s="114"/>
      <c r="B240" s="115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</row>
    <row r="241" spans="1:138" s="70" customFormat="1" x14ac:dyDescent="0.25">
      <c r="A241" s="114"/>
      <c r="B241" s="115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</row>
    <row r="242" spans="1:138" s="70" customFormat="1" x14ac:dyDescent="0.25">
      <c r="A242" s="114"/>
      <c r="B242" s="115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</row>
    <row r="243" spans="1:138" s="70" customFormat="1" x14ac:dyDescent="0.25">
      <c r="A243" s="114"/>
      <c r="B243" s="115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</row>
    <row r="244" spans="1:138" s="70" customFormat="1" x14ac:dyDescent="0.25">
      <c r="A244" s="114"/>
      <c r="B244" s="115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</row>
    <row r="245" spans="1:138" s="70" customFormat="1" x14ac:dyDescent="0.25">
      <c r="A245" s="114"/>
      <c r="B245" s="115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</row>
    <row r="246" spans="1:138" s="70" customFormat="1" x14ac:dyDescent="0.25">
      <c r="A246" s="114"/>
      <c r="B246" s="115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</row>
    <row r="247" spans="1:138" s="70" customFormat="1" x14ac:dyDescent="0.25">
      <c r="A247" s="114"/>
      <c r="B247" s="115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</row>
    <row r="248" spans="1:138" s="70" customFormat="1" x14ac:dyDescent="0.25">
      <c r="A248" s="114"/>
      <c r="B248" s="115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</row>
    <row r="249" spans="1:138" s="70" customFormat="1" x14ac:dyDescent="0.25">
      <c r="A249" s="114"/>
      <c r="B249" s="115"/>
      <c r="BO249" s="66"/>
      <c r="BP249" s="66"/>
      <c r="BQ249" s="66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</row>
    <row r="250" spans="1:138" s="70" customFormat="1" x14ac:dyDescent="0.25">
      <c r="A250" s="114"/>
      <c r="B250" s="115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</row>
    <row r="251" spans="1:138" s="70" customFormat="1" x14ac:dyDescent="0.25">
      <c r="A251" s="114"/>
      <c r="B251" s="115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</row>
    <row r="252" spans="1:138" s="70" customFormat="1" x14ac:dyDescent="0.25">
      <c r="A252" s="114"/>
      <c r="B252" s="115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</row>
    <row r="253" spans="1:138" s="70" customFormat="1" x14ac:dyDescent="0.25">
      <c r="A253" s="114"/>
      <c r="B253" s="115"/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</row>
    <row r="254" spans="1:138" s="70" customFormat="1" x14ac:dyDescent="0.25">
      <c r="A254" s="114"/>
      <c r="B254" s="115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</row>
    <row r="255" spans="1:138" s="70" customFormat="1" x14ac:dyDescent="0.25">
      <c r="A255" s="114"/>
      <c r="B255" s="115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</row>
    <row r="256" spans="1:138" s="70" customFormat="1" x14ac:dyDescent="0.25">
      <c r="A256" s="114"/>
      <c r="B256" s="115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</row>
    <row r="257" spans="1:138" s="70" customFormat="1" x14ac:dyDescent="0.25">
      <c r="A257" s="114"/>
      <c r="B257" s="115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</row>
    <row r="258" spans="1:138" s="70" customFormat="1" x14ac:dyDescent="0.25">
      <c r="A258" s="114"/>
      <c r="B258" s="115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</row>
    <row r="259" spans="1:138" s="70" customFormat="1" x14ac:dyDescent="0.25">
      <c r="A259" s="114"/>
      <c r="B259" s="115"/>
      <c r="BO259" s="66"/>
      <c r="BP259" s="66"/>
      <c r="BQ259" s="66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</row>
    <row r="260" spans="1:138" s="70" customFormat="1" x14ac:dyDescent="0.25">
      <c r="A260" s="114"/>
      <c r="B260" s="115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</row>
    <row r="261" spans="1:138" s="70" customFormat="1" x14ac:dyDescent="0.25">
      <c r="A261" s="114"/>
      <c r="B261" s="115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</row>
  </sheetData>
  <mergeCells count="21">
    <mergeCell ref="AJ5:AK5"/>
    <mergeCell ref="C5:D5"/>
    <mergeCell ref="F5:G5"/>
    <mergeCell ref="I5:J5"/>
    <mergeCell ref="L5:M5"/>
    <mergeCell ref="O5:P5"/>
    <mergeCell ref="R5:S5"/>
    <mergeCell ref="U5:V5"/>
    <mergeCell ref="X5:Y5"/>
    <mergeCell ref="AA5:AB5"/>
    <mergeCell ref="AD5:AE5"/>
    <mergeCell ref="AG5:AH5"/>
    <mergeCell ref="BK5:BL5"/>
    <mergeCell ref="AM5:AN5"/>
    <mergeCell ref="AP5:AQ5"/>
    <mergeCell ref="AS5:AT5"/>
    <mergeCell ref="AV5:AW5"/>
    <mergeCell ref="AY5:AZ5"/>
    <mergeCell ref="BB5:BC5"/>
    <mergeCell ref="BE5:BF5"/>
    <mergeCell ref="BH5:B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Janar 2023</vt:lpstr>
      <vt:lpstr>Shkurt 2023</vt:lpstr>
      <vt:lpstr>Mars 2023</vt:lpstr>
      <vt:lpstr>Prill 2023</vt:lpstr>
      <vt:lpstr>Maj 2023</vt:lpstr>
      <vt:lpstr>Qershor 2023</vt:lpstr>
      <vt:lpstr>Korrik 2023</vt:lpstr>
      <vt:lpstr>Gusht 2023</vt:lpstr>
      <vt:lpstr>Shtator 2023</vt:lpstr>
      <vt:lpstr>Tetor 2023</vt:lpstr>
      <vt:lpstr>Nentor 2023</vt:lpstr>
      <vt:lpstr>Dhjetor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Elvana Mustafaraj</dc:creator>
  <cp:lastModifiedBy>Çezar Kajo</cp:lastModifiedBy>
  <dcterms:created xsi:type="dcterms:W3CDTF">2022-12-30T14:04:03Z</dcterms:created>
  <dcterms:modified xsi:type="dcterms:W3CDTF">2023-12-29T14:13:19Z</dcterms:modified>
</cp:coreProperties>
</file>