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kajo\Desktop\"/>
    </mc:Choice>
  </mc:AlternateContent>
  <bookViews>
    <workbookView xWindow="0" yWindow="0" windowWidth="19200" windowHeight="10995" firstSheet="6" activeTab="11"/>
  </bookViews>
  <sheets>
    <sheet name="Janar" sheetId="35" r:id="rId1"/>
    <sheet name="Shkurt" sheetId="36" r:id="rId2"/>
    <sheet name="Mars" sheetId="37" r:id="rId3"/>
    <sheet name="Prill" sheetId="38" r:id="rId4"/>
    <sheet name="Maj " sheetId="39" r:id="rId5"/>
    <sheet name="Qershor" sheetId="40" r:id="rId6"/>
    <sheet name="Korrik" sheetId="41" r:id="rId7"/>
    <sheet name="Gusht" sheetId="42" r:id="rId8"/>
    <sheet name="Shtator " sheetId="43" r:id="rId9"/>
    <sheet name="Tetor " sheetId="44" r:id="rId10"/>
    <sheet name="Nëntor" sheetId="45" r:id="rId11"/>
    <sheet name="Dhjetor 2019" sheetId="46" r:id="rId12"/>
  </sheets>
  <calcPr calcId="152511"/>
</workbook>
</file>

<file path=xl/calcChain.xml><?xml version="1.0" encoding="utf-8"?>
<calcChain xmlns="http://schemas.openxmlformats.org/spreadsheetml/2006/main">
  <c r="BR98" i="46" l="1"/>
  <c r="BR100" i="46" s="1"/>
  <c r="BR101" i="46"/>
  <c r="BR102" i="46"/>
  <c r="BR104" i="46" s="1"/>
  <c r="BK15" i="46"/>
  <c r="BR65" i="46"/>
  <c r="BR66" i="46"/>
  <c r="BR62" i="46"/>
  <c r="BR64" i="46" s="1"/>
  <c r="BL15" i="46"/>
  <c r="BK16" i="46"/>
  <c r="BL16" i="46"/>
  <c r="BK17" i="46"/>
  <c r="BL17" i="46"/>
  <c r="BK18" i="46"/>
  <c r="BL18" i="46"/>
  <c r="BK19" i="46"/>
  <c r="BL19" i="46"/>
  <c r="BK20" i="46"/>
  <c r="BL20" i="46"/>
  <c r="BK21" i="46"/>
  <c r="BL21" i="46"/>
  <c r="BK22" i="46"/>
  <c r="BL22" i="46"/>
  <c r="BK23" i="46"/>
  <c r="BL23" i="46"/>
  <c r="BK24" i="46"/>
  <c r="BL24" i="46"/>
  <c r="BK25" i="46"/>
  <c r="BL25" i="46"/>
  <c r="BK26" i="46"/>
  <c r="BL26" i="46"/>
  <c r="BK27" i="46"/>
  <c r="BL27" i="46"/>
  <c r="BK28" i="46"/>
  <c r="BL28" i="46"/>
  <c r="BK29" i="46"/>
  <c r="BL29" i="46"/>
  <c r="BK30" i="46"/>
  <c r="BL30" i="46"/>
  <c r="BS62" i="46"/>
  <c r="BT62" i="46"/>
  <c r="BU62" i="46"/>
  <c r="BV62" i="46"/>
  <c r="BW62" i="46"/>
  <c r="BX62" i="46"/>
  <c r="BY62" i="46"/>
  <c r="BZ62" i="46"/>
  <c r="CA62" i="46"/>
  <c r="CB62" i="46"/>
  <c r="CC62" i="46"/>
  <c r="CD62" i="46"/>
  <c r="CE62" i="46"/>
  <c r="CF62" i="46"/>
  <c r="CG62" i="46"/>
  <c r="BR68" i="46" l="1"/>
  <c r="BS102" i="46" l="1"/>
  <c r="BT102" i="46"/>
  <c r="BU102" i="46"/>
  <c r="BV102" i="46"/>
  <c r="BW102" i="46"/>
  <c r="BX102" i="46"/>
  <c r="BY102" i="46"/>
  <c r="BZ102" i="46"/>
  <c r="CA102" i="46"/>
  <c r="CB102" i="46"/>
  <c r="CC102" i="46"/>
  <c r="CD102" i="46"/>
  <c r="CE102" i="46"/>
  <c r="CF102" i="46"/>
  <c r="CG102" i="46"/>
  <c r="BS101" i="46"/>
  <c r="BT101" i="46"/>
  <c r="BU101" i="46"/>
  <c r="BV101" i="46"/>
  <c r="BW101" i="46"/>
  <c r="BX101" i="46"/>
  <c r="BY101" i="46"/>
  <c r="BZ101" i="46"/>
  <c r="CA101" i="46"/>
  <c r="CB101" i="46"/>
  <c r="CC101" i="46"/>
  <c r="CD101" i="46"/>
  <c r="CE101" i="46"/>
  <c r="CF101" i="46"/>
  <c r="CG101" i="46"/>
  <c r="BS98" i="46"/>
  <c r="BT98" i="46"/>
  <c r="BU98" i="46"/>
  <c r="BV98" i="46"/>
  <c r="BW98" i="46"/>
  <c r="BX98" i="46"/>
  <c r="BY98" i="46"/>
  <c r="BZ98" i="46"/>
  <c r="CA98" i="46"/>
  <c r="CB98" i="46"/>
  <c r="CC98" i="46"/>
  <c r="CD98" i="46"/>
  <c r="CE98" i="46"/>
  <c r="CF98" i="46"/>
  <c r="CG98" i="46"/>
  <c r="BS66" i="46"/>
  <c r="BT66" i="46"/>
  <c r="BU66" i="46"/>
  <c r="BV66" i="46"/>
  <c r="BW66" i="46"/>
  <c r="BX66" i="46"/>
  <c r="BY66" i="46"/>
  <c r="BZ66" i="46"/>
  <c r="CA66" i="46"/>
  <c r="CB66" i="46"/>
  <c r="CC66" i="46"/>
  <c r="CD66" i="46"/>
  <c r="CE66" i="46"/>
  <c r="CF66" i="46"/>
  <c r="CG66" i="46"/>
  <c r="BS65" i="46"/>
  <c r="BT65" i="46"/>
  <c r="BU65" i="46"/>
  <c r="BV65" i="46"/>
  <c r="BW65" i="46"/>
  <c r="BX65" i="46"/>
  <c r="BY65" i="46"/>
  <c r="BZ65" i="46"/>
  <c r="CA65" i="46"/>
  <c r="CB65" i="46"/>
  <c r="CC65" i="46"/>
  <c r="CD65" i="46"/>
  <c r="CE65" i="46"/>
  <c r="CF65" i="46"/>
  <c r="CG65" i="46"/>
  <c r="C57" i="46"/>
  <c r="D57" i="46"/>
  <c r="E57" i="46"/>
  <c r="F57" i="46"/>
  <c r="G57" i="46"/>
  <c r="H57" i="46"/>
  <c r="I57" i="46"/>
  <c r="J57" i="46"/>
  <c r="K57" i="46"/>
  <c r="L57" i="46"/>
  <c r="M57" i="46"/>
  <c r="N57" i="46"/>
  <c r="O57" i="46"/>
  <c r="P57" i="46"/>
  <c r="Q57" i="46"/>
  <c r="R57" i="46"/>
  <c r="S57" i="46"/>
  <c r="T57" i="46"/>
  <c r="U57" i="46"/>
  <c r="V57" i="46"/>
  <c r="W57" i="46"/>
  <c r="X57" i="46"/>
  <c r="Y57" i="46"/>
  <c r="Z57" i="46"/>
  <c r="AA57" i="46"/>
  <c r="AB57" i="46"/>
  <c r="AC57" i="46"/>
  <c r="AD57" i="46"/>
  <c r="AE57" i="46"/>
  <c r="AF57" i="46"/>
  <c r="AG57" i="46"/>
  <c r="AH57" i="46"/>
  <c r="AI57" i="46"/>
  <c r="AJ57" i="46"/>
  <c r="AK57" i="46"/>
  <c r="AL57" i="46"/>
  <c r="AM57" i="46"/>
  <c r="AN57" i="46"/>
  <c r="AO57" i="46"/>
  <c r="AP57" i="46"/>
  <c r="AQ57" i="46"/>
  <c r="AR57" i="46"/>
  <c r="AS57" i="46"/>
  <c r="AT57" i="46"/>
  <c r="AU57" i="46"/>
  <c r="AV57" i="46"/>
  <c r="AW57" i="46"/>
  <c r="AX57" i="46"/>
  <c r="AY57" i="46"/>
  <c r="AZ57" i="46"/>
  <c r="BA57" i="46"/>
  <c r="BB57" i="46"/>
  <c r="BC57" i="46"/>
  <c r="BD57" i="46"/>
  <c r="BE57" i="46"/>
  <c r="BF57" i="46"/>
  <c r="C58" i="46"/>
  <c r="D58" i="46"/>
  <c r="E58" i="46"/>
  <c r="F58" i="46"/>
  <c r="G58" i="46"/>
  <c r="H58" i="46"/>
  <c r="I58" i="46"/>
  <c r="J58" i="46"/>
  <c r="K58" i="46"/>
  <c r="L58" i="46"/>
  <c r="M58" i="46"/>
  <c r="N58" i="46"/>
  <c r="O58" i="46"/>
  <c r="P58" i="46"/>
  <c r="Q58" i="46"/>
  <c r="R58" i="46"/>
  <c r="S58" i="46"/>
  <c r="T58" i="46"/>
  <c r="U58" i="46"/>
  <c r="V58" i="46"/>
  <c r="W58" i="46"/>
  <c r="X58" i="46"/>
  <c r="Y58" i="46"/>
  <c r="Z58" i="46"/>
  <c r="AA58" i="46"/>
  <c r="AB58" i="46"/>
  <c r="AC58" i="46"/>
  <c r="AD58" i="46"/>
  <c r="AE58" i="46"/>
  <c r="AF58" i="46"/>
  <c r="AG58" i="46"/>
  <c r="AH58" i="46"/>
  <c r="AI58" i="46"/>
  <c r="AJ58" i="46"/>
  <c r="AK58" i="46"/>
  <c r="AL58" i="46"/>
  <c r="AM58" i="46"/>
  <c r="AN58" i="46"/>
  <c r="AO58" i="46"/>
  <c r="AP58" i="46"/>
  <c r="AQ58" i="46"/>
  <c r="AR58" i="46"/>
  <c r="AS58" i="46"/>
  <c r="AT58" i="46"/>
  <c r="AU58" i="46"/>
  <c r="AV58" i="46"/>
  <c r="AW58" i="46"/>
  <c r="AX58" i="46"/>
  <c r="AY58" i="46"/>
  <c r="AZ58" i="46"/>
  <c r="BA58" i="46"/>
  <c r="BB58" i="46"/>
  <c r="BC58" i="46"/>
  <c r="BD58" i="46"/>
  <c r="BE58" i="46"/>
  <c r="BF58" i="46"/>
  <c r="C59" i="46"/>
  <c r="D59" i="46"/>
  <c r="E59" i="46"/>
  <c r="F59" i="46"/>
  <c r="G59" i="46"/>
  <c r="H59" i="46"/>
  <c r="I59" i="46"/>
  <c r="J59" i="46"/>
  <c r="K59" i="46"/>
  <c r="L59" i="46"/>
  <c r="M59" i="46"/>
  <c r="N59" i="46"/>
  <c r="O59" i="46"/>
  <c r="P59" i="46"/>
  <c r="Q59" i="46"/>
  <c r="R59" i="46"/>
  <c r="S59" i="46"/>
  <c r="T59" i="46"/>
  <c r="U59" i="46"/>
  <c r="V59" i="46"/>
  <c r="W59" i="46"/>
  <c r="X59" i="46"/>
  <c r="Y59" i="46"/>
  <c r="Z59" i="46"/>
  <c r="AA59" i="46"/>
  <c r="AB59" i="46"/>
  <c r="AC59" i="46"/>
  <c r="AD59" i="46"/>
  <c r="AE59" i="46"/>
  <c r="AF59" i="46"/>
  <c r="AG59" i="46"/>
  <c r="AH59" i="46"/>
  <c r="AI59" i="46"/>
  <c r="AJ59" i="46"/>
  <c r="AK59" i="46"/>
  <c r="AL59" i="46"/>
  <c r="AM59" i="46"/>
  <c r="AN59" i="46"/>
  <c r="AO59" i="46"/>
  <c r="AP59" i="46"/>
  <c r="AQ59" i="46"/>
  <c r="AR59" i="46"/>
  <c r="AS59" i="46"/>
  <c r="AT59" i="46"/>
  <c r="AU59" i="46"/>
  <c r="AV59" i="46"/>
  <c r="AW59" i="46"/>
  <c r="AX59" i="46"/>
  <c r="AY59" i="46"/>
  <c r="AZ59" i="46"/>
  <c r="BA59" i="46"/>
  <c r="BB59" i="46"/>
  <c r="BC59" i="46"/>
  <c r="BD59" i="46"/>
  <c r="BE59" i="46"/>
  <c r="BF59" i="46"/>
  <c r="C60" i="46"/>
  <c r="D60" i="46"/>
  <c r="E60" i="46"/>
  <c r="F60" i="46"/>
  <c r="G60" i="46"/>
  <c r="H60" i="46"/>
  <c r="I60" i="46"/>
  <c r="J60" i="46"/>
  <c r="K60" i="46"/>
  <c r="L60" i="46"/>
  <c r="M60" i="46"/>
  <c r="N60" i="46"/>
  <c r="O60" i="46"/>
  <c r="P60" i="46"/>
  <c r="Q60" i="46"/>
  <c r="R60" i="46"/>
  <c r="S60" i="46"/>
  <c r="T60" i="46"/>
  <c r="U60" i="46"/>
  <c r="V60" i="46"/>
  <c r="W60" i="46"/>
  <c r="X60" i="46"/>
  <c r="Y60" i="46"/>
  <c r="Z60" i="46"/>
  <c r="AA60" i="46"/>
  <c r="AB60" i="46"/>
  <c r="AC60" i="46"/>
  <c r="AD60" i="46"/>
  <c r="AE60" i="46"/>
  <c r="AF60" i="46"/>
  <c r="AG60" i="46"/>
  <c r="AH60" i="46"/>
  <c r="AI60" i="46"/>
  <c r="AJ60" i="46"/>
  <c r="AK60" i="46"/>
  <c r="AL60" i="46"/>
  <c r="AM60" i="46"/>
  <c r="AN60" i="46"/>
  <c r="AO60" i="46"/>
  <c r="AP60" i="46"/>
  <c r="AQ60" i="46"/>
  <c r="AR60" i="46"/>
  <c r="AS60" i="46"/>
  <c r="AT60" i="46"/>
  <c r="AU60" i="46"/>
  <c r="AV60" i="46"/>
  <c r="AW60" i="46"/>
  <c r="AX60" i="46"/>
  <c r="AY60" i="46"/>
  <c r="AZ60" i="46"/>
  <c r="BA60" i="46"/>
  <c r="BB60" i="46"/>
  <c r="BC60" i="46"/>
  <c r="BD60" i="46"/>
  <c r="BE60" i="46"/>
  <c r="BF60" i="46"/>
  <c r="C61" i="46"/>
  <c r="D61" i="46"/>
  <c r="E61" i="46"/>
  <c r="F61" i="46"/>
  <c r="G61" i="46"/>
  <c r="H61" i="46"/>
  <c r="I61" i="46"/>
  <c r="J61" i="46"/>
  <c r="K61" i="46"/>
  <c r="L61" i="46"/>
  <c r="M61" i="46"/>
  <c r="N61" i="46"/>
  <c r="O61" i="46"/>
  <c r="P61" i="46"/>
  <c r="Q61" i="46"/>
  <c r="R61" i="46"/>
  <c r="S61" i="46"/>
  <c r="T61" i="46"/>
  <c r="U61" i="46"/>
  <c r="V61" i="46"/>
  <c r="W61" i="46"/>
  <c r="X61" i="46"/>
  <c r="Y61" i="46"/>
  <c r="Z61" i="46"/>
  <c r="AA61" i="46"/>
  <c r="AB61" i="46"/>
  <c r="AC61" i="46"/>
  <c r="AD61" i="46"/>
  <c r="AE61" i="46"/>
  <c r="AF61" i="46"/>
  <c r="AG61" i="46"/>
  <c r="AH61" i="46"/>
  <c r="AI61" i="46"/>
  <c r="AJ61" i="46"/>
  <c r="AK61" i="46"/>
  <c r="AL61" i="46"/>
  <c r="AM61" i="46"/>
  <c r="AN61" i="46"/>
  <c r="AO61" i="46"/>
  <c r="AP61" i="46"/>
  <c r="AQ61" i="46"/>
  <c r="AR61" i="46"/>
  <c r="AS61" i="46"/>
  <c r="AT61" i="46"/>
  <c r="AU61" i="46"/>
  <c r="AV61" i="46"/>
  <c r="AW61" i="46"/>
  <c r="AX61" i="46"/>
  <c r="AY61" i="46"/>
  <c r="AZ61" i="46"/>
  <c r="BA61" i="46"/>
  <c r="BB61" i="46"/>
  <c r="BC61" i="46"/>
  <c r="BD61" i="46"/>
  <c r="BE61" i="46"/>
  <c r="BF61" i="46"/>
  <c r="C62" i="46"/>
  <c r="D62" i="46"/>
  <c r="E62" i="46"/>
  <c r="F62" i="46"/>
  <c r="G62" i="46"/>
  <c r="H62" i="46"/>
  <c r="I62" i="46"/>
  <c r="J62" i="46"/>
  <c r="K62" i="46"/>
  <c r="L62" i="46"/>
  <c r="M62" i="46"/>
  <c r="N62" i="46"/>
  <c r="O62" i="46"/>
  <c r="P62" i="46"/>
  <c r="Q62" i="46"/>
  <c r="R62" i="46"/>
  <c r="S62" i="46"/>
  <c r="T62" i="46"/>
  <c r="U62" i="46"/>
  <c r="V62" i="46"/>
  <c r="W62" i="46"/>
  <c r="X62" i="46"/>
  <c r="Y62" i="46"/>
  <c r="Z62" i="46"/>
  <c r="AA62" i="46"/>
  <c r="AB62" i="46"/>
  <c r="AC62" i="46"/>
  <c r="AD62" i="46"/>
  <c r="AE62" i="46"/>
  <c r="AF62" i="46"/>
  <c r="AG62" i="46"/>
  <c r="AH62" i="46"/>
  <c r="AI62" i="46"/>
  <c r="AJ62" i="46"/>
  <c r="AK62" i="46"/>
  <c r="AL62" i="46"/>
  <c r="AM62" i="46"/>
  <c r="AN62" i="46"/>
  <c r="AO62" i="46"/>
  <c r="AP62" i="46"/>
  <c r="AQ62" i="46"/>
  <c r="AR62" i="46"/>
  <c r="AS62" i="46"/>
  <c r="AT62" i="46"/>
  <c r="AU62" i="46"/>
  <c r="AV62" i="46"/>
  <c r="AW62" i="46"/>
  <c r="AX62" i="46"/>
  <c r="AY62" i="46"/>
  <c r="AZ62" i="46"/>
  <c r="BA62" i="46"/>
  <c r="BB62" i="46"/>
  <c r="BC62" i="46"/>
  <c r="BD62" i="46"/>
  <c r="BE62" i="46"/>
  <c r="BF62" i="46"/>
  <c r="C63" i="46"/>
  <c r="D63" i="46"/>
  <c r="E63" i="46"/>
  <c r="F63" i="46"/>
  <c r="G63" i="46"/>
  <c r="H63" i="46"/>
  <c r="I63" i="46"/>
  <c r="J63" i="46"/>
  <c r="K63" i="46"/>
  <c r="L63" i="46"/>
  <c r="M63" i="46"/>
  <c r="N63" i="46"/>
  <c r="O63" i="46"/>
  <c r="P63" i="46"/>
  <c r="Q63" i="46"/>
  <c r="R63" i="46"/>
  <c r="S63" i="46"/>
  <c r="T63" i="46"/>
  <c r="U63" i="46"/>
  <c r="V63" i="46"/>
  <c r="W63" i="46"/>
  <c r="X63" i="46"/>
  <c r="Y63" i="46"/>
  <c r="Z63" i="46"/>
  <c r="AA63" i="46"/>
  <c r="AB63" i="46"/>
  <c r="AC63" i="46"/>
  <c r="AD63" i="46"/>
  <c r="AE63" i="46"/>
  <c r="AF63" i="46"/>
  <c r="AG63" i="46"/>
  <c r="AH63" i="46"/>
  <c r="AI63" i="46"/>
  <c r="AJ63" i="46"/>
  <c r="AK63" i="46"/>
  <c r="AL63" i="46"/>
  <c r="AM63" i="46"/>
  <c r="AN63" i="46"/>
  <c r="AO63" i="46"/>
  <c r="AP63" i="46"/>
  <c r="AQ63" i="46"/>
  <c r="AR63" i="46"/>
  <c r="AS63" i="46"/>
  <c r="AT63" i="46"/>
  <c r="AU63" i="46"/>
  <c r="AV63" i="46"/>
  <c r="AW63" i="46"/>
  <c r="AX63" i="46"/>
  <c r="AY63" i="46"/>
  <c r="AZ63" i="46"/>
  <c r="BA63" i="46"/>
  <c r="BB63" i="46"/>
  <c r="BC63" i="46"/>
  <c r="BD63" i="46"/>
  <c r="BE63" i="46"/>
  <c r="BF63" i="46"/>
  <c r="C64" i="46"/>
  <c r="D64" i="46"/>
  <c r="E64" i="46"/>
  <c r="F64" i="46"/>
  <c r="G64" i="46"/>
  <c r="H64" i="46"/>
  <c r="I64" i="46"/>
  <c r="J64" i="46"/>
  <c r="K64" i="46"/>
  <c r="L64" i="46"/>
  <c r="M64" i="46"/>
  <c r="N64" i="46"/>
  <c r="O64" i="46"/>
  <c r="P64" i="46"/>
  <c r="Q64" i="46"/>
  <c r="R64" i="46"/>
  <c r="S64" i="46"/>
  <c r="T64" i="46"/>
  <c r="U64" i="46"/>
  <c r="V64" i="46"/>
  <c r="W64" i="46"/>
  <c r="X64" i="46"/>
  <c r="Y64" i="46"/>
  <c r="Z64" i="46"/>
  <c r="AA64" i="46"/>
  <c r="AB64" i="46"/>
  <c r="AC64" i="46"/>
  <c r="AD64" i="46"/>
  <c r="AE64" i="46"/>
  <c r="AF64" i="46"/>
  <c r="AG64" i="46"/>
  <c r="AH64" i="46"/>
  <c r="AI64" i="46"/>
  <c r="AJ64" i="46"/>
  <c r="AK64" i="46"/>
  <c r="AL64" i="46"/>
  <c r="AM64" i="46"/>
  <c r="AN64" i="46"/>
  <c r="AO64" i="46"/>
  <c r="AP64" i="46"/>
  <c r="AQ64" i="46"/>
  <c r="AR64" i="46"/>
  <c r="AS64" i="46"/>
  <c r="AT64" i="46"/>
  <c r="AU64" i="46"/>
  <c r="AV64" i="46"/>
  <c r="AW64" i="46"/>
  <c r="AX64" i="46"/>
  <c r="AY64" i="46"/>
  <c r="AZ64" i="46"/>
  <c r="BA64" i="46"/>
  <c r="BB64" i="46"/>
  <c r="BC64" i="46"/>
  <c r="BD64" i="46"/>
  <c r="BE64" i="46"/>
  <c r="BF64" i="46"/>
  <c r="C65" i="46"/>
  <c r="D65" i="46"/>
  <c r="E65" i="46"/>
  <c r="F65" i="46"/>
  <c r="G65" i="46"/>
  <c r="H65" i="46"/>
  <c r="I65" i="46"/>
  <c r="J65" i="46"/>
  <c r="K65" i="46"/>
  <c r="L65" i="46"/>
  <c r="M65" i="46"/>
  <c r="N65" i="46"/>
  <c r="O65" i="46"/>
  <c r="P65" i="46"/>
  <c r="Q65" i="46"/>
  <c r="R65" i="46"/>
  <c r="S65" i="46"/>
  <c r="T65" i="46"/>
  <c r="U65" i="46"/>
  <c r="V65" i="46"/>
  <c r="W65" i="46"/>
  <c r="X65" i="46"/>
  <c r="Y65" i="46"/>
  <c r="Z65" i="46"/>
  <c r="AA65" i="46"/>
  <c r="AB65" i="46"/>
  <c r="AC65" i="46"/>
  <c r="AD65" i="46"/>
  <c r="AE65" i="46"/>
  <c r="AF65" i="46"/>
  <c r="AG65" i="46"/>
  <c r="AH65" i="46"/>
  <c r="AI65" i="46"/>
  <c r="AJ65" i="46"/>
  <c r="AK65" i="46"/>
  <c r="AL65" i="46"/>
  <c r="AM65" i="46"/>
  <c r="AN65" i="46"/>
  <c r="AO65" i="46"/>
  <c r="AP65" i="46"/>
  <c r="AQ65" i="46"/>
  <c r="AR65" i="46"/>
  <c r="AS65" i="46"/>
  <c r="AT65" i="46"/>
  <c r="AU65" i="46"/>
  <c r="AV65" i="46"/>
  <c r="AW65" i="46"/>
  <c r="AX65" i="46"/>
  <c r="AY65" i="46"/>
  <c r="AZ65" i="46"/>
  <c r="BA65" i="46"/>
  <c r="BB65" i="46"/>
  <c r="BC65" i="46"/>
  <c r="BD65" i="46"/>
  <c r="BE65" i="46"/>
  <c r="BF65" i="46"/>
  <c r="C66" i="46"/>
  <c r="D66" i="46"/>
  <c r="E66" i="46"/>
  <c r="F66" i="46"/>
  <c r="G66" i="46"/>
  <c r="H66" i="46"/>
  <c r="I66" i="46"/>
  <c r="J66" i="46"/>
  <c r="K66" i="46"/>
  <c r="L66" i="46"/>
  <c r="M66" i="46"/>
  <c r="N66" i="46"/>
  <c r="O66" i="46"/>
  <c r="P66" i="46"/>
  <c r="Q66" i="46"/>
  <c r="R66" i="46"/>
  <c r="S66" i="46"/>
  <c r="T66" i="46"/>
  <c r="U66" i="46"/>
  <c r="V66" i="46"/>
  <c r="W66" i="46"/>
  <c r="X66" i="46"/>
  <c r="Y66" i="46"/>
  <c r="Z66" i="46"/>
  <c r="AA66" i="46"/>
  <c r="AB66" i="46"/>
  <c r="AC66" i="46"/>
  <c r="AD66" i="46"/>
  <c r="AE66" i="46"/>
  <c r="AF66" i="46"/>
  <c r="AG66" i="46"/>
  <c r="AH66" i="46"/>
  <c r="AI66" i="46"/>
  <c r="AJ66" i="46"/>
  <c r="AK66" i="46"/>
  <c r="AL66" i="46"/>
  <c r="AM66" i="46"/>
  <c r="AN66" i="46"/>
  <c r="AO66" i="46"/>
  <c r="AP66" i="46"/>
  <c r="AQ66" i="46"/>
  <c r="AR66" i="46"/>
  <c r="AS66" i="46"/>
  <c r="AT66" i="46"/>
  <c r="AU66" i="46"/>
  <c r="AV66" i="46"/>
  <c r="AW66" i="46"/>
  <c r="AX66" i="46"/>
  <c r="AY66" i="46"/>
  <c r="AZ66" i="46"/>
  <c r="BA66" i="46"/>
  <c r="BB66" i="46"/>
  <c r="BC66" i="46"/>
  <c r="BD66" i="46"/>
  <c r="BE66" i="46"/>
  <c r="BF66" i="46"/>
  <c r="C67" i="46"/>
  <c r="D67" i="46"/>
  <c r="E67" i="46"/>
  <c r="F67" i="46"/>
  <c r="G67" i="46"/>
  <c r="H67" i="46"/>
  <c r="I67" i="46"/>
  <c r="J67" i="46"/>
  <c r="K67" i="46"/>
  <c r="L67" i="46"/>
  <c r="M67" i="46"/>
  <c r="N67" i="46"/>
  <c r="O67" i="46"/>
  <c r="P67" i="46"/>
  <c r="Q67" i="46"/>
  <c r="R67" i="46"/>
  <c r="S67" i="46"/>
  <c r="T67" i="46"/>
  <c r="U67" i="46"/>
  <c r="V67" i="46"/>
  <c r="W67" i="46"/>
  <c r="X67" i="46"/>
  <c r="Y67" i="46"/>
  <c r="Z67" i="46"/>
  <c r="AA67" i="46"/>
  <c r="AB67" i="46"/>
  <c r="AC67" i="46"/>
  <c r="AD67" i="46"/>
  <c r="AE67" i="46"/>
  <c r="AF67" i="46"/>
  <c r="AG67" i="46"/>
  <c r="AH67" i="46"/>
  <c r="AI67" i="46"/>
  <c r="AJ67" i="46"/>
  <c r="AK67" i="46"/>
  <c r="AL67" i="46"/>
  <c r="AM67" i="46"/>
  <c r="AN67" i="46"/>
  <c r="AO67" i="46"/>
  <c r="AP67" i="46"/>
  <c r="AQ67" i="46"/>
  <c r="AR67" i="46"/>
  <c r="AS67" i="46"/>
  <c r="AT67" i="46"/>
  <c r="AU67" i="46"/>
  <c r="AV67" i="46"/>
  <c r="AW67" i="46"/>
  <c r="AX67" i="46"/>
  <c r="AY67" i="46"/>
  <c r="AZ67" i="46"/>
  <c r="BA67" i="46"/>
  <c r="BB67" i="46"/>
  <c r="BC67" i="46"/>
  <c r="BD67" i="46"/>
  <c r="BE67" i="46"/>
  <c r="BF67" i="46"/>
  <c r="C68" i="46"/>
  <c r="D68" i="46"/>
  <c r="E68" i="46"/>
  <c r="F68" i="46"/>
  <c r="G68" i="46"/>
  <c r="H68" i="46"/>
  <c r="I68" i="46"/>
  <c r="J68" i="46"/>
  <c r="K68" i="46"/>
  <c r="L68" i="46"/>
  <c r="M68" i="46"/>
  <c r="N68" i="46"/>
  <c r="O68" i="46"/>
  <c r="P68" i="46"/>
  <c r="Q68" i="46"/>
  <c r="R68" i="46"/>
  <c r="S68" i="46"/>
  <c r="T68" i="46"/>
  <c r="U68" i="46"/>
  <c r="V68" i="46"/>
  <c r="W68" i="46"/>
  <c r="X68" i="46"/>
  <c r="Y68" i="46"/>
  <c r="Z68" i="46"/>
  <c r="AA68" i="46"/>
  <c r="AB68" i="46"/>
  <c r="AC68" i="46"/>
  <c r="AD68" i="46"/>
  <c r="AE68" i="46"/>
  <c r="AF68" i="46"/>
  <c r="AG68" i="46"/>
  <c r="AH68" i="46"/>
  <c r="AI68" i="46"/>
  <c r="AJ68" i="46"/>
  <c r="AK68" i="46"/>
  <c r="AL68" i="46"/>
  <c r="AM68" i="46"/>
  <c r="AN68" i="46"/>
  <c r="AO68" i="46"/>
  <c r="AP68" i="46"/>
  <c r="AQ68" i="46"/>
  <c r="AR68" i="46"/>
  <c r="AS68" i="46"/>
  <c r="AT68" i="46"/>
  <c r="AU68" i="46"/>
  <c r="AV68" i="46"/>
  <c r="AW68" i="46"/>
  <c r="AX68" i="46"/>
  <c r="AY68" i="46"/>
  <c r="AZ68" i="46"/>
  <c r="BA68" i="46"/>
  <c r="BB68" i="46"/>
  <c r="BC68" i="46"/>
  <c r="BD68" i="46"/>
  <c r="BE68" i="46"/>
  <c r="BF68" i="46"/>
  <c r="C69" i="46"/>
  <c r="D69" i="46"/>
  <c r="E69" i="46"/>
  <c r="F69" i="46"/>
  <c r="G69" i="46"/>
  <c r="H69" i="46"/>
  <c r="I69" i="46"/>
  <c r="J69" i="46"/>
  <c r="K69" i="46"/>
  <c r="L69" i="46"/>
  <c r="M69" i="46"/>
  <c r="N69" i="46"/>
  <c r="O69" i="46"/>
  <c r="P69" i="46"/>
  <c r="Q69" i="46"/>
  <c r="R69" i="46"/>
  <c r="S69" i="46"/>
  <c r="T69" i="46"/>
  <c r="U69" i="46"/>
  <c r="V69" i="46"/>
  <c r="W69" i="46"/>
  <c r="X69" i="46"/>
  <c r="Y69" i="46"/>
  <c r="Z69" i="46"/>
  <c r="AA69" i="46"/>
  <c r="AB69" i="46"/>
  <c r="AC69" i="46"/>
  <c r="AD69" i="46"/>
  <c r="AE69" i="46"/>
  <c r="AF69" i="46"/>
  <c r="AG69" i="46"/>
  <c r="AH69" i="46"/>
  <c r="AI69" i="46"/>
  <c r="AJ69" i="46"/>
  <c r="AK69" i="46"/>
  <c r="AL69" i="46"/>
  <c r="AM69" i="46"/>
  <c r="AN69" i="46"/>
  <c r="AO69" i="46"/>
  <c r="AP69" i="46"/>
  <c r="AQ69" i="46"/>
  <c r="AR69" i="46"/>
  <c r="AS69" i="46"/>
  <c r="AT69" i="46"/>
  <c r="AU69" i="46"/>
  <c r="AV69" i="46"/>
  <c r="AW69" i="46"/>
  <c r="AX69" i="46"/>
  <c r="AY69" i="46"/>
  <c r="AZ69" i="46"/>
  <c r="BA69" i="46"/>
  <c r="BB69" i="46"/>
  <c r="BC69" i="46"/>
  <c r="BD69" i="46"/>
  <c r="BE69" i="46"/>
  <c r="BF69" i="46"/>
  <c r="C70" i="46"/>
  <c r="D70" i="46"/>
  <c r="E70" i="46"/>
  <c r="F70" i="46"/>
  <c r="G70" i="46"/>
  <c r="H70" i="46"/>
  <c r="I70" i="46"/>
  <c r="J70" i="46"/>
  <c r="K70" i="46"/>
  <c r="L70" i="46"/>
  <c r="M70" i="46"/>
  <c r="N70" i="46"/>
  <c r="O70" i="46"/>
  <c r="P70" i="46"/>
  <c r="Q70" i="46"/>
  <c r="R70" i="46"/>
  <c r="S70" i="46"/>
  <c r="T70" i="46"/>
  <c r="U70" i="46"/>
  <c r="V70" i="46"/>
  <c r="W70" i="46"/>
  <c r="X70" i="46"/>
  <c r="Y70" i="46"/>
  <c r="Z70" i="46"/>
  <c r="AA70" i="46"/>
  <c r="AB70" i="46"/>
  <c r="AC70" i="46"/>
  <c r="AD70" i="46"/>
  <c r="AE70" i="46"/>
  <c r="AF70" i="46"/>
  <c r="AG70" i="46"/>
  <c r="AH70" i="46"/>
  <c r="AI70" i="46"/>
  <c r="AJ70" i="46"/>
  <c r="AK70" i="46"/>
  <c r="AL70" i="46"/>
  <c r="AM70" i="46"/>
  <c r="AN70" i="46"/>
  <c r="AO70" i="46"/>
  <c r="AP70" i="46"/>
  <c r="AQ70" i="46"/>
  <c r="AR70" i="46"/>
  <c r="AS70" i="46"/>
  <c r="AT70" i="46"/>
  <c r="AU70" i="46"/>
  <c r="AV70" i="46"/>
  <c r="AW70" i="46"/>
  <c r="AX70" i="46"/>
  <c r="AY70" i="46"/>
  <c r="AZ70" i="46"/>
  <c r="BA70" i="46"/>
  <c r="BB70" i="46"/>
  <c r="BC70" i="46"/>
  <c r="BD70" i="46"/>
  <c r="BE70" i="46"/>
  <c r="BF70" i="46"/>
  <c r="C71" i="46"/>
  <c r="D71" i="46"/>
  <c r="E71" i="46"/>
  <c r="F71" i="46"/>
  <c r="G71" i="46"/>
  <c r="H71" i="46"/>
  <c r="I71" i="46"/>
  <c r="J71" i="46"/>
  <c r="K71" i="46"/>
  <c r="L71" i="46"/>
  <c r="M71" i="46"/>
  <c r="N71" i="46"/>
  <c r="O71" i="46"/>
  <c r="P71" i="46"/>
  <c r="Q71" i="46"/>
  <c r="R71" i="46"/>
  <c r="S71" i="46"/>
  <c r="T71" i="46"/>
  <c r="U71" i="46"/>
  <c r="V71" i="46"/>
  <c r="W71" i="46"/>
  <c r="X71" i="46"/>
  <c r="Y71" i="46"/>
  <c r="Z71" i="46"/>
  <c r="AA71" i="46"/>
  <c r="AB71" i="46"/>
  <c r="AC71" i="46"/>
  <c r="AD71" i="46"/>
  <c r="AE71" i="46"/>
  <c r="AF71" i="46"/>
  <c r="AG71" i="46"/>
  <c r="AH71" i="46"/>
  <c r="AI71" i="46"/>
  <c r="AJ71" i="46"/>
  <c r="AK71" i="46"/>
  <c r="AL71" i="46"/>
  <c r="AM71" i="46"/>
  <c r="AN71" i="46"/>
  <c r="AO71" i="46"/>
  <c r="AP71" i="46"/>
  <c r="AQ71" i="46"/>
  <c r="AR71" i="46"/>
  <c r="AS71" i="46"/>
  <c r="AT71" i="46"/>
  <c r="AU71" i="46"/>
  <c r="AV71" i="46"/>
  <c r="AW71" i="46"/>
  <c r="AX71" i="46"/>
  <c r="AY71" i="46"/>
  <c r="AZ71" i="46"/>
  <c r="BA71" i="46"/>
  <c r="BB71" i="46"/>
  <c r="BC71" i="46"/>
  <c r="BD71" i="46"/>
  <c r="BE71" i="46"/>
  <c r="BF71" i="46"/>
  <c r="D56" i="46"/>
  <c r="E56" i="46"/>
  <c r="F56" i="46"/>
  <c r="G56" i="46"/>
  <c r="H56" i="46"/>
  <c r="I56" i="46"/>
  <c r="J56" i="46"/>
  <c r="K56" i="46"/>
  <c r="L56" i="46"/>
  <c r="M56" i="46"/>
  <c r="N56" i="46"/>
  <c r="O56" i="46"/>
  <c r="P56" i="46"/>
  <c r="Q56" i="46"/>
  <c r="R56" i="46"/>
  <c r="S56" i="46"/>
  <c r="T56" i="46"/>
  <c r="U56" i="46"/>
  <c r="V56" i="46"/>
  <c r="W56" i="46"/>
  <c r="X56" i="46"/>
  <c r="Y56" i="46"/>
  <c r="Z56" i="46"/>
  <c r="AA56" i="46"/>
  <c r="AB56" i="46"/>
  <c r="AC56" i="46"/>
  <c r="AD56" i="46"/>
  <c r="AE56" i="46"/>
  <c r="AF56" i="46"/>
  <c r="AG56" i="46"/>
  <c r="AH56" i="46"/>
  <c r="AI56" i="46"/>
  <c r="AJ56" i="46"/>
  <c r="AK56" i="46"/>
  <c r="AL56" i="46"/>
  <c r="AM56" i="46"/>
  <c r="AN56" i="46"/>
  <c r="AO56" i="46"/>
  <c r="AP56" i="46"/>
  <c r="AQ56" i="46"/>
  <c r="AR56" i="46"/>
  <c r="AS56" i="46"/>
  <c r="AT56" i="46"/>
  <c r="AU56" i="46"/>
  <c r="AV56" i="46"/>
  <c r="AW56" i="46"/>
  <c r="AX56" i="46"/>
  <c r="AY56" i="46"/>
  <c r="AZ56" i="46"/>
  <c r="BA56" i="46"/>
  <c r="BB56" i="46"/>
  <c r="BC56" i="46"/>
  <c r="BD56" i="46"/>
  <c r="BE56" i="46"/>
  <c r="BF56" i="46"/>
  <c r="C56" i="46"/>
  <c r="CG104" i="46" l="1"/>
  <c r="CF104" i="46"/>
  <c r="CE104" i="46"/>
  <c r="CD104" i="46"/>
  <c r="CC104" i="46"/>
  <c r="CB104" i="46"/>
  <c r="CA104" i="46"/>
  <c r="BZ104" i="46"/>
  <c r="BY104" i="46"/>
  <c r="BX104" i="46"/>
  <c r="BW104" i="46"/>
  <c r="BV104" i="46"/>
  <c r="BU104" i="46"/>
  <c r="BT104" i="46"/>
  <c r="BS104" i="46"/>
  <c r="CG100" i="46"/>
  <c r="CF100" i="46"/>
  <c r="CE100" i="46"/>
  <c r="CD100" i="46"/>
  <c r="CC100" i="46"/>
  <c r="CB100" i="46"/>
  <c r="CA100" i="46"/>
  <c r="BZ100" i="46"/>
  <c r="BY100" i="46"/>
  <c r="BX100" i="46"/>
  <c r="BW100" i="46"/>
  <c r="BV100" i="46"/>
  <c r="BU100" i="46"/>
  <c r="BT100" i="46"/>
  <c r="BS100" i="46"/>
  <c r="CG68" i="46"/>
  <c r="CF68" i="46"/>
  <c r="CE68" i="46"/>
  <c r="CD68" i="46"/>
  <c r="CC68" i="46"/>
  <c r="CB68" i="46"/>
  <c r="CA68" i="46"/>
  <c r="BZ68" i="46"/>
  <c r="BY68" i="46"/>
  <c r="BX68" i="46"/>
  <c r="BW68" i="46"/>
  <c r="BV68" i="46"/>
  <c r="BU68" i="46"/>
  <c r="BT68" i="46"/>
  <c r="BS68" i="46"/>
  <c r="CG64" i="46"/>
  <c r="CF64" i="46"/>
  <c r="CE64" i="46"/>
  <c r="CD64" i="46"/>
  <c r="CC64" i="46"/>
  <c r="CB64" i="46"/>
  <c r="CA64" i="46"/>
  <c r="BZ64" i="46"/>
  <c r="BY64" i="46"/>
  <c r="BX64" i="46"/>
  <c r="BW64" i="46"/>
  <c r="BV64" i="46"/>
  <c r="BU64" i="46"/>
  <c r="BT64" i="46"/>
  <c r="BS64" i="46"/>
  <c r="BI16" i="45" l="1"/>
  <c r="BI17" i="45"/>
  <c r="BI18" i="45"/>
  <c r="BI19" i="45"/>
  <c r="BI20" i="45"/>
  <c r="BI21" i="45"/>
  <c r="BI22" i="45"/>
  <c r="BI23" i="45"/>
  <c r="BI24" i="45"/>
  <c r="BI25" i="45"/>
  <c r="BI26" i="45"/>
  <c r="BI27" i="45"/>
  <c r="BI28" i="45"/>
  <c r="BI29" i="45"/>
  <c r="BI30" i="45"/>
  <c r="BI15" i="45"/>
  <c r="BH16" i="45"/>
  <c r="BH17" i="45"/>
  <c r="BH18" i="45"/>
  <c r="BH19" i="45"/>
  <c r="BH20" i="45"/>
  <c r="BH21" i="45"/>
  <c r="BH22" i="45"/>
  <c r="BH23" i="45"/>
  <c r="BH24" i="45"/>
  <c r="BH25" i="45"/>
  <c r="BH26" i="45"/>
  <c r="BH27" i="45"/>
  <c r="BH28" i="45"/>
  <c r="BH29" i="45"/>
  <c r="BH30" i="45"/>
  <c r="BH15" i="45"/>
  <c r="CD102" i="45" l="1"/>
  <c r="CC102" i="45"/>
  <c r="CB102" i="45"/>
  <c r="CA102" i="45"/>
  <c r="BZ102" i="45"/>
  <c r="BY102" i="45"/>
  <c r="BX102" i="45"/>
  <c r="BW102" i="45"/>
  <c r="BV102" i="45"/>
  <c r="BU102" i="45"/>
  <c r="BT102" i="45"/>
  <c r="BS102" i="45"/>
  <c r="BR102" i="45"/>
  <c r="BQ102" i="45"/>
  <c r="BP102" i="45"/>
  <c r="BO102" i="45"/>
  <c r="CD101" i="45"/>
  <c r="CD104" i="45" s="1"/>
  <c r="CC101" i="45"/>
  <c r="CC104" i="45" s="1"/>
  <c r="CB101" i="45"/>
  <c r="CB104" i="45" s="1"/>
  <c r="CA101" i="45"/>
  <c r="CA104" i="45" s="1"/>
  <c r="BZ101" i="45"/>
  <c r="BZ104" i="45" s="1"/>
  <c r="BY101" i="45"/>
  <c r="BY104" i="45" s="1"/>
  <c r="BX101" i="45"/>
  <c r="BX104" i="45" s="1"/>
  <c r="BW101" i="45"/>
  <c r="BW104" i="45" s="1"/>
  <c r="BV101" i="45"/>
  <c r="BV104" i="45" s="1"/>
  <c r="BU101" i="45"/>
  <c r="BU104" i="45" s="1"/>
  <c r="BT101" i="45"/>
  <c r="BT104" i="45" s="1"/>
  <c r="BS101" i="45"/>
  <c r="BS104" i="45" s="1"/>
  <c r="BR101" i="45"/>
  <c r="BR104" i="45" s="1"/>
  <c r="BQ101" i="45"/>
  <c r="BQ104" i="45" s="1"/>
  <c r="BP101" i="45"/>
  <c r="BP104" i="45" s="1"/>
  <c r="BO101" i="45"/>
  <c r="BO104" i="45" s="1"/>
  <c r="CD98" i="45"/>
  <c r="CD100" i="45" s="1"/>
  <c r="CC98" i="45"/>
  <c r="CC100" i="45" s="1"/>
  <c r="CB98" i="45"/>
  <c r="CB100" i="45" s="1"/>
  <c r="CA98" i="45"/>
  <c r="CA100" i="45" s="1"/>
  <c r="BZ98" i="45"/>
  <c r="BZ100" i="45" s="1"/>
  <c r="BY98" i="45"/>
  <c r="BY100" i="45" s="1"/>
  <c r="BX98" i="45"/>
  <c r="BX100" i="45" s="1"/>
  <c r="BW98" i="45"/>
  <c r="BW100" i="45" s="1"/>
  <c r="BV98" i="45"/>
  <c r="BV100" i="45" s="1"/>
  <c r="BU98" i="45"/>
  <c r="BU100" i="45" s="1"/>
  <c r="BT98" i="45"/>
  <c r="BT100" i="45" s="1"/>
  <c r="BS98" i="45"/>
  <c r="BS100" i="45" s="1"/>
  <c r="BR98" i="45"/>
  <c r="BR100" i="45" s="1"/>
  <c r="BQ98" i="45"/>
  <c r="BQ100" i="45" s="1"/>
  <c r="BP98" i="45"/>
  <c r="BP100" i="45" s="1"/>
  <c r="BO98" i="45"/>
  <c r="BO100" i="45" s="1"/>
  <c r="CD66" i="45"/>
  <c r="CC66" i="45"/>
  <c r="CB66" i="45"/>
  <c r="CA66" i="45"/>
  <c r="BZ66" i="45"/>
  <c r="BY66" i="45"/>
  <c r="BX66" i="45"/>
  <c r="BW66" i="45"/>
  <c r="BV66" i="45"/>
  <c r="BU66" i="45"/>
  <c r="BT66" i="45"/>
  <c r="BS66" i="45"/>
  <c r="BR66" i="45"/>
  <c r="BQ66" i="45"/>
  <c r="BP66" i="45"/>
  <c r="BO66" i="45"/>
  <c r="CD65" i="45"/>
  <c r="CD68" i="45" s="1"/>
  <c r="CC65" i="45"/>
  <c r="CC68" i="45" s="1"/>
  <c r="CB65" i="45"/>
  <c r="CB68" i="45" s="1"/>
  <c r="CA65" i="45"/>
  <c r="CA68" i="45" s="1"/>
  <c r="BZ65" i="45"/>
  <c r="BZ68" i="45" s="1"/>
  <c r="BY65" i="45"/>
  <c r="BY68" i="45" s="1"/>
  <c r="BX65" i="45"/>
  <c r="BX68" i="45" s="1"/>
  <c r="BW65" i="45"/>
  <c r="BW68" i="45" s="1"/>
  <c r="BV65" i="45"/>
  <c r="BV68" i="45" s="1"/>
  <c r="BU65" i="45"/>
  <c r="BU68" i="45" s="1"/>
  <c r="BT65" i="45"/>
  <c r="BT68" i="45" s="1"/>
  <c r="BS65" i="45"/>
  <c r="BS68" i="45" s="1"/>
  <c r="BR65" i="45"/>
  <c r="BR68" i="45" s="1"/>
  <c r="BQ65" i="45"/>
  <c r="BQ68" i="45" s="1"/>
  <c r="BP65" i="45"/>
  <c r="BP68" i="45" s="1"/>
  <c r="BO65" i="45"/>
  <c r="BO68" i="45" s="1"/>
  <c r="CD62" i="45"/>
  <c r="CD64" i="45" s="1"/>
  <c r="CC62" i="45"/>
  <c r="CC64" i="45" s="1"/>
  <c r="CB62" i="45"/>
  <c r="CB64" i="45" s="1"/>
  <c r="CA62" i="45"/>
  <c r="CA64" i="45" s="1"/>
  <c r="BZ62" i="45"/>
  <c r="BZ64" i="45" s="1"/>
  <c r="BY62" i="45"/>
  <c r="BY64" i="45" s="1"/>
  <c r="BX62" i="45"/>
  <c r="BX64" i="45" s="1"/>
  <c r="BW62" i="45"/>
  <c r="BW64" i="45" s="1"/>
  <c r="BV62" i="45"/>
  <c r="BV64" i="45" s="1"/>
  <c r="BU62" i="45"/>
  <c r="BU64" i="45" s="1"/>
  <c r="BT62" i="45"/>
  <c r="BT64" i="45" s="1"/>
  <c r="BS62" i="45"/>
  <c r="BS64" i="45" s="1"/>
  <c r="BR62" i="45"/>
  <c r="BR64" i="45" s="1"/>
  <c r="BQ62" i="45"/>
  <c r="BQ64" i="45" s="1"/>
  <c r="BP62" i="45"/>
  <c r="BP64" i="45" s="1"/>
  <c r="BO62" i="45"/>
  <c r="BO64" i="45" s="1"/>
  <c r="BT15" i="44" l="1"/>
  <c r="CB66" i="44" l="1"/>
  <c r="CC66" i="44"/>
  <c r="CD66" i="44"/>
  <c r="CE66" i="44"/>
  <c r="CF66" i="44"/>
  <c r="CG66" i="44"/>
  <c r="CH66" i="44"/>
  <c r="CI66" i="44"/>
  <c r="CJ66" i="44"/>
  <c r="CK66" i="44"/>
  <c r="CL66" i="44"/>
  <c r="CM66" i="44"/>
  <c r="CN66" i="44"/>
  <c r="CO66" i="44"/>
  <c r="CP66" i="44"/>
  <c r="CA66" i="44"/>
  <c r="CB65" i="44"/>
  <c r="CC65" i="44"/>
  <c r="CD65" i="44"/>
  <c r="CE65" i="44"/>
  <c r="CF65" i="44"/>
  <c r="CG65" i="44"/>
  <c r="CH65" i="44"/>
  <c r="CI65" i="44"/>
  <c r="CJ65" i="44"/>
  <c r="CK65" i="44"/>
  <c r="CL65" i="44"/>
  <c r="CM65" i="44"/>
  <c r="CN65" i="44"/>
  <c r="CO65" i="44"/>
  <c r="CP65" i="44"/>
  <c r="CA65" i="44"/>
  <c r="CB102" i="44"/>
  <c r="CC102" i="44"/>
  <c r="CD102" i="44"/>
  <c r="CE102" i="44"/>
  <c r="CF102" i="44"/>
  <c r="CG102" i="44"/>
  <c r="CH102" i="44"/>
  <c r="CI102" i="44"/>
  <c r="CJ102" i="44"/>
  <c r="CK102" i="44"/>
  <c r="CL102" i="44"/>
  <c r="CM102" i="44"/>
  <c r="CN102" i="44"/>
  <c r="CO102" i="44"/>
  <c r="CP102" i="44"/>
  <c r="CA102" i="44"/>
  <c r="CB101" i="44"/>
  <c r="CC101" i="44"/>
  <c r="CD101" i="44"/>
  <c r="CE101" i="44"/>
  <c r="CF101" i="44"/>
  <c r="CG101" i="44"/>
  <c r="CH101" i="44"/>
  <c r="CI101" i="44"/>
  <c r="CJ101" i="44"/>
  <c r="CK101" i="44"/>
  <c r="CL101" i="44"/>
  <c r="CM101" i="44"/>
  <c r="CN101" i="44"/>
  <c r="CO101" i="44"/>
  <c r="CP101" i="44"/>
  <c r="CA101" i="44"/>
  <c r="CB98" i="44"/>
  <c r="CC98" i="44"/>
  <c r="CD98" i="44"/>
  <c r="CE98" i="44"/>
  <c r="CF98" i="44"/>
  <c r="CG98" i="44"/>
  <c r="CH98" i="44"/>
  <c r="CI98" i="44"/>
  <c r="CJ98" i="44"/>
  <c r="CK98" i="44"/>
  <c r="CL98" i="44"/>
  <c r="CM98" i="44"/>
  <c r="CN98" i="44"/>
  <c r="CO98" i="44"/>
  <c r="CP98" i="44"/>
  <c r="CA98" i="44"/>
  <c r="CB62" i="44"/>
  <c r="CC62" i="44"/>
  <c r="CD62" i="44"/>
  <c r="CE62" i="44"/>
  <c r="CF62" i="44"/>
  <c r="CG62" i="44"/>
  <c r="CH62" i="44"/>
  <c r="CI62" i="44"/>
  <c r="CJ62" i="44"/>
  <c r="CK62" i="44"/>
  <c r="CL62" i="44"/>
  <c r="CM62" i="44"/>
  <c r="CN62" i="44"/>
  <c r="CO62" i="44"/>
  <c r="CP62" i="44"/>
  <c r="CA62" i="44"/>
  <c r="BU16" i="44" l="1"/>
  <c r="BU17" i="44"/>
  <c r="BU18" i="44"/>
  <c r="BU19" i="44"/>
  <c r="BU20" i="44"/>
  <c r="BU21" i="44"/>
  <c r="BU22" i="44"/>
  <c r="BU23" i="44"/>
  <c r="BU24" i="44"/>
  <c r="BU25" i="44"/>
  <c r="BU26" i="44"/>
  <c r="BU27" i="44"/>
  <c r="BU28" i="44"/>
  <c r="BU29" i="44"/>
  <c r="BU30" i="44"/>
  <c r="BU15" i="44"/>
  <c r="BT16" i="44"/>
  <c r="BT17" i="44"/>
  <c r="BT18" i="44"/>
  <c r="BT19" i="44"/>
  <c r="BT20" i="44"/>
  <c r="BT21" i="44"/>
  <c r="BT22" i="44"/>
  <c r="BT23" i="44"/>
  <c r="BT24" i="44"/>
  <c r="BT25" i="44"/>
  <c r="BT26" i="44"/>
  <c r="BT27" i="44"/>
  <c r="BT28" i="44"/>
  <c r="BT29" i="44"/>
  <c r="BT30" i="44"/>
  <c r="CP104" i="44" l="1"/>
  <c r="CO104" i="44"/>
  <c r="CN104" i="44"/>
  <c r="CM104" i="44"/>
  <c r="CL104" i="44"/>
  <c r="CK104" i="44"/>
  <c r="CJ104" i="44"/>
  <c r="CI104" i="44"/>
  <c r="CH104" i="44"/>
  <c r="CG104" i="44"/>
  <c r="CF104" i="44"/>
  <c r="CE104" i="44"/>
  <c r="CD104" i="44"/>
  <c r="CC104" i="44"/>
  <c r="CB104" i="44"/>
  <c r="CA104" i="44"/>
  <c r="CP100" i="44"/>
  <c r="CO100" i="44"/>
  <c r="CN100" i="44"/>
  <c r="CM100" i="44"/>
  <c r="CL100" i="44"/>
  <c r="CK100" i="44"/>
  <c r="CJ100" i="44"/>
  <c r="CI100" i="44"/>
  <c r="CH100" i="44"/>
  <c r="CG100" i="44"/>
  <c r="CF100" i="44"/>
  <c r="CE100" i="44"/>
  <c r="CD100" i="44"/>
  <c r="CC100" i="44"/>
  <c r="CB100" i="44"/>
  <c r="CA100" i="44"/>
  <c r="CO68" i="44"/>
  <c r="CN68" i="44"/>
  <c r="CM68" i="44"/>
  <c r="CL68" i="44"/>
  <c r="CK68" i="44"/>
  <c r="CJ68" i="44"/>
  <c r="CI68" i="44"/>
  <c r="CH68" i="44"/>
  <c r="CG68" i="44"/>
  <c r="CF68" i="44"/>
  <c r="CE68" i="44"/>
  <c r="CD68" i="44"/>
  <c r="CC68" i="44"/>
  <c r="CB68" i="44"/>
  <c r="CA68" i="44"/>
  <c r="CP64" i="44"/>
  <c r="CO64" i="44"/>
  <c r="CN64" i="44"/>
  <c r="CM64" i="44"/>
  <c r="CL64" i="44"/>
  <c r="CK64" i="44"/>
  <c r="CJ64" i="44"/>
  <c r="CI64" i="44"/>
  <c r="CH64" i="44"/>
  <c r="CG64" i="44"/>
  <c r="CF64" i="44"/>
  <c r="CE64" i="44"/>
  <c r="CD64" i="44"/>
  <c r="CC64" i="44"/>
  <c r="CB64" i="44"/>
  <c r="CA64" i="44"/>
  <c r="CP68" i="44" l="1"/>
  <c r="BR98" i="43"/>
  <c r="BR62" i="43"/>
  <c r="BR64" i="43"/>
  <c r="BR65" i="43"/>
  <c r="BR68" i="43" s="1"/>
  <c r="BR66" i="43"/>
  <c r="BL16" i="43"/>
  <c r="BL17" i="43"/>
  <c r="BL18" i="43"/>
  <c r="BL19" i="43"/>
  <c r="BL20" i="43"/>
  <c r="BL21" i="43"/>
  <c r="BL22" i="43"/>
  <c r="BL23" i="43"/>
  <c r="BL24" i="43"/>
  <c r="BL25" i="43"/>
  <c r="BL26" i="43"/>
  <c r="BL27" i="43"/>
  <c r="BL28" i="43"/>
  <c r="BL29" i="43"/>
  <c r="BL30" i="43"/>
  <c r="BL15" i="43"/>
  <c r="BK16" i="43"/>
  <c r="BK17" i="43"/>
  <c r="BK18" i="43"/>
  <c r="BK19" i="43"/>
  <c r="BK20" i="43"/>
  <c r="BK21" i="43"/>
  <c r="BK22" i="43"/>
  <c r="BK23" i="43"/>
  <c r="BK24" i="43"/>
  <c r="BK25" i="43"/>
  <c r="BK26" i="43"/>
  <c r="BK27" i="43"/>
  <c r="BK28" i="43"/>
  <c r="BK29" i="43"/>
  <c r="BK30" i="43"/>
  <c r="BK15" i="43"/>
  <c r="BS65" i="43" l="1"/>
  <c r="BT65" i="43"/>
  <c r="BU65" i="43"/>
  <c r="BV65" i="43"/>
  <c r="BW65" i="43"/>
  <c r="BX65" i="43"/>
  <c r="BY65" i="43"/>
  <c r="BZ65" i="43"/>
  <c r="CA65" i="43"/>
  <c r="CB65" i="43"/>
  <c r="CC65" i="43"/>
  <c r="CD65" i="43"/>
  <c r="CE65" i="43"/>
  <c r="CF65" i="43"/>
  <c r="CG65" i="43"/>
  <c r="BS102" i="43"/>
  <c r="BT102" i="43"/>
  <c r="BU102" i="43"/>
  <c r="BV102" i="43"/>
  <c r="BW102" i="43"/>
  <c r="BX102" i="43"/>
  <c r="BY102" i="43"/>
  <c r="BZ102" i="43"/>
  <c r="CA102" i="43"/>
  <c r="CB102" i="43"/>
  <c r="CC102" i="43"/>
  <c r="CD102" i="43"/>
  <c r="CE102" i="43"/>
  <c r="CF102" i="43"/>
  <c r="CG102" i="43"/>
  <c r="BS101" i="43"/>
  <c r="BT101" i="43"/>
  <c r="BU101" i="43"/>
  <c r="BV101" i="43"/>
  <c r="BW101" i="43"/>
  <c r="BX101" i="43"/>
  <c r="BY101" i="43"/>
  <c r="BZ101" i="43"/>
  <c r="CA101" i="43"/>
  <c r="CB101" i="43"/>
  <c r="CC101" i="43"/>
  <c r="CD101" i="43"/>
  <c r="CE101" i="43"/>
  <c r="CF101" i="43"/>
  <c r="CG101" i="43"/>
  <c r="BR102" i="43"/>
  <c r="BR101" i="43"/>
  <c r="BS98" i="43"/>
  <c r="BT98" i="43"/>
  <c r="BU98" i="43"/>
  <c r="BV98" i="43"/>
  <c r="BW98" i="43"/>
  <c r="BX98" i="43"/>
  <c r="BY98" i="43"/>
  <c r="BZ98" i="43"/>
  <c r="CA98" i="43"/>
  <c r="CB98" i="43"/>
  <c r="CC98" i="43"/>
  <c r="CD98" i="43"/>
  <c r="CE98" i="43"/>
  <c r="CF98" i="43"/>
  <c r="CG98" i="43"/>
  <c r="BS66" i="43"/>
  <c r="BT66" i="43"/>
  <c r="BU66" i="43"/>
  <c r="BV66" i="43"/>
  <c r="BW66" i="43"/>
  <c r="BX66" i="43"/>
  <c r="BY66" i="43"/>
  <c r="BZ66" i="43"/>
  <c r="CA66" i="43"/>
  <c r="CB66" i="43"/>
  <c r="CC66" i="43"/>
  <c r="CD66" i="43"/>
  <c r="CE66" i="43"/>
  <c r="CF66" i="43"/>
  <c r="BS62" i="43"/>
  <c r="BT62" i="43"/>
  <c r="BU62" i="43"/>
  <c r="BV62" i="43"/>
  <c r="BW62" i="43"/>
  <c r="BX62" i="43"/>
  <c r="BY62" i="43"/>
  <c r="BZ62" i="43"/>
  <c r="CA62" i="43"/>
  <c r="CB62" i="43"/>
  <c r="CC62" i="43"/>
  <c r="CD62" i="43"/>
  <c r="CE62" i="43"/>
  <c r="CF62" i="43"/>
  <c r="CG62" i="43"/>
  <c r="CG104" i="43" l="1"/>
  <c r="CF104" i="43"/>
  <c r="CE104" i="43"/>
  <c r="CD104" i="43"/>
  <c r="CC104" i="43"/>
  <c r="CB104" i="43"/>
  <c r="CA104" i="43"/>
  <c r="BZ104" i="43"/>
  <c r="BY104" i="43"/>
  <c r="BX104" i="43"/>
  <c r="BW104" i="43"/>
  <c r="BV104" i="43"/>
  <c r="BU104" i="43"/>
  <c r="BT104" i="43"/>
  <c r="BS104" i="43"/>
  <c r="BR104" i="43"/>
  <c r="CG100" i="43"/>
  <c r="CF100" i="43"/>
  <c r="CE100" i="43"/>
  <c r="CD100" i="43"/>
  <c r="CC100" i="43"/>
  <c r="CB100" i="43"/>
  <c r="CA100" i="43"/>
  <c r="BZ100" i="43"/>
  <c r="BY100" i="43"/>
  <c r="BX100" i="43"/>
  <c r="BW100" i="43"/>
  <c r="BV100" i="43"/>
  <c r="BU100" i="43"/>
  <c r="BT100" i="43"/>
  <c r="BS100" i="43"/>
  <c r="BR100" i="43"/>
  <c r="CG66" i="43"/>
  <c r="CG68" i="43" s="1"/>
  <c r="CF68" i="43"/>
  <c r="CE68" i="43"/>
  <c r="CD68" i="43"/>
  <c r="CC68" i="43"/>
  <c r="CB68" i="43"/>
  <c r="CA68" i="43"/>
  <c r="BZ68" i="43"/>
  <c r="BY68" i="43"/>
  <c r="BX68" i="43"/>
  <c r="BW68" i="43"/>
  <c r="BV68" i="43"/>
  <c r="BU68" i="43"/>
  <c r="BT68" i="43"/>
  <c r="BS68" i="43"/>
  <c r="CG64" i="43"/>
  <c r="CF64" i="43"/>
  <c r="CE64" i="43"/>
  <c r="CD64" i="43"/>
  <c r="CC64" i="43"/>
  <c r="CB64" i="43"/>
  <c r="CA64" i="43"/>
  <c r="BZ64" i="43"/>
  <c r="BY64" i="43"/>
  <c r="BX64" i="43"/>
  <c r="BW64" i="43"/>
  <c r="BV64" i="43"/>
  <c r="BU64" i="43"/>
  <c r="BT64" i="43"/>
  <c r="BS64" i="43"/>
  <c r="BN29" i="42" l="1"/>
  <c r="BO29" i="42"/>
  <c r="BN30" i="42"/>
  <c r="BO30" i="42"/>
  <c r="BN16" i="42"/>
  <c r="BO16" i="42"/>
  <c r="BN17" i="42"/>
  <c r="BO17" i="42"/>
  <c r="BN18" i="42"/>
  <c r="BO18" i="42"/>
  <c r="BN19" i="42"/>
  <c r="BO19" i="42"/>
  <c r="BN20" i="42"/>
  <c r="BO20" i="42"/>
  <c r="BN21" i="42"/>
  <c r="BO21" i="42"/>
  <c r="BN22" i="42"/>
  <c r="BO22" i="42"/>
  <c r="BN23" i="42"/>
  <c r="BO23" i="42"/>
  <c r="BN24" i="42"/>
  <c r="BO24" i="42"/>
  <c r="BN25" i="42"/>
  <c r="BO25" i="42"/>
  <c r="BN26" i="42"/>
  <c r="BO26" i="42"/>
  <c r="BN27" i="42"/>
  <c r="BO27" i="42"/>
  <c r="BN28" i="42"/>
  <c r="BO28" i="42"/>
  <c r="BO15" i="42"/>
  <c r="BN15" i="42"/>
  <c r="CJ102" i="42" l="1"/>
  <c r="CI102" i="42"/>
  <c r="CH102" i="42"/>
  <c r="CG102" i="42"/>
  <c r="CF102" i="42"/>
  <c r="CE102" i="42"/>
  <c r="CD102" i="42"/>
  <c r="CC102" i="42"/>
  <c r="CB102" i="42"/>
  <c r="CA102" i="42"/>
  <c r="BZ102" i="42"/>
  <c r="BY102" i="42"/>
  <c r="BX102" i="42"/>
  <c r="BW102" i="42"/>
  <c r="BV102" i="42"/>
  <c r="BU102" i="42"/>
  <c r="CJ101" i="42"/>
  <c r="CJ104" i="42" s="1"/>
  <c r="CI101" i="42"/>
  <c r="CI104" i="42" s="1"/>
  <c r="CH101" i="42"/>
  <c r="CH104" i="42" s="1"/>
  <c r="CG101" i="42"/>
  <c r="CG104" i="42" s="1"/>
  <c r="CF101" i="42"/>
  <c r="CF104" i="42" s="1"/>
  <c r="CE101" i="42"/>
  <c r="CE104" i="42" s="1"/>
  <c r="CD101" i="42"/>
  <c r="CD104" i="42" s="1"/>
  <c r="CC101" i="42"/>
  <c r="CC104" i="42" s="1"/>
  <c r="CB101" i="42"/>
  <c r="CB104" i="42" s="1"/>
  <c r="CA101" i="42"/>
  <c r="CA104" i="42" s="1"/>
  <c r="BZ101" i="42"/>
  <c r="BZ104" i="42" s="1"/>
  <c r="BY101" i="42"/>
  <c r="BY104" i="42" s="1"/>
  <c r="BX101" i="42"/>
  <c r="BX104" i="42" s="1"/>
  <c r="BW101" i="42"/>
  <c r="BW104" i="42" s="1"/>
  <c r="BV101" i="42"/>
  <c r="BV104" i="42" s="1"/>
  <c r="BU101" i="42"/>
  <c r="BU104" i="42" s="1"/>
  <c r="CJ98" i="42"/>
  <c r="CJ100" i="42" s="1"/>
  <c r="CI98" i="42"/>
  <c r="CI100" i="42" s="1"/>
  <c r="CH98" i="42"/>
  <c r="CH100" i="42" s="1"/>
  <c r="CG98" i="42"/>
  <c r="CG100" i="42" s="1"/>
  <c r="CF98" i="42"/>
  <c r="CF100" i="42" s="1"/>
  <c r="CE98" i="42"/>
  <c r="CE100" i="42" s="1"/>
  <c r="CD98" i="42"/>
  <c r="CD100" i="42" s="1"/>
  <c r="CC98" i="42"/>
  <c r="CC100" i="42" s="1"/>
  <c r="CB98" i="42"/>
  <c r="CB100" i="42" s="1"/>
  <c r="CA98" i="42"/>
  <c r="CA100" i="42" s="1"/>
  <c r="BZ98" i="42"/>
  <c r="BZ100" i="42" s="1"/>
  <c r="BY98" i="42"/>
  <c r="BY100" i="42" s="1"/>
  <c r="BX98" i="42"/>
  <c r="BX100" i="42" s="1"/>
  <c r="BW98" i="42"/>
  <c r="BW100" i="42" s="1"/>
  <c r="BV98" i="42"/>
  <c r="BV100" i="42" s="1"/>
  <c r="BU98" i="42"/>
  <c r="BU100" i="42" s="1"/>
  <c r="CJ66" i="42"/>
  <c r="CI66" i="42"/>
  <c r="CH66" i="42"/>
  <c r="CG66" i="42"/>
  <c r="CF66" i="42"/>
  <c r="CE66" i="42"/>
  <c r="CD66" i="42"/>
  <c r="CC66" i="42"/>
  <c r="CB66" i="42"/>
  <c r="CA66" i="42"/>
  <c r="BZ66" i="42"/>
  <c r="BY66" i="42"/>
  <c r="BX66" i="42"/>
  <c r="BW66" i="42"/>
  <c r="BV66" i="42"/>
  <c r="BU66" i="42"/>
  <c r="CJ65" i="42"/>
  <c r="CJ68" i="42" s="1"/>
  <c r="CI65" i="42"/>
  <c r="CI68" i="42" s="1"/>
  <c r="CH65" i="42"/>
  <c r="CH68" i="42" s="1"/>
  <c r="CG65" i="42"/>
  <c r="CG68" i="42" s="1"/>
  <c r="CF65" i="42"/>
  <c r="CF68" i="42" s="1"/>
  <c r="CE65" i="42"/>
  <c r="CE68" i="42" s="1"/>
  <c r="CD65" i="42"/>
  <c r="CD68" i="42" s="1"/>
  <c r="CC65" i="42"/>
  <c r="CC68" i="42" s="1"/>
  <c r="CB65" i="42"/>
  <c r="CB68" i="42" s="1"/>
  <c r="CA65" i="42"/>
  <c r="CA68" i="42" s="1"/>
  <c r="BZ65" i="42"/>
  <c r="BZ68" i="42" s="1"/>
  <c r="BY65" i="42"/>
  <c r="BY68" i="42" s="1"/>
  <c r="BX65" i="42"/>
  <c r="BX68" i="42" s="1"/>
  <c r="BW65" i="42"/>
  <c r="BW68" i="42" s="1"/>
  <c r="BV65" i="42"/>
  <c r="BV68" i="42" s="1"/>
  <c r="BU65" i="42"/>
  <c r="BU68" i="42" s="1"/>
  <c r="CJ62" i="42"/>
  <c r="CJ64" i="42" s="1"/>
  <c r="CI62" i="42"/>
  <c r="CI64" i="42" s="1"/>
  <c r="CH62" i="42"/>
  <c r="CH64" i="42" s="1"/>
  <c r="CG62" i="42"/>
  <c r="CG64" i="42" s="1"/>
  <c r="CF62" i="42"/>
  <c r="CF64" i="42" s="1"/>
  <c r="CE62" i="42"/>
  <c r="CE64" i="42" s="1"/>
  <c r="CD62" i="42"/>
  <c r="CD64" i="42" s="1"/>
  <c r="CC62" i="42"/>
  <c r="CC64" i="42" s="1"/>
  <c r="CB62" i="42"/>
  <c r="CB64" i="42" s="1"/>
  <c r="CA62" i="42"/>
  <c r="CA64" i="42" s="1"/>
  <c r="BZ62" i="42"/>
  <c r="BZ64" i="42" s="1"/>
  <c r="BY62" i="42"/>
  <c r="BY64" i="42" s="1"/>
  <c r="BX62" i="42"/>
  <c r="BX64" i="42" s="1"/>
  <c r="BW62" i="42"/>
  <c r="BW64" i="42" s="1"/>
  <c r="BV62" i="42"/>
  <c r="BV64" i="42" s="1"/>
  <c r="BU62" i="42"/>
  <c r="BU64" i="42" s="1"/>
  <c r="CA62" i="41" l="1"/>
  <c r="CA64" i="41" s="1"/>
  <c r="CA65" i="41"/>
  <c r="CA66" i="41"/>
  <c r="CA68" i="41" l="1"/>
  <c r="BT16" i="41"/>
  <c r="BU16" i="41"/>
  <c r="BT17" i="41"/>
  <c r="BU17" i="41"/>
  <c r="BT18" i="41"/>
  <c r="BU18" i="41"/>
  <c r="BT19" i="41"/>
  <c r="BU19" i="41"/>
  <c r="BT20" i="41"/>
  <c r="BU20" i="41"/>
  <c r="BT21" i="41"/>
  <c r="BU21" i="41"/>
  <c r="BT22" i="41"/>
  <c r="BU22" i="41"/>
  <c r="BT23" i="41"/>
  <c r="BU23" i="41"/>
  <c r="BT24" i="41"/>
  <c r="BU24" i="41"/>
  <c r="BT25" i="41"/>
  <c r="BU25" i="41"/>
  <c r="BT26" i="41"/>
  <c r="BU26" i="41"/>
  <c r="BT27" i="41"/>
  <c r="BU27" i="41"/>
  <c r="BT28" i="41"/>
  <c r="BU28" i="41"/>
  <c r="BT29" i="41"/>
  <c r="BU29" i="41"/>
  <c r="BT30" i="41"/>
  <c r="BU30" i="41"/>
  <c r="BU15" i="41"/>
  <c r="BT15" i="41"/>
  <c r="CB102" i="41"/>
  <c r="CC102" i="41"/>
  <c r="CD102" i="41"/>
  <c r="CE102" i="41"/>
  <c r="CF102" i="41"/>
  <c r="CG102" i="41"/>
  <c r="CH102" i="41"/>
  <c r="CI102" i="41"/>
  <c r="CJ102" i="41"/>
  <c r="CK102" i="41"/>
  <c r="CL102" i="41"/>
  <c r="CM102" i="41"/>
  <c r="CN102" i="41"/>
  <c r="CO102" i="41"/>
  <c r="CP102" i="41"/>
  <c r="CA102" i="41"/>
  <c r="CB101" i="41"/>
  <c r="CC101" i="41"/>
  <c r="CD101" i="41"/>
  <c r="CE101" i="41"/>
  <c r="CF101" i="41"/>
  <c r="CG101" i="41"/>
  <c r="CH101" i="41"/>
  <c r="CI101" i="41"/>
  <c r="CJ101" i="41"/>
  <c r="CK101" i="41"/>
  <c r="CL101" i="41"/>
  <c r="CM101" i="41"/>
  <c r="CN101" i="41"/>
  <c r="CO101" i="41"/>
  <c r="CP101" i="41"/>
  <c r="CA101" i="41"/>
  <c r="CB98" i="41"/>
  <c r="CC98" i="41"/>
  <c r="CD98" i="41"/>
  <c r="CE98" i="41"/>
  <c r="CF98" i="41"/>
  <c r="CG98" i="41"/>
  <c r="CH98" i="41"/>
  <c r="CI98" i="41"/>
  <c r="CJ98" i="41"/>
  <c r="CK98" i="41"/>
  <c r="CL98" i="41"/>
  <c r="CM98" i="41"/>
  <c r="CN98" i="41"/>
  <c r="CO98" i="41"/>
  <c r="CP98" i="41"/>
  <c r="CA98" i="41"/>
  <c r="CB66" i="41"/>
  <c r="CC66" i="41"/>
  <c r="CD66" i="41"/>
  <c r="CE66" i="41"/>
  <c r="CF66" i="41"/>
  <c r="CG66" i="41"/>
  <c r="CH66" i="41"/>
  <c r="CI66" i="41"/>
  <c r="CJ66" i="41"/>
  <c r="CK66" i="41"/>
  <c r="CL66" i="41"/>
  <c r="CM66" i="41"/>
  <c r="CN66" i="41"/>
  <c r="CO66" i="41"/>
  <c r="CP66" i="41"/>
  <c r="CB62" i="41"/>
  <c r="CC62" i="41"/>
  <c r="CD62" i="41"/>
  <c r="CE62" i="41"/>
  <c r="CF62" i="41"/>
  <c r="CG62" i="41"/>
  <c r="CH62" i="41"/>
  <c r="CI62" i="41"/>
  <c r="CJ62" i="41"/>
  <c r="CK62" i="41"/>
  <c r="CL62" i="41"/>
  <c r="CM62" i="41"/>
  <c r="CN62" i="41"/>
  <c r="CO62" i="41"/>
  <c r="CP62" i="41"/>
  <c r="CP104" i="41" l="1"/>
  <c r="CO104" i="41"/>
  <c r="CN104" i="41"/>
  <c r="CM104" i="41"/>
  <c r="CL104" i="41"/>
  <c r="CK104" i="41"/>
  <c r="CJ104" i="41"/>
  <c r="CI104" i="41"/>
  <c r="CH104" i="41"/>
  <c r="CG104" i="41"/>
  <c r="CF104" i="41"/>
  <c r="CE104" i="41"/>
  <c r="CD104" i="41"/>
  <c r="CC104" i="41"/>
  <c r="CB104" i="41"/>
  <c r="CA104" i="41"/>
  <c r="CP100" i="41"/>
  <c r="CO100" i="41"/>
  <c r="CN100" i="41"/>
  <c r="CM100" i="41"/>
  <c r="CL100" i="41"/>
  <c r="CK100" i="41"/>
  <c r="CJ100" i="41"/>
  <c r="CI100" i="41"/>
  <c r="CH100" i="41"/>
  <c r="CG100" i="41"/>
  <c r="CF100" i="41"/>
  <c r="CE100" i="41"/>
  <c r="CD100" i="41"/>
  <c r="CC100" i="41"/>
  <c r="CB100" i="41"/>
  <c r="CA100" i="41"/>
  <c r="CP65" i="41"/>
  <c r="CP68" i="41" s="1"/>
  <c r="CO65" i="41"/>
  <c r="CO68" i="41" s="1"/>
  <c r="CN65" i="41"/>
  <c r="CN68" i="41" s="1"/>
  <c r="CM65" i="41"/>
  <c r="CM68" i="41" s="1"/>
  <c r="CL65" i="41"/>
  <c r="CL68" i="41" s="1"/>
  <c r="CK65" i="41"/>
  <c r="CK68" i="41" s="1"/>
  <c r="CJ65" i="41"/>
  <c r="CJ68" i="41" s="1"/>
  <c r="CI65" i="41"/>
  <c r="CI68" i="41" s="1"/>
  <c r="CH65" i="41"/>
  <c r="CH68" i="41" s="1"/>
  <c r="CG65" i="41"/>
  <c r="CG68" i="41" s="1"/>
  <c r="CF65" i="41"/>
  <c r="CF68" i="41" s="1"/>
  <c r="CE65" i="41"/>
  <c r="CE68" i="41" s="1"/>
  <c r="CD65" i="41"/>
  <c r="CD68" i="41" s="1"/>
  <c r="CC65" i="41"/>
  <c r="CB65" i="41"/>
  <c r="CB68" i="41" s="1"/>
  <c r="CP64" i="41"/>
  <c r="CO64" i="41"/>
  <c r="CN64" i="41"/>
  <c r="CM64" i="41"/>
  <c r="CL64" i="41"/>
  <c r="CK64" i="41"/>
  <c r="CJ64" i="41"/>
  <c r="CI64" i="41"/>
  <c r="CH64" i="41"/>
  <c r="CG64" i="41"/>
  <c r="CF64" i="41"/>
  <c r="CE64" i="41"/>
  <c r="CD64" i="41"/>
  <c r="CC64" i="41"/>
  <c r="CB64" i="41"/>
  <c r="CC68" i="41" l="1"/>
  <c r="BO98" i="40"/>
  <c r="BO100" i="40" s="1"/>
  <c r="BO101" i="40"/>
  <c r="BO102" i="40"/>
  <c r="BO104" i="40"/>
  <c r="BP102" i="40"/>
  <c r="BQ102" i="40"/>
  <c r="BR102" i="40"/>
  <c r="BS102" i="40"/>
  <c r="BT102" i="40"/>
  <c r="BU102" i="40"/>
  <c r="BV102" i="40"/>
  <c r="BW102" i="40"/>
  <c r="BX102" i="40"/>
  <c r="BY102" i="40"/>
  <c r="BZ102" i="40"/>
  <c r="CA102" i="40"/>
  <c r="CB102" i="40"/>
  <c r="CC102" i="40"/>
  <c r="CD102" i="40"/>
  <c r="BP101" i="40"/>
  <c r="BQ101" i="40"/>
  <c r="BR101" i="40"/>
  <c r="BS101" i="40"/>
  <c r="BT101" i="40"/>
  <c r="BU101" i="40"/>
  <c r="BV101" i="40"/>
  <c r="BW101" i="40"/>
  <c r="BX101" i="40"/>
  <c r="BY101" i="40"/>
  <c r="BZ101" i="40"/>
  <c r="CA101" i="40"/>
  <c r="CB101" i="40"/>
  <c r="CC101" i="40"/>
  <c r="CD101" i="40"/>
  <c r="BP98" i="40"/>
  <c r="BQ98" i="40"/>
  <c r="BR98" i="40"/>
  <c r="BS98" i="40"/>
  <c r="BT98" i="40"/>
  <c r="BU98" i="40"/>
  <c r="BV98" i="40"/>
  <c r="BW98" i="40"/>
  <c r="BX98" i="40"/>
  <c r="BY98" i="40"/>
  <c r="BZ98" i="40"/>
  <c r="CA98" i="40"/>
  <c r="CB98" i="40"/>
  <c r="CC98" i="40"/>
  <c r="CD98" i="40"/>
  <c r="BP66" i="40"/>
  <c r="BQ66" i="40"/>
  <c r="BR66" i="40"/>
  <c r="BS66" i="40"/>
  <c r="BT66" i="40"/>
  <c r="BU66" i="40"/>
  <c r="BV66" i="40"/>
  <c r="BW66" i="40"/>
  <c r="BX66" i="40"/>
  <c r="BY66" i="40"/>
  <c r="BZ66" i="40"/>
  <c r="CA66" i="40"/>
  <c r="CB66" i="40"/>
  <c r="CC66" i="40"/>
  <c r="CD66" i="40"/>
  <c r="BO66" i="40"/>
  <c r="BP65" i="40"/>
  <c r="BQ65" i="40"/>
  <c r="BR65" i="40"/>
  <c r="BS65" i="40"/>
  <c r="BT65" i="40"/>
  <c r="BU65" i="40"/>
  <c r="BV65" i="40"/>
  <c r="BW65" i="40"/>
  <c r="BX65" i="40"/>
  <c r="BY65" i="40"/>
  <c r="BZ65" i="40"/>
  <c r="CA65" i="40"/>
  <c r="CB65" i="40"/>
  <c r="CC65" i="40"/>
  <c r="CD65" i="40"/>
  <c r="BO65" i="40"/>
  <c r="BP62" i="40"/>
  <c r="BQ62" i="40"/>
  <c r="BR62" i="40"/>
  <c r="BS62" i="40"/>
  <c r="BT62" i="40"/>
  <c r="BU62" i="40"/>
  <c r="BV62" i="40"/>
  <c r="BW62" i="40"/>
  <c r="BX62" i="40"/>
  <c r="BY62" i="40"/>
  <c r="BZ62" i="40"/>
  <c r="CA62" i="40"/>
  <c r="CB62" i="40"/>
  <c r="CC62" i="40"/>
  <c r="CD62" i="40"/>
  <c r="BO62" i="40"/>
  <c r="BI16" i="40" l="1"/>
  <c r="BI17" i="40"/>
  <c r="BI18" i="40"/>
  <c r="BI19" i="40"/>
  <c r="BI20" i="40"/>
  <c r="BI21" i="40"/>
  <c r="BI22" i="40"/>
  <c r="BI23" i="40"/>
  <c r="BI24" i="40"/>
  <c r="BI25" i="40"/>
  <c r="BI26" i="40"/>
  <c r="BI27" i="40"/>
  <c r="BI28" i="40"/>
  <c r="BI29" i="40"/>
  <c r="BI30" i="40"/>
  <c r="BI15" i="40"/>
  <c r="BH16" i="40"/>
  <c r="BH17" i="40"/>
  <c r="BH18" i="40"/>
  <c r="BH19" i="40"/>
  <c r="BH20" i="40"/>
  <c r="BH21" i="40"/>
  <c r="BH22" i="40"/>
  <c r="BH23" i="40"/>
  <c r="BH24" i="40"/>
  <c r="BH25" i="40"/>
  <c r="BH26" i="40"/>
  <c r="BH27" i="40"/>
  <c r="BH28" i="40"/>
  <c r="BH29" i="40"/>
  <c r="BH30" i="40"/>
  <c r="BH15" i="40"/>
  <c r="CD104" i="40" l="1"/>
  <c r="CC104" i="40"/>
  <c r="CA104" i="40"/>
  <c r="BZ104" i="40"/>
  <c r="BY104" i="40"/>
  <c r="BW104" i="40"/>
  <c r="BV104" i="40"/>
  <c r="BU104" i="40"/>
  <c r="BT104" i="40"/>
  <c r="BS104" i="40"/>
  <c r="BR104" i="40"/>
  <c r="BQ104" i="40"/>
  <c r="BP104" i="40"/>
  <c r="CD100" i="40"/>
  <c r="CC100" i="40"/>
  <c r="CB100" i="40"/>
  <c r="CA100" i="40"/>
  <c r="BZ100" i="40"/>
  <c r="BY100" i="40"/>
  <c r="BX100" i="40"/>
  <c r="BW100" i="40"/>
  <c r="BV100" i="40"/>
  <c r="BU100" i="40"/>
  <c r="BT100" i="40"/>
  <c r="BS100" i="40"/>
  <c r="BR100" i="40"/>
  <c r="BQ100" i="40"/>
  <c r="BP100" i="40"/>
  <c r="CD64" i="40"/>
  <c r="CC64" i="40"/>
  <c r="CB64" i="40"/>
  <c r="CA64" i="40"/>
  <c r="BZ64" i="40"/>
  <c r="BY64" i="40"/>
  <c r="BX64" i="40"/>
  <c r="BW64" i="40"/>
  <c r="BV64" i="40"/>
  <c r="BU64" i="40"/>
  <c r="BT64" i="40"/>
  <c r="BS64" i="40"/>
  <c r="BR64" i="40"/>
  <c r="BQ64" i="40"/>
  <c r="BP64" i="40"/>
  <c r="BO64" i="40"/>
  <c r="BX104" i="40" l="1"/>
  <c r="CB104" i="40"/>
  <c r="BQ68" i="40"/>
  <c r="BU68" i="40"/>
  <c r="BY68" i="40"/>
  <c r="CC68" i="40"/>
  <c r="BP68" i="40"/>
  <c r="BT68" i="40"/>
  <c r="BX68" i="40"/>
  <c r="CB68" i="40"/>
  <c r="BR68" i="40"/>
  <c r="BV68" i="40"/>
  <c r="BZ68" i="40"/>
  <c r="CD68" i="40"/>
  <c r="BO68" i="40"/>
  <c r="BS68" i="40"/>
  <c r="BW68" i="40"/>
  <c r="CA68" i="40"/>
  <c r="BY102" i="39"/>
  <c r="BZ102" i="39"/>
  <c r="CA102" i="39"/>
  <c r="CB102" i="39"/>
  <c r="CC102" i="39"/>
  <c r="CD102" i="39"/>
  <c r="CE102" i="39"/>
  <c r="CF102" i="39"/>
  <c r="CG102" i="39"/>
  <c r="CH102" i="39"/>
  <c r="CI102" i="39"/>
  <c r="CJ102" i="39"/>
  <c r="CK102" i="39"/>
  <c r="CL102" i="39"/>
  <c r="CM102" i="39"/>
  <c r="BX102" i="39"/>
  <c r="BY101" i="39"/>
  <c r="BZ101" i="39"/>
  <c r="CA101" i="39"/>
  <c r="CB101" i="39"/>
  <c r="CC101" i="39"/>
  <c r="CD101" i="39"/>
  <c r="CE101" i="39"/>
  <c r="CF101" i="39"/>
  <c r="CG101" i="39"/>
  <c r="CH101" i="39"/>
  <c r="CI101" i="39"/>
  <c r="CJ101" i="39"/>
  <c r="CK101" i="39"/>
  <c r="CL101" i="39"/>
  <c r="CM101" i="39"/>
  <c r="BX101" i="39"/>
  <c r="BY98" i="39"/>
  <c r="BZ98" i="39"/>
  <c r="CA98" i="39"/>
  <c r="CB98" i="39"/>
  <c r="CC98" i="39"/>
  <c r="CD98" i="39"/>
  <c r="CE98" i="39"/>
  <c r="CF98" i="39"/>
  <c r="CG98" i="39"/>
  <c r="CH98" i="39"/>
  <c r="CI98" i="39"/>
  <c r="CJ98" i="39"/>
  <c r="CK98" i="39"/>
  <c r="CL98" i="39"/>
  <c r="CM98" i="39"/>
  <c r="BX98" i="39"/>
  <c r="BX100" i="39" s="1"/>
  <c r="BY66" i="39"/>
  <c r="BZ66" i="39"/>
  <c r="CA66" i="39"/>
  <c r="CB66" i="39"/>
  <c r="CC66" i="39"/>
  <c r="CD66" i="39"/>
  <c r="CE66" i="39"/>
  <c r="CF66" i="39"/>
  <c r="CG66" i="39"/>
  <c r="CH66" i="39"/>
  <c r="CI66" i="39"/>
  <c r="CJ66" i="39"/>
  <c r="CK66" i="39"/>
  <c r="CL66" i="39"/>
  <c r="CM66" i="39"/>
  <c r="BX66" i="39"/>
  <c r="BY65" i="39"/>
  <c r="BZ65" i="39"/>
  <c r="CA65" i="39"/>
  <c r="CB65" i="39"/>
  <c r="CC65" i="39"/>
  <c r="CD65" i="39"/>
  <c r="CE65" i="39"/>
  <c r="CF65" i="39"/>
  <c r="CG65" i="39"/>
  <c r="CH65" i="39"/>
  <c r="CI65" i="39"/>
  <c r="CJ65" i="39"/>
  <c r="CK65" i="39"/>
  <c r="CL65" i="39"/>
  <c r="CM65" i="39"/>
  <c r="BX65" i="39"/>
  <c r="BY62" i="39"/>
  <c r="BZ62" i="39"/>
  <c r="CA62" i="39"/>
  <c r="CB62" i="39"/>
  <c r="CC62" i="39"/>
  <c r="CD62" i="39"/>
  <c r="CE62" i="39"/>
  <c r="CF62" i="39"/>
  <c r="CG62" i="39"/>
  <c r="CH62" i="39"/>
  <c r="CI62" i="39"/>
  <c r="CJ62" i="39"/>
  <c r="CK62" i="39"/>
  <c r="CL62" i="39"/>
  <c r="CM62" i="39"/>
  <c r="BX62" i="39"/>
  <c r="BX64" i="39" s="1"/>
  <c r="BK56" i="39"/>
  <c r="BL56" i="39"/>
  <c r="BK57" i="39"/>
  <c r="BL57" i="39"/>
  <c r="BK58" i="39"/>
  <c r="BL58" i="39"/>
  <c r="BK59" i="39"/>
  <c r="BL59" i="39"/>
  <c r="BK60" i="39"/>
  <c r="BL60" i="39"/>
  <c r="BK61" i="39"/>
  <c r="BL61" i="39"/>
  <c r="BK62" i="39"/>
  <c r="BL62" i="39"/>
  <c r="BK63" i="39"/>
  <c r="BL63" i="39"/>
  <c r="BK64" i="39"/>
  <c r="BL64" i="39"/>
  <c r="BK65" i="39"/>
  <c r="BL65" i="39"/>
  <c r="BK66" i="39"/>
  <c r="BL66" i="39"/>
  <c r="BK67" i="39"/>
  <c r="BL67" i="39"/>
  <c r="BK68" i="39"/>
  <c r="BL68" i="39"/>
  <c r="BK69" i="39"/>
  <c r="BL69" i="39"/>
  <c r="BK70" i="39"/>
  <c r="BL70" i="39"/>
  <c r="BL55" i="39"/>
  <c r="BK55" i="39"/>
  <c r="D55" i="39"/>
  <c r="E55" i="39"/>
  <c r="F55" i="39"/>
  <c r="G55" i="39"/>
  <c r="H55" i="39"/>
  <c r="I55" i="39"/>
  <c r="J55" i="39"/>
  <c r="K55" i="39"/>
  <c r="L55" i="39"/>
  <c r="M55" i="39"/>
  <c r="N55" i="39"/>
  <c r="O55" i="39"/>
  <c r="P55" i="39"/>
  <c r="Q55" i="39"/>
  <c r="R55" i="39"/>
  <c r="S55" i="39"/>
  <c r="T55" i="39"/>
  <c r="U55" i="39"/>
  <c r="V55" i="39"/>
  <c r="W55" i="39"/>
  <c r="X55" i="39"/>
  <c r="Y55" i="39"/>
  <c r="Z55" i="39"/>
  <c r="AA55" i="39"/>
  <c r="AB55" i="39"/>
  <c r="AC55" i="39"/>
  <c r="AD55" i="39"/>
  <c r="AE55" i="39"/>
  <c r="AF55" i="39"/>
  <c r="AG55" i="39"/>
  <c r="AH55" i="39"/>
  <c r="AI55" i="39"/>
  <c r="AJ55" i="39"/>
  <c r="AK55" i="39"/>
  <c r="AL55" i="39"/>
  <c r="AM55" i="39"/>
  <c r="AN55" i="39"/>
  <c r="AO55" i="39"/>
  <c r="AP55" i="39"/>
  <c r="AQ55" i="39"/>
  <c r="AR55" i="39"/>
  <c r="AS55" i="39"/>
  <c r="AT55" i="39"/>
  <c r="AU55" i="39"/>
  <c r="AV55" i="39"/>
  <c r="AW55" i="39"/>
  <c r="AX55" i="39"/>
  <c r="AY55" i="39"/>
  <c r="AZ55" i="39"/>
  <c r="BA55" i="39"/>
  <c r="BB55" i="39"/>
  <c r="BC55" i="39"/>
  <c r="BD55" i="39"/>
  <c r="BE55" i="39"/>
  <c r="BF55" i="39"/>
  <c r="BG55" i="39"/>
  <c r="BH55" i="39"/>
  <c r="BI55" i="39"/>
  <c r="BJ55" i="39"/>
  <c r="D56" i="39"/>
  <c r="E56" i="39"/>
  <c r="F56" i="39"/>
  <c r="G56" i="39"/>
  <c r="H56" i="39"/>
  <c r="I56" i="39"/>
  <c r="J56" i="39"/>
  <c r="K56" i="39"/>
  <c r="L56" i="39"/>
  <c r="M56" i="39"/>
  <c r="N56" i="39"/>
  <c r="O56" i="39"/>
  <c r="P56" i="39"/>
  <c r="Q56" i="39"/>
  <c r="R56" i="39"/>
  <c r="S56" i="39"/>
  <c r="T56" i="39"/>
  <c r="U56" i="39"/>
  <c r="V56" i="39"/>
  <c r="W56" i="39"/>
  <c r="X56" i="39"/>
  <c r="Y56" i="39"/>
  <c r="Z56" i="39"/>
  <c r="AA56" i="39"/>
  <c r="AB56" i="39"/>
  <c r="AC56" i="39"/>
  <c r="AD56" i="39"/>
  <c r="AE56" i="39"/>
  <c r="AF56" i="39"/>
  <c r="AG56" i="39"/>
  <c r="AH56" i="39"/>
  <c r="AI56" i="39"/>
  <c r="AJ56" i="39"/>
  <c r="AK56" i="39"/>
  <c r="AL56" i="39"/>
  <c r="AM56" i="39"/>
  <c r="AN56" i="39"/>
  <c r="AO56" i="39"/>
  <c r="AP56" i="39"/>
  <c r="AQ56" i="39"/>
  <c r="AR56" i="39"/>
  <c r="AS56" i="39"/>
  <c r="AT56" i="39"/>
  <c r="AU56" i="39"/>
  <c r="AV56" i="39"/>
  <c r="AW56" i="39"/>
  <c r="AX56" i="39"/>
  <c r="AY56" i="39"/>
  <c r="AZ56" i="39"/>
  <c r="BA56" i="39"/>
  <c r="BB56" i="39"/>
  <c r="BC56" i="39"/>
  <c r="BD56" i="39"/>
  <c r="BE56" i="39"/>
  <c r="BF56" i="39"/>
  <c r="BG56" i="39"/>
  <c r="BH56" i="39"/>
  <c r="BI56" i="39"/>
  <c r="BJ56" i="39"/>
  <c r="D57" i="39"/>
  <c r="E57" i="39"/>
  <c r="F57" i="39"/>
  <c r="G57" i="39"/>
  <c r="H57" i="39"/>
  <c r="I57" i="39"/>
  <c r="J57" i="39"/>
  <c r="K57" i="39"/>
  <c r="L57" i="39"/>
  <c r="M57" i="39"/>
  <c r="N57" i="39"/>
  <c r="O57" i="39"/>
  <c r="P57" i="39"/>
  <c r="Q57" i="39"/>
  <c r="R57" i="39"/>
  <c r="S57" i="39"/>
  <c r="T57" i="39"/>
  <c r="U57" i="39"/>
  <c r="V57" i="39"/>
  <c r="W57" i="39"/>
  <c r="X57" i="39"/>
  <c r="Y57" i="39"/>
  <c r="Z57" i="39"/>
  <c r="AA57" i="39"/>
  <c r="AB57" i="39"/>
  <c r="AC57" i="39"/>
  <c r="AD57" i="39"/>
  <c r="AE57" i="39"/>
  <c r="AF57" i="39"/>
  <c r="AG57" i="39"/>
  <c r="AH57" i="39"/>
  <c r="AI57" i="39"/>
  <c r="AJ57" i="39"/>
  <c r="AK57" i="39"/>
  <c r="AL57" i="39"/>
  <c r="AM57" i="39"/>
  <c r="AN57" i="39"/>
  <c r="AO57" i="39"/>
  <c r="AP57" i="39"/>
  <c r="AQ57" i="39"/>
  <c r="AR57" i="39"/>
  <c r="AS57" i="39"/>
  <c r="AT57" i="39"/>
  <c r="AU57" i="39"/>
  <c r="AV57" i="39"/>
  <c r="AW57" i="39"/>
  <c r="AX57" i="39"/>
  <c r="AY57" i="39"/>
  <c r="AZ57" i="39"/>
  <c r="BA57" i="39"/>
  <c r="BB57" i="39"/>
  <c r="BC57" i="39"/>
  <c r="BD57" i="39"/>
  <c r="BE57" i="39"/>
  <c r="BF57" i="39"/>
  <c r="BG57" i="39"/>
  <c r="BH57" i="39"/>
  <c r="BI57" i="39"/>
  <c r="BJ57" i="39"/>
  <c r="D58" i="39"/>
  <c r="E58" i="39"/>
  <c r="F58" i="39"/>
  <c r="G58" i="39"/>
  <c r="H58" i="39"/>
  <c r="I58" i="39"/>
  <c r="J58" i="39"/>
  <c r="K58" i="39"/>
  <c r="L58" i="39"/>
  <c r="M58" i="39"/>
  <c r="N58" i="39"/>
  <c r="O58" i="39"/>
  <c r="P58" i="39"/>
  <c r="Q58" i="39"/>
  <c r="R58" i="39"/>
  <c r="S58" i="39"/>
  <c r="T58" i="39"/>
  <c r="U58" i="39"/>
  <c r="V58" i="39"/>
  <c r="W58" i="39"/>
  <c r="X58" i="39"/>
  <c r="Y58" i="39"/>
  <c r="Z58" i="39"/>
  <c r="AA58" i="39"/>
  <c r="AB58" i="39"/>
  <c r="AC58" i="39"/>
  <c r="AD58" i="39"/>
  <c r="AE58" i="39"/>
  <c r="AF58" i="39"/>
  <c r="AG58" i="39"/>
  <c r="AH58" i="39"/>
  <c r="AI58" i="39"/>
  <c r="AJ58" i="39"/>
  <c r="AK58" i="39"/>
  <c r="AL58" i="39"/>
  <c r="AM58" i="39"/>
  <c r="AN58" i="39"/>
  <c r="AO58" i="39"/>
  <c r="AP58" i="39"/>
  <c r="AQ58" i="39"/>
  <c r="AR58" i="39"/>
  <c r="AS58" i="39"/>
  <c r="AT58" i="39"/>
  <c r="AU58" i="39"/>
  <c r="AV58" i="39"/>
  <c r="AW58" i="39"/>
  <c r="AX58" i="39"/>
  <c r="AY58" i="39"/>
  <c r="AZ58" i="39"/>
  <c r="BA58" i="39"/>
  <c r="BB58" i="39"/>
  <c r="BC58" i="39"/>
  <c r="BD58" i="39"/>
  <c r="BE58" i="39"/>
  <c r="BF58" i="39"/>
  <c r="BG58" i="39"/>
  <c r="BH58" i="39"/>
  <c r="BI58" i="39"/>
  <c r="BJ58" i="39"/>
  <c r="D59" i="39"/>
  <c r="E59" i="39"/>
  <c r="F59" i="39"/>
  <c r="G59" i="39"/>
  <c r="H59" i="39"/>
  <c r="I59" i="39"/>
  <c r="J59" i="39"/>
  <c r="K59" i="39"/>
  <c r="L59" i="39"/>
  <c r="M59" i="39"/>
  <c r="N59" i="39"/>
  <c r="O59" i="39"/>
  <c r="P59" i="39"/>
  <c r="Q59" i="39"/>
  <c r="R59" i="39"/>
  <c r="S59" i="39"/>
  <c r="T59" i="39"/>
  <c r="U59" i="39"/>
  <c r="V59" i="39"/>
  <c r="W59" i="39"/>
  <c r="X59" i="39"/>
  <c r="Y59" i="39"/>
  <c r="Z59" i="39"/>
  <c r="AA59" i="39"/>
  <c r="AB59" i="39"/>
  <c r="AC59" i="39"/>
  <c r="AD59" i="39"/>
  <c r="AE59" i="39"/>
  <c r="AF59" i="39"/>
  <c r="AG59" i="39"/>
  <c r="AH59" i="39"/>
  <c r="AI59" i="39"/>
  <c r="AJ59" i="39"/>
  <c r="AK59" i="39"/>
  <c r="AL59" i="39"/>
  <c r="AM59" i="39"/>
  <c r="AN59" i="39"/>
  <c r="AO59" i="39"/>
  <c r="AP59" i="39"/>
  <c r="AQ59" i="39"/>
  <c r="AR59" i="39"/>
  <c r="AS59" i="39"/>
  <c r="AT59" i="39"/>
  <c r="AU59" i="39"/>
  <c r="AV59" i="39"/>
  <c r="AW59" i="39"/>
  <c r="AX59" i="39"/>
  <c r="AY59" i="39"/>
  <c r="AZ59" i="39"/>
  <c r="BA59" i="39"/>
  <c r="BB59" i="39"/>
  <c r="BC59" i="39"/>
  <c r="BD59" i="39"/>
  <c r="BE59" i="39"/>
  <c r="BF59" i="39"/>
  <c r="BG59" i="39"/>
  <c r="BH59" i="39"/>
  <c r="BI59" i="39"/>
  <c r="BJ59" i="39"/>
  <c r="D60" i="39"/>
  <c r="E60" i="39"/>
  <c r="F60" i="39"/>
  <c r="G60" i="39"/>
  <c r="H60" i="39"/>
  <c r="I60" i="39"/>
  <c r="J60" i="39"/>
  <c r="K60" i="39"/>
  <c r="L60" i="39"/>
  <c r="M60" i="39"/>
  <c r="N60" i="39"/>
  <c r="O60" i="39"/>
  <c r="P60" i="39"/>
  <c r="Q60" i="39"/>
  <c r="R60" i="39"/>
  <c r="S60" i="39"/>
  <c r="T60" i="39"/>
  <c r="U60" i="39"/>
  <c r="V60" i="39"/>
  <c r="W60" i="39"/>
  <c r="X60" i="39"/>
  <c r="Y60" i="39"/>
  <c r="Z60" i="39"/>
  <c r="AA60" i="39"/>
  <c r="AB60" i="39"/>
  <c r="AC60" i="39"/>
  <c r="AD60" i="39"/>
  <c r="AE60" i="39"/>
  <c r="AF60" i="39"/>
  <c r="AG60" i="39"/>
  <c r="AH60" i="39"/>
  <c r="AI60" i="39"/>
  <c r="AJ60" i="39"/>
  <c r="AK60" i="39"/>
  <c r="AL60" i="39"/>
  <c r="AM60" i="39"/>
  <c r="AN60" i="39"/>
  <c r="AO60" i="39"/>
  <c r="AP60" i="39"/>
  <c r="AQ60" i="39"/>
  <c r="AR60" i="39"/>
  <c r="AS60" i="39"/>
  <c r="AT60" i="39"/>
  <c r="AU60" i="39"/>
  <c r="AV60" i="39"/>
  <c r="AW60" i="39"/>
  <c r="AX60" i="39"/>
  <c r="AY60" i="39"/>
  <c r="AZ60" i="39"/>
  <c r="BA60" i="39"/>
  <c r="BB60" i="39"/>
  <c r="BC60" i="39"/>
  <c r="BD60" i="39"/>
  <c r="BE60" i="39"/>
  <c r="BF60" i="39"/>
  <c r="BG60" i="39"/>
  <c r="BH60" i="39"/>
  <c r="BI60" i="39"/>
  <c r="BJ60" i="39"/>
  <c r="D61" i="39"/>
  <c r="E61" i="39"/>
  <c r="F61" i="39"/>
  <c r="G61" i="39"/>
  <c r="H61" i="39"/>
  <c r="I61" i="39"/>
  <c r="J61" i="39"/>
  <c r="K61" i="39"/>
  <c r="L61" i="39"/>
  <c r="M61" i="39"/>
  <c r="N61" i="39"/>
  <c r="O61" i="39"/>
  <c r="P61" i="39"/>
  <c r="Q61" i="39"/>
  <c r="R61" i="39"/>
  <c r="S61" i="39"/>
  <c r="T61" i="39"/>
  <c r="U61" i="39"/>
  <c r="V61" i="39"/>
  <c r="W61" i="39"/>
  <c r="X61" i="39"/>
  <c r="Y61" i="39"/>
  <c r="Z61" i="39"/>
  <c r="AA61" i="39"/>
  <c r="AB61" i="39"/>
  <c r="AC61" i="39"/>
  <c r="AD61" i="39"/>
  <c r="AE61" i="39"/>
  <c r="AF61" i="39"/>
  <c r="AG61" i="39"/>
  <c r="AH61" i="39"/>
  <c r="AI61" i="39"/>
  <c r="AJ61" i="39"/>
  <c r="AK61" i="39"/>
  <c r="AL61" i="39"/>
  <c r="AM61" i="39"/>
  <c r="AN61" i="39"/>
  <c r="AO61" i="39"/>
  <c r="AP61" i="39"/>
  <c r="AQ61" i="39"/>
  <c r="AR61" i="39"/>
  <c r="AS61" i="39"/>
  <c r="AT61" i="39"/>
  <c r="AU61" i="39"/>
  <c r="AV61" i="39"/>
  <c r="AW61" i="39"/>
  <c r="AX61" i="39"/>
  <c r="AY61" i="39"/>
  <c r="AZ61" i="39"/>
  <c r="BA61" i="39"/>
  <c r="BB61" i="39"/>
  <c r="BC61" i="39"/>
  <c r="BD61" i="39"/>
  <c r="BE61" i="39"/>
  <c r="BF61" i="39"/>
  <c r="BG61" i="39"/>
  <c r="BH61" i="39"/>
  <c r="BI61" i="39"/>
  <c r="BJ61" i="39"/>
  <c r="D62" i="39"/>
  <c r="E62" i="39"/>
  <c r="F62" i="39"/>
  <c r="G62" i="39"/>
  <c r="H62" i="39"/>
  <c r="I62" i="39"/>
  <c r="J62" i="39"/>
  <c r="K62" i="39"/>
  <c r="L62" i="39"/>
  <c r="M62" i="39"/>
  <c r="N62" i="39"/>
  <c r="O62" i="39"/>
  <c r="P62" i="39"/>
  <c r="Q62" i="39"/>
  <c r="R62" i="39"/>
  <c r="S62" i="39"/>
  <c r="T62" i="39"/>
  <c r="U62" i="39"/>
  <c r="V62" i="39"/>
  <c r="W62" i="39"/>
  <c r="X62" i="39"/>
  <c r="Y62" i="39"/>
  <c r="Z62" i="39"/>
  <c r="AA62" i="39"/>
  <c r="AB62" i="39"/>
  <c r="AC62" i="39"/>
  <c r="AD62" i="39"/>
  <c r="AE62" i="39"/>
  <c r="AF62" i="39"/>
  <c r="AG62" i="39"/>
  <c r="AH62" i="39"/>
  <c r="AI62" i="39"/>
  <c r="AJ62" i="39"/>
  <c r="AK62" i="39"/>
  <c r="AL62" i="39"/>
  <c r="AM62" i="39"/>
  <c r="AN62" i="39"/>
  <c r="AO62" i="39"/>
  <c r="AP62" i="39"/>
  <c r="AQ62" i="39"/>
  <c r="AR62" i="39"/>
  <c r="AS62" i="39"/>
  <c r="AT62" i="39"/>
  <c r="AU62" i="39"/>
  <c r="AV62" i="39"/>
  <c r="AW62" i="39"/>
  <c r="AX62" i="39"/>
  <c r="AY62" i="39"/>
  <c r="AZ62" i="39"/>
  <c r="BA62" i="39"/>
  <c r="BB62" i="39"/>
  <c r="BC62" i="39"/>
  <c r="BD62" i="39"/>
  <c r="BE62" i="39"/>
  <c r="BF62" i="39"/>
  <c r="BG62" i="39"/>
  <c r="BH62" i="39"/>
  <c r="BI62" i="39"/>
  <c r="BJ62" i="39"/>
  <c r="D63" i="39"/>
  <c r="E63" i="39"/>
  <c r="F63" i="39"/>
  <c r="G63" i="39"/>
  <c r="H63" i="39"/>
  <c r="I63" i="39"/>
  <c r="J63" i="39"/>
  <c r="K63" i="39"/>
  <c r="L63" i="39"/>
  <c r="M63" i="39"/>
  <c r="N63" i="39"/>
  <c r="O63" i="39"/>
  <c r="P63" i="39"/>
  <c r="Q63" i="39"/>
  <c r="R63" i="39"/>
  <c r="S63" i="39"/>
  <c r="T63" i="39"/>
  <c r="U63" i="39"/>
  <c r="V63" i="39"/>
  <c r="W63" i="39"/>
  <c r="X63" i="39"/>
  <c r="Y63" i="39"/>
  <c r="Z63" i="39"/>
  <c r="AA63" i="39"/>
  <c r="AB63" i="39"/>
  <c r="AC63" i="39"/>
  <c r="AD63" i="39"/>
  <c r="AE63" i="39"/>
  <c r="AF63" i="39"/>
  <c r="AG63" i="39"/>
  <c r="AH63" i="39"/>
  <c r="AI63" i="39"/>
  <c r="AJ63" i="39"/>
  <c r="AK63" i="39"/>
  <c r="AL63" i="39"/>
  <c r="AM63" i="39"/>
  <c r="AN63" i="39"/>
  <c r="AO63" i="39"/>
  <c r="AP63" i="39"/>
  <c r="AQ63" i="39"/>
  <c r="AR63" i="39"/>
  <c r="AS63" i="39"/>
  <c r="AT63" i="39"/>
  <c r="AU63" i="39"/>
  <c r="AV63" i="39"/>
  <c r="AW63" i="39"/>
  <c r="AX63" i="39"/>
  <c r="AY63" i="39"/>
  <c r="AZ63" i="39"/>
  <c r="BA63" i="39"/>
  <c r="BB63" i="39"/>
  <c r="BC63" i="39"/>
  <c r="BD63" i="39"/>
  <c r="BE63" i="39"/>
  <c r="BF63" i="39"/>
  <c r="BG63" i="39"/>
  <c r="BH63" i="39"/>
  <c r="BI63" i="39"/>
  <c r="BJ63" i="39"/>
  <c r="D64" i="39"/>
  <c r="E64" i="39"/>
  <c r="F64" i="39"/>
  <c r="G64" i="39"/>
  <c r="H64" i="39"/>
  <c r="I64" i="39"/>
  <c r="J64" i="39"/>
  <c r="K64" i="39"/>
  <c r="L64" i="39"/>
  <c r="M64" i="39"/>
  <c r="N64" i="39"/>
  <c r="O64" i="39"/>
  <c r="P64" i="39"/>
  <c r="Q64" i="39"/>
  <c r="R64" i="39"/>
  <c r="S64" i="39"/>
  <c r="T64" i="39"/>
  <c r="U64" i="39"/>
  <c r="V64" i="39"/>
  <c r="W64" i="39"/>
  <c r="X64" i="39"/>
  <c r="Y64" i="39"/>
  <c r="Z64" i="39"/>
  <c r="AA64" i="39"/>
  <c r="AB64" i="39"/>
  <c r="AC64" i="39"/>
  <c r="AD64" i="39"/>
  <c r="AE64" i="39"/>
  <c r="AF64" i="39"/>
  <c r="AG64" i="39"/>
  <c r="AH64" i="39"/>
  <c r="AI64" i="39"/>
  <c r="AJ64" i="39"/>
  <c r="AK64" i="39"/>
  <c r="AL64" i="39"/>
  <c r="AM64" i="39"/>
  <c r="AN64" i="39"/>
  <c r="AO64" i="39"/>
  <c r="AP64" i="39"/>
  <c r="AQ64" i="39"/>
  <c r="AR64" i="39"/>
  <c r="AS64" i="39"/>
  <c r="AT64" i="39"/>
  <c r="AU64" i="39"/>
  <c r="AV64" i="39"/>
  <c r="AW64" i="39"/>
  <c r="AX64" i="39"/>
  <c r="AY64" i="39"/>
  <c r="AZ64" i="39"/>
  <c r="BA64" i="39"/>
  <c r="BB64" i="39"/>
  <c r="BC64" i="39"/>
  <c r="BD64" i="39"/>
  <c r="BE64" i="39"/>
  <c r="BF64" i="39"/>
  <c r="BG64" i="39"/>
  <c r="BH64" i="39"/>
  <c r="BI64" i="39"/>
  <c r="BJ64" i="39"/>
  <c r="D65" i="39"/>
  <c r="E65" i="39"/>
  <c r="F65" i="39"/>
  <c r="G65" i="39"/>
  <c r="H65" i="39"/>
  <c r="I65" i="39"/>
  <c r="J65" i="39"/>
  <c r="K65" i="39"/>
  <c r="L65" i="39"/>
  <c r="M65" i="39"/>
  <c r="N65" i="39"/>
  <c r="O65" i="39"/>
  <c r="P65" i="39"/>
  <c r="Q65" i="39"/>
  <c r="R65" i="39"/>
  <c r="S65" i="39"/>
  <c r="T65" i="39"/>
  <c r="U65" i="39"/>
  <c r="V65" i="39"/>
  <c r="W65" i="39"/>
  <c r="X65" i="39"/>
  <c r="Y65" i="39"/>
  <c r="Z65" i="39"/>
  <c r="AA65" i="39"/>
  <c r="AB65" i="39"/>
  <c r="AC65" i="39"/>
  <c r="AD65" i="39"/>
  <c r="AE65" i="39"/>
  <c r="AF65" i="39"/>
  <c r="AG65" i="39"/>
  <c r="AH65" i="39"/>
  <c r="AI65" i="39"/>
  <c r="AJ65" i="39"/>
  <c r="AK65" i="39"/>
  <c r="AL65" i="39"/>
  <c r="AM65" i="39"/>
  <c r="AN65" i="39"/>
  <c r="AO65" i="39"/>
  <c r="AP65" i="39"/>
  <c r="AQ65" i="39"/>
  <c r="AR65" i="39"/>
  <c r="AS65" i="39"/>
  <c r="AT65" i="39"/>
  <c r="AU65" i="39"/>
  <c r="AV65" i="39"/>
  <c r="AW65" i="39"/>
  <c r="AX65" i="39"/>
  <c r="AY65" i="39"/>
  <c r="AZ65" i="39"/>
  <c r="BA65" i="39"/>
  <c r="BB65" i="39"/>
  <c r="BC65" i="39"/>
  <c r="BD65" i="39"/>
  <c r="BE65" i="39"/>
  <c r="BF65" i="39"/>
  <c r="BG65" i="39"/>
  <c r="BH65" i="39"/>
  <c r="BI65" i="39"/>
  <c r="BJ65" i="39"/>
  <c r="D66" i="39"/>
  <c r="E66" i="39"/>
  <c r="F66" i="39"/>
  <c r="G66" i="39"/>
  <c r="H66" i="39"/>
  <c r="I66" i="39"/>
  <c r="J66" i="39"/>
  <c r="K66" i="39"/>
  <c r="L66" i="39"/>
  <c r="M66" i="39"/>
  <c r="N66" i="39"/>
  <c r="O66" i="39"/>
  <c r="P66" i="39"/>
  <c r="Q66" i="39"/>
  <c r="R66" i="39"/>
  <c r="S66" i="39"/>
  <c r="T66" i="39"/>
  <c r="U66" i="39"/>
  <c r="V66" i="39"/>
  <c r="W66" i="39"/>
  <c r="X66" i="39"/>
  <c r="Y66" i="39"/>
  <c r="Z66" i="39"/>
  <c r="AA66" i="39"/>
  <c r="AB66" i="39"/>
  <c r="AC66" i="39"/>
  <c r="AD66" i="39"/>
  <c r="AE66" i="39"/>
  <c r="AF66" i="39"/>
  <c r="AG66" i="39"/>
  <c r="AH66" i="39"/>
  <c r="AI66" i="39"/>
  <c r="AJ66" i="39"/>
  <c r="AK66" i="39"/>
  <c r="AL66" i="39"/>
  <c r="AM66" i="39"/>
  <c r="AN66" i="39"/>
  <c r="AO66" i="39"/>
  <c r="AP66" i="39"/>
  <c r="AQ66" i="39"/>
  <c r="AR66" i="39"/>
  <c r="AS66" i="39"/>
  <c r="AT66" i="39"/>
  <c r="AU66" i="39"/>
  <c r="AV66" i="39"/>
  <c r="AW66" i="39"/>
  <c r="AX66" i="39"/>
  <c r="AY66" i="39"/>
  <c r="AZ66" i="39"/>
  <c r="BA66" i="39"/>
  <c r="BB66" i="39"/>
  <c r="BC66" i="39"/>
  <c r="BD66" i="39"/>
  <c r="BE66" i="39"/>
  <c r="BF66" i="39"/>
  <c r="BG66" i="39"/>
  <c r="BH66" i="39"/>
  <c r="BI66" i="39"/>
  <c r="BJ66" i="39"/>
  <c r="D67" i="39"/>
  <c r="E67" i="39"/>
  <c r="F67" i="39"/>
  <c r="G67" i="39"/>
  <c r="H67" i="39"/>
  <c r="I67" i="39"/>
  <c r="J67" i="39"/>
  <c r="K67" i="39"/>
  <c r="L67" i="39"/>
  <c r="M67" i="39"/>
  <c r="N67" i="39"/>
  <c r="O67" i="39"/>
  <c r="P67" i="39"/>
  <c r="Q67" i="39"/>
  <c r="R67" i="39"/>
  <c r="S67" i="39"/>
  <c r="T67" i="39"/>
  <c r="U67" i="39"/>
  <c r="V67" i="39"/>
  <c r="W67" i="39"/>
  <c r="X67" i="39"/>
  <c r="Y67" i="39"/>
  <c r="Z67" i="39"/>
  <c r="AA67" i="39"/>
  <c r="AB67" i="39"/>
  <c r="AC67" i="39"/>
  <c r="AD67" i="39"/>
  <c r="AE67" i="39"/>
  <c r="AF67" i="39"/>
  <c r="AG67" i="39"/>
  <c r="AH67" i="39"/>
  <c r="AI67" i="39"/>
  <c r="AJ67" i="39"/>
  <c r="AK67" i="39"/>
  <c r="AL67" i="39"/>
  <c r="AM67" i="39"/>
  <c r="AN67" i="39"/>
  <c r="AO67" i="39"/>
  <c r="AP67" i="39"/>
  <c r="AQ67" i="39"/>
  <c r="AR67" i="39"/>
  <c r="AS67" i="39"/>
  <c r="AT67" i="39"/>
  <c r="AU67" i="39"/>
  <c r="AV67" i="39"/>
  <c r="AW67" i="39"/>
  <c r="AX67" i="39"/>
  <c r="AY67" i="39"/>
  <c r="AZ67" i="39"/>
  <c r="BA67" i="39"/>
  <c r="BB67" i="39"/>
  <c r="BC67" i="39"/>
  <c r="BD67" i="39"/>
  <c r="BE67" i="39"/>
  <c r="BF67" i="39"/>
  <c r="BG67" i="39"/>
  <c r="BH67" i="39"/>
  <c r="BI67" i="39"/>
  <c r="BJ67" i="39"/>
  <c r="D68" i="39"/>
  <c r="E68" i="39"/>
  <c r="F68" i="39"/>
  <c r="G68" i="39"/>
  <c r="H68" i="39"/>
  <c r="I68" i="39"/>
  <c r="J68" i="39"/>
  <c r="K68" i="39"/>
  <c r="L68" i="39"/>
  <c r="M68" i="39"/>
  <c r="N68" i="39"/>
  <c r="O68" i="39"/>
  <c r="P68" i="39"/>
  <c r="Q68" i="39"/>
  <c r="R68" i="39"/>
  <c r="S68" i="39"/>
  <c r="T68" i="39"/>
  <c r="U68" i="39"/>
  <c r="V68" i="39"/>
  <c r="W68" i="39"/>
  <c r="X68" i="39"/>
  <c r="Y68" i="39"/>
  <c r="Z68" i="39"/>
  <c r="AA68" i="39"/>
  <c r="AB68" i="39"/>
  <c r="AC68" i="39"/>
  <c r="AD68" i="39"/>
  <c r="AE68" i="39"/>
  <c r="AF68" i="39"/>
  <c r="AG68" i="39"/>
  <c r="AH68" i="39"/>
  <c r="AI68" i="39"/>
  <c r="AJ68" i="39"/>
  <c r="AK68" i="39"/>
  <c r="AL68" i="39"/>
  <c r="AM68" i="39"/>
  <c r="AN68" i="39"/>
  <c r="AO68" i="39"/>
  <c r="AP68" i="39"/>
  <c r="AQ68" i="39"/>
  <c r="AR68" i="39"/>
  <c r="AS68" i="39"/>
  <c r="AT68" i="39"/>
  <c r="AU68" i="39"/>
  <c r="AV68" i="39"/>
  <c r="AW68" i="39"/>
  <c r="AX68" i="39"/>
  <c r="AY68" i="39"/>
  <c r="AZ68" i="39"/>
  <c r="BA68" i="39"/>
  <c r="BB68" i="39"/>
  <c r="BC68" i="39"/>
  <c r="BD68" i="39"/>
  <c r="BE68" i="39"/>
  <c r="BF68" i="39"/>
  <c r="BG68" i="39"/>
  <c r="BH68" i="39"/>
  <c r="BI68" i="39"/>
  <c r="BJ68" i="39"/>
  <c r="D69" i="39"/>
  <c r="E69" i="39"/>
  <c r="F69" i="39"/>
  <c r="G69" i="39"/>
  <c r="H69" i="39"/>
  <c r="I69" i="39"/>
  <c r="J69" i="39"/>
  <c r="K69" i="39"/>
  <c r="L69" i="39"/>
  <c r="M69" i="39"/>
  <c r="N69" i="39"/>
  <c r="O69" i="39"/>
  <c r="P69" i="39"/>
  <c r="Q69" i="39"/>
  <c r="R69" i="39"/>
  <c r="S69" i="39"/>
  <c r="T69" i="39"/>
  <c r="U69" i="39"/>
  <c r="V69" i="39"/>
  <c r="W69" i="39"/>
  <c r="X69" i="39"/>
  <c r="Y69" i="39"/>
  <c r="Z69" i="39"/>
  <c r="AA69" i="39"/>
  <c r="AB69" i="39"/>
  <c r="AC69" i="39"/>
  <c r="AD69" i="39"/>
  <c r="AE69" i="39"/>
  <c r="AF69" i="39"/>
  <c r="AG69" i="39"/>
  <c r="AH69" i="39"/>
  <c r="AI69" i="39"/>
  <c r="AJ69" i="39"/>
  <c r="AK69" i="39"/>
  <c r="AL69" i="39"/>
  <c r="AM69" i="39"/>
  <c r="AN69" i="39"/>
  <c r="AO69" i="39"/>
  <c r="AP69" i="39"/>
  <c r="AQ69" i="39"/>
  <c r="AR69" i="39"/>
  <c r="AS69" i="39"/>
  <c r="AT69" i="39"/>
  <c r="AU69" i="39"/>
  <c r="AV69" i="39"/>
  <c r="AW69" i="39"/>
  <c r="AX69" i="39"/>
  <c r="AY69" i="39"/>
  <c r="AZ69" i="39"/>
  <c r="BA69" i="39"/>
  <c r="BB69" i="39"/>
  <c r="BC69" i="39"/>
  <c r="BD69" i="39"/>
  <c r="BE69" i="39"/>
  <c r="BF69" i="39"/>
  <c r="BG69" i="39"/>
  <c r="BH69" i="39"/>
  <c r="BI69" i="39"/>
  <c r="BJ69" i="39"/>
  <c r="D70" i="39"/>
  <c r="E70" i="39"/>
  <c r="F70" i="39"/>
  <c r="G70" i="39"/>
  <c r="H70" i="39"/>
  <c r="I70" i="39"/>
  <c r="J70" i="39"/>
  <c r="K70" i="39"/>
  <c r="L70" i="39"/>
  <c r="M70" i="39"/>
  <c r="N70" i="39"/>
  <c r="O70" i="39"/>
  <c r="P70" i="39"/>
  <c r="Q70" i="39"/>
  <c r="R70" i="39"/>
  <c r="S70" i="39"/>
  <c r="T70" i="39"/>
  <c r="U70" i="39"/>
  <c r="V70" i="39"/>
  <c r="W70" i="39"/>
  <c r="X70" i="39"/>
  <c r="Y70" i="39"/>
  <c r="Z70" i="39"/>
  <c r="AA70" i="39"/>
  <c r="AB70" i="39"/>
  <c r="AC70" i="39"/>
  <c r="AD70" i="39"/>
  <c r="AE70" i="39"/>
  <c r="AF70" i="39"/>
  <c r="AG70" i="39"/>
  <c r="AH70" i="39"/>
  <c r="AI70" i="39"/>
  <c r="AJ70" i="39"/>
  <c r="AK70" i="39"/>
  <c r="AL70" i="39"/>
  <c r="AM70" i="39"/>
  <c r="AN70" i="39"/>
  <c r="AO70" i="39"/>
  <c r="AP70" i="39"/>
  <c r="AQ70" i="39"/>
  <c r="AR70" i="39"/>
  <c r="AS70" i="39"/>
  <c r="AT70" i="39"/>
  <c r="AU70" i="39"/>
  <c r="AV70" i="39"/>
  <c r="AW70" i="39"/>
  <c r="AX70" i="39"/>
  <c r="AY70" i="39"/>
  <c r="AZ70" i="39"/>
  <c r="BA70" i="39"/>
  <c r="BB70" i="39"/>
  <c r="BC70" i="39"/>
  <c r="BD70" i="39"/>
  <c r="BE70" i="39"/>
  <c r="BF70" i="39"/>
  <c r="BG70" i="39"/>
  <c r="BH70" i="39"/>
  <c r="BI70" i="39"/>
  <c r="BJ70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55" i="39"/>
  <c r="BX104" i="39" l="1"/>
  <c r="BX68" i="39"/>
  <c r="BR15" i="39" l="1"/>
  <c r="BQ15" i="39"/>
  <c r="BR16" i="39"/>
  <c r="BR17" i="39"/>
  <c r="BR18" i="39"/>
  <c r="BR19" i="39"/>
  <c r="BR20" i="39"/>
  <c r="BR21" i="39"/>
  <c r="BR22" i="39"/>
  <c r="BR23" i="39"/>
  <c r="BR24" i="39"/>
  <c r="BR25" i="39"/>
  <c r="BR26" i="39"/>
  <c r="BR27" i="39"/>
  <c r="BR28" i="39"/>
  <c r="BR29" i="39"/>
  <c r="BR30" i="39"/>
  <c r="BQ16" i="39"/>
  <c r="BQ17" i="39"/>
  <c r="BQ18" i="39"/>
  <c r="BQ19" i="39"/>
  <c r="BQ20" i="39"/>
  <c r="BQ21" i="39"/>
  <c r="BQ22" i="39"/>
  <c r="BQ23" i="39"/>
  <c r="BQ24" i="39"/>
  <c r="BQ25" i="39"/>
  <c r="BQ26" i="39"/>
  <c r="BQ27" i="39"/>
  <c r="BQ28" i="39"/>
  <c r="BQ29" i="39"/>
  <c r="BQ30" i="39"/>
  <c r="CM104" i="39" l="1"/>
  <c r="CL104" i="39"/>
  <c r="CJ104" i="39"/>
  <c r="CI104" i="39"/>
  <c r="CH104" i="39"/>
  <c r="CG104" i="39"/>
  <c r="CF104" i="39"/>
  <c r="CE104" i="39"/>
  <c r="CD104" i="39"/>
  <c r="CC104" i="39"/>
  <c r="CB104" i="39"/>
  <c r="CA104" i="39"/>
  <c r="BZ104" i="39"/>
  <c r="BY104" i="39"/>
  <c r="CM100" i="39"/>
  <c r="CL100" i="39"/>
  <c r="CK100" i="39"/>
  <c r="CJ100" i="39"/>
  <c r="CI100" i="39"/>
  <c r="CH100" i="39"/>
  <c r="CG100" i="39"/>
  <c r="CF100" i="39"/>
  <c r="CE100" i="39"/>
  <c r="CD100" i="39"/>
  <c r="CC100" i="39"/>
  <c r="CB100" i="39"/>
  <c r="CA100" i="39"/>
  <c r="BZ100" i="39"/>
  <c r="BY100" i="39"/>
  <c r="CM68" i="39"/>
  <c r="CL68" i="39"/>
  <c r="CJ68" i="39"/>
  <c r="CI68" i="39"/>
  <c r="CH68" i="39"/>
  <c r="CG68" i="39"/>
  <c r="CF68" i="39"/>
  <c r="CE68" i="39"/>
  <c r="CD68" i="39"/>
  <c r="CC68" i="39"/>
  <c r="CB68" i="39"/>
  <c r="CA68" i="39"/>
  <c r="BZ68" i="39"/>
  <c r="BY68" i="39"/>
  <c r="CM64" i="39"/>
  <c r="CL64" i="39"/>
  <c r="CK64" i="39"/>
  <c r="CJ64" i="39"/>
  <c r="CI64" i="39"/>
  <c r="CH64" i="39"/>
  <c r="CG64" i="39"/>
  <c r="CF64" i="39"/>
  <c r="CE64" i="39"/>
  <c r="CD64" i="39"/>
  <c r="CC64" i="39"/>
  <c r="CB64" i="39"/>
  <c r="CA64" i="39"/>
  <c r="BZ64" i="39"/>
  <c r="BY64" i="39"/>
  <c r="CK104" i="39" l="1"/>
  <c r="CK68" i="39"/>
  <c r="BR64" i="38"/>
  <c r="BR65" i="38"/>
  <c r="BR68" i="38" s="1"/>
  <c r="BR66" i="38"/>
  <c r="BK16" i="38" l="1"/>
  <c r="BL16" i="38"/>
  <c r="BK17" i="38"/>
  <c r="BL17" i="38"/>
  <c r="BK18" i="38"/>
  <c r="BL18" i="38"/>
  <c r="BK19" i="38"/>
  <c r="BL19" i="38"/>
  <c r="BK20" i="38"/>
  <c r="BL20" i="38"/>
  <c r="BK21" i="38"/>
  <c r="BL21" i="38"/>
  <c r="BK22" i="38"/>
  <c r="BL22" i="38"/>
  <c r="BK23" i="38"/>
  <c r="BL23" i="38"/>
  <c r="BK24" i="38"/>
  <c r="BL24" i="38"/>
  <c r="BK25" i="38"/>
  <c r="BL25" i="38"/>
  <c r="BK26" i="38"/>
  <c r="BL26" i="38"/>
  <c r="BK27" i="38"/>
  <c r="BL27" i="38"/>
  <c r="BK28" i="38"/>
  <c r="BL28" i="38"/>
  <c r="BK29" i="38"/>
  <c r="BL29" i="38"/>
  <c r="BK30" i="38"/>
  <c r="BL30" i="38"/>
  <c r="BR62" i="38"/>
  <c r="BK15" i="38"/>
  <c r="BR101" i="38"/>
  <c r="BS102" i="38"/>
  <c r="BT102" i="38"/>
  <c r="BU102" i="38"/>
  <c r="BV102" i="38"/>
  <c r="BW102" i="38"/>
  <c r="BX102" i="38"/>
  <c r="BY102" i="38"/>
  <c r="BZ102" i="38"/>
  <c r="CA102" i="38"/>
  <c r="CB102" i="38"/>
  <c r="CC102" i="38"/>
  <c r="CD102" i="38"/>
  <c r="CE102" i="38"/>
  <c r="CF102" i="38"/>
  <c r="CG102" i="38"/>
  <c r="BR102" i="38"/>
  <c r="BS101" i="38"/>
  <c r="BT101" i="38"/>
  <c r="BU101" i="38"/>
  <c r="BV101" i="38"/>
  <c r="BW101" i="38"/>
  <c r="BX101" i="38"/>
  <c r="BY101" i="38"/>
  <c r="BZ101" i="38"/>
  <c r="CA101" i="38"/>
  <c r="CB101" i="38"/>
  <c r="CC101" i="38"/>
  <c r="CD101" i="38"/>
  <c r="CE101" i="38"/>
  <c r="CF101" i="38"/>
  <c r="CG101" i="38"/>
  <c r="BU98" i="38"/>
  <c r="BS98" i="38"/>
  <c r="BT98" i="38"/>
  <c r="BV98" i="38"/>
  <c r="BW98" i="38"/>
  <c r="BX98" i="38"/>
  <c r="BY98" i="38"/>
  <c r="BZ98" i="38"/>
  <c r="CA98" i="38"/>
  <c r="CB98" i="38"/>
  <c r="CC98" i="38"/>
  <c r="CD98" i="38"/>
  <c r="CE98" i="38"/>
  <c r="CF98" i="38"/>
  <c r="CG98" i="38"/>
  <c r="BR98" i="38"/>
  <c r="BS66" i="38"/>
  <c r="BT66" i="38"/>
  <c r="BU66" i="38"/>
  <c r="BV66" i="38"/>
  <c r="BW66" i="38"/>
  <c r="BX66" i="38"/>
  <c r="BY66" i="38"/>
  <c r="BZ66" i="38"/>
  <c r="CA66" i="38"/>
  <c r="CB66" i="38"/>
  <c r="CC66" i="38"/>
  <c r="CD66" i="38"/>
  <c r="CE66" i="38"/>
  <c r="CF66" i="38"/>
  <c r="CG66" i="38"/>
  <c r="BS65" i="38"/>
  <c r="BT65" i="38"/>
  <c r="BU65" i="38"/>
  <c r="BV65" i="38"/>
  <c r="BW65" i="38"/>
  <c r="BX65" i="38"/>
  <c r="BY65" i="38"/>
  <c r="BZ65" i="38"/>
  <c r="CA65" i="38"/>
  <c r="CB65" i="38"/>
  <c r="CC65" i="38"/>
  <c r="CD65" i="38"/>
  <c r="CE65" i="38"/>
  <c r="CF65" i="38"/>
  <c r="CG65" i="38"/>
  <c r="BS62" i="38"/>
  <c r="BT62" i="38"/>
  <c r="BU62" i="38"/>
  <c r="BV62" i="38"/>
  <c r="BW62" i="38"/>
  <c r="BX62" i="38"/>
  <c r="BY62" i="38"/>
  <c r="BZ62" i="38"/>
  <c r="CA62" i="38"/>
  <c r="CB62" i="38"/>
  <c r="CC62" i="38"/>
  <c r="CD62" i="38"/>
  <c r="CE62" i="38"/>
  <c r="CF62" i="38"/>
  <c r="CG62" i="38"/>
  <c r="BL15" i="38" l="1"/>
  <c r="CG104" i="38" l="1"/>
  <c r="CF104" i="38"/>
  <c r="CE104" i="38"/>
  <c r="CD104" i="38"/>
  <c r="CC104" i="38"/>
  <c r="CB104" i="38"/>
  <c r="CA104" i="38"/>
  <c r="BZ104" i="38"/>
  <c r="BY104" i="38"/>
  <c r="BX104" i="38"/>
  <c r="BW104" i="38"/>
  <c r="BV104" i="38"/>
  <c r="BU104" i="38"/>
  <c r="BT104" i="38"/>
  <c r="BS104" i="38"/>
  <c r="BR104" i="38"/>
  <c r="CG100" i="38"/>
  <c r="CF100" i="38"/>
  <c r="CE100" i="38"/>
  <c r="CD100" i="38"/>
  <c r="CC100" i="38"/>
  <c r="CB100" i="38"/>
  <c r="CA100" i="38"/>
  <c r="BZ100" i="38"/>
  <c r="BY100" i="38"/>
  <c r="BX100" i="38"/>
  <c r="BW100" i="38"/>
  <c r="BV100" i="38"/>
  <c r="BU100" i="38"/>
  <c r="BT100" i="38"/>
  <c r="BS100" i="38"/>
  <c r="BR100" i="38"/>
  <c r="CG68" i="38"/>
  <c r="CF68" i="38"/>
  <c r="CE68" i="38"/>
  <c r="CD68" i="38"/>
  <c r="CC68" i="38"/>
  <c r="CB68" i="38"/>
  <c r="CA68" i="38"/>
  <c r="BZ68" i="38"/>
  <c r="BY68" i="38"/>
  <c r="BX68" i="38"/>
  <c r="BW68" i="38"/>
  <c r="BV68" i="38"/>
  <c r="BU68" i="38"/>
  <c r="BT68" i="38"/>
  <c r="BS68" i="38"/>
  <c r="CG64" i="38"/>
  <c r="CF64" i="38"/>
  <c r="CE64" i="38"/>
  <c r="CD64" i="38"/>
  <c r="CC64" i="38"/>
  <c r="CB64" i="38"/>
  <c r="CA64" i="38"/>
  <c r="BZ64" i="38"/>
  <c r="BY64" i="38"/>
  <c r="BX64" i="38"/>
  <c r="BW64" i="38"/>
  <c r="BV64" i="38"/>
  <c r="BU64" i="38"/>
  <c r="BT64" i="38"/>
  <c r="BS64" i="38"/>
  <c r="BO100" i="37" l="1"/>
  <c r="BO101" i="37"/>
  <c r="BO104" i="37" s="1"/>
  <c r="BO102" i="37"/>
  <c r="BP102" i="37" l="1"/>
  <c r="BQ102" i="37"/>
  <c r="BR102" i="37"/>
  <c r="BS102" i="37"/>
  <c r="BT102" i="37"/>
  <c r="BU102" i="37"/>
  <c r="BV102" i="37"/>
  <c r="BW102" i="37"/>
  <c r="BX102" i="37"/>
  <c r="BY102" i="37"/>
  <c r="BZ102" i="37"/>
  <c r="CA102" i="37"/>
  <c r="CB102" i="37"/>
  <c r="CC102" i="37"/>
  <c r="CD102" i="37"/>
  <c r="BP101" i="37"/>
  <c r="BQ101" i="37"/>
  <c r="BR101" i="37"/>
  <c r="BS101" i="37"/>
  <c r="BT101" i="37"/>
  <c r="BU101" i="37"/>
  <c r="BV101" i="37"/>
  <c r="BW101" i="37"/>
  <c r="BX101" i="37"/>
  <c r="BY101" i="37"/>
  <c r="BZ101" i="37"/>
  <c r="CA101" i="37"/>
  <c r="CB101" i="37"/>
  <c r="CC101" i="37"/>
  <c r="CD101" i="37"/>
  <c r="CD98" i="37"/>
  <c r="BP98" i="37"/>
  <c r="BQ98" i="37"/>
  <c r="BR98" i="37"/>
  <c r="BS98" i="37"/>
  <c r="BT98" i="37"/>
  <c r="BU98" i="37"/>
  <c r="BV98" i="37"/>
  <c r="BW98" i="37"/>
  <c r="BX98" i="37"/>
  <c r="BY98" i="37"/>
  <c r="BZ98" i="37"/>
  <c r="CA98" i="37"/>
  <c r="CB98" i="37"/>
  <c r="CC98" i="37"/>
  <c r="BO98" i="37"/>
  <c r="BH16" i="37"/>
  <c r="BI16" i="37"/>
  <c r="BH17" i="37"/>
  <c r="BI17" i="37"/>
  <c r="BH18" i="37"/>
  <c r="BI18" i="37"/>
  <c r="BH19" i="37"/>
  <c r="BI19" i="37"/>
  <c r="BH20" i="37"/>
  <c r="BI20" i="37"/>
  <c r="BH21" i="37"/>
  <c r="BI21" i="37"/>
  <c r="BH22" i="37"/>
  <c r="BI22" i="37"/>
  <c r="BH23" i="37"/>
  <c r="BI23" i="37"/>
  <c r="BH24" i="37"/>
  <c r="BI24" i="37"/>
  <c r="BH25" i="37"/>
  <c r="BI25" i="37"/>
  <c r="BH26" i="37"/>
  <c r="BI26" i="37"/>
  <c r="BH27" i="37"/>
  <c r="BI27" i="37"/>
  <c r="BH28" i="37"/>
  <c r="BI28" i="37"/>
  <c r="BH29" i="37"/>
  <c r="BI29" i="37"/>
  <c r="BH30" i="37"/>
  <c r="BI30" i="37"/>
  <c r="BP66" i="37"/>
  <c r="BQ66" i="37"/>
  <c r="BR66" i="37"/>
  <c r="BS66" i="37"/>
  <c r="BT66" i="37"/>
  <c r="BU66" i="37"/>
  <c r="BV66" i="37"/>
  <c r="BW66" i="37"/>
  <c r="BX66" i="37"/>
  <c r="BY66" i="37"/>
  <c r="BZ66" i="37"/>
  <c r="CA66" i="37"/>
  <c r="CB66" i="37"/>
  <c r="CC66" i="37"/>
  <c r="CD66" i="37"/>
  <c r="BO66" i="37"/>
  <c r="BP65" i="37"/>
  <c r="BQ65" i="37"/>
  <c r="BR65" i="37"/>
  <c r="BS65" i="37"/>
  <c r="BT65" i="37"/>
  <c r="BU65" i="37"/>
  <c r="BV65" i="37"/>
  <c r="BW65" i="37"/>
  <c r="BX65" i="37"/>
  <c r="BY65" i="37"/>
  <c r="BZ65" i="37"/>
  <c r="CA65" i="37"/>
  <c r="CB65" i="37"/>
  <c r="CC65" i="37"/>
  <c r="CD65" i="37"/>
  <c r="BO65" i="37"/>
  <c r="BP62" i="37"/>
  <c r="BQ62" i="37"/>
  <c r="BR62" i="37"/>
  <c r="BS62" i="37"/>
  <c r="BT62" i="37"/>
  <c r="BU62" i="37"/>
  <c r="BV62" i="37"/>
  <c r="BW62" i="37"/>
  <c r="BX62" i="37"/>
  <c r="BY62" i="37"/>
  <c r="BZ62" i="37"/>
  <c r="CA62" i="37"/>
  <c r="CB62" i="37"/>
  <c r="CC62" i="37"/>
  <c r="CD62" i="37"/>
  <c r="BO62" i="37"/>
  <c r="BI15" i="37" l="1"/>
  <c r="BH15" i="37"/>
  <c r="CD104" i="37" l="1"/>
  <c r="CC104" i="37"/>
  <c r="CB104" i="37"/>
  <c r="CA104" i="37"/>
  <c r="BZ104" i="37"/>
  <c r="BY104" i="37"/>
  <c r="BX104" i="37"/>
  <c r="BW104" i="37"/>
  <c r="BV104" i="37"/>
  <c r="BU104" i="37"/>
  <c r="BT104" i="37"/>
  <c r="BS104" i="37"/>
  <c r="BR104" i="37"/>
  <c r="BQ104" i="37"/>
  <c r="BP104" i="37"/>
  <c r="CD100" i="37"/>
  <c r="CC100" i="37"/>
  <c r="CB100" i="37"/>
  <c r="CA100" i="37"/>
  <c r="BZ100" i="37"/>
  <c r="BY100" i="37"/>
  <c r="BX100" i="37"/>
  <c r="BW100" i="37"/>
  <c r="BV100" i="37"/>
  <c r="BU100" i="37"/>
  <c r="BT100" i="37"/>
  <c r="BS100" i="37"/>
  <c r="BR100" i="37"/>
  <c r="BQ100" i="37"/>
  <c r="BP100" i="37"/>
  <c r="CD68" i="37"/>
  <c r="CC68" i="37"/>
  <c r="CB68" i="37"/>
  <c r="CA68" i="37"/>
  <c r="BZ68" i="37"/>
  <c r="BY68" i="37"/>
  <c r="BX68" i="37"/>
  <c r="BW68" i="37"/>
  <c r="BV68" i="37"/>
  <c r="BU68" i="37"/>
  <c r="BT68" i="37"/>
  <c r="BS68" i="37"/>
  <c r="BR68" i="37"/>
  <c r="BQ68" i="37"/>
  <c r="BP68" i="37"/>
  <c r="BO68" i="37"/>
  <c r="CD64" i="37"/>
  <c r="CC64" i="37"/>
  <c r="CB64" i="37"/>
  <c r="CA64" i="37"/>
  <c r="BZ64" i="37"/>
  <c r="BY64" i="37"/>
  <c r="BX64" i="37"/>
  <c r="BW64" i="37"/>
  <c r="BV64" i="37"/>
  <c r="BU64" i="37"/>
  <c r="BT64" i="37"/>
  <c r="BS64" i="37"/>
  <c r="BR64" i="37"/>
  <c r="BQ64" i="37"/>
  <c r="BP64" i="37"/>
  <c r="BO64" i="37"/>
  <c r="BS66" i="36" l="1"/>
  <c r="BT66" i="36"/>
  <c r="BU66" i="36"/>
  <c r="BV66" i="36"/>
  <c r="BW66" i="36"/>
  <c r="BX66" i="36"/>
  <c r="BY66" i="36"/>
  <c r="BZ66" i="36"/>
  <c r="CA66" i="36"/>
  <c r="CB66" i="36"/>
  <c r="CC66" i="36"/>
  <c r="CD66" i="36"/>
  <c r="CE66" i="36"/>
  <c r="CF66" i="36"/>
  <c r="CG66" i="36"/>
  <c r="BR66" i="36"/>
  <c r="BS65" i="36"/>
  <c r="BT65" i="36"/>
  <c r="BU65" i="36"/>
  <c r="BV65" i="36"/>
  <c r="BW65" i="36"/>
  <c r="BX65" i="36"/>
  <c r="BY65" i="36"/>
  <c r="BZ65" i="36"/>
  <c r="CA65" i="36"/>
  <c r="CB65" i="36"/>
  <c r="CC65" i="36"/>
  <c r="CD65" i="36"/>
  <c r="CE65" i="36"/>
  <c r="CF65" i="36"/>
  <c r="CG65" i="36"/>
  <c r="BR65" i="36"/>
  <c r="BR102" i="36"/>
  <c r="BR101" i="36" l="1"/>
  <c r="BR104" i="36" s="1"/>
  <c r="BR98" i="36"/>
  <c r="BR100" i="36" s="1"/>
  <c r="BY100" i="36"/>
  <c r="CC100" i="36"/>
  <c r="CG100" i="36"/>
  <c r="BS102" i="36"/>
  <c r="BT102" i="36"/>
  <c r="BU102" i="36"/>
  <c r="BV102" i="36"/>
  <c r="BW102" i="36"/>
  <c r="BX102" i="36"/>
  <c r="BY102" i="36"/>
  <c r="BZ102" i="36"/>
  <c r="CA102" i="36"/>
  <c r="CB102" i="36"/>
  <c r="CC102" i="36"/>
  <c r="CD102" i="36"/>
  <c r="CE102" i="36"/>
  <c r="CF102" i="36"/>
  <c r="CG102" i="36"/>
  <c r="BS101" i="36"/>
  <c r="BT101" i="36"/>
  <c r="BU101" i="36"/>
  <c r="BV101" i="36"/>
  <c r="BW101" i="36"/>
  <c r="BX101" i="36"/>
  <c r="BY101" i="36"/>
  <c r="BZ101" i="36"/>
  <c r="CA101" i="36"/>
  <c r="CB101" i="36"/>
  <c r="CC101" i="36"/>
  <c r="CD101" i="36"/>
  <c r="CE101" i="36"/>
  <c r="CF101" i="36"/>
  <c r="CG101" i="36"/>
  <c r="BS98" i="36"/>
  <c r="BS100" i="36" s="1"/>
  <c r="BT98" i="36"/>
  <c r="BT100" i="36" s="1"/>
  <c r="BU98" i="36"/>
  <c r="BU100" i="36" s="1"/>
  <c r="BV98" i="36"/>
  <c r="BV100" i="36" s="1"/>
  <c r="BW98" i="36"/>
  <c r="BW100" i="36" s="1"/>
  <c r="BX98" i="36"/>
  <c r="BX100" i="36" s="1"/>
  <c r="BY98" i="36"/>
  <c r="BZ98" i="36"/>
  <c r="BZ100" i="36" s="1"/>
  <c r="CA98" i="36"/>
  <c r="CA100" i="36" s="1"/>
  <c r="CB98" i="36"/>
  <c r="CB100" i="36" s="1"/>
  <c r="CC98" i="36"/>
  <c r="CD98" i="36"/>
  <c r="CD100" i="36" s="1"/>
  <c r="CE98" i="36"/>
  <c r="CE100" i="36" s="1"/>
  <c r="CF98" i="36"/>
  <c r="CF100" i="36" s="1"/>
  <c r="CG98" i="36"/>
  <c r="BS62" i="36"/>
  <c r="BT62" i="36"/>
  <c r="BU62" i="36"/>
  <c r="BV62" i="36"/>
  <c r="BW62" i="36"/>
  <c r="BX62" i="36"/>
  <c r="BY62" i="36"/>
  <c r="BZ62" i="36"/>
  <c r="CA62" i="36"/>
  <c r="CB62" i="36"/>
  <c r="CC62" i="36"/>
  <c r="CD62" i="36"/>
  <c r="CE62" i="36"/>
  <c r="CF62" i="36"/>
  <c r="CG62" i="36"/>
  <c r="BR62" i="36"/>
  <c r="BK16" i="36"/>
  <c r="BL16" i="36"/>
  <c r="BK17" i="36"/>
  <c r="BL17" i="36"/>
  <c r="BK18" i="36"/>
  <c r="BL18" i="36"/>
  <c r="BK19" i="36"/>
  <c r="BL19" i="36"/>
  <c r="BK20" i="36"/>
  <c r="BL20" i="36"/>
  <c r="BK21" i="36"/>
  <c r="BL21" i="36"/>
  <c r="BK22" i="36"/>
  <c r="BL22" i="36"/>
  <c r="BK23" i="36"/>
  <c r="BL23" i="36"/>
  <c r="BK24" i="36"/>
  <c r="BL24" i="36"/>
  <c r="BK25" i="36"/>
  <c r="BL25" i="36"/>
  <c r="BK26" i="36"/>
  <c r="BL26" i="36"/>
  <c r="BK27" i="36"/>
  <c r="BL27" i="36"/>
  <c r="BK28" i="36"/>
  <c r="BL28" i="36"/>
  <c r="BK29" i="36"/>
  <c r="BL29" i="36"/>
  <c r="BK30" i="36"/>
  <c r="BL30" i="36"/>
  <c r="BL15" i="36" l="1"/>
  <c r="BK15" i="36"/>
  <c r="CF104" i="36" l="1"/>
  <c r="CE104" i="36"/>
  <c r="CD104" i="36"/>
  <c r="CC104" i="36"/>
  <c r="CB104" i="36"/>
  <c r="CA104" i="36"/>
  <c r="BZ104" i="36"/>
  <c r="BY104" i="36"/>
  <c r="BX104" i="36"/>
  <c r="BW104" i="36"/>
  <c r="BV104" i="36"/>
  <c r="BU104" i="36"/>
  <c r="BT104" i="36"/>
  <c r="BS104" i="36"/>
  <c r="CE68" i="36"/>
  <c r="CD68" i="36"/>
  <c r="CA68" i="36"/>
  <c r="BZ68" i="36"/>
  <c r="BW68" i="36"/>
  <c r="BV68" i="36"/>
  <c r="BS68" i="36"/>
  <c r="BR68" i="36"/>
  <c r="CF68" i="36"/>
  <c r="CC68" i="36"/>
  <c r="CB68" i="36"/>
  <c r="BY68" i="36"/>
  <c r="BX68" i="36"/>
  <c r="BU68" i="36"/>
  <c r="BT68" i="36"/>
  <c r="CG64" i="36"/>
  <c r="CF64" i="36"/>
  <c r="CE64" i="36"/>
  <c r="CD64" i="36"/>
  <c r="CC64" i="36"/>
  <c r="CB64" i="36"/>
  <c r="CA64" i="36"/>
  <c r="BZ64" i="36"/>
  <c r="BY64" i="36"/>
  <c r="BX64" i="36"/>
  <c r="BW64" i="36"/>
  <c r="BV64" i="36"/>
  <c r="BU64" i="36"/>
  <c r="BT64" i="36"/>
  <c r="BS64" i="36"/>
  <c r="BR64" i="36"/>
  <c r="CG104" i="36" l="1"/>
  <c r="CG68" i="36"/>
  <c r="CJ68" i="35"/>
  <c r="CJ66" i="35"/>
  <c r="CJ65" i="35"/>
  <c r="CJ64" i="35"/>
  <c r="CJ104" i="35"/>
  <c r="CJ102" i="35"/>
  <c r="CJ101" i="35"/>
  <c r="CJ100" i="35"/>
  <c r="CJ98" i="35"/>
  <c r="BN16" i="35" l="1"/>
  <c r="BU102" i="35"/>
  <c r="BU101" i="35"/>
  <c r="BU66" i="35"/>
  <c r="BU98" i="35"/>
  <c r="BU65" i="35"/>
  <c r="BU62" i="35"/>
  <c r="BV62" i="35"/>
  <c r="BW62" i="35"/>
  <c r="BX62" i="35"/>
  <c r="BY62" i="35"/>
  <c r="BZ62" i="35"/>
  <c r="CA62" i="35"/>
  <c r="CB62" i="35"/>
  <c r="CC62" i="35"/>
  <c r="CD62" i="35"/>
  <c r="CE62" i="35"/>
  <c r="CF62" i="35"/>
  <c r="CG62" i="35"/>
  <c r="CH62" i="35"/>
  <c r="CI62" i="35"/>
  <c r="CJ62" i="35"/>
  <c r="BU100" i="35" l="1"/>
  <c r="BN26" i="35" l="1"/>
  <c r="BO26" i="35"/>
  <c r="BN27" i="35"/>
  <c r="BO27" i="35"/>
  <c r="BN28" i="35"/>
  <c r="BO28" i="35"/>
  <c r="BN29" i="35"/>
  <c r="BO29" i="35"/>
  <c r="BN30" i="35"/>
  <c r="BO30" i="35"/>
  <c r="BO16" i="35" l="1"/>
  <c r="BN17" i="35"/>
  <c r="BO17" i="35"/>
  <c r="BN18" i="35"/>
  <c r="BO18" i="35"/>
  <c r="BN19" i="35"/>
  <c r="BO19" i="35"/>
  <c r="BN20" i="35"/>
  <c r="BO20" i="35"/>
  <c r="BN21" i="35"/>
  <c r="BO21" i="35"/>
  <c r="BN22" i="35"/>
  <c r="BO22" i="35"/>
  <c r="BN23" i="35"/>
  <c r="BO23" i="35"/>
  <c r="BN24" i="35"/>
  <c r="BO24" i="35"/>
  <c r="BN25" i="35"/>
  <c r="BO25" i="35"/>
  <c r="BV101" i="35"/>
  <c r="BW101" i="35"/>
  <c r="BX101" i="35"/>
  <c r="BY101" i="35"/>
  <c r="BZ101" i="35"/>
  <c r="CA101" i="35"/>
  <c r="CB101" i="35"/>
  <c r="CC101" i="35"/>
  <c r="CD101" i="35"/>
  <c r="CE101" i="35"/>
  <c r="CF101" i="35"/>
  <c r="CG101" i="35"/>
  <c r="CH101" i="35"/>
  <c r="CI101" i="35"/>
  <c r="BV102" i="35"/>
  <c r="BW102" i="35"/>
  <c r="BX102" i="35"/>
  <c r="BY102" i="35"/>
  <c r="BZ102" i="35"/>
  <c r="CA102" i="35"/>
  <c r="CB102" i="35"/>
  <c r="CC102" i="35"/>
  <c r="CD102" i="35"/>
  <c r="CE102" i="35"/>
  <c r="CF102" i="35"/>
  <c r="CG102" i="35"/>
  <c r="CH102" i="35"/>
  <c r="CI102" i="35"/>
  <c r="BV98" i="35"/>
  <c r="BW98" i="35"/>
  <c r="BX98" i="35"/>
  <c r="BY98" i="35"/>
  <c r="BZ98" i="35"/>
  <c r="CA98" i="35"/>
  <c r="CB98" i="35"/>
  <c r="CC98" i="35"/>
  <c r="CD98" i="35"/>
  <c r="CE98" i="35"/>
  <c r="CF98" i="35"/>
  <c r="CG98" i="35"/>
  <c r="CH98" i="35"/>
  <c r="CI98" i="35"/>
  <c r="BV66" i="35"/>
  <c r="BW66" i="35"/>
  <c r="BX66" i="35"/>
  <c r="BY66" i="35"/>
  <c r="BZ66" i="35"/>
  <c r="CA66" i="35"/>
  <c r="CB66" i="35"/>
  <c r="CC66" i="35"/>
  <c r="CD66" i="35"/>
  <c r="CE66" i="35"/>
  <c r="CF66" i="35"/>
  <c r="CG66" i="35"/>
  <c r="CH66" i="35"/>
  <c r="CI66" i="35"/>
  <c r="BV65" i="35"/>
  <c r="BW65" i="35"/>
  <c r="BX65" i="35"/>
  <c r="BY65" i="35"/>
  <c r="BZ65" i="35"/>
  <c r="CA65" i="35"/>
  <c r="CB65" i="35"/>
  <c r="CC65" i="35"/>
  <c r="CD65" i="35"/>
  <c r="CE65" i="35"/>
  <c r="CF65" i="35"/>
  <c r="CG65" i="35"/>
  <c r="CH65" i="35"/>
  <c r="CI65" i="35"/>
  <c r="BU64" i="35"/>
  <c r="BU68" i="35" l="1"/>
  <c r="BO15" i="35"/>
  <c r="BN15" i="35"/>
  <c r="BU104" i="35" l="1"/>
  <c r="CI100" i="35" l="1"/>
  <c r="CH100" i="35"/>
  <c r="CG100" i="35"/>
  <c r="CF100" i="35"/>
  <c r="CE100" i="35"/>
  <c r="CD100" i="35"/>
  <c r="CC100" i="35"/>
  <c r="CB100" i="35"/>
  <c r="CA100" i="35"/>
  <c r="BZ100" i="35"/>
  <c r="BY100" i="35"/>
  <c r="BX100" i="35"/>
  <c r="BW100" i="35"/>
  <c r="BV100" i="35"/>
  <c r="CI64" i="35"/>
  <c r="CH64" i="35"/>
  <c r="CG64" i="35"/>
  <c r="CF64" i="35"/>
  <c r="CE64" i="35"/>
  <c r="CD64" i="35"/>
  <c r="CC64" i="35"/>
  <c r="CB64" i="35"/>
  <c r="CA64" i="35"/>
  <c r="BZ64" i="35"/>
  <c r="BY64" i="35"/>
  <c r="BX64" i="35"/>
  <c r="BW64" i="35"/>
  <c r="BV64" i="35"/>
  <c r="BX68" i="35" l="1"/>
  <c r="CB68" i="35"/>
  <c r="CF68" i="35"/>
  <c r="CI104" i="35"/>
  <c r="BV68" i="35"/>
  <c r="BZ68" i="35"/>
  <c r="CD68" i="35"/>
  <c r="CH68" i="35"/>
  <c r="CA104" i="35"/>
  <c r="CE104" i="35"/>
  <c r="BW104" i="35"/>
  <c r="BX104" i="35"/>
  <c r="CB104" i="35"/>
  <c r="CF104" i="35"/>
  <c r="BW68" i="35"/>
  <c r="CA68" i="35"/>
  <c r="CE68" i="35"/>
  <c r="CI68" i="35"/>
  <c r="BY68" i="35"/>
  <c r="CC68" i="35"/>
  <c r="CG68" i="35"/>
  <c r="BY104" i="35"/>
  <c r="CC104" i="35"/>
  <c r="CG104" i="35"/>
  <c r="BV104" i="35"/>
  <c r="BZ104" i="35"/>
  <c r="CD104" i="35"/>
  <c r="CH104" i="35"/>
</calcChain>
</file>

<file path=xl/sharedStrings.xml><?xml version="1.0" encoding="utf-8"?>
<sst xmlns="http://schemas.openxmlformats.org/spreadsheetml/2006/main" count="3491" uniqueCount="499">
  <si>
    <t/>
  </si>
  <si>
    <t xml:space="preserve">   </t>
  </si>
  <si>
    <t xml:space="preserve">         KURSI  MESATAR</t>
  </si>
  <si>
    <t>Kursi</t>
  </si>
  <si>
    <t>(sipas fix.)</t>
  </si>
  <si>
    <t>Jeni Japonez (per 100) (JPY)</t>
  </si>
  <si>
    <t>Sterlina Angleze (GBP)</t>
  </si>
  <si>
    <t>Franga Zvicerane (CHF)</t>
  </si>
  <si>
    <t>E U R O</t>
  </si>
  <si>
    <t>Ari (oz)</t>
  </si>
  <si>
    <t>Argjendi (oz)</t>
  </si>
  <si>
    <t>Dollare Australian (AUD)</t>
  </si>
  <si>
    <t>Dollar Kanadez (CAD)</t>
  </si>
  <si>
    <t>Korona Suedeze (SEK)</t>
  </si>
  <si>
    <t>Korona Norvegjeze (NOK)</t>
  </si>
  <si>
    <t>Korona Daneze (DKK)</t>
  </si>
  <si>
    <t>Spec Drawing RIGH</t>
  </si>
  <si>
    <t>Dollari Amerikan (USD)</t>
  </si>
  <si>
    <t>usd</t>
  </si>
  <si>
    <t xml:space="preserve">Lek për njësi </t>
  </si>
  <si>
    <t>Monedhat e huaja</t>
  </si>
  <si>
    <t xml:space="preserve"> të monedhës</t>
  </si>
  <si>
    <t xml:space="preserve"> së huaj</t>
  </si>
  <si>
    <t>Kundrejt  një USD</t>
  </si>
  <si>
    <t>Kundrejt një USD</t>
  </si>
  <si>
    <t>Dollari Australian (AUD)</t>
  </si>
  <si>
    <t>Dollari Kanadez (CAD)</t>
  </si>
  <si>
    <t>Spec. Drawing RIGHTS (SDR)</t>
  </si>
  <si>
    <t>lek</t>
  </si>
  <si>
    <t>max</t>
  </si>
  <si>
    <t>min</t>
  </si>
  <si>
    <t xml:space="preserve">    Kurset e Këmbimit</t>
  </si>
  <si>
    <t>Juani Kinez (onshore) CNY</t>
  </si>
  <si>
    <t>Juani Kinez (offshore) CNH</t>
  </si>
  <si>
    <t xml:space="preserve">    DT.31.01.2018</t>
  </si>
  <si>
    <t xml:space="preserve">    DT. 04.01.2018</t>
  </si>
  <si>
    <t>Lira turke (TRY)</t>
  </si>
  <si>
    <t>Janar' 2019</t>
  </si>
  <si>
    <t xml:space="preserve">    DT. 03.01.2019</t>
  </si>
  <si>
    <t>03.01.2019</t>
  </si>
  <si>
    <t>04.01.2019</t>
  </si>
  <si>
    <t xml:space="preserve">    DT. 07.01.2019</t>
  </si>
  <si>
    <t>07.01.2019</t>
  </si>
  <si>
    <t>08.01.2019</t>
  </si>
  <si>
    <t xml:space="preserve">    DT.08.01.2019</t>
  </si>
  <si>
    <t xml:space="preserve">    DT.09.01.2019</t>
  </si>
  <si>
    <t>09.01.2019</t>
  </si>
  <si>
    <t>10.01.2019</t>
  </si>
  <si>
    <t>11.01.2019</t>
  </si>
  <si>
    <t>14.01.2019</t>
  </si>
  <si>
    <t>15.01.2019</t>
  </si>
  <si>
    <t>16.01.2019</t>
  </si>
  <si>
    <t xml:space="preserve">    DT.21.01.2019</t>
  </si>
  <si>
    <t xml:space="preserve">    DT.18.01.2019</t>
  </si>
  <si>
    <t xml:space="preserve">    DT.17.01.2019</t>
  </si>
  <si>
    <t xml:space="preserve">    DT. 10.01.2019</t>
  </si>
  <si>
    <t xml:space="preserve">    DT.11.01.2019</t>
  </si>
  <si>
    <t xml:space="preserve">    DT.14.01.2019</t>
  </si>
  <si>
    <t xml:space="preserve">    DT. 15.01.2019</t>
  </si>
  <si>
    <t xml:space="preserve">    DT.16.01.2019</t>
  </si>
  <si>
    <t>17.01.2019</t>
  </si>
  <si>
    <t>18.01.2019</t>
  </si>
  <si>
    <t>21.01.2019</t>
  </si>
  <si>
    <t>22.01.2019</t>
  </si>
  <si>
    <t>23.01.2019</t>
  </si>
  <si>
    <t xml:space="preserve">    DT.24.01.2019</t>
  </si>
  <si>
    <t xml:space="preserve">    DT.23.01.2019</t>
  </si>
  <si>
    <t xml:space="preserve">    DT.22.01.2019</t>
  </si>
  <si>
    <t>24.01.2019</t>
  </si>
  <si>
    <t>25.01.2019</t>
  </si>
  <si>
    <t xml:space="preserve">    DT.25.01.2019</t>
  </si>
  <si>
    <t xml:space="preserve">    DT.28.01.2019</t>
  </si>
  <si>
    <t>28.01.2019</t>
  </si>
  <si>
    <t xml:space="preserve">    DT.29.01.2019</t>
  </si>
  <si>
    <t>29.01.2019</t>
  </si>
  <si>
    <t>30.01.2019</t>
  </si>
  <si>
    <t xml:space="preserve">    DT.30.01.2019</t>
  </si>
  <si>
    <t>31.01.2019</t>
  </si>
  <si>
    <t>Shkurt' 2019</t>
  </si>
  <si>
    <t xml:space="preserve">    DT. 01.02.2019</t>
  </si>
  <si>
    <t xml:space="preserve">    DT. 04.02.2018</t>
  </si>
  <si>
    <t xml:space="preserve">    DT.11.02.2019</t>
  </si>
  <si>
    <t xml:space="preserve">    DT.18.02.2019</t>
  </si>
  <si>
    <t xml:space="preserve">    DT.22.02.2019</t>
  </si>
  <si>
    <t xml:space="preserve">    DT.25.02.2019</t>
  </si>
  <si>
    <t xml:space="preserve">    DT.28.02.2019</t>
  </si>
  <si>
    <t xml:space="preserve">    DT. 05.02.2019</t>
  </si>
  <si>
    <t xml:space="preserve">    DT.06.02.2019</t>
  </si>
  <si>
    <t xml:space="preserve">    DT.07.02.2019</t>
  </si>
  <si>
    <t xml:space="preserve">    DT.08.02.2019</t>
  </si>
  <si>
    <t xml:space="preserve">    DT.12.02.2019</t>
  </si>
  <si>
    <t xml:space="preserve">    DT.13.02.2019</t>
  </si>
  <si>
    <t xml:space="preserve">    DT.14.02.2019</t>
  </si>
  <si>
    <t xml:space="preserve">    DT.15.02.2019</t>
  </si>
  <si>
    <t xml:space="preserve">    DT.19.02.2019</t>
  </si>
  <si>
    <t xml:space="preserve">    DT.20.02.2019</t>
  </si>
  <si>
    <t xml:space="preserve">    DT.21.02.2019</t>
  </si>
  <si>
    <t xml:space="preserve">    DT.26.02.2019</t>
  </si>
  <si>
    <t xml:space="preserve">    DT.27.02.2019</t>
  </si>
  <si>
    <t>01.02.2019</t>
  </si>
  <si>
    <t>04.02.2019</t>
  </si>
  <si>
    <t>05.02.2019</t>
  </si>
  <si>
    <t>06.02.2019</t>
  </si>
  <si>
    <t>07.02.2019</t>
  </si>
  <si>
    <t>08.02.2019</t>
  </si>
  <si>
    <t>11.02.2019</t>
  </si>
  <si>
    <t>12.02.2019</t>
  </si>
  <si>
    <t>13.02.2019</t>
  </si>
  <si>
    <t>14.02.2019</t>
  </si>
  <si>
    <t>15.02.2019</t>
  </si>
  <si>
    <t>18.02.2019</t>
  </si>
  <si>
    <t>19.02.2019</t>
  </si>
  <si>
    <t>20.02.2019</t>
  </si>
  <si>
    <t>21.02.2019</t>
  </si>
  <si>
    <t>22.02.2019</t>
  </si>
  <si>
    <t>25.02.2019</t>
  </si>
  <si>
    <t>26.02.2019</t>
  </si>
  <si>
    <t>27.02.2019</t>
  </si>
  <si>
    <t>28.02.2019</t>
  </si>
  <si>
    <t>Mars' 2019</t>
  </si>
  <si>
    <t xml:space="preserve">    DT. 01.03.2019</t>
  </si>
  <si>
    <t xml:space="preserve">    DT. 04.03.2018</t>
  </si>
  <si>
    <t xml:space="preserve">    DT. 05.03.2019</t>
  </si>
  <si>
    <t xml:space="preserve">    DT.06.03.2019</t>
  </si>
  <si>
    <t xml:space="preserve">    DT.07.03.2019</t>
  </si>
  <si>
    <t xml:space="preserve">    DT.08.03.2019</t>
  </si>
  <si>
    <t xml:space="preserve">    DT.11.03.2019</t>
  </si>
  <si>
    <t xml:space="preserve">    DT.12.03.2019</t>
  </si>
  <si>
    <t xml:space="preserve">    DT.13.03.2019</t>
  </si>
  <si>
    <t xml:space="preserve">    DT.15.03.2019</t>
  </si>
  <si>
    <t xml:space="preserve">    DT.18.03.2019</t>
  </si>
  <si>
    <t xml:space="preserve">    DT.19.03.2019</t>
  </si>
  <si>
    <t xml:space="preserve">    DT.20.03.2019</t>
  </si>
  <si>
    <t xml:space="preserve">    DT.21.03.2019</t>
  </si>
  <si>
    <t xml:space="preserve">    DT.25.03.2019</t>
  </si>
  <si>
    <t xml:space="preserve">    DT.26.03.2019</t>
  </si>
  <si>
    <t xml:space="preserve">    DT.27.03.2019</t>
  </si>
  <si>
    <t xml:space="preserve">    DT.28.03.2019</t>
  </si>
  <si>
    <t xml:space="preserve">    DT.29.03.2019</t>
  </si>
  <si>
    <t>01.03.2019</t>
  </si>
  <si>
    <t>04.03.2019</t>
  </si>
  <si>
    <t>05.03.2019</t>
  </si>
  <si>
    <t>06.03.2019</t>
  </si>
  <si>
    <t>07.03.2019</t>
  </si>
  <si>
    <t>08.03.2019</t>
  </si>
  <si>
    <t>11.03.2019</t>
  </si>
  <si>
    <t>12.03.2019</t>
  </si>
  <si>
    <t>13.03.2019</t>
  </si>
  <si>
    <t>15.03.2019</t>
  </si>
  <si>
    <t>18.03.2019</t>
  </si>
  <si>
    <t>21.03.2019</t>
  </si>
  <si>
    <t>20.03.2019</t>
  </si>
  <si>
    <t>19.03.2019</t>
  </si>
  <si>
    <t>29.03.2019</t>
  </si>
  <si>
    <t>28.03.2019</t>
  </si>
  <si>
    <t>25.03.2019</t>
  </si>
  <si>
    <t>26.03.2019</t>
  </si>
  <si>
    <t>Prill' 2019</t>
  </si>
  <si>
    <t xml:space="preserve">    DT. 01.04.2019</t>
  </si>
  <si>
    <t xml:space="preserve">    DT.08.04.2019</t>
  </si>
  <si>
    <t xml:space="preserve">    DT. 03.04.2019</t>
  </si>
  <si>
    <t xml:space="preserve">    DT.04.04.2019</t>
  </si>
  <si>
    <t xml:space="preserve">    DT.05.04.2019</t>
  </si>
  <si>
    <t xml:space="preserve">    DT.09.04.2019</t>
  </si>
  <si>
    <t xml:space="preserve">    DT.10.04.2019</t>
  </si>
  <si>
    <t xml:space="preserve">    DT.11.04.2019</t>
  </si>
  <si>
    <t xml:space="preserve">    DT.12.04.2019</t>
  </si>
  <si>
    <t xml:space="preserve">    DT.15.04.2019</t>
  </si>
  <si>
    <t xml:space="preserve">    DT.16.04.2019</t>
  </si>
  <si>
    <t xml:space="preserve">    DT.17.04.2019</t>
  </si>
  <si>
    <t xml:space="preserve">    DT.18.04.2019</t>
  </si>
  <si>
    <t xml:space="preserve">    DT.19.04.2019</t>
  </si>
  <si>
    <t xml:space="preserve">    DT.23.04.2019</t>
  </si>
  <si>
    <t xml:space="preserve">    DT.24.04.2019</t>
  </si>
  <si>
    <t xml:space="preserve">    DT.25.04.2019</t>
  </si>
  <si>
    <t xml:space="preserve">    DT.26.04.2019</t>
  </si>
  <si>
    <t xml:space="preserve">    DT.30.04.2019</t>
  </si>
  <si>
    <t>01.04.2019</t>
  </si>
  <si>
    <t>02.04.2019</t>
  </si>
  <si>
    <t>05.04.2019</t>
  </si>
  <si>
    <t>08.04.2019</t>
  </si>
  <si>
    <t>09.04.2019</t>
  </si>
  <si>
    <t>10.04.2019</t>
  </si>
  <si>
    <t>11.04.2019</t>
  </si>
  <si>
    <t>12.04.2019</t>
  </si>
  <si>
    <t>15.04.2019</t>
  </si>
  <si>
    <t>16.04.2019</t>
  </si>
  <si>
    <t>17.04.2019</t>
  </si>
  <si>
    <t>18.04.2019</t>
  </si>
  <si>
    <t>19.04.2019</t>
  </si>
  <si>
    <t>23.04.2019</t>
  </si>
  <si>
    <t>24.04.2019</t>
  </si>
  <si>
    <t>25.04.2019</t>
  </si>
  <si>
    <t>26.04.2019</t>
  </si>
  <si>
    <t>30.04.2019</t>
  </si>
  <si>
    <t>03.04.2019</t>
  </si>
  <si>
    <t xml:space="preserve">    DT. 02.04.2019</t>
  </si>
  <si>
    <t>Maj' 2019</t>
  </si>
  <si>
    <t xml:space="preserve">    DT. 02.05.2019</t>
  </si>
  <si>
    <t xml:space="preserve">    DT.08.05.2019</t>
  </si>
  <si>
    <t xml:space="preserve">    DT.09.05.2019</t>
  </si>
  <si>
    <t xml:space="preserve">    DT.10.05.2019</t>
  </si>
  <si>
    <t xml:space="preserve">    DT.15.05.2019</t>
  </si>
  <si>
    <t xml:space="preserve">    DT.16.05.2019</t>
  </si>
  <si>
    <t xml:space="preserve">    DT.17.05.2019</t>
  </si>
  <si>
    <t xml:space="preserve">    DT.23.05.2019</t>
  </si>
  <si>
    <t xml:space="preserve">    DT.24.05.2019</t>
  </si>
  <si>
    <t xml:space="preserve">    DT.30.05.2019</t>
  </si>
  <si>
    <t xml:space="preserve">    DT.03.05.2019</t>
  </si>
  <si>
    <t xml:space="preserve">    DT. 06.05.2019</t>
  </si>
  <si>
    <t xml:space="preserve">    DT.07.05.2019</t>
  </si>
  <si>
    <t xml:space="preserve">    DT.13.05.2019</t>
  </si>
  <si>
    <t xml:space="preserve">    DT.14.05.2019</t>
  </si>
  <si>
    <t xml:space="preserve">    DT.20.05.2019</t>
  </si>
  <si>
    <t xml:space="preserve">    DT.21.05.2019</t>
  </si>
  <si>
    <t xml:space="preserve">    DT.22.05.2019</t>
  </si>
  <si>
    <t xml:space="preserve">    DT.27.05.2019</t>
  </si>
  <si>
    <t xml:space="preserve">    DT.28.05.2019</t>
  </si>
  <si>
    <t xml:space="preserve">    DT.29.05.2019</t>
  </si>
  <si>
    <t xml:space="preserve">    DT.31.05.2019</t>
  </si>
  <si>
    <t>02.05.2019</t>
  </si>
  <si>
    <t>03.05.2019</t>
  </si>
  <si>
    <t>06.05.2019</t>
  </si>
  <si>
    <t>07.05.2019</t>
  </si>
  <si>
    <t>08.05.2019</t>
  </si>
  <si>
    <t>09.05.2019</t>
  </si>
  <si>
    <t>10.05.2019</t>
  </si>
  <si>
    <t>13.05.2019</t>
  </si>
  <si>
    <t>14.05.2019</t>
  </si>
  <si>
    <t>15.05.2019</t>
  </si>
  <si>
    <t>16.05.2019</t>
  </si>
  <si>
    <t>17.05.2019</t>
  </si>
  <si>
    <t>20.05.2019</t>
  </si>
  <si>
    <t>21.05.2019</t>
  </si>
  <si>
    <t>22.05.2019</t>
  </si>
  <si>
    <t>23.05.2019</t>
  </si>
  <si>
    <t>24.05.2019</t>
  </si>
  <si>
    <t>27.05.2019</t>
  </si>
  <si>
    <t>28.05.2019</t>
  </si>
  <si>
    <t>29.05.2019</t>
  </si>
  <si>
    <t>30.05.2019</t>
  </si>
  <si>
    <t>31.05.2019</t>
  </si>
  <si>
    <t>Qershor' 2019</t>
  </si>
  <si>
    <t xml:space="preserve">    DT.03.06.2019</t>
  </si>
  <si>
    <t xml:space="preserve">    DT. 06.06.2019</t>
  </si>
  <si>
    <t xml:space="preserve">    DT.07.06.2019</t>
  </si>
  <si>
    <t xml:space="preserve">    DT.05.06.2019</t>
  </si>
  <si>
    <t xml:space="preserve">    DT.10.06.2019</t>
  </si>
  <si>
    <t xml:space="preserve">    DT.13.06.2019</t>
  </si>
  <si>
    <t xml:space="preserve">    DT.14.06.2019</t>
  </si>
  <si>
    <t xml:space="preserve">    DT.17.06.2019</t>
  </si>
  <si>
    <t xml:space="preserve">    DT.20.06.2019</t>
  </si>
  <si>
    <t xml:space="preserve">    DT.21.06.2019</t>
  </si>
  <si>
    <t xml:space="preserve">    DT.24.06.2019</t>
  </si>
  <si>
    <t xml:space="preserve">    DT.27.06.2019</t>
  </si>
  <si>
    <t xml:space="preserve">    DT.28.06.2019</t>
  </si>
  <si>
    <t xml:space="preserve">    DT.11.06.2019</t>
  </si>
  <si>
    <t xml:space="preserve">    DT.12.06.2019</t>
  </si>
  <si>
    <t xml:space="preserve">    DT.18.06.2019</t>
  </si>
  <si>
    <t xml:space="preserve">    DT.19.06.2019</t>
  </si>
  <si>
    <t xml:space="preserve">    DT.26.06.2019</t>
  </si>
  <si>
    <t xml:space="preserve">    DT.25.06.2019</t>
  </si>
  <si>
    <t>03.06.2019</t>
  </si>
  <si>
    <t>05.06.2019</t>
  </si>
  <si>
    <t>06.06.2019</t>
  </si>
  <si>
    <t>07.06.2019</t>
  </si>
  <si>
    <t>10.06.2019</t>
  </si>
  <si>
    <t>11.06.2019</t>
  </si>
  <si>
    <t>12.06.2019</t>
  </si>
  <si>
    <t>13.06.2019</t>
  </si>
  <si>
    <t>14.06.2019</t>
  </si>
  <si>
    <t>17.06.2019</t>
  </si>
  <si>
    <t>18.06.2019</t>
  </si>
  <si>
    <t>19.06.2019</t>
  </si>
  <si>
    <t>20.06.2019</t>
  </si>
  <si>
    <t>21.06.2019</t>
  </si>
  <si>
    <t>24.06.2019</t>
  </si>
  <si>
    <t>25.05.2019</t>
  </si>
  <si>
    <t>26.06.2019</t>
  </si>
  <si>
    <t>27.06.2019</t>
  </si>
  <si>
    <t>28.06.2019</t>
  </si>
  <si>
    <t>Korrik' 2019</t>
  </si>
  <si>
    <t xml:space="preserve">    DT.01.07.2019</t>
  </si>
  <si>
    <t xml:space="preserve">    DT.02.07.2019</t>
  </si>
  <si>
    <t xml:space="preserve">    DT. 03.07.2019</t>
  </si>
  <si>
    <t xml:space="preserve">    DT.04.07.2019</t>
  </si>
  <si>
    <t xml:space="preserve">    DT.05.07.2019</t>
  </si>
  <si>
    <t xml:space="preserve">    DT.08.07.2019</t>
  </si>
  <si>
    <t xml:space="preserve">    DT.09.07.2019</t>
  </si>
  <si>
    <t xml:space="preserve">    DT.10.07.2019</t>
  </si>
  <si>
    <t xml:space="preserve">    DT.11.07.2019</t>
  </si>
  <si>
    <t xml:space="preserve">    DT.12.07.2019</t>
  </si>
  <si>
    <t xml:space="preserve">    DT.15.07.2019</t>
  </si>
  <si>
    <t xml:space="preserve">    DT.16.07.2019</t>
  </si>
  <si>
    <t xml:space="preserve">    DT.17.07.2019</t>
  </si>
  <si>
    <t xml:space="preserve">    DT.18.07.2019</t>
  </si>
  <si>
    <t xml:space="preserve">    DT.19.07.2019</t>
  </si>
  <si>
    <t xml:space="preserve">    DT.22.07.2019</t>
  </si>
  <si>
    <t xml:space="preserve">    DT.23.07.2019</t>
  </si>
  <si>
    <t xml:space="preserve">    DT.24.07.2019</t>
  </si>
  <si>
    <t xml:space="preserve">    DT.25.07.2019</t>
  </si>
  <si>
    <t xml:space="preserve">    DT.29.07.2019</t>
  </si>
  <si>
    <t xml:space="preserve">    DT.30.07.2019</t>
  </si>
  <si>
    <t xml:space="preserve">    DT.31.07.2019</t>
  </si>
  <si>
    <t xml:space="preserve">    DT.26.07.2019</t>
  </si>
  <si>
    <t>01.07.2019</t>
  </si>
  <si>
    <t>02.07.2019</t>
  </si>
  <si>
    <t>03.07.2019</t>
  </si>
  <si>
    <t>04.07.2019</t>
  </si>
  <si>
    <t>05.07.2019</t>
  </si>
  <si>
    <t>08.07.2019</t>
  </si>
  <si>
    <t>09.07.2019</t>
  </si>
  <si>
    <t>10.07.2019</t>
  </si>
  <si>
    <t>11.07.2019</t>
  </si>
  <si>
    <t>12.07.2019</t>
  </si>
  <si>
    <t>15.07.2019</t>
  </si>
  <si>
    <t>16.07.2019</t>
  </si>
  <si>
    <t>17.07.2019</t>
  </si>
  <si>
    <t>18.07.2019</t>
  </si>
  <si>
    <t>19.07.2018</t>
  </si>
  <si>
    <t>22.07.2018</t>
  </si>
  <si>
    <t>23.07.2019</t>
  </si>
  <si>
    <t>24.07.2019</t>
  </si>
  <si>
    <t>25.07.2019</t>
  </si>
  <si>
    <t>26.07.2019</t>
  </si>
  <si>
    <t>29.07.2019</t>
  </si>
  <si>
    <t>30.07.2019</t>
  </si>
  <si>
    <t>31.07.2019</t>
  </si>
  <si>
    <t>Gusht' 2019</t>
  </si>
  <si>
    <t xml:space="preserve">    DT.30.08.2019</t>
  </si>
  <si>
    <t xml:space="preserve">    DT.29.08.2019</t>
  </si>
  <si>
    <t xml:space="preserve">    DT.26.08.2019</t>
  </si>
  <si>
    <t xml:space="preserve">    DT.23.08.2019</t>
  </si>
  <si>
    <t xml:space="preserve">    DT.22.08.2019</t>
  </si>
  <si>
    <t xml:space="preserve">    DT.19.08.2019</t>
  </si>
  <si>
    <t xml:space="preserve">    DT.16.08.2019</t>
  </si>
  <si>
    <t xml:space="preserve">    DT.15.08.2019</t>
  </si>
  <si>
    <t xml:space="preserve">    DT.09.08.2019</t>
  </si>
  <si>
    <t xml:space="preserve">    DT.08.08.2019</t>
  </si>
  <si>
    <t xml:space="preserve">    DT.05.08.2019</t>
  </si>
  <si>
    <t xml:space="preserve">    DT.02.08.2019</t>
  </si>
  <si>
    <t xml:space="preserve">    DT.01.08.2019</t>
  </si>
  <si>
    <t xml:space="preserve">    DT.06.08.2019</t>
  </si>
  <si>
    <t xml:space="preserve">    DT.07.08.2019</t>
  </si>
  <si>
    <t xml:space="preserve">    DT.13.08.2019</t>
  </si>
  <si>
    <t xml:space="preserve">    DT.14.08.2019</t>
  </si>
  <si>
    <t xml:space="preserve">    DT.20.08.2019</t>
  </si>
  <si>
    <t xml:space="preserve">    DT.21.08.2019</t>
  </si>
  <si>
    <t xml:space="preserve">    DT.27.08.2019</t>
  </si>
  <si>
    <t xml:space="preserve">    DT.28.08.2019</t>
  </si>
  <si>
    <t>Shtator' 2019</t>
  </si>
  <si>
    <t xml:space="preserve">    DT.02.09.2019</t>
  </si>
  <si>
    <t xml:space="preserve">    DT.06.09.2019</t>
  </si>
  <si>
    <t xml:space="preserve">    DT.09.09.2019</t>
  </si>
  <si>
    <t xml:space="preserve">    DT.16.09.2019</t>
  </si>
  <si>
    <t xml:space="preserve">    DT.23.09.2019</t>
  </si>
  <si>
    <t xml:space="preserve">    DT.30.09.2019</t>
  </si>
  <si>
    <t xml:space="preserve">    DT.03.09.2019</t>
  </si>
  <si>
    <t xml:space="preserve">    DT.04.09.2019</t>
  </si>
  <si>
    <t xml:space="preserve">    DT.10.09.2019</t>
  </si>
  <si>
    <t xml:space="preserve">    DT.12.09.2019</t>
  </si>
  <si>
    <t xml:space="preserve">    DT.13.09.2019</t>
  </si>
  <si>
    <t xml:space="preserve">    DT.17.09.2019</t>
  </si>
  <si>
    <t xml:space="preserve">    DT.18.09.2019</t>
  </si>
  <si>
    <t xml:space="preserve">    DT.19.09.2019</t>
  </si>
  <si>
    <t xml:space="preserve">    DT.20.09.2019</t>
  </si>
  <si>
    <t xml:space="preserve">    DT.24.09.2019</t>
  </si>
  <si>
    <t xml:space="preserve">    DT.25.09.2019</t>
  </si>
  <si>
    <t xml:space="preserve">    DT.26.09.2019</t>
  </si>
  <si>
    <t xml:space="preserve">    DT.27.09.2019</t>
  </si>
  <si>
    <t xml:space="preserve">    DT.11.09.2019</t>
  </si>
  <si>
    <t>02.09.2019</t>
  </si>
  <si>
    <t xml:space="preserve"> 03.09.2019</t>
  </si>
  <si>
    <t xml:space="preserve"> 04.09.2019</t>
  </si>
  <si>
    <t>06.09.2019</t>
  </si>
  <si>
    <t>09.09.2019</t>
  </si>
  <si>
    <t>10.09.2019</t>
  </si>
  <si>
    <t>11.09.2019</t>
  </si>
  <si>
    <t>12.09.2019</t>
  </si>
  <si>
    <t>13.09.2019</t>
  </si>
  <si>
    <t>16.09.2019</t>
  </si>
  <si>
    <t>17.09.2019</t>
  </si>
  <si>
    <t>18.09.2019</t>
  </si>
  <si>
    <t>19.09.2019</t>
  </si>
  <si>
    <t>20.09.2019</t>
  </si>
  <si>
    <t>23.09.2019</t>
  </si>
  <si>
    <t>24.09.2019</t>
  </si>
  <si>
    <t>25.09.2019</t>
  </si>
  <si>
    <t>26.09.2019</t>
  </si>
  <si>
    <t>27.09.2019</t>
  </si>
  <si>
    <t>30.09.2019</t>
  </si>
  <si>
    <t>Tetor' 2019</t>
  </si>
  <si>
    <t xml:space="preserve">    DT.01.10.2019</t>
  </si>
  <si>
    <t xml:space="preserve">    DT.04.10.2019</t>
  </si>
  <si>
    <t xml:space="preserve">    DT.09.10.2019</t>
  </si>
  <si>
    <t xml:space="preserve">    DT.02.10.2019</t>
  </si>
  <si>
    <t xml:space="preserve">    DT.03.10.2019</t>
  </si>
  <si>
    <t xml:space="preserve">    DT.07.10.2019</t>
  </si>
  <si>
    <t xml:space="preserve">    DT.08.10.2019</t>
  </si>
  <si>
    <t xml:space="preserve">    DT.10.10.2019</t>
  </si>
  <si>
    <t xml:space="preserve">    DT.11.10.2019</t>
  </si>
  <si>
    <t xml:space="preserve">    DT.14.10.2019</t>
  </si>
  <si>
    <t xml:space="preserve">    DT.15.10.2019</t>
  </si>
  <si>
    <t xml:space="preserve">    DT.16.10.2019</t>
  </si>
  <si>
    <t xml:space="preserve">    DT.17.10.2019</t>
  </si>
  <si>
    <t xml:space="preserve">    DT.18.10.2019</t>
  </si>
  <si>
    <t xml:space="preserve">    DT.21.10.2019</t>
  </si>
  <si>
    <t xml:space="preserve">    DT.22.10.2019</t>
  </si>
  <si>
    <t xml:space="preserve">    DT.23.10.2019</t>
  </si>
  <si>
    <t xml:space="preserve">    DT.24.10.2019</t>
  </si>
  <si>
    <t xml:space="preserve">    DT.25.10.2019</t>
  </si>
  <si>
    <t xml:space="preserve">    DT.28.10.2019</t>
  </si>
  <si>
    <t xml:space="preserve">    DT.29.10.2019</t>
  </si>
  <si>
    <t xml:space="preserve">    DT.30.10.2019</t>
  </si>
  <si>
    <t xml:space="preserve">    DT.31.10.2019</t>
  </si>
  <si>
    <t>01.10.2019</t>
  </si>
  <si>
    <t>02.10.2019</t>
  </si>
  <si>
    <t>03.10.2019</t>
  </si>
  <si>
    <t xml:space="preserve"> 04.10.2019</t>
  </si>
  <si>
    <t xml:space="preserve"> 07.10.2019</t>
  </si>
  <si>
    <t>08.10.2019</t>
  </si>
  <si>
    <t>09.10.2019</t>
  </si>
  <si>
    <t>10.10.2019</t>
  </si>
  <si>
    <t>11.10.2019</t>
  </si>
  <si>
    <t>14.10.2019</t>
  </si>
  <si>
    <t>15.10.2019</t>
  </si>
  <si>
    <t>16.10.2019</t>
  </si>
  <si>
    <t>17.10.2019</t>
  </si>
  <si>
    <t>18.10.2019</t>
  </si>
  <si>
    <t>21.10.2019</t>
  </si>
  <si>
    <t>22.10.2018</t>
  </si>
  <si>
    <t>23.10.2018</t>
  </si>
  <si>
    <t>24.10.2018</t>
  </si>
  <si>
    <t>25.10.2018</t>
  </si>
  <si>
    <t>28.10.2018</t>
  </si>
  <si>
    <t>29.10.2018</t>
  </si>
  <si>
    <t>30.10.2018</t>
  </si>
  <si>
    <t>31.10.2018</t>
  </si>
  <si>
    <t>Nëntor' 2019</t>
  </si>
  <si>
    <t xml:space="preserve">    DT.01.11.2019</t>
  </si>
  <si>
    <t xml:space="preserve">    DT.04.11.2019</t>
  </si>
  <si>
    <t xml:space="preserve">    DT.07.11.2019</t>
  </si>
  <si>
    <t xml:space="preserve">    DT.08.11.2019</t>
  </si>
  <si>
    <t xml:space="preserve">    DT.11.11.2019</t>
  </si>
  <si>
    <t xml:space="preserve">    DT.14.11.2019</t>
  </si>
  <si>
    <t xml:space="preserve">    DT.15.11.2019</t>
  </si>
  <si>
    <t xml:space="preserve">    DT.18.11.2019</t>
  </si>
  <si>
    <t xml:space="preserve">    DT.21.11.2019</t>
  </si>
  <si>
    <t xml:space="preserve">    DT.22.11.2019</t>
  </si>
  <si>
    <t xml:space="preserve">    DT.25.11.2019</t>
  </si>
  <si>
    <t xml:space="preserve">    DT.05.11.2019</t>
  </si>
  <si>
    <t xml:space="preserve">    DT.06.11.2019</t>
  </si>
  <si>
    <t xml:space="preserve">    DT.12.11.2019</t>
  </si>
  <si>
    <t xml:space="preserve">    DT.13.11.2019</t>
  </si>
  <si>
    <t xml:space="preserve">    DT.19.11.2019</t>
  </si>
  <si>
    <t xml:space="preserve">    DT.20.11.2019</t>
  </si>
  <si>
    <t xml:space="preserve">    DT.26.11.2019</t>
  </si>
  <si>
    <t xml:space="preserve">    DT.27.11.2019</t>
  </si>
  <si>
    <t>Dhjetor' 2019</t>
  </si>
  <si>
    <t xml:space="preserve">    DT.02.12.2019</t>
  </si>
  <si>
    <t xml:space="preserve">    DT.03.12.2019</t>
  </si>
  <si>
    <t xml:space="preserve">    DT.11.12.2019</t>
  </si>
  <si>
    <t xml:space="preserve">    DT.12.12.2019</t>
  </si>
  <si>
    <t xml:space="preserve">    DT.13.12.2019</t>
  </si>
  <si>
    <t xml:space="preserve">    DT.18.12.2019</t>
  </si>
  <si>
    <t xml:space="preserve">    DT.19.12.2019</t>
  </si>
  <si>
    <t xml:space="preserve">    DT.20.12.2019</t>
  </si>
  <si>
    <t xml:space="preserve">    DT.27.12.2019</t>
  </si>
  <si>
    <t xml:space="preserve">    DT.26.12.2019</t>
  </si>
  <si>
    <t xml:space="preserve">    DT.04.12.2019</t>
  </si>
  <si>
    <t xml:space="preserve">    DT.05.12.2019</t>
  </si>
  <si>
    <t xml:space="preserve">    DT.06.12.2019</t>
  </si>
  <si>
    <t xml:space="preserve">    DT.10.12.2019</t>
  </si>
  <si>
    <t xml:space="preserve">    DT.16.12.2019</t>
  </si>
  <si>
    <t xml:space="preserve">    DT.17.12.2019</t>
  </si>
  <si>
    <t xml:space="preserve">    DT.23.12.2019</t>
  </si>
  <si>
    <t xml:space="preserve">    DT.24.12.2019</t>
  </si>
  <si>
    <t xml:space="preserve">    DT.30.12.2019</t>
  </si>
  <si>
    <t xml:space="preserve">    DT.31.12.2019</t>
  </si>
  <si>
    <t>02.12.2019</t>
  </si>
  <si>
    <t>03.12.2019</t>
  </si>
  <si>
    <t>04.12.2019</t>
  </si>
  <si>
    <t>05.12.2019</t>
  </si>
  <si>
    <t>06.12.2019</t>
  </si>
  <si>
    <t>10.12.2019</t>
  </si>
  <si>
    <t>11.12.2019</t>
  </si>
  <si>
    <t>12.12.2019</t>
  </si>
  <si>
    <t>13.12.2019</t>
  </si>
  <si>
    <t>16.12.2019</t>
  </si>
  <si>
    <t>17.12.2019</t>
  </si>
  <si>
    <t>18.12.2019</t>
  </si>
  <si>
    <t>19.12.2019</t>
  </si>
  <si>
    <t>20.12.2019</t>
  </si>
  <si>
    <t>23.12.2019</t>
  </si>
  <si>
    <t>24.12.2019</t>
  </si>
  <si>
    <t>26.12.2019</t>
  </si>
  <si>
    <t>27.12.2019</t>
  </si>
  <si>
    <t>30.12.2019</t>
  </si>
  <si>
    <t>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</si>
</sst>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.000_)"/>
    <numFmt numFmtId="165" formatCode="0.0000"/>
    <numFmt numFmtId="166" formatCode="_(* #,##0.0000_);_(* \(#,##0.0000\);_(* &quot;-&quot;??_);_(@_)"/>
    <numFmt numFmtId="167" formatCode="_(* #,##0_);_(* \(#,##0\);_(* &quot;-&quot;??_);_(@_)"/>
    <numFmt numFmtId="168" formatCode="#,##0.0000_);\(#,##0.0000\)"/>
    <numFmt numFmtId="169" formatCode="#,##0.00000_);\(#,##0.00000\)"/>
    <numFmt numFmtId="170" formatCode="0.00_)"/>
    <numFmt numFmtId="171" formatCode="0.0000_)"/>
  </numFmts>
  <fonts count="17" x14ac:knownFonts="1">
    <font>
      <sz val="10"/>
      <name val="Arial"/>
    </font>
    <font>
      <sz val="10"/>
      <name val="Arial"/>
      <family val="2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0" tint="-4.9989318521683403E-2"/>
      <name val="Times New Roman"/>
      <family val="1"/>
    </font>
    <font>
      <b/>
      <sz val="10"/>
      <color theme="0" tint="-4.9989318521683403E-2"/>
      <name val="Times New Roman"/>
      <family val="1"/>
    </font>
    <font>
      <sz val="10"/>
      <color rgb="FF0000FF"/>
      <name val="Times New Roman"/>
      <family val="1"/>
    </font>
    <font>
      <b/>
      <sz val="10"/>
      <color theme="1" tint="0.499984740745262"/>
      <name val="Times New Roman"/>
      <family val="1"/>
    </font>
    <font>
      <sz val="10"/>
      <color theme="1" tint="0.49998474074526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" fillId="0" borderId="0"/>
  </cellStyleXfs>
  <cellXfs count="283">
    <xf numFmtId="0" fontId="0" fillId="0" borderId="0" xfId="0"/>
    <xf numFmtId="167" fontId="3" fillId="0" borderId="0" xfId="1" applyNumberFormat="1" applyFont="1" applyFill="1"/>
    <xf numFmtId="164" fontId="3" fillId="0" borderId="0" xfId="5" applyNumberFormat="1" applyFont="1" applyFill="1"/>
    <xf numFmtId="164" fontId="3" fillId="0" borderId="0" xfId="5" applyNumberFormat="1" applyFont="1" applyFill="1" applyBorder="1"/>
    <xf numFmtId="164" fontId="4" fillId="0" borderId="0" xfId="5" applyNumberFormat="1" applyFont="1" applyFill="1"/>
    <xf numFmtId="164" fontId="3" fillId="0" borderId="1" xfId="5" applyNumberFormat="1" applyFont="1" applyFill="1" applyBorder="1"/>
    <xf numFmtId="164" fontId="3" fillId="0" borderId="3" xfId="5" applyNumberFormat="1" applyFont="1" applyFill="1" applyBorder="1"/>
    <xf numFmtId="164" fontId="4" fillId="0" borderId="0" xfId="5" applyNumberFormat="1" applyFont="1" applyFill="1" applyBorder="1"/>
    <xf numFmtId="164" fontId="3" fillId="0" borderId="4" xfId="5" applyNumberFormat="1" applyFont="1" applyFill="1" applyBorder="1"/>
    <xf numFmtId="164" fontId="3" fillId="0" borderId="0" xfId="5" applyNumberFormat="1" applyFont="1" applyFill="1" applyAlignment="1"/>
    <xf numFmtId="164" fontId="3" fillId="0" borderId="0" xfId="5" applyNumberFormat="1" applyFont="1" applyFill="1" applyBorder="1" applyAlignment="1"/>
    <xf numFmtId="167" fontId="2" fillId="0" borderId="0" xfId="1" applyNumberFormat="1" applyFont="1" applyFill="1" applyBorder="1" applyAlignment="1" applyProtection="1">
      <alignment horizontal="left"/>
    </xf>
    <xf numFmtId="164" fontId="2" fillId="0" borderId="0" xfId="5" applyNumberFormat="1" applyFont="1" applyFill="1" applyBorder="1" applyProtection="1"/>
    <xf numFmtId="164" fontId="4" fillId="0" borderId="0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left"/>
    </xf>
    <xf numFmtId="167" fontId="4" fillId="0" borderId="0" xfId="1" applyNumberFormat="1" applyFont="1" applyFill="1" applyBorder="1" applyProtection="1"/>
    <xf numFmtId="164" fontId="2" fillId="0" borderId="0" xfId="5" applyNumberFormat="1" applyFont="1" applyFill="1" applyBorder="1" applyAlignment="1" applyProtection="1">
      <alignment horizontal="right"/>
    </xf>
    <xf numFmtId="164" fontId="2" fillId="0" borderId="0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left"/>
    </xf>
    <xf numFmtId="167" fontId="4" fillId="0" borderId="3" xfId="1" applyNumberFormat="1" applyFont="1" applyFill="1" applyBorder="1" applyAlignment="1" applyProtection="1">
      <alignment horizontal="left"/>
    </xf>
    <xf numFmtId="164" fontId="4" fillId="0" borderId="3" xfId="5" applyNumberFormat="1" applyFont="1" applyFill="1" applyBorder="1" applyProtection="1"/>
    <xf numFmtId="164" fontId="2" fillId="0" borderId="3" xfId="5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left"/>
    </xf>
    <xf numFmtId="164" fontId="8" fillId="0" borderId="0" xfId="5" applyNumberFormat="1" applyFont="1" applyFill="1" applyBorder="1" applyAlignment="1" applyProtection="1">
      <alignment horizontal="center"/>
    </xf>
    <xf numFmtId="164" fontId="4" fillId="0" borderId="1" xfId="5" applyNumberFormat="1" applyFont="1" applyFill="1" applyBorder="1" applyProtection="1"/>
    <xf numFmtId="164" fontId="4" fillId="0" borderId="0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Alignment="1" applyProtection="1">
      <alignment horizontal="center"/>
    </xf>
    <xf numFmtId="167" fontId="2" fillId="0" borderId="0" xfId="1" applyNumberFormat="1" applyFont="1" applyFill="1" applyBorder="1" applyProtection="1"/>
    <xf numFmtId="164" fontId="2" fillId="0" borderId="1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/>
    <xf numFmtId="164" fontId="4" fillId="0" borderId="1" xfId="5" applyNumberFormat="1" applyFont="1" applyFill="1" applyBorder="1" applyAlignment="1" applyProtection="1"/>
    <xf numFmtId="167" fontId="4" fillId="0" borderId="4" xfId="1" applyNumberFormat="1" applyFont="1" applyFill="1" applyBorder="1" applyProtection="1"/>
    <xf numFmtId="164" fontId="4" fillId="0" borderId="5" xfId="5" applyNumberFormat="1" applyFont="1" applyFill="1" applyBorder="1" applyProtection="1"/>
    <xf numFmtId="164" fontId="4" fillId="0" borderId="4" xfId="5" applyNumberFormat="1" applyFont="1" applyFill="1" applyBorder="1" applyProtection="1"/>
    <xf numFmtId="164" fontId="4" fillId="0" borderId="4" xfId="5" applyNumberFormat="1" applyFont="1" applyFill="1" applyBorder="1" applyAlignment="1" applyProtection="1">
      <alignment horizontal="center"/>
    </xf>
    <xf numFmtId="167" fontId="4" fillId="0" borderId="0" xfId="1" applyNumberFormat="1" applyFont="1" applyFill="1" applyBorder="1" applyAlignment="1" applyProtection="1">
      <alignment horizontal="left"/>
    </xf>
    <xf numFmtId="164" fontId="2" fillId="0" borderId="1" xfId="5" applyNumberFormat="1" applyFont="1" applyFill="1" applyBorder="1" applyAlignment="1" applyProtection="1">
      <alignment horizontal="left"/>
    </xf>
    <xf numFmtId="166" fontId="4" fillId="0" borderId="0" xfId="1" applyNumberFormat="1" applyFont="1" applyFill="1" applyBorder="1" applyProtection="1"/>
    <xf numFmtId="43" fontId="4" fillId="0" borderId="0" xfId="1" applyFont="1" applyFill="1" applyBorder="1" applyProtection="1"/>
    <xf numFmtId="43" fontId="4" fillId="0" borderId="0" xfId="1" applyNumberFormat="1" applyFont="1" applyFill="1" applyBorder="1" applyProtection="1"/>
    <xf numFmtId="43" fontId="3" fillId="0" borderId="0" xfId="1" applyNumberFormat="1" applyFont="1" applyFill="1" applyBorder="1" applyProtection="1"/>
    <xf numFmtId="43" fontId="4" fillId="0" borderId="0" xfId="1" applyFont="1" applyFill="1" applyBorder="1" applyAlignment="1" applyProtection="1">
      <alignment horizontal="right"/>
    </xf>
    <xf numFmtId="166" fontId="4" fillId="0" borderId="0" xfId="1" applyNumberFormat="1" applyFont="1" applyFill="1" applyBorder="1" applyAlignment="1" applyProtection="1">
      <alignment horizontal="right"/>
    </xf>
    <xf numFmtId="167" fontId="2" fillId="0" borderId="3" xfId="1" applyNumberFormat="1" applyFont="1" applyFill="1" applyBorder="1" applyProtection="1"/>
    <xf numFmtId="164" fontId="2" fillId="0" borderId="2" xfId="5" applyNumberFormat="1" applyFont="1" applyFill="1" applyBorder="1" applyAlignment="1" applyProtection="1">
      <alignment horizontal="left"/>
    </xf>
    <xf numFmtId="166" fontId="4" fillId="0" borderId="3" xfId="1" applyNumberFormat="1" applyFont="1" applyFill="1" applyBorder="1" applyProtection="1"/>
    <xf numFmtId="43" fontId="4" fillId="0" borderId="3" xfId="1" applyFont="1" applyFill="1" applyBorder="1" applyProtection="1"/>
    <xf numFmtId="43" fontId="4" fillId="0" borderId="3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7" fillId="0" borderId="4" xfId="5" applyNumberFormat="1" applyFont="1" applyFill="1" applyBorder="1" applyProtection="1"/>
    <xf numFmtId="164" fontId="7" fillId="0" borderId="0" xfId="5" applyNumberFormat="1" applyFont="1" applyFill="1" applyBorder="1"/>
    <xf numFmtId="43" fontId="7" fillId="0" borderId="0" xfId="1" applyFont="1" applyFill="1" applyBorder="1"/>
    <xf numFmtId="166" fontId="7" fillId="0" borderId="0" xfId="1" applyNumberFormat="1" applyFont="1" applyFill="1" applyBorder="1"/>
    <xf numFmtId="164" fontId="7" fillId="0" borderId="0" xfId="5" applyNumberFormat="1" applyFont="1" applyFill="1" applyBorder="1" applyProtection="1"/>
    <xf numFmtId="164" fontId="9" fillId="0" borderId="0" xfId="5" applyNumberFormat="1" applyFont="1" applyFill="1" applyBorder="1" applyAlignment="1" applyProtection="1">
      <alignment horizontal="left"/>
    </xf>
    <xf numFmtId="164" fontId="7" fillId="0" borderId="0" xfId="5" applyNumberFormat="1" applyFont="1" applyFill="1" applyBorder="1" applyAlignment="1" applyProtection="1">
      <alignment horizontal="center"/>
    </xf>
    <xf numFmtId="43" fontId="7" fillId="0" borderId="0" xfId="1" applyFont="1" applyFill="1" applyBorder="1" applyAlignment="1"/>
    <xf numFmtId="164" fontId="7" fillId="0" borderId="0" xfId="5" applyNumberFormat="1" applyFont="1" applyFill="1" applyBorder="1" applyAlignment="1"/>
    <xf numFmtId="166" fontId="7" fillId="0" borderId="0" xfId="1" applyNumberFormat="1" applyFont="1" applyFill="1" applyBorder="1" applyAlignment="1"/>
    <xf numFmtId="43" fontId="7" fillId="0" borderId="0" xfId="1" applyFont="1" applyFill="1" applyBorder="1" applyProtection="1"/>
    <xf numFmtId="164" fontId="7" fillId="0" borderId="0" xfId="1" applyNumberFormat="1" applyFont="1" applyFill="1" applyBorder="1" applyProtection="1"/>
    <xf numFmtId="164" fontId="7" fillId="0" borderId="0" xfId="5" applyNumberFormat="1" applyFont="1" applyFill="1" applyBorder="1" applyAlignment="1" applyProtection="1">
      <alignment horizontal="right"/>
    </xf>
    <xf numFmtId="39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39" fontId="7" fillId="0" borderId="0" xfId="1" applyNumberFormat="1" applyFont="1" applyFill="1" applyBorder="1" applyProtection="1"/>
    <xf numFmtId="164" fontId="7" fillId="0" borderId="0" xfId="5" applyNumberFormat="1" applyFont="1" applyFill="1"/>
    <xf numFmtId="164" fontId="7" fillId="0" borderId="0" xfId="5" applyNumberFormat="1" applyFont="1" applyFill="1" applyBorder="1" applyAlignment="1">
      <alignment horizontal="center"/>
    </xf>
    <xf numFmtId="164" fontId="10" fillId="0" borderId="0" xfId="5" applyNumberFormat="1" applyFont="1" applyFill="1" applyBorder="1" applyProtection="1"/>
    <xf numFmtId="164" fontId="10" fillId="0" borderId="0" xfId="5" applyNumberFormat="1" applyFont="1" applyFill="1" applyBorder="1"/>
    <xf numFmtId="164" fontId="10" fillId="0" borderId="0" xfId="1" applyNumberFormat="1" applyFont="1" applyFill="1" applyBorder="1" applyProtection="1"/>
    <xf numFmtId="43" fontId="10" fillId="0" borderId="0" xfId="1" applyFont="1" applyFill="1" applyBorder="1"/>
    <xf numFmtId="166" fontId="10" fillId="0" borderId="0" xfId="1" applyNumberFormat="1" applyFont="1" applyFill="1" applyBorder="1"/>
    <xf numFmtId="164" fontId="10" fillId="0" borderId="0" xfId="5" applyNumberFormat="1" applyFont="1" applyFill="1"/>
    <xf numFmtId="0" fontId="10" fillId="0" borderId="0" xfId="5" applyFont="1" applyFill="1"/>
    <xf numFmtId="165" fontId="10" fillId="0" borderId="0" xfId="5" applyNumberFormat="1" applyFont="1" applyFill="1" applyBorder="1"/>
    <xf numFmtId="1" fontId="10" fillId="0" borderId="0" xfId="1" applyNumberFormat="1" applyFont="1" applyFill="1" applyBorder="1" applyProtection="1"/>
    <xf numFmtId="168" fontId="10" fillId="0" borderId="0" xfId="1" applyNumberFormat="1" applyFont="1" applyFill="1" applyBorder="1" applyProtection="1"/>
    <xf numFmtId="167" fontId="11" fillId="0" borderId="0" xfId="1" applyNumberFormat="1" applyFont="1" applyFill="1" applyBorder="1" applyProtection="1"/>
    <xf numFmtId="164" fontId="11" fillId="0" borderId="0" xfId="5" applyNumberFormat="1" applyFont="1" applyFill="1" applyBorder="1" applyAlignment="1" applyProtection="1">
      <alignment horizontal="left"/>
    </xf>
    <xf numFmtId="43" fontId="10" fillId="0" borderId="0" xfId="1" applyFont="1" applyFill="1" applyBorder="1" applyProtection="1"/>
    <xf numFmtId="166" fontId="10" fillId="0" borderId="0" xfId="1" applyNumberFormat="1" applyFont="1" applyFill="1" applyBorder="1" applyProtection="1"/>
    <xf numFmtId="167" fontId="10" fillId="0" borderId="0" xfId="1" applyNumberFormat="1" applyFont="1" applyFill="1"/>
    <xf numFmtId="164" fontId="10" fillId="0" borderId="1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" fontId="12" fillId="0" borderId="0" xfId="5" applyNumberFormat="1" applyFont="1"/>
    <xf numFmtId="164" fontId="13" fillId="0" borderId="1" xfId="5" applyNumberFormat="1" applyFont="1" applyFill="1" applyBorder="1" applyAlignment="1" applyProtection="1">
      <alignment horizontal="left"/>
    </xf>
    <xf numFmtId="0" fontId="12" fillId="0" borderId="0" xfId="5" applyFont="1"/>
    <xf numFmtId="164" fontId="12" fillId="0" borderId="0" xfId="5" applyNumberFormat="1" applyFont="1" applyFill="1"/>
    <xf numFmtId="164" fontId="12" fillId="0" borderId="0" xfId="5" applyNumberFormat="1" applyFont="1" applyFill="1" applyBorder="1"/>
    <xf numFmtId="0" fontId="12" fillId="0" borderId="0" xfId="5" applyFont="1" applyFill="1" applyBorder="1"/>
    <xf numFmtId="0" fontId="12" fillId="0" borderId="0" xfId="5" applyFont="1" applyFill="1"/>
    <xf numFmtId="166" fontId="12" fillId="0" borderId="0" xfId="1" applyNumberFormat="1" applyFont="1" applyFill="1"/>
    <xf numFmtId="43" fontId="12" fillId="0" borderId="0" xfId="1" applyFont="1" applyFill="1"/>
    <xf numFmtId="164" fontId="12" fillId="0" borderId="0" xfId="5" applyNumberFormat="1" applyFont="1" applyFill="1" applyBorder="1" applyProtection="1"/>
    <xf numFmtId="164" fontId="12" fillId="0" borderId="0" xfId="5" applyNumberFormat="1" applyFont="1" applyFill="1" applyBorder="1" applyAlignment="1" applyProtection="1">
      <alignment horizontal="center"/>
    </xf>
    <xf numFmtId="164" fontId="13" fillId="0" borderId="0" xfId="5" applyNumberFormat="1" applyFont="1" applyFill="1" applyBorder="1" applyAlignment="1" applyProtection="1">
      <alignment horizontal="left"/>
    </xf>
    <xf numFmtId="166" fontId="12" fillId="0" borderId="0" xfId="1" applyNumberFormat="1" applyFont="1" applyFill="1" applyBorder="1" applyProtection="1"/>
    <xf numFmtId="43" fontId="12" fillId="0" borderId="0" xfId="5" applyNumberFormat="1" applyFont="1"/>
    <xf numFmtId="43" fontId="12" fillId="0" borderId="0" xfId="1" applyFont="1" applyFill="1" applyBorder="1"/>
    <xf numFmtId="166" fontId="12" fillId="0" borderId="0" xfId="1" applyNumberFormat="1" applyFont="1" applyFill="1" applyBorder="1"/>
    <xf numFmtId="164" fontId="12" fillId="0" borderId="0" xfId="5" applyNumberFormat="1" applyFont="1" applyFill="1" applyBorder="1" applyAlignment="1" applyProtection="1">
      <alignment wrapText="1"/>
    </xf>
    <xf numFmtId="1" fontId="13" fillId="0" borderId="0" xfId="1" applyNumberFormat="1" applyFont="1" applyFill="1" applyBorder="1" applyProtection="1"/>
    <xf numFmtId="165" fontId="13" fillId="0" borderId="0" xfId="5" applyNumberFormat="1" applyFont="1" applyFill="1" applyBorder="1" applyAlignment="1" applyProtection="1">
      <alignment horizontal="left"/>
    </xf>
    <xf numFmtId="165" fontId="12" fillId="0" borderId="0" xfId="5" applyNumberFormat="1" applyFont="1" applyFill="1" applyBorder="1" applyProtection="1"/>
    <xf numFmtId="1" fontId="12" fillId="0" borderId="0" xfId="5" applyNumberFormat="1" applyFont="1" applyFill="1"/>
    <xf numFmtId="1" fontId="12" fillId="0" borderId="0" xfId="1" applyNumberFormat="1" applyFont="1" applyFill="1" applyBorder="1" applyProtection="1"/>
    <xf numFmtId="43" fontId="12" fillId="0" borderId="0" xfId="1" applyFont="1" applyFill="1" applyBorder="1" applyProtection="1"/>
    <xf numFmtId="43" fontId="12" fillId="0" borderId="0" xfId="1" applyFont="1" applyFill="1" applyBorder="1" applyAlignment="1" applyProtection="1">
      <alignment horizontal="right"/>
    </xf>
    <xf numFmtId="165" fontId="12" fillId="0" borderId="0" xfId="5" applyNumberFormat="1" applyFont="1" applyFill="1" applyBorder="1"/>
    <xf numFmtId="165" fontId="12" fillId="0" borderId="0" xfId="5" applyNumberFormat="1" applyFont="1" applyFill="1"/>
    <xf numFmtId="1" fontId="12" fillId="0" borderId="0" xfId="1" applyNumberFormat="1" applyFont="1" applyFill="1" applyBorder="1"/>
    <xf numFmtId="1" fontId="12" fillId="0" borderId="0" xfId="1" applyNumberFormat="1" applyFont="1" applyFill="1"/>
    <xf numFmtId="165" fontId="12" fillId="0" borderId="0" xfId="1" applyNumberFormat="1" applyFont="1" applyFill="1"/>
    <xf numFmtId="43" fontId="12" fillId="0" borderId="0" xfId="1" applyNumberFormat="1" applyFont="1" applyFill="1" applyBorder="1" applyProtection="1"/>
    <xf numFmtId="168" fontId="12" fillId="0" borderId="0" xfId="1" applyNumberFormat="1" applyFont="1" applyFill="1" applyBorder="1" applyProtection="1"/>
    <xf numFmtId="166" fontId="12" fillId="0" borderId="0" xfId="1" applyNumberFormat="1" applyFont="1" applyFill="1" applyBorder="1" applyAlignment="1" applyProtection="1">
      <alignment horizontal="center"/>
    </xf>
    <xf numFmtId="43" fontId="12" fillId="0" borderId="0" xfId="1" applyFont="1" applyFill="1" applyBorder="1" applyAlignment="1" applyProtection="1">
      <alignment horizontal="center"/>
    </xf>
    <xf numFmtId="39" fontId="12" fillId="0" borderId="0" xfId="1" applyNumberFormat="1" applyFont="1" applyFill="1"/>
    <xf numFmtId="39" fontId="12" fillId="0" borderId="0" xfId="1" applyNumberFormat="1" applyFont="1" applyFill="1" applyBorder="1"/>
    <xf numFmtId="39" fontId="12" fillId="0" borderId="0" xfId="1" applyNumberFormat="1" applyFont="1" applyFill="1" applyBorder="1" applyProtection="1"/>
    <xf numFmtId="39" fontId="12" fillId="0" borderId="0" xfId="1" applyNumberFormat="1" applyFont="1" applyFill="1" applyBorder="1" applyAlignment="1" applyProtection="1">
      <alignment horizontal="center"/>
    </xf>
    <xf numFmtId="43" fontId="12" fillId="0" borderId="1" xfId="1" applyFont="1" applyFill="1" applyBorder="1"/>
    <xf numFmtId="167" fontId="12" fillId="0" borderId="0" xfId="1" applyNumberFormat="1" applyFont="1" applyFill="1"/>
    <xf numFmtId="164" fontId="12" fillId="0" borderId="1" xfId="5" applyNumberFormat="1" applyFont="1" applyFill="1" applyBorder="1"/>
    <xf numFmtId="166" fontId="12" fillId="0" borderId="0" xfId="1" applyNumberFormat="1" applyFont="1" applyFill="1" applyBorder="1" applyAlignment="1" applyProtection="1">
      <alignment horizontal="right"/>
    </xf>
    <xf numFmtId="2" fontId="12" fillId="0" borderId="0" xfId="5" applyNumberFormat="1" applyFont="1" applyFill="1"/>
    <xf numFmtId="2" fontId="12" fillId="0" borderId="0" xfId="5" applyNumberFormat="1" applyFont="1" applyFill="1" applyBorder="1"/>
    <xf numFmtId="166" fontId="12" fillId="0" borderId="3" xfId="1" applyNumberFormat="1" applyFont="1" applyFill="1" applyBorder="1" applyProtection="1"/>
    <xf numFmtId="169" fontId="12" fillId="0" borderId="0" xfId="1" applyNumberFormat="1" applyFont="1" applyFill="1" applyBorder="1" applyProtection="1"/>
    <xf numFmtId="164" fontId="14" fillId="0" borderId="0" xfId="5" applyNumberFormat="1" applyFont="1" applyFill="1"/>
    <xf numFmtId="164" fontId="14" fillId="0" borderId="0" xfId="5" applyNumberFormat="1" applyFont="1" applyFill="1" applyBorder="1"/>
    <xf numFmtId="164" fontId="14" fillId="0" borderId="3" xfId="5" applyNumberFormat="1" applyFont="1" applyFill="1" applyBorder="1"/>
    <xf numFmtId="167" fontId="15" fillId="0" borderId="0" xfId="1" applyNumberFormat="1" applyFont="1" applyFill="1" applyBorder="1" applyProtection="1"/>
    <xf numFmtId="164" fontId="15" fillId="0" borderId="0" xfId="5" applyNumberFormat="1" applyFont="1" applyFill="1" applyBorder="1" applyAlignment="1" applyProtection="1">
      <alignment horizontal="left"/>
    </xf>
    <xf numFmtId="164" fontId="16" fillId="0" borderId="0" xfId="5" applyNumberFormat="1" applyFont="1" applyFill="1" applyBorder="1" applyProtection="1"/>
    <xf numFmtId="43" fontId="16" fillId="0" borderId="0" xfId="1" applyFont="1" applyFill="1" applyBorder="1" applyProtection="1"/>
    <xf numFmtId="166" fontId="16" fillId="0" borderId="0" xfId="1" applyNumberFormat="1" applyFont="1" applyFill="1" applyBorder="1" applyProtection="1"/>
    <xf numFmtId="164" fontId="16" fillId="0" borderId="0" xfId="5" applyNumberFormat="1" applyFont="1" applyFill="1" applyBorder="1"/>
    <xf numFmtId="164" fontId="16" fillId="0" borderId="0" xfId="1" applyNumberFormat="1" applyFont="1" applyFill="1" applyBorder="1" applyProtection="1"/>
    <xf numFmtId="43" fontId="16" fillId="0" borderId="0" xfId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70" fontId="4" fillId="0" borderId="3" xfId="5" applyNumberFormat="1" applyFont="1" applyFill="1" applyBorder="1" applyProtection="1"/>
    <xf numFmtId="167" fontId="13" fillId="0" borderId="0" xfId="1" applyNumberFormat="1" applyFont="1" applyFill="1" applyBorder="1" applyProtection="1"/>
    <xf numFmtId="164" fontId="12" fillId="0" borderId="0" xfId="1" applyNumberFormat="1" applyFont="1" applyFill="1" applyBorder="1" applyProtection="1"/>
    <xf numFmtId="164" fontId="12" fillId="0" borderId="0" xfId="5" applyNumberFormat="1" applyFont="1" applyFill="1" applyBorder="1" applyAlignment="1" applyProtection="1">
      <alignment horizontal="left"/>
    </xf>
    <xf numFmtId="1" fontId="12" fillId="0" borderId="0" xfId="1" applyNumberFormat="1" applyFont="1" applyFill="1" applyBorder="1" applyAlignment="1" applyProtection="1">
      <alignment horizontal="left"/>
    </xf>
    <xf numFmtId="43" fontId="12" fillId="0" borderId="0" xfId="1" applyNumberFormat="1" applyFont="1" applyFill="1" applyBorder="1" applyAlignment="1" applyProtection="1">
      <alignment horizontal="right"/>
    </xf>
    <xf numFmtId="43" fontId="12" fillId="0" borderId="0" xfId="5" applyNumberFormat="1" applyFont="1" applyFill="1" applyBorder="1" applyProtection="1"/>
    <xf numFmtId="43" fontId="12" fillId="0" borderId="0" xfId="5" applyNumberFormat="1" applyFont="1" applyFill="1"/>
    <xf numFmtId="43" fontId="12" fillId="0" borderId="0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" fontId="10" fillId="0" borderId="0" xfId="5" applyNumberFormat="1" applyFont="1"/>
    <xf numFmtId="164" fontId="10" fillId="0" borderId="0" xfId="5" applyNumberFormat="1" applyFont="1" applyFill="1" applyBorder="1" applyAlignment="1" applyProtection="1">
      <alignment horizontal="left"/>
    </xf>
    <xf numFmtId="0" fontId="10" fillId="0" borderId="0" xfId="5" applyFont="1"/>
    <xf numFmtId="0" fontId="10" fillId="0" borderId="0" xfId="5" applyFont="1" applyFill="1" applyBorder="1"/>
    <xf numFmtId="166" fontId="10" fillId="0" borderId="0" xfId="1" applyNumberFormat="1" applyFont="1" applyFill="1"/>
    <xf numFmtId="43" fontId="10" fillId="0" borderId="0" xfId="1" applyFont="1" applyFill="1"/>
    <xf numFmtId="164" fontId="10" fillId="0" borderId="0" xfId="5" applyNumberFormat="1" applyFont="1" applyFill="1" applyBorder="1" applyAlignment="1" applyProtection="1">
      <alignment horizontal="center"/>
    </xf>
    <xf numFmtId="39" fontId="10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" fontId="7" fillId="0" borderId="0" xfId="5" applyNumberFormat="1" applyFont="1"/>
    <xf numFmtId="0" fontId="7" fillId="0" borderId="0" xfId="5" applyFont="1"/>
    <xf numFmtId="43" fontId="7" fillId="0" borderId="0" xfId="5" applyNumberFormat="1" applyFont="1"/>
    <xf numFmtId="0" fontId="7" fillId="0" borderId="0" xfId="5" applyFont="1" applyFill="1"/>
    <xf numFmtId="0" fontId="7" fillId="0" borderId="0" xfId="5" applyFont="1" applyFill="1" applyBorder="1"/>
    <xf numFmtId="164" fontId="7" fillId="0" borderId="0" xfId="5" applyNumberFormat="1" applyFont="1" applyFill="1" applyBorder="1" applyAlignment="1" applyProtection="1">
      <alignment wrapText="1"/>
    </xf>
    <xf numFmtId="1" fontId="9" fillId="0" borderId="0" xfId="1" applyNumberFormat="1" applyFont="1" applyFill="1" applyBorder="1" applyProtection="1"/>
    <xf numFmtId="165" fontId="9" fillId="0" borderId="0" xfId="5" applyNumberFormat="1" applyFont="1" applyFill="1" applyBorder="1" applyAlignment="1" applyProtection="1">
      <alignment horizontal="left"/>
    </xf>
    <xf numFmtId="165" fontId="7" fillId="0" borderId="0" xfId="5" applyNumberFormat="1" applyFont="1" applyFill="1" applyBorder="1" applyProtection="1"/>
    <xf numFmtId="1" fontId="7" fillId="0" borderId="0" xfId="5" applyNumberFormat="1" applyFont="1" applyFill="1"/>
    <xf numFmtId="1" fontId="7" fillId="0" borderId="0" xfId="1" applyNumberFormat="1" applyFont="1" applyFill="1" applyBorder="1" applyAlignment="1" applyProtection="1">
      <alignment horizontal="left"/>
    </xf>
    <xf numFmtId="43" fontId="7" fillId="0" borderId="0" xfId="1" applyFont="1" applyFill="1" applyBorder="1" applyAlignment="1" applyProtection="1">
      <alignment horizontal="right"/>
    </xf>
    <xf numFmtId="165" fontId="7" fillId="0" borderId="0" xfId="5" applyNumberFormat="1" applyFont="1" applyFill="1" applyBorder="1"/>
    <xf numFmtId="165" fontId="7" fillId="0" borderId="0" xfId="5" applyNumberFormat="1" applyFont="1" applyFill="1"/>
    <xf numFmtId="1" fontId="7" fillId="0" borderId="0" xfId="1" applyNumberFormat="1" applyFont="1" applyFill="1" applyBorder="1"/>
    <xf numFmtId="1" fontId="7" fillId="0" borderId="0" xfId="1" applyNumberFormat="1" applyFont="1" applyFill="1"/>
    <xf numFmtId="165" fontId="7" fillId="0" borderId="0" xfId="1" applyNumberFormat="1" applyFont="1" applyFill="1"/>
    <xf numFmtId="43" fontId="7" fillId="0" borderId="0" xfId="1" applyNumberFormat="1" applyFont="1" applyFill="1" applyBorder="1" applyProtection="1"/>
    <xf numFmtId="1" fontId="7" fillId="0" borderId="0" xfId="1" applyNumberFormat="1" applyFont="1" applyFill="1" applyBorder="1" applyProtection="1"/>
    <xf numFmtId="166" fontId="7" fillId="0" borderId="0" xfId="1" applyNumberFormat="1" applyFont="1" applyFill="1"/>
    <xf numFmtId="168" fontId="7" fillId="0" borderId="0" xfId="1" applyNumberFormat="1" applyFont="1" applyFill="1" applyBorder="1" applyProtection="1"/>
    <xf numFmtId="166" fontId="7" fillId="0" borderId="0" xfId="1" applyNumberFormat="1" applyFont="1" applyFill="1" applyBorder="1" applyAlignment="1" applyProtection="1">
      <alignment horizontal="center"/>
    </xf>
    <xf numFmtId="43" fontId="7" fillId="0" borderId="0" xfId="1" applyFont="1" applyFill="1"/>
    <xf numFmtId="43" fontId="7" fillId="0" borderId="0" xfId="1" applyFont="1" applyFill="1" applyBorder="1" applyAlignment="1" applyProtection="1">
      <alignment horizontal="center"/>
    </xf>
    <xf numFmtId="39" fontId="7" fillId="0" borderId="0" xfId="1" applyNumberFormat="1" applyFont="1" applyFill="1"/>
    <xf numFmtId="39" fontId="7" fillId="0" borderId="0" xfId="1" applyNumberFormat="1" applyFont="1" applyFill="1" applyBorder="1"/>
    <xf numFmtId="39" fontId="7" fillId="0" borderId="0" xfId="1" applyNumberFormat="1" applyFont="1" applyFill="1" applyBorder="1" applyAlignment="1" applyProtection="1">
      <alignment horizontal="center"/>
    </xf>
    <xf numFmtId="43" fontId="7" fillId="0" borderId="1" xfId="1" applyFont="1" applyFill="1" applyBorder="1"/>
    <xf numFmtId="167" fontId="7" fillId="0" borderId="0" xfId="1" applyNumberFormat="1" applyFont="1" applyFill="1"/>
    <xf numFmtId="164" fontId="7" fillId="0" borderId="1" xfId="5" applyNumberFormat="1" applyFont="1" applyFill="1" applyBorder="1"/>
    <xf numFmtId="166" fontId="7" fillId="0" borderId="0" xfId="1" applyNumberFormat="1" applyFont="1" applyFill="1" applyBorder="1" applyAlignment="1" applyProtection="1">
      <alignment horizontal="right"/>
    </xf>
    <xf numFmtId="2" fontId="7" fillId="0" borderId="0" xfId="5" applyNumberFormat="1" applyFont="1" applyFill="1"/>
    <xf numFmtId="2" fontId="7" fillId="0" borderId="0" xfId="5" applyNumberFormat="1" applyFont="1" applyFill="1" applyBorder="1"/>
    <xf numFmtId="166" fontId="7" fillId="0" borderId="3" xfId="1" applyNumberFormat="1" applyFont="1" applyFill="1" applyBorder="1" applyProtection="1"/>
    <xf numFmtId="169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3" fillId="0" borderId="0" xfId="5" applyNumberFormat="1" applyFont="1" applyFill="1" applyBorder="1" applyProtection="1"/>
    <xf numFmtId="43" fontId="3" fillId="0" borderId="0" xfId="1" applyFont="1" applyFill="1" applyBorder="1"/>
    <xf numFmtId="166" fontId="3" fillId="0" borderId="0" xfId="1" applyNumberFormat="1" applyFont="1" applyFill="1" applyBorder="1"/>
    <xf numFmtId="0" fontId="3" fillId="0" borderId="0" xfId="5" applyFont="1" applyFill="1" applyBorder="1"/>
    <xf numFmtId="0" fontId="3" fillId="0" borderId="0" xfId="5" applyFont="1" applyFill="1"/>
    <xf numFmtId="166" fontId="3" fillId="0" borderId="0" xfId="1" applyNumberFormat="1" applyFont="1" applyFill="1"/>
    <xf numFmtId="43" fontId="3" fillId="0" borderId="0" xfId="1" applyFont="1" applyFill="1"/>
    <xf numFmtId="165" fontId="3" fillId="0" borderId="0" xfId="5" applyNumberFormat="1" applyFont="1" applyFill="1" applyBorder="1"/>
    <xf numFmtId="1" fontId="3" fillId="0" borderId="0" xfId="1" applyNumberFormat="1" applyFont="1" applyFill="1" applyBorder="1" applyProtection="1"/>
    <xf numFmtId="168" fontId="3" fillId="0" borderId="0" xfId="1" applyNumberFormat="1" applyFont="1" applyFill="1" applyBorder="1" applyProtection="1"/>
    <xf numFmtId="167" fontId="9" fillId="0" borderId="0" xfId="1" applyNumberFormat="1" applyFont="1" applyFill="1" applyBorder="1" applyProtection="1"/>
    <xf numFmtId="43" fontId="7" fillId="0" borderId="3" xfId="1" applyFont="1" applyFill="1" applyBorder="1" applyProtection="1"/>
    <xf numFmtId="164" fontId="7" fillId="0" borderId="0" xfId="5" applyNumberFormat="1" applyFont="1" applyFill="1" applyBorder="1" applyAlignment="1" applyProtection="1">
      <alignment horizontal="left"/>
    </xf>
    <xf numFmtId="43" fontId="7" fillId="0" borderId="0" xfId="5" applyNumberFormat="1" applyFont="1" applyFill="1"/>
    <xf numFmtId="43" fontId="7" fillId="0" borderId="3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" fontId="7" fillId="0" borderId="0" xfId="5" applyNumberFormat="1" applyFont="1" applyFill="1" applyBorder="1"/>
    <xf numFmtId="43" fontId="7" fillId="0" borderId="0" xfId="5" applyNumberFormat="1" applyFont="1" applyFill="1" applyBorder="1"/>
    <xf numFmtId="165" fontId="7" fillId="0" borderId="0" xfId="1" applyNumberFormat="1" applyFont="1" applyFill="1" applyBorder="1"/>
    <xf numFmtId="167" fontId="7" fillId="0" borderId="0" xfId="1" applyNumberFormat="1" applyFont="1" applyFill="1" applyBorder="1"/>
    <xf numFmtId="2" fontId="7" fillId="0" borderId="0" xfId="1" applyNumberFormat="1" applyFont="1" applyFill="1" applyBorder="1" applyAlignment="1" applyProtection="1">
      <alignment horizontal="right"/>
    </xf>
    <xf numFmtId="164" fontId="2" fillId="0" borderId="3" xfId="5" applyNumberFormat="1" applyFont="1" applyFill="1" applyBorder="1" applyAlignment="1" applyProtection="1">
      <alignment horizontal="center"/>
    </xf>
    <xf numFmtId="165" fontId="10" fillId="0" borderId="0" xfId="5" applyNumberFormat="1" applyFont="1" applyFill="1" applyBorder="1" applyProtection="1"/>
    <xf numFmtId="1" fontId="10" fillId="0" borderId="0" xfId="1" applyNumberFormat="1" applyFont="1" applyFill="1" applyBorder="1"/>
    <xf numFmtId="165" fontId="10" fillId="0" borderId="0" xfId="5" applyNumberFormat="1" applyFont="1" applyFill="1" applyBorder="1" applyAlignment="1" applyProtection="1">
      <alignment horizontal="left"/>
    </xf>
    <xf numFmtId="167" fontId="10" fillId="0" borderId="0" xfId="1" applyNumberFormat="1" applyFont="1" applyFill="1" applyBorder="1"/>
    <xf numFmtId="39" fontId="10" fillId="0" borderId="0" xfId="1" applyNumberFormat="1" applyFont="1" applyFill="1" applyBorder="1"/>
    <xf numFmtId="164" fontId="11" fillId="0" borderId="0" xfId="5" applyNumberFormat="1" applyFont="1" applyFill="1" applyBorder="1" applyAlignment="1" applyProtection="1">
      <alignment horizontal="center"/>
    </xf>
    <xf numFmtId="164" fontId="10" fillId="0" borderId="0" xfId="5" applyNumberFormat="1" applyFont="1" applyFill="1" applyBorder="1" applyAlignment="1">
      <alignment horizontal="center"/>
    </xf>
    <xf numFmtId="43" fontId="10" fillId="0" borderId="0" xfId="1" applyFont="1" applyFill="1" applyBorder="1" applyAlignment="1"/>
    <xf numFmtId="164" fontId="10" fillId="0" borderId="0" xfId="5" applyNumberFormat="1" applyFont="1" applyFill="1" applyBorder="1" applyAlignment="1"/>
    <xf numFmtId="166" fontId="10" fillId="0" borderId="0" xfId="1" applyNumberFormat="1" applyFont="1" applyFill="1" applyBorder="1" applyAlignment="1"/>
    <xf numFmtId="43" fontId="10" fillId="0" borderId="0" xfId="1" applyNumberFormat="1" applyFont="1" applyFill="1" applyBorder="1" applyProtection="1"/>
    <xf numFmtId="164" fontId="10" fillId="0" borderId="0" xfId="5" applyNumberFormat="1" applyFont="1" applyFill="1" applyBorder="1" applyAlignment="1" applyProtection="1">
      <alignment horizontal="right"/>
    </xf>
    <xf numFmtId="2" fontId="10" fillId="0" borderId="0" xfId="5" applyNumberFormat="1" applyFont="1" applyFill="1" applyBorder="1"/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" fontId="3" fillId="0" borderId="0" xfId="5" applyNumberFormat="1" applyFont="1" applyFill="1" applyBorder="1"/>
    <xf numFmtId="43" fontId="3" fillId="0" borderId="0" xfId="1" applyFont="1" applyFill="1" applyBorder="1" applyProtection="1"/>
    <xf numFmtId="165" fontId="3" fillId="0" borderId="0" xfId="5" applyNumberFormat="1" applyFont="1" applyFill="1" applyBorder="1" applyAlignment="1" applyProtection="1">
      <alignment horizontal="left"/>
    </xf>
    <xf numFmtId="165" fontId="3" fillId="0" borderId="0" xfId="5" applyNumberFormat="1" applyFont="1" applyFill="1" applyBorder="1" applyProtection="1"/>
    <xf numFmtId="1" fontId="3" fillId="0" borderId="0" xfId="1" applyNumberFormat="1" applyFont="1" applyFill="1" applyBorder="1" applyAlignment="1" applyProtection="1">
      <alignment horizontal="left"/>
    </xf>
    <xf numFmtId="1" fontId="3" fillId="0" borderId="0" xfId="1" applyNumberFormat="1" applyFont="1" applyFill="1" applyBorder="1"/>
    <xf numFmtId="165" fontId="3" fillId="0" borderId="0" xfId="1" applyNumberFormat="1" applyFont="1" applyFill="1" applyBorder="1"/>
    <xf numFmtId="167" fontId="3" fillId="0" borderId="0" xfId="1" applyNumberFormat="1" applyFont="1" applyFill="1" applyBorder="1"/>
    <xf numFmtId="166" fontId="3" fillId="0" borderId="0" xfId="1" applyNumberFormat="1" applyFont="1" applyFill="1" applyBorder="1" applyProtection="1"/>
    <xf numFmtId="166" fontId="3" fillId="0" borderId="0" xfId="1" applyNumberFormat="1" applyFont="1" applyFill="1" applyBorder="1" applyAlignment="1" applyProtection="1">
      <alignment horizontal="center"/>
    </xf>
    <xf numFmtId="43" fontId="3" fillId="0" borderId="0" xfId="1" applyFont="1" applyFill="1" applyBorder="1" applyAlignment="1" applyProtection="1">
      <alignment horizontal="center"/>
    </xf>
    <xf numFmtId="39" fontId="3" fillId="0" borderId="0" xfId="1" applyNumberFormat="1" applyFont="1" applyFill="1" applyBorder="1"/>
    <xf numFmtId="39" fontId="3" fillId="0" borderId="0" xfId="1" applyNumberFormat="1" applyFont="1" applyFill="1" applyBorder="1" applyProtection="1"/>
    <xf numFmtId="39" fontId="3" fillId="0" borderId="0" xfId="1" applyNumberFormat="1" applyFont="1" applyFill="1" applyBorder="1" applyAlignment="1" applyProtection="1">
      <alignment horizontal="center"/>
    </xf>
    <xf numFmtId="2" fontId="3" fillId="0" borderId="0" xfId="5" applyNumberFormat="1" applyFont="1" applyFill="1" applyBorder="1"/>
    <xf numFmtId="1" fontId="7" fillId="0" borderId="0" xfId="1" applyNumberFormat="1" applyFont="1" applyFill="1" applyBorder="1" applyAlignment="1" applyProtection="1">
      <alignment horizontal="right"/>
    </xf>
    <xf numFmtId="164" fontId="7" fillId="0" borderId="0" xfId="5" applyNumberFormat="1" applyFont="1" applyFill="1" applyBorder="1" applyAlignment="1">
      <alignment horizontal="right"/>
    </xf>
    <xf numFmtId="0" fontId="7" fillId="0" borderId="0" xfId="5" applyFont="1" applyFill="1" applyBorder="1" applyAlignment="1">
      <alignment horizontal="right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6" fontId="4" fillId="2" borderId="0" xfId="1" applyNumberFormat="1" applyFont="1" applyFill="1" applyBorder="1" applyProtection="1"/>
    <xf numFmtId="167" fontId="8" fillId="0" borderId="0" xfId="1" applyNumberFormat="1" applyFont="1" applyFill="1" applyBorder="1" applyProtection="1"/>
    <xf numFmtId="164" fontId="3" fillId="0" borderId="0" xfId="1" applyNumberFormat="1" applyFont="1" applyFill="1" applyBorder="1" applyProtection="1"/>
    <xf numFmtId="1" fontId="3" fillId="0" borderId="0" xfId="5" applyNumberFormat="1" applyFont="1" applyFill="1"/>
    <xf numFmtId="164" fontId="3" fillId="0" borderId="0" xfId="5" applyNumberFormat="1" applyFont="1" applyFill="1" applyBorder="1" applyAlignment="1" applyProtection="1">
      <alignment horizontal="left"/>
    </xf>
    <xf numFmtId="164" fontId="3" fillId="0" borderId="0" xfId="5" applyNumberFormat="1" applyFont="1" applyFill="1" applyBorder="1" applyAlignment="1">
      <alignment horizontal="right"/>
    </xf>
    <xf numFmtId="0" fontId="3" fillId="0" borderId="0" xfId="5" applyFont="1" applyFill="1" applyBorder="1" applyAlignment="1">
      <alignment horizontal="right"/>
    </xf>
    <xf numFmtId="165" fontId="7" fillId="0" borderId="0" xfId="5" applyNumberFormat="1" applyFont="1" applyFill="1" applyBorder="1" applyAlignment="1" applyProtection="1">
      <alignment horizontal="left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64" fontId="2" fillId="0" borderId="3" xfId="5" applyNumberFormat="1" applyFont="1" applyFill="1" applyBorder="1" applyAlignment="1" applyProtection="1">
      <alignment horizontal="center"/>
    </xf>
    <xf numFmtId="171" fontId="4" fillId="0" borderId="0" xfId="5" applyNumberFormat="1" applyFont="1" applyFill="1" applyBorder="1" applyProtection="1"/>
    <xf numFmtId="171" fontId="4" fillId="0" borderId="0" xfId="1" applyNumberFormat="1" applyFont="1" applyFill="1" applyBorder="1" applyProtection="1"/>
    <xf numFmtId="171" fontId="4" fillId="0" borderId="3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70" fontId="4" fillId="0" borderId="0" xfId="5" applyNumberFormat="1" applyFont="1" applyFill="1" applyBorder="1" applyProtection="1"/>
    <xf numFmtId="170" fontId="4" fillId="0" borderId="0" xfId="1" applyNumberFormat="1" applyFont="1" applyFill="1" applyBorder="1" applyProtection="1"/>
    <xf numFmtId="170" fontId="4" fillId="0" borderId="3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  <xf numFmtId="1" fontId="10" fillId="0" borderId="0" xfId="1" applyNumberFormat="1" applyFont="1" applyFill="1" applyBorder="1" applyAlignment="1" applyProtection="1">
      <alignment horizontal="left"/>
    </xf>
    <xf numFmtId="1" fontId="10" fillId="0" borderId="0" xfId="5" applyNumberFormat="1" applyFont="1" applyFill="1"/>
    <xf numFmtId="171" fontId="7" fillId="0" borderId="0" xfId="5" applyNumberFormat="1" applyFont="1" applyFill="1" applyBorder="1" applyProtection="1"/>
    <xf numFmtId="171" fontId="7" fillId="0" borderId="0" xfId="1" applyNumberFormat="1" applyFont="1" applyFill="1" applyBorder="1" applyProtection="1"/>
    <xf numFmtId="170" fontId="7" fillId="0" borderId="0" xfId="5" applyNumberFormat="1" applyFont="1" applyFill="1" applyBorder="1" applyProtection="1"/>
    <xf numFmtId="170" fontId="7" fillId="0" borderId="0" xfId="1" applyNumberFormat="1" applyFont="1" applyFill="1" applyBorder="1" applyProtection="1"/>
    <xf numFmtId="164" fontId="2" fillId="0" borderId="3" xfId="5" applyNumberFormat="1" applyFont="1" applyFill="1" applyBorder="1" applyAlignment="1" applyProtection="1">
      <alignment horizontal="center"/>
    </xf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N262"/>
  <sheetViews>
    <sheetView zoomScale="60" zoomScaleNormal="60" workbookViewId="0">
      <pane xSplit="2" ySplit="13" topLeftCell="C14" activePane="bottomRight" state="frozen"/>
      <selection activeCell="G35" sqref="G35"/>
      <selection pane="topRight" activeCell="G35" sqref="G35"/>
      <selection pane="bottomLeft" activeCell="G35" sqref="G35"/>
      <selection pane="bottomRight" activeCell="A27" sqref="A27:XFD27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6.5703125" style="2" customWidth="1"/>
    <col min="12" max="12" width="16.42578125" style="2" bestFit="1" customWidth="1"/>
    <col min="13" max="13" width="12.42578125" style="2" bestFit="1" customWidth="1"/>
    <col min="14" max="14" width="11" style="2" customWidth="1"/>
    <col min="15" max="15" width="16.42578125" style="2" bestFit="1" customWidth="1"/>
    <col min="16" max="16" width="12.42578125" style="2" bestFit="1" customWidth="1"/>
    <col min="17" max="17" width="12.5703125" style="2" customWidth="1"/>
    <col min="18" max="18" width="16.42578125" style="2" bestFit="1" customWidth="1"/>
    <col min="19" max="19" width="12.42578125" style="2" bestFit="1" customWidth="1"/>
    <col min="20" max="20" width="10.42578125" style="2" customWidth="1"/>
    <col min="21" max="21" width="16.42578125" style="2" bestFit="1" customWidth="1"/>
    <col min="22" max="22" width="12.42578125" style="2" bestFit="1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21.42578125" style="2" customWidth="1"/>
    <col min="49" max="49" width="19.7109375" style="2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5" width="16.28515625" style="2" customWidth="1"/>
    <col min="56" max="56" width="8.5703125" style="2" customWidth="1"/>
    <col min="57" max="57" width="21.5703125" style="2" customWidth="1"/>
    <col min="58" max="58" width="18" style="2" customWidth="1"/>
    <col min="59" max="59" width="9.7109375" style="2" customWidth="1"/>
    <col min="60" max="60" width="17.5703125" style="2" customWidth="1"/>
    <col min="61" max="61" width="18.42578125" style="2" customWidth="1"/>
    <col min="62" max="62" width="13.28515625" style="2" customWidth="1"/>
    <col min="63" max="64" width="18.42578125" style="2" customWidth="1"/>
    <col min="65" max="65" width="10.5703125" style="2" customWidth="1"/>
    <col min="66" max="66" width="18.5703125" style="4" customWidth="1"/>
    <col min="67" max="67" width="16.5703125" style="4" customWidth="1"/>
    <col min="68" max="69" width="20.42578125" style="2" customWidth="1"/>
    <col min="70" max="70" width="14.5703125" style="51" customWidth="1"/>
    <col min="71" max="71" width="14.28515625" style="51" customWidth="1"/>
    <col min="72" max="72" width="18.5703125" style="51" customWidth="1"/>
    <col min="73" max="73" width="22.7109375" style="51" customWidth="1"/>
    <col min="74" max="74" width="10.7109375" style="51" customWidth="1"/>
    <col min="75" max="75" width="10.42578125" style="51" customWidth="1"/>
    <col min="76" max="76" width="10.28515625" style="52" customWidth="1"/>
    <col min="77" max="77" width="17.7109375" style="51" customWidth="1"/>
    <col min="78" max="78" width="13.28515625" style="51" customWidth="1"/>
    <col min="79" max="79" width="11.42578125" style="51" customWidth="1"/>
    <col min="80" max="83" width="11.5703125" style="51" customWidth="1"/>
    <col min="84" max="84" width="12.5703125" style="53" customWidth="1"/>
    <col min="85" max="85" width="11.5703125" style="52" customWidth="1"/>
    <col min="86" max="98" width="13.42578125" style="51" customWidth="1"/>
    <col min="99" max="167" width="13.42578125" style="3" customWidth="1"/>
    <col min="168" max="16384" width="9.28515625" style="2"/>
  </cols>
  <sheetData>
    <row r="1" spans="1:170" x14ac:dyDescent="0.2">
      <c r="B1" s="3"/>
      <c r="BN1" s="2"/>
      <c r="BO1" s="2"/>
      <c r="BR1" s="66"/>
      <c r="BS1" s="66"/>
      <c r="BX1" s="51"/>
      <c r="BZ1" s="52"/>
      <c r="CF1" s="51"/>
      <c r="CG1" s="51"/>
      <c r="CH1" s="53"/>
      <c r="CI1" s="52"/>
      <c r="FL1" s="3"/>
      <c r="FM1" s="3"/>
      <c r="FN1" s="3"/>
    </row>
    <row r="2" spans="1:170" x14ac:dyDescent="0.2">
      <c r="B2" s="3"/>
      <c r="BN2" s="2"/>
      <c r="BO2" s="2"/>
      <c r="BR2" s="66"/>
      <c r="BS2" s="66"/>
      <c r="BX2" s="51"/>
      <c r="BZ2" s="52"/>
      <c r="CF2" s="51"/>
      <c r="CG2" s="51"/>
      <c r="CH2" s="53"/>
      <c r="CI2" s="52"/>
      <c r="FL2" s="3"/>
      <c r="FM2" s="3"/>
      <c r="FN2" s="3"/>
    </row>
    <row r="3" spans="1:170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7"/>
      <c r="BO3" s="7"/>
      <c r="BP3" s="3"/>
      <c r="BQ3" s="3"/>
      <c r="BX3" s="51"/>
      <c r="BY3" s="52"/>
    </row>
    <row r="4" spans="1:170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7"/>
      <c r="BO4" s="7"/>
      <c r="BP4" s="3"/>
      <c r="BQ4" s="3"/>
      <c r="BX4" s="51"/>
      <c r="BY4" s="52"/>
    </row>
    <row r="5" spans="1:170" x14ac:dyDescent="0.2">
      <c r="A5" s="15"/>
      <c r="B5" s="16" t="s">
        <v>37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7"/>
      <c r="BO5" s="17"/>
      <c r="BP5" s="18"/>
      <c r="BQ5" s="18"/>
      <c r="BR5" s="55"/>
      <c r="BS5" s="54"/>
      <c r="BT5" s="54"/>
      <c r="BU5" s="54"/>
      <c r="BV5" s="54"/>
      <c r="BX5" s="51"/>
      <c r="BY5" s="52"/>
    </row>
    <row r="6" spans="1:170" s="6" customFormat="1" ht="13.5" thickBot="1" x14ac:dyDescent="0.25">
      <c r="A6" s="19" t="s">
        <v>1</v>
      </c>
      <c r="B6" s="20"/>
      <c r="C6" s="282" t="s">
        <v>38</v>
      </c>
      <c r="D6" s="282"/>
      <c r="E6" s="49"/>
      <c r="F6" s="282" t="s">
        <v>35</v>
      </c>
      <c r="G6" s="282"/>
      <c r="H6" s="21"/>
      <c r="I6" s="282" t="s">
        <v>41</v>
      </c>
      <c r="J6" s="282"/>
      <c r="K6" s="21"/>
      <c r="L6" s="282" t="s">
        <v>44</v>
      </c>
      <c r="M6" s="282"/>
      <c r="N6" s="22"/>
      <c r="O6" s="282" t="s">
        <v>45</v>
      </c>
      <c r="P6" s="282"/>
      <c r="Q6" s="49"/>
      <c r="R6" s="282" t="s">
        <v>55</v>
      </c>
      <c r="S6" s="282"/>
      <c r="T6" s="49"/>
      <c r="U6" s="282" t="s">
        <v>56</v>
      </c>
      <c r="V6" s="282"/>
      <c r="W6" s="21"/>
      <c r="X6" s="282" t="s">
        <v>57</v>
      </c>
      <c r="Y6" s="282"/>
      <c r="Z6" s="49"/>
      <c r="AA6" s="282" t="s">
        <v>58</v>
      </c>
      <c r="AB6" s="282"/>
      <c r="AC6" s="21"/>
      <c r="AD6" s="282" t="s">
        <v>59</v>
      </c>
      <c r="AE6" s="282"/>
      <c r="AF6" s="22"/>
      <c r="AG6" s="282" t="s">
        <v>54</v>
      </c>
      <c r="AH6" s="282"/>
      <c r="AI6" s="22"/>
      <c r="AJ6" s="282" t="s">
        <v>53</v>
      </c>
      <c r="AK6" s="282"/>
      <c r="AL6" s="21"/>
      <c r="AM6" s="282" t="s">
        <v>52</v>
      </c>
      <c r="AN6" s="282"/>
      <c r="AO6" s="21"/>
      <c r="AP6" s="282" t="s">
        <v>67</v>
      </c>
      <c r="AQ6" s="282"/>
      <c r="AR6" s="21"/>
      <c r="AS6" s="282" t="s">
        <v>66</v>
      </c>
      <c r="AT6" s="282"/>
      <c r="AU6" s="21"/>
      <c r="AV6" s="282" t="s">
        <v>65</v>
      </c>
      <c r="AW6" s="282"/>
      <c r="AX6" s="49"/>
      <c r="AY6" s="282" t="s">
        <v>70</v>
      </c>
      <c r="AZ6" s="282"/>
      <c r="BA6" s="21"/>
      <c r="BB6" s="282" t="s">
        <v>71</v>
      </c>
      <c r="BC6" s="282"/>
      <c r="BD6" s="21"/>
      <c r="BE6" s="282" t="s">
        <v>73</v>
      </c>
      <c r="BF6" s="282"/>
      <c r="BG6" s="21"/>
      <c r="BH6" s="282" t="s">
        <v>76</v>
      </c>
      <c r="BI6" s="282"/>
      <c r="BJ6" s="64"/>
      <c r="BK6" s="282" t="s">
        <v>34</v>
      </c>
      <c r="BL6" s="282"/>
      <c r="BM6" s="21"/>
      <c r="BN6" s="282" t="s">
        <v>2</v>
      </c>
      <c r="BO6" s="282"/>
      <c r="BP6" s="23"/>
      <c r="BQ6" s="23"/>
      <c r="BR6" s="67"/>
      <c r="BS6" s="55"/>
      <c r="BT6" s="55"/>
      <c r="BU6" s="55"/>
      <c r="BV6" s="55"/>
      <c r="BW6" s="55"/>
      <c r="BX6" s="54"/>
      <c r="BY6" s="52"/>
      <c r="BZ6" s="51"/>
      <c r="CA6" s="51"/>
      <c r="CB6" s="51"/>
      <c r="CC6" s="51"/>
      <c r="CD6" s="51"/>
      <c r="CE6" s="51"/>
      <c r="CF6" s="53"/>
      <c r="CG6" s="52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</row>
    <row r="7" spans="1:170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25"/>
      <c r="BO7" s="25"/>
      <c r="BP7" s="26"/>
      <c r="BQ7" s="26"/>
      <c r="BR7" s="56"/>
      <c r="BS7" s="54"/>
      <c r="BT7" s="54"/>
      <c r="BU7" s="54"/>
      <c r="BV7" s="54"/>
      <c r="BW7" s="54"/>
      <c r="BX7" s="54"/>
      <c r="BY7" s="52"/>
    </row>
    <row r="8" spans="1:170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25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13"/>
      <c r="BH8" s="25"/>
      <c r="BI8" s="25" t="s">
        <v>3</v>
      </c>
      <c r="BJ8" s="25"/>
      <c r="BK8" s="25"/>
      <c r="BL8" s="25" t="s">
        <v>3</v>
      </c>
      <c r="BM8" s="13"/>
      <c r="BN8" s="25"/>
      <c r="BO8" s="25" t="s">
        <v>3</v>
      </c>
      <c r="BP8" s="26"/>
      <c r="BQ8" s="26"/>
      <c r="BR8" s="56"/>
      <c r="BS8" s="54"/>
      <c r="BT8" s="54"/>
      <c r="BU8" s="54"/>
      <c r="BV8" s="54"/>
      <c r="BW8" s="54"/>
      <c r="BX8" s="54"/>
      <c r="BY8" s="52"/>
    </row>
    <row r="9" spans="1:170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5"/>
      <c r="BN9" s="25" t="s">
        <v>3</v>
      </c>
      <c r="BO9" s="25" t="s">
        <v>19</v>
      </c>
      <c r="BP9" s="26"/>
      <c r="BQ9" s="26"/>
      <c r="BR9" s="56"/>
      <c r="BS9" s="56"/>
      <c r="BT9" s="56"/>
      <c r="BU9" s="56"/>
      <c r="BV9" s="56"/>
      <c r="BW9" s="56"/>
      <c r="BX9" s="56"/>
      <c r="BY9" s="52"/>
    </row>
    <row r="10" spans="1:170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23</v>
      </c>
      <c r="BL10" s="25" t="s">
        <v>21</v>
      </c>
      <c r="BM10" s="25"/>
      <c r="BN10" s="25" t="s">
        <v>24</v>
      </c>
      <c r="BO10" s="25" t="s">
        <v>21</v>
      </c>
      <c r="BP10" s="26"/>
      <c r="BQ10" s="26"/>
      <c r="BR10" s="56"/>
      <c r="BS10" s="56"/>
      <c r="BT10" s="56"/>
      <c r="BU10" s="56"/>
      <c r="BV10" s="56"/>
      <c r="BW10" s="56"/>
      <c r="BX10" s="56"/>
      <c r="BY10" s="52"/>
    </row>
    <row r="11" spans="1:170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5"/>
      <c r="BN11" s="25"/>
      <c r="BO11" s="25" t="s">
        <v>22</v>
      </c>
      <c r="BP11" s="26"/>
      <c r="BQ11" s="26"/>
      <c r="BR11" s="56"/>
      <c r="BS11" s="56"/>
      <c r="BT11" s="56"/>
      <c r="BU11" s="56"/>
      <c r="BV11" s="56"/>
      <c r="BW11" s="56"/>
      <c r="BX11" s="56"/>
      <c r="BY11" s="57"/>
      <c r="BZ11" s="58"/>
      <c r="CA11" s="58"/>
      <c r="CB11" s="58"/>
      <c r="CC11" s="58"/>
      <c r="CD11" s="58"/>
      <c r="CE11" s="58"/>
      <c r="CF11" s="59"/>
      <c r="CG11" s="57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</row>
    <row r="12" spans="1:170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5"/>
      <c r="BN12" s="25"/>
      <c r="BO12" s="25" t="s">
        <v>4</v>
      </c>
      <c r="BP12" s="26"/>
      <c r="BQ12" s="26"/>
      <c r="BR12" s="56"/>
      <c r="BS12" s="54"/>
      <c r="BT12" s="56"/>
      <c r="BU12" s="56"/>
      <c r="BV12" s="56"/>
      <c r="BW12" s="56"/>
      <c r="BX12" s="56"/>
      <c r="BY12" s="60"/>
    </row>
    <row r="13" spans="1:170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50"/>
      <c r="BI13" s="50"/>
      <c r="BJ13" s="50"/>
      <c r="BK13" s="50"/>
      <c r="BL13" s="50"/>
      <c r="BM13" s="33"/>
      <c r="BN13" s="33"/>
      <c r="BO13" s="34"/>
      <c r="BP13" s="26"/>
      <c r="BQ13" s="26"/>
      <c r="BR13" s="56"/>
      <c r="BS13" s="54"/>
      <c r="BT13" s="54"/>
      <c r="BU13" s="54"/>
      <c r="BV13" s="54"/>
      <c r="BW13" s="54"/>
      <c r="BX13" s="54"/>
      <c r="BY13" s="52"/>
      <c r="BZ13" s="51"/>
      <c r="CA13" s="51"/>
      <c r="CB13" s="51"/>
      <c r="CC13" s="51"/>
      <c r="CD13" s="51"/>
      <c r="CE13" s="51"/>
      <c r="CF13" s="53"/>
      <c r="CG13" s="52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</row>
    <row r="14" spans="1:170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48"/>
      <c r="BI14" s="48"/>
      <c r="BJ14" s="48"/>
      <c r="BK14" s="39"/>
      <c r="BL14" s="39"/>
      <c r="BM14" s="13"/>
      <c r="BN14" s="37"/>
      <c r="BO14" s="39"/>
      <c r="BP14" s="26"/>
      <c r="BQ14" s="26"/>
      <c r="BR14" s="56"/>
      <c r="BS14" s="54"/>
      <c r="BT14" s="54"/>
      <c r="BU14" s="54"/>
      <c r="BV14" s="54"/>
      <c r="BW14" s="54"/>
      <c r="BX14" s="54"/>
      <c r="BY14" s="52"/>
    </row>
    <row r="15" spans="1:170" x14ac:dyDescent="0.2">
      <c r="A15" s="27">
        <v>1</v>
      </c>
      <c r="B15" s="36" t="s">
        <v>5</v>
      </c>
      <c r="C15" s="37">
        <v>107.57000000000001</v>
      </c>
      <c r="D15" s="38">
        <v>100.9</v>
      </c>
      <c r="E15" s="38"/>
      <c r="F15" s="37">
        <v>107.95</v>
      </c>
      <c r="G15" s="38">
        <v>100.35</v>
      </c>
      <c r="H15" s="13"/>
      <c r="I15" s="37">
        <v>108.3</v>
      </c>
      <c r="J15" s="38">
        <v>99.74</v>
      </c>
      <c r="K15" s="13"/>
      <c r="L15" s="37">
        <v>108.72</v>
      </c>
      <c r="M15" s="38">
        <v>99.47</v>
      </c>
      <c r="N15" s="13"/>
      <c r="O15" s="37">
        <v>108.9</v>
      </c>
      <c r="P15" s="38">
        <v>99.59</v>
      </c>
      <c r="Q15" s="38"/>
      <c r="R15" s="37">
        <v>108.18</v>
      </c>
      <c r="S15" s="38">
        <v>100.26</v>
      </c>
      <c r="T15" s="38"/>
      <c r="U15" s="37">
        <v>108.26</v>
      </c>
      <c r="V15" s="38">
        <v>100.59</v>
      </c>
      <c r="W15" s="13"/>
      <c r="X15" s="37">
        <v>108.10000000000001</v>
      </c>
      <c r="Y15" s="38">
        <v>101.13</v>
      </c>
      <c r="Z15" s="38"/>
      <c r="AA15" s="37">
        <v>108.52</v>
      </c>
      <c r="AB15" s="38">
        <v>100.6</v>
      </c>
      <c r="AC15" s="13"/>
      <c r="AD15" s="37">
        <v>108.68</v>
      </c>
      <c r="AE15" s="38">
        <v>100.25</v>
      </c>
      <c r="AF15" s="13"/>
      <c r="AG15" s="37">
        <v>108.76</v>
      </c>
      <c r="AH15" s="38">
        <v>99.96</v>
      </c>
      <c r="AI15" s="13"/>
      <c r="AJ15" s="37">
        <v>109.41</v>
      </c>
      <c r="AK15" s="38">
        <v>99.36</v>
      </c>
      <c r="AL15" s="13"/>
      <c r="AM15" s="37">
        <v>109.62</v>
      </c>
      <c r="AN15" s="38">
        <v>99.54</v>
      </c>
      <c r="AO15" s="13"/>
      <c r="AP15" s="37">
        <v>109.45</v>
      </c>
      <c r="AQ15" s="38">
        <v>100.16</v>
      </c>
      <c r="AR15" s="13"/>
      <c r="AS15" s="37">
        <v>109.66</v>
      </c>
      <c r="AT15" s="38">
        <v>100.26</v>
      </c>
      <c r="AU15" s="13"/>
      <c r="AV15" s="37">
        <v>109.76</v>
      </c>
      <c r="AW15" s="38">
        <v>99.85</v>
      </c>
      <c r="AX15" s="38"/>
      <c r="AY15" s="37">
        <v>109.81</v>
      </c>
      <c r="AZ15" s="38">
        <v>99.84</v>
      </c>
      <c r="BA15" s="13"/>
      <c r="BB15" s="37">
        <v>109.47</v>
      </c>
      <c r="BC15" s="38">
        <v>99.71</v>
      </c>
      <c r="BD15" s="13"/>
      <c r="BE15" s="37">
        <v>109.41</v>
      </c>
      <c r="BF15" s="38">
        <v>99.61</v>
      </c>
      <c r="BG15" s="13"/>
      <c r="BH15" s="37">
        <v>109.35000000000001</v>
      </c>
      <c r="BI15" s="39">
        <v>99.7</v>
      </c>
      <c r="BJ15" s="39"/>
      <c r="BK15" s="37">
        <v>108.61</v>
      </c>
      <c r="BL15" s="39">
        <v>99.97</v>
      </c>
      <c r="BM15" s="13"/>
      <c r="BN15" s="37">
        <f>(C15+F15+I15+L15+O15+R15+U15+X15+AA15+AD15+AG15+AJ15+AM15+AP15+AS15+AV15+AY15+BB15+BE15+BH15+BK15)/21</f>
        <v>108.88047619047617</v>
      </c>
      <c r="BO15" s="39">
        <f>(D15+G15+J15+M15+P15+S15+V15+Y15+AB15+AE15+AH15+AK15+AN15+AQ15+AT15+AW15+AZ15+BC15+BF15+BI15+BL15)/21</f>
        <v>100.03999999999999</v>
      </c>
      <c r="BP15" s="40"/>
      <c r="BQ15" s="40"/>
      <c r="BR15" s="40"/>
      <c r="BS15" s="63"/>
      <c r="BT15" s="63"/>
      <c r="BU15" s="54"/>
      <c r="BV15" s="61"/>
      <c r="BW15" s="61"/>
      <c r="BX15" s="54"/>
      <c r="BY15" s="52"/>
    </row>
    <row r="16" spans="1:170" s="7" customFormat="1" x14ac:dyDescent="0.2">
      <c r="A16" s="27">
        <v>2</v>
      </c>
      <c r="B16" s="36" t="s">
        <v>6</v>
      </c>
      <c r="C16" s="37">
        <v>0.79529187211706687</v>
      </c>
      <c r="D16" s="38">
        <v>136.47999999999999</v>
      </c>
      <c r="E16" s="38"/>
      <c r="F16" s="37">
        <v>0.78827053444742234</v>
      </c>
      <c r="G16" s="38">
        <v>137.43</v>
      </c>
      <c r="H16" s="13"/>
      <c r="I16" s="37">
        <v>0.78542255733584665</v>
      </c>
      <c r="J16" s="38">
        <v>137.53</v>
      </c>
      <c r="K16" s="13"/>
      <c r="L16" s="37">
        <v>0.78369905956112851</v>
      </c>
      <c r="M16" s="38">
        <v>137.99</v>
      </c>
      <c r="N16" s="13"/>
      <c r="O16" s="37">
        <v>0.78616352201257855</v>
      </c>
      <c r="P16" s="38">
        <v>137.94999999999999</v>
      </c>
      <c r="Q16" s="38"/>
      <c r="R16" s="37">
        <v>0.78425221551250879</v>
      </c>
      <c r="S16" s="38">
        <v>138.30000000000001</v>
      </c>
      <c r="T16" s="38"/>
      <c r="U16" s="37">
        <v>0.78363764595251151</v>
      </c>
      <c r="V16" s="38">
        <v>138.97</v>
      </c>
      <c r="W16" s="13"/>
      <c r="X16" s="37">
        <v>0.77851304009342159</v>
      </c>
      <c r="Y16" s="38">
        <v>140.41999999999999</v>
      </c>
      <c r="Z16" s="38"/>
      <c r="AA16" s="37">
        <v>0.77827068254338849</v>
      </c>
      <c r="AB16" s="38">
        <v>140.27000000000001</v>
      </c>
      <c r="AC16" s="13"/>
      <c r="AD16" s="37">
        <v>0.77760497667185069</v>
      </c>
      <c r="AE16" s="38">
        <v>140.11000000000001</v>
      </c>
      <c r="AF16" s="13"/>
      <c r="AG16" s="37">
        <v>0.77669902912621358</v>
      </c>
      <c r="AH16" s="38">
        <v>139.97999999999999</v>
      </c>
      <c r="AI16" s="13"/>
      <c r="AJ16" s="37">
        <v>0.77315602288541818</v>
      </c>
      <c r="AK16" s="38">
        <v>140.61000000000001</v>
      </c>
      <c r="AL16" s="13"/>
      <c r="AM16" s="37">
        <v>0.77802847584221579</v>
      </c>
      <c r="AN16" s="38">
        <v>140.25</v>
      </c>
      <c r="AO16" s="13"/>
      <c r="AP16" s="37">
        <v>0.77435341489855969</v>
      </c>
      <c r="AQ16" s="38">
        <v>141.58000000000001</v>
      </c>
      <c r="AR16" s="13"/>
      <c r="AS16" s="37">
        <v>0.77059412807274408</v>
      </c>
      <c r="AT16" s="38">
        <v>142.68</v>
      </c>
      <c r="AU16" s="13"/>
      <c r="AV16" s="37">
        <v>0.76698880196349128</v>
      </c>
      <c r="AW16" s="38">
        <v>142.9</v>
      </c>
      <c r="AX16" s="38"/>
      <c r="AY16" s="37">
        <v>0.76499388004895952</v>
      </c>
      <c r="AZ16" s="38">
        <v>143.31</v>
      </c>
      <c r="BA16" s="13"/>
      <c r="BB16" s="37">
        <v>0.75958982149639198</v>
      </c>
      <c r="BC16" s="38">
        <v>143.69999999999999</v>
      </c>
      <c r="BD16" s="13"/>
      <c r="BE16" s="37">
        <v>0.76034063260340623</v>
      </c>
      <c r="BF16" s="38">
        <v>143.33000000000001</v>
      </c>
      <c r="BG16" s="13"/>
      <c r="BH16" s="37">
        <v>0.76318400366328321</v>
      </c>
      <c r="BI16" s="39">
        <v>142.85</v>
      </c>
      <c r="BJ16" s="39"/>
      <c r="BK16" s="37">
        <v>0.76120879957372301</v>
      </c>
      <c r="BL16" s="39">
        <v>142.63999999999999</v>
      </c>
      <c r="BM16" s="13"/>
      <c r="BN16" s="37">
        <f>(C16+F16+I16+L16+O16+R16+U16+X16+AA16+AD16+AG16+AJ16+AM16+AP16+AS16+AV16+AY16+BB16+BE16+BH16+BK16)/21</f>
        <v>0.77572681506772057</v>
      </c>
      <c r="BO16" s="39">
        <f t="shared" ref="BO16:BO25" si="0">(D16+G16+J16+M16+P16+S16+V16+Y16+AB16+AE16+AH16+AK16+AN16+AQ16+AT16+AW16+AZ16+BC16+BF16+BI16+BL16)/21</f>
        <v>140.44190476190474</v>
      </c>
      <c r="BP16" s="40"/>
      <c r="BQ16" s="40"/>
      <c r="BR16" s="40"/>
      <c r="BS16" s="63"/>
      <c r="BT16" s="63"/>
      <c r="BU16" s="54"/>
      <c r="BV16" s="61"/>
      <c r="BW16" s="61"/>
      <c r="BX16" s="54"/>
      <c r="BY16" s="52"/>
      <c r="BZ16" s="51"/>
      <c r="CA16" s="51"/>
      <c r="CB16" s="51"/>
      <c r="CC16" s="51"/>
      <c r="CD16" s="51"/>
      <c r="CE16" s="51"/>
      <c r="CF16" s="53"/>
      <c r="CG16" s="52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</row>
    <row r="17" spans="1:167" x14ac:dyDescent="0.2">
      <c r="A17" s="27">
        <v>3</v>
      </c>
      <c r="B17" s="36" t="s">
        <v>7</v>
      </c>
      <c r="C17" s="37">
        <v>0.98780000000000001</v>
      </c>
      <c r="D17" s="38">
        <v>109.88</v>
      </c>
      <c r="E17" s="38"/>
      <c r="F17" s="37">
        <v>0.98750000000000004</v>
      </c>
      <c r="G17" s="38">
        <v>109.7</v>
      </c>
      <c r="H17" s="13"/>
      <c r="I17" s="37">
        <v>0.98220000000000007</v>
      </c>
      <c r="J17" s="38">
        <v>109.98</v>
      </c>
      <c r="K17" s="13"/>
      <c r="L17" s="37">
        <v>0.98040000000000005</v>
      </c>
      <c r="M17" s="38">
        <v>110.3</v>
      </c>
      <c r="N17" s="13"/>
      <c r="O17" s="37">
        <v>0.98020000000000007</v>
      </c>
      <c r="P17" s="38">
        <v>110.64</v>
      </c>
      <c r="Q17" s="38"/>
      <c r="R17" s="37">
        <v>0.9768</v>
      </c>
      <c r="S17" s="38">
        <v>111.04</v>
      </c>
      <c r="T17" s="38"/>
      <c r="U17" s="37">
        <v>0.98250000000000004</v>
      </c>
      <c r="V17" s="38">
        <v>110.84</v>
      </c>
      <c r="W17" s="13"/>
      <c r="X17" s="37">
        <v>0.98260000000000003</v>
      </c>
      <c r="Y17" s="38">
        <v>111.26</v>
      </c>
      <c r="Z17" s="38"/>
      <c r="AA17" s="37">
        <v>0.9860000000000001</v>
      </c>
      <c r="AB17" s="38">
        <v>110.72</v>
      </c>
      <c r="AC17" s="13"/>
      <c r="AD17" s="37">
        <v>0.9880000000000001</v>
      </c>
      <c r="AE17" s="38">
        <v>110.27</v>
      </c>
      <c r="AF17" s="13"/>
      <c r="AG17" s="37">
        <v>0.99199999999999999</v>
      </c>
      <c r="AH17" s="38">
        <v>109.6</v>
      </c>
      <c r="AI17" s="13"/>
      <c r="AJ17" s="37">
        <v>0.99360000000000004</v>
      </c>
      <c r="AK17" s="38">
        <v>109.41</v>
      </c>
      <c r="AL17" s="13"/>
      <c r="AM17" s="37">
        <v>0.99680000000000002</v>
      </c>
      <c r="AN17" s="38">
        <v>109.47</v>
      </c>
      <c r="AO17" s="13"/>
      <c r="AP17" s="37">
        <v>0.99650000000000005</v>
      </c>
      <c r="AQ17" s="38">
        <v>110.02</v>
      </c>
      <c r="AR17" s="13"/>
      <c r="AS17" s="37">
        <v>0.99880000000000002</v>
      </c>
      <c r="AT17" s="38">
        <v>110.08</v>
      </c>
      <c r="AU17" s="13"/>
      <c r="AV17" s="37">
        <v>0.99440000000000006</v>
      </c>
      <c r="AW17" s="38">
        <v>110.22</v>
      </c>
      <c r="AX17" s="38"/>
      <c r="AY17" s="37">
        <v>0.99580000000000002</v>
      </c>
      <c r="AZ17" s="38">
        <v>110.09</v>
      </c>
      <c r="BA17" s="13"/>
      <c r="BB17" s="37">
        <v>0.99170000000000003</v>
      </c>
      <c r="BC17" s="38">
        <v>110.06</v>
      </c>
      <c r="BD17" s="13"/>
      <c r="BE17" s="37">
        <v>0.99180000000000001</v>
      </c>
      <c r="BF17" s="38">
        <v>109.88</v>
      </c>
      <c r="BG17" s="13"/>
      <c r="BH17" s="37">
        <v>0.996</v>
      </c>
      <c r="BI17" s="39">
        <v>109.46</v>
      </c>
      <c r="BJ17" s="39"/>
      <c r="BK17" s="37">
        <v>0.99310000000000009</v>
      </c>
      <c r="BL17" s="39">
        <v>109.33</v>
      </c>
      <c r="BM17" s="13"/>
      <c r="BN17" s="37">
        <f t="shared" ref="BN17:BN25" si="1">(C17+F17+I17+L17+O17+R17+U17+X17+AA17+AD17+AG17+AJ17+AM17+AP17+AS17+AV17+AY17+BB17+BE17+BH17+BK17)/21</f>
        <v>0.9892619047619049</v>
      </c>
      <c r="BO17" s="39">
        <f t="shared" si="0"/>
        <v>110.10714285714286</v>
      </c>
      <c r="BP17" s="40"/>
      <c r="BQ17" s="40"/>
      <c r="BR17" s="40"/>
      <c r="BS17" s="63"/>
      <c r="BT17" s="63"/>
      <c r="BU17" s="54"/>
      <c r="BV17" s="61"/>
      <c r="BW17" s="61"/>
      <c r="BX17" s="54"/>
      <c r="BY17" s="52"/>
    </row>
    <row r="18" spans="1:167" x14ac:dyDescent="0.2">
      <c r="A18" s="27">
        <v>4</v>
      </c>
      <c r="B18" s="36" t="s">
        <v>8</v>
      </c>
      <c r="C18" s="37">
        <v>0.87950747581354438</v>
      </c>
      <c r="D18" s="38">
        <v>123.43</v>
      </c>
      <c r="E18" s="38"/>
      <c r="F18" s="37">
        <v>0.87696220292905369</v>
      </c>
      <c r="G18" s="38">
        <v>123.51</v>
      </c>
      <c r="H18" s="13"/>
      <c r="I18" s="37">
        <v>0.87427872005595375</v>
      </c>
      <c r="J18" s="38">
        <v>123.55</v>
      </c>
      <c r="K18" s="13"/>
      <c r="L18" s="37">
        <v>0.87374399301004801</v>
      </c>
      <c r="M18" s="38">
        <v>123.81</v>
      </c>
      <c r="N18" s="13"/>
      <c r="O18" s="37">
        <v>0.87320991966468742</v>
      </c>
      <c r="P18" s="38">
        <v>124.25</v>
      </c>
      <c r="Q18" s="38"/>
      <c r="R18" s="37">
        <v>0.86782955827475472</v>
      </c>
      <c r="S18" s="38">
        <v>124.98</v>
      </c>
      <c r="T18" s="38"/>
      <c r="U18" s="37">
        <v>0.86790487762541213</v>
      </c>
      <c r="V18" s="38">
        <v>125.57</v>
      </c>
      <c r="W18" s="13"/>
      <c r="X18" s="37">
        <v>0.87290502793296088</v>
      </c>
      <c r="Y18" s="38">
        <v>125.32</v>
      </c>
      <c r="Z18" s="38"/>
      <c r="AA18" s="37">
        <v>0.87489063867016625</v>
      </c>
      <c r="AB18" s="38">
        <v>124.83</v>
      </c>
      <c r="AC18" s="13"/>
      <c r="AD18" s="37">
        <v>0.87680841736080661</v>
      </c>
      <c r="AE18" s="38">
        <v>124.27</v>
      </c>
      <c r="AF18" s="13"/>
      <c r="AG18" s="37">
        <v>0.87726993595929459</v>
      </c>
      <c r="AH18" s="38">
        <v>123.88</v>
      </c>
      <c r="AI18" s="13"/>
      <c r="AJ18" s="37">
        <v>0.87688530340231496</v>
      </c>
      <c r="AK18" s="38">
        <v>123.99</v>
      </c>
      <c r="AL18" s="13"/>
      <c r="AM18" s="37">
        <v>0.87896633558934678</v>
      </c>
      <c r="AN18" s="38">
        <v>124.21</v>
      </c>
      <c r="AO18" s="13"/>
      <c r="AP18" s="37">
        <v>0.88043669660151425</v>
      </c>
      <c r="AQ18" s="38">
        <v>124.59</v>
      </c>
      <c r="AR18" s="13"/>
      <c r="AS18" s="37">
        <v>0.88074687334859969</v>
      </c>
      <c r="AT18" s="38">
        <v>124.84</v>
      </c>
      <c r="AU18" s="13"/>
      <c r="AV18" s="37">
        <v>0.88136788295434509</v>
      </c>
      <c r="AW18" s="38">
        <v>124.44</v>
      </c>
      <c r="AX18" s="38"/>
      <c r="AY18" s="37">
        <v>0.88253463948459976</v>
      </c>
      <c r="AZ18" s="38">
        <v>124.3</v>
      </c>
      <c r="BA18" s="13"/>
      <c r="BB18" s="37">
        <v>0.87634738410305846</v>
      </c>
      <c r="BC18" s="38">
        <v>124.58</v>
      </c>
      <c r="BD18" s="13"/>
      <c r="BE18" s="37">
        <v>0.87374399301004801</v>
      </c>
      <c r="BF18" s="38">
        <v>124.68</v>
      </c>
      <c r="BG18" s="13"/>
      <c r="BH18" s="37">
        <v>0.87489063867016625</v>
      </c>
      <c r="BI18" s="39">
        <v>124.6</v>
      </c>
      <c r="BJ18" s="39"/>
      <c r="BK18" s="37">
        <v>0.87176357771772295</v>
      </c>
      <c r="BL18" s="39">
        <v>124.64</v>
      </c>
      <c r="BM18" s="13"/>
      <c r="BN18" s="37">
        <f t="shared" si="1"/>
        <v>0.87585686153230446</v>
      </c>
      <c r="BO18" s="39">
        <f t="shared" si="0"/>
        <v>124.39380952380948</v>
      </c>
      <c r="BP18" s="40"/>
      <c r="BQ18" s="40"/>
      <c r="BR18" s="40"/>
      <c r="BS18" s="63"/>
      <c r="BT18" s="63"/>
      <c r="BU18" s="54"/>
      <c r="BV18" s="61"/>
      <c r="BW18" s="61"/>
      <c r="BX18" s="54"/>
      <c r="BY18" s="52"/>
    </row>
    <row r="19" spans="1:167" x14ac:dyDescent="0.2">
      <c r="A19" s="27">
        <v>5</v>
      </c>
      <c r="B19" s="36" t="s">
        <v>9</v>
      </c>
      <c r="C19" s="37">
        <v>1288.02</v>
      </c>
      <c r="D19" s="41">
        <v>139801.69</v>
      </c>
      <c r="E19" s="41"/>
      <c r="F19" s="42">
        <v>1290.4100000000001</v>
      </c>
      <c r="G19" s="41">
        <v>139790.12</v>
      </c>
      <c r="H19" s="13"/>
      <c r="I19" s="37">
        <v>1290.78</v>
      </c>
      <c r="J19" s="41">
        <v>139430.06</v>
      </c>
      <c r="K19" s="13"/>
      <c r="L19" s="37">
        <v>1283.1300000000001</v>
      </c>
      <c r="M19" s="41">
        <v>138757.68</v>
      </c>
      <c r="N19" s="13"/>
      <c r="O19" s="37">
        <v>1280.5699</v>
      </c>
      <c r="P19" s="41">
        <v>138877.81</v>
      </c>
      <c r="Q19" s="41"/>
      <c r="R19" s="42">
        <v>1292.0699</v>
      </c>
      <c r="S19" s="41">
        <v>140137.9</v>
      </c>
      <c r="T19" s="41"/>
      <c r="U19" s="42">
        <v>1292.5900000000001</v>
      </c>
      <c r="V19" s="41">
        <v>140763.04999999999</v>
      </c>
      <c r="W19" s="13"/>
      <c r="X19" s="37">
        <v>1293.99</v>
      </c>
      <c r="Y19" s="41">
        <v>141458.99</v>
      </c>
      <c r="Z19" s="41"/>
      <c r="AA19" s="37">
        <v>1288.8300000000002</v>
      </c>
      <c r="AB19" s="41">
        <v>140701.57</v>
      </c>
      <c r="AC19" s="13"/>
      <c r="AD19" s="37">
        <v>1289.97</v>
      </c>
      <c r="AE19" s="41">
        <v>140542.23000000001</v>
      </c>
      <c r="AF19" s="13"/>
      <c r="AG19" s="37">
        <v>1293.8</v>
      </c>
      <c r="AH19" s="41">
        <v>140661.94</v>
      </c>
      <c r="AI19" s="13"/>
      <c r="AJ19" s="37">
        <v>1285.1100000000001</v>
      </c>
      <c r="AK19" s="41">
        <v>139704.31</v>
      </c>
      <c r="AL19" s="13"/>
      <c r="AM19" s="37">
        <v>1278.8600000000001</v>
      </c>
      <c r="AN19" s="41">
        <v>139549.20000000001</v>
      </c>
      <c r="AO19" s="13"/>
      <c r="AP19" s="37">
        <v>1283.8600000000001</v>
      </c>
      <c r="AQ19" s="41">
        <v>140749.57</v>
      </c>
      <c r="AR19" s="13"/>
      <c r="AS19" s="37">
        <v>1284.49</v>
      </c>
      <c r="AT19" s="41">
        <v>141229.68</v>
      </c>
      <c r="AU19" s="13"/>
      <c r="AV19" s="37">
        <v>1280.0601000000001</v>
      </c>
      <c r="AW19" s="41">
        <v>140294.59</v>
      </c>
      <c r="AX19" s="41"/>
      <c r="AY19" s="42">
        <v>1282.8</v>
      </c>
      <c r="AZ19" s="41">
        <v>140633.35999999999</v>
      </c>
      <c r="BA19" s="13"/>
      <c r="BB19" s="42">
        <v>1301.73</v>
      </c>
      <c r="BC19" s="41">
        <v>142083.82999999999</v>
      </c>
      <c r="BD19" s="13"/>
      <c r="BE19" s="37">
        <v>1307.8</v>
      </c>
      <c r="BF19" s="41">
        <v>142524.04</v>
      </c>
      <c r="BG19" s="13"/>
      <c r="BH19" s="37">
        <v>1312.54</v>
      </c>
      <c r="BI19" s="39">
        <v>143093.10999999999</v>
      </c>
      <c r="BJ19" s="39"/>
      <c r="BK19" s="37">
        <v>1322.0600000000002</v>
      </c>
      <c r="BL19" s="39">
        <v>143549.26999999999</v>
      </c>
      <c r="BM19" s="13"/>
      <c r="BN19" s="37">
        <f t="shared" si="1"/>
        <v>1291.5938047619047</v>
      </c>
      <c r="BO19" s="39">
        <f t="shared" si="0"/>
        <v>140682.57142857142</v>
      </c>
      <c r="BP19" s="40"/>
      <c r="BQ19" s="40"/>
      <c r="BR19" s="40"/>
      <c r="BS19" s="63"/>
      <c r="BT19" s="63"/>
      <c r="BU19" s="62"/>
      <c r="BV19" s="61"/>
      <c r="BW19" s="61"/>
      <c r="BX19" s="54"/>
      <c r="BY19" s="52"/>
    </row>
    <row r="20" spans="1:167" x14ac:dyDescent="0.2">
      <c r="A20" s="27">
        <v>6</v>
      </c>
      <c r="B20" s="36" t="s">
        <v>10</v>
      </c>
      <c r="C20" s="37">
        <v>15.586</v>
      </c>
      <c r="D20" s="38">
        <v>1691.7</v>
      </c>
      <c r="E20" s="38"/>
      <c r="F20" s="37">
        <v>15.692</v>
      </c>
      <c r="G20" s="38">
        <v>1699.91</v>
      </c>
      <c r="H20" s="13"/>
      <c r="I20" s="37">
        <v>15.747</v>
      </c>
      <c r="J20" s="38">
        <v>1700.99</v>
      </c>
      <c r="K20" s="13"/>
      <c r="L20" s="37">
        <v>15.581000000000001</v>
      </c>
      <c r="M20" s="38">
        <v>1684.93</v>
      </c>
      <c r="N20" s="13"/>
      <c r="O20" s="37">
        <v>15.616000000000001</v>
      </c>
      <c r="P20" s="38">
        <v>1693.56</v>
      </c>
      <c r="Q20" s="38"/>
      <c r="R20" s="37">
        <v>15.709000000000001</v>
      </c>
      <c r="S20" s="38">
        <v>1703.8</v>
      </c>
      <c r="T20" s="38"/>
      <c r="U20" s="37">
        <v>15.680000000000001</v>
      </c>
      <c r="V20" s="38">
        <v>1707.55</v>
      </c>
      <c r="W20" s="13"/>
      <c r="X20" s="37">
        <v>15.57</v>
      </c>
      <c r="Y20" s="38">
        <v>1702.11</v>
      </c>
      <c r="Z20" s="38"/>
      <c r="AA20" s="37">
        <v>15.549000000000001</v>
      </c>
      <c r="AB20" s="38">
        <v>1697.48</v>
      </c>
      <c r="AC20" s="13"/>
      <c r="AD20" s="37">
        <v>15.577</v>
      </c>
      <c r="AE20" s="38">
        <v>1697.11</v>
      </c>
      <c r="AF20" s="13"/>
      <c r="AG20" s="37">
        <v>15.579000000000001</v>
      </c>
      <c r="AH20" s="38">
        <v>1693.75</v>
      </c>
      <c r="AI20" s="13"/>
      <c r="AJ20" s="37">
        <v>15.430000000000001</v>
      </c>
      <c r="AK20" s="38">
        <v>1677.4</v>
      </c>
      <c r="AL20" s="13"/>
      <c r="AM20" s="37">
        <v>15.244000000000002</v>
      </c>
      <c r="AN20" s="38">
        <v>1663.43</v>
      </c>
      <c r="AO20" s="13"/>
      <c r="AP20" s="37">
        <v>15.3</v>
      </c>
      <c r="AQ20" s="38">
        <v>1677.34</v>
      </c>
      <c r="AR20" s="13"/>
      <c r="AS20" s="37">
        <v>15.38</v>
      </c>
      <c r="AT20" s="38">
        <v>1691.03</v>
      </c>
      <c r="AU20" s="13"/>
      <c r="AV20" s="37">
        <v>15.297000000000001</v>
      </c>
      <c r="AW20" s="38">
        <v>1676.55</v>
      </c>
      <c r="AX20" s="38"/>
      <c r="AY20" s="37">
        <v>15.32</v>
      </c>
      <c r="AZ20" s="38">
        <v>1679.53</v>
      </c>
      <c r="BA20" s="13"/>
      <c r="BB20" s="37">
        <v>15.73</v>
      </c>
      <c r="BC20" s="38">
        <v>1716.93</v>
      </c>
      <c r="BD20" s="13"/>
      <c r="BE20" s="37">
        <v>15.860000000000001</v>
      </c>
      <c r="BF20" s="38">
        <v>1728.42</v>
      </c>
      <c r="BG20" s="13"/>
      <c r="BH20" s="37">
        <v>15.89</v>
      </c>
      <c r="BI20" s="39">
        <v>1732.33</v>
      </c>
      <c r="BJ20" s="39"/>
      <c r="BK20" s="37">
        <v>16.03</v>
      </c>
      <c r="BL20" s="39">
        <v>1740.54</v>
      </c>
      <c r="BM20" s="13"/>
      <c r="BN20" s="37">
        <f t="shared" si="1"/>
        <v>15.588904761904766</v>
      </c>
      <c r="BO20" s="39">
        <f t="shared" si="0"/>
        <v>1697.9233333333334</v>
      </c>
      <c r="BP20" s="40"/>
      <c r="BQ20" s="40"/>
      <c r="BR20" s="40"/>
      <c r="BS20" s="63"/>
      <c r="BT20" s="63"/>
      <c r="BU20" s="54"/>
      <c r="BV20" s="61"/>
      <c r="BW20" s="61"/>
      <c r="BX20" s="54"/>
      <c r="BY20" s="52"/>
    </row>
    <row r="21" spans="1:167" x14ac:dyDescent="0.2">
      <c r="A21" s="27">
        <v>7</v>
      </c>
      <c r="B21" s="36" t="s">
        <v>25</v>
      </c>
      <c r="C21" s="37">
        <v>1.4359563469270533</v>
      </c>
      <c r="D21" s="38">
        <v>75.59</v>
      </c>
      <c r="E21" s="38"/>
      <c r="F21" s="37">
        <v>1.4194464158977997</v>
      </c>
      <c r="G21" s="38">
        <v>76.319999999999993</v>
      </c>
      <c r="H21" s="13"/>
      <c r="I21" s="37">
        <v>1.4033118158854898</v>
      </c>
      <c r="J21" s="38">
        <v>76.98</v>
      </c>
      <c r="K21" s="13"/>
      <c r="L21" s="37">
        <v>1.403705783267827</v>
      </c>
      <c r="M21" s="38">
        <v>77.040000000000006</v>
      </c>
      <c r="N21" s="13"/>
      <c r="O21" s="37">
        <v>1.397428731134712</v>
      </c>
      <c r="P21" s="38">
        <v>77.61</v>
      </c>
      <c r="Q21" s="38"/>
      <c r="R21" s="37">
        <v>1.3917884481558802</v>
      </c>
      <c r="S21" s="38">
        <v>77.930000000000007</v>
      </c>
      <c r="T21" s="38"/>
      <c r="U21" s="37">
        <v>1.3842746400885935</v>
      </c>
      <c r="V21" s="38">
        <v>78.67</v>
      </c>
      <c r="W21" s="13"/>
      <c r="X21" s="37">
        <v>1.3919821826280623</v>
      </c>
      <c r="Y21" s="38">
        <v>78.540000000000006</v>
      </c>
      <c r="Z21" s="38"/>
      <c r="AA21" s="37">
        <v>1.3892747985551541</v>
      </c>
      <c r="AB21" s="38">
        <v>78.58</v>
      </c>
      <c r="AC21" s="13"/>
      <c r="AD21" s="37">
        <v>1.3921759710427397</v>
      </c>
      <c r="AE21" s="38">
        <v>78.260000000000005</v>
      </c>
      <c r="AF21" s="13"/>
      <c r="AG21" s="37">
        <v>1.3952839402818473</v>
      </c>
      <c r="AH21" s="38">
        <v>77.92</v>
      </c>
      <c r="AI21" s="13"/>
      <c r="AJ21" s="37">
        <v>1.3919821826280623</v>
      </c>
      <c r="AK21" s="38">
        <v>78.099999999999994</v>
      </c>
      <c r="AL21" s="13"/>
      <c r="AM21" s="37">
        <v>1.3970382788488405</v>
      </c>
      <c r="AN21" s="38">
        <v>78.11</v>
      </c>
      <c r="AO21" s="13"/>
      <c r="AP21" s="37">
        <v>1.4040999719180005</v>
      </c>
      <c r="AQ21" s="38">
        <v>78.08</v>
      </c>
      <c r="AR21" s="13"/>
      <c r="AS21" s="37">
        <v>1.4005602240896358</v>
      </c>
      <c r="AT21" s="38">
        <v>78.5</v>
      </c>
      <c r="AU21" s="13"/>
      <c r="AV21" s="37">
        <v>1.4100394811054708</v>
      </c>
      <c r="AW21" s="38">
        <v>77.73</v>
      </c>
      <c r="AX21" s="38"/>
      <c r="AY21" s="37">
        <v>1.4080540692762602</v>
      </c>
      <c r="AZ21" s="38">
        <v>77.86</v>
      </c>
      <c r="BA21" s="13"/>
      <c r="BB21" s="37">
        <v>1.3923698134224449</v>
      </c>
      <c r="BC21" s="38">
        <v>78.39</v>
      </c>
      <c r="BD21" s="13"/>
      <c r="BE21" s="37">
        <v>1.3947001394700138</v>
      </c>
      <c r="BF21" s="38">
        <v>78.14</v>
      </c>
      <c r="BG21" s="13"/>
      <c r="BH21" s="37">
        <v>1.3886960144424385</v>
      </c>
      <c r="BI21" s="39">
        <v>78.510000000000005</v>
      </c>
      <c r="BJ21" s="39"/>
      <c r="BK21" s="37">
        <v>1.3762730525736306</v>
      </c>
      <c r="BL21" s="39">
        <v>78.89</v>
      </c>
      <c r="BM21" s="13"/>
      <c r="BN21" s="37">
        <f t="shared" si="1"/>
        <v>1.3984972524590455</v>
      </c>
      <c r="BO21" s="39">
        <f t="shared" si="0"/>
        <v>77.892857142857153</v>
      </c>
      <c r="BP21" s="40"/>
      <c r="BQ21" s="40"/>
      <c r="BR21" s="40"/>
      <c r="BS21" s="63"/>
      <c r="BT21" s="63"/>
      <c r="BU21" s="54"/>
      <c r="BV21" s="61"/>
      <c r="BW21" s="61"/>
      <c r="BX21" s="54"/>
      <c r="BY21" s="52"/>
    </row>
    <row r="22" spans="1:167" x14ac:dyDescent="0.2">
      <c r="A22" s="27">
        <v>8</v>
      </c>
      <c r="B22" s="36" t="s">
        <v>26</v>
      </c>
      <c r="C22" s="37">
        <v>1.3613</v>
      </c>
      <c r="D22" s="38">
        <v>79.73</v>
      </c>
      <c r="E22" s="38"/>
      <c r="F22" s="37">
        <v>1.3453000000000002</v>
      </c>
      <c r="G22" s="38">
        <v>80.52</v>
      </c>
      <c r="H22" s="13"/>
      <c r="I22" s="37">
        <v>1.3361000000000001</v>
      </c>
      <c r="J22" s="38">
        <v>80.849999999999994</v>
      </c>
      <c r="K22" s="13"/>
      <c r="L22" s="37">
        <v>1.3274000000000001</v>
      </c>
      <c r="M22" s="38">
        <v>81.47</v>
      </c>
      <c r="N22" s="13"/>
      <c r="O22" s="37">
        <v>1.3237000000000001</v>
      </c>
      <c r="P22" s="38">
        <v>81.93</v>
      </c>
      <c r="Q22" s="38"/>
      <c r="R22" s="37">
        <v>1.3213000000000001</v>
      </c>
      <c r="S22" s="38">
        <v>82.09</v>
      </c>
      <c r="T22" s="38"/>
      <c r="U22" s="37">
        <v>1.3186</v>
      </c>
      <c r="V22" s="38">
        <v>82.59</v>
      </c>
      <c r="W22" s="13"/>
      <c r="X22" s="37">
        <v>1.3277000000000001</v>
      </c>
      <c r="Y22" s="38">
        <v>82.34</v>
      </c>
      <c r="Z22" s="38"/>
      <c r="AA22" s="37">
        <v>1.3263</v>
      </c>
      <c r="AB22" s="38">
        <v>82.31</v>
      </c>
      <c r="AC22" s="13"/>
      <c r="AD22" s="37">
        <v>1.3263</v>
      </c>
      <c r="AE22" s="38">
        <v>82.15</v>
      </c>
      <c r="AF22" s="13"/>
      <c r="AG22" s="37">
        <v>1.3277000000000001</v>
      </c>
      <c r="AH22" s="38">
        <v>81.89</v>
      </c>
      <c r="AI22" s="13"/>
      <c r="AJ22" s="37">
        <v>1.3263</v>
      </c>
      <c r="AK22" s="38">
        <v>81.96</v>
      </c>
      <c r="AL22" s="13"/>
      <c r="AM22" s="37">
        <v>1.3284</v>
      </c>
      <c r="AN22" s="38">
        <v>82.14</v>
      </c>
      <c r="AO22" s="13"/>
      <c r="AP22" s="37">
        <v>1.3320000000000001</v>
      </c>
      <c r="AQ22" s="38">
        <v>82.3</v>
      </c>
      <c r="AR22" s="13"/>
      <c r="AS22" s="37">
        <v>1.3318000000000001</v>
      </c>
      <c r="AT22" s="38">
        <v>82.56</v>
      </c>
      <c r="AU22" s="13"/>
      <c r="AV22" s="37">
        <v>1.3351</v>
      </c>
      <c r="AW22" s="38">
        <v>82.09</v>
      </c>
      <c r="AX22" s="38"/>
      <c r="AY22" s="37">
        <v>1.3327</v>
      </c>
      <c r="AZ22" s="38">
        <v>82.26</v>
      </c>
      <c r="BA22" s="13"/>
      <c r="BB22" s="37">
        <v>1.3221000000000001</v>
      </c>
      <c r="BC22" s="38">
        <v>82.56</v>
      </c>
      <c r="BD22" s="13"/>
      <c r="BE22" s="37">
        <v>1.3252000000000002</v>
      </c>
      <c r="BF22" s="38">
        <v>82.24</v>
      </c>
      <c r="BG22" s="13"/>
      <c r="BH22" s="37">
        <v>1.3239000000000001</v>
      </c>
      <c r="BI22" s="39">
        <v>82.35</v>
      </c>
      <c r="BJ22" s="39"/>
      <c r="BK22" s="37">
        <v>1.3139000000000001</v>
      </c>
      <c r="BL22" s="39">
        <v>82.64</v>
      </c>
      <c r="BM22" s="13"/>
      <c r="BN22" s="37">
        <f t="shared" si="1"/>
        <v>1.3291952380952379</v>
      </c>
      <c r="BO22" s="39">
        <f t="shared" si="0"/>
        <v>81.950952380952387</v>
      </c>
      <c r="BP22" s="40"/>
      <c r="BQ22" s="40"/>
      <c r="BR22" s="40"/>
      <c r="BS22" s="63"/>
      <c r="BT22" s="63"/>
      <c r="BU22" s="54"/>
      <c r="BV22" s="61"/>
      <c r="BW22" s="61"/>
      <c r="BX22" s="54"/>
      <c r="BY22" s="52"/>
    </row>
    <row r="23" spans="1:167" x14ac:dyDescent="0.2">
      <c r="A23" s="27">
        <v>9</v>
      </c>
      <c r="B23" s="36" t="s">
        <v>13</v>
      </c>
      <c r="C23" s="37">
        <v>9.0366</v>
      </c>
      <c r="D23" s="38">
        <v>12.01</v>
      </c>
      <c r="E23" s="38"/>
      <c r="F23" s="37">
        <v>8.984</v>
      </c>
      <c r="G23" s="38">
        <v>12.06</v>
      </c>
      <c r="H23" s="13"/>
      <c r="I23" s="37">
        <v>8.9398</v>
      </c>
      <c r="J23" s="38">
        <v>12.08</v>
      </c>
      <c r="K23" s="13"/>
      <c r="L23" s="37">
        <v>8.8992000000000004</v>
      </c>
      <c r="M23" s="38">
        <v>12.15</v>
      </c>
      <c r="N23" s="13"/>
      <c r="O23" s="37">
        <v>8.9385000000000012</v>
      </c>
      <c r="P23" s="38">
        <v>12.13</v>
      </c>
      <c r="Q23" s="38"/>
      <c r="R23" s="37">
        <v>8.8839000000000006</v>
      </c>
      <c r="S23" s="38">
        <v>12.21</v>
      </c>
      <c r="T23" s="38"/>
      <c r="U23" s="37">
        <v>8.8788</v>
      </c>
      <c r="V23" s="38">
        <v>12.27</v>
      </c>
      <c r="W23" s="13"/>
      <c r="X23" s="37">
        <v>8.9469000000000012</v>
      </c>
      <c r="Y23" s="38">
        <v>12.22</v>
      </c>
      <c r="Z23" s="38"/>
      <c r="AA23" s="37">
        <v>8.9581</v>
      </c>
      <c r="AB23" s="38">
        <v>12.19</v>
      </c>
      <c r="AC23" s="13"/>
      <c r="AD23" s="37">
        <v>8.9556000000000004</v>
      </c>
      <c r="AE23" s="38">
        <v>12.17</v>
      </c>
      <c r="AF23" s="13"/>
      <c r="AG23" s="37">
        <v>9.0179000000000009</v>
      </c>
      <c r="AH23" s="38">
        <v>12.06</v>
      </c>
      <c r="AI23" s="13"/>
      <c r="AJ23" s="37">
        <v>8.9869000000000003</v>
      </c>
      <c r="AK23" s="38">
        <v>12.1</v>
      </c>
      <c r="AL23" s="13"/>
      <c r="AM23" s="37">
        <v>9.0099</v>
      </c>
      <c r="AN23" s="38">
        <v>12.11</v>
      </c>
      <c r="AO23" s="13"/>
      <c r="AP23" s="37">
        <v>9.0297999999999998</v>
      </c>
      <c r="AQ23" s="38">
        <v>12.14</v>
      </c>
      <c r="AR23" s="13"/>
      <c r="AS23" s="37">
        <v>9.0281000000000002</v>
      </c>
      <c r="AT23" s="38">
        <v>12.18</v>
      </c>
      <c r="AU23" s="13"/>
      <c r="AV23" s="37">
        <v>9.0677000000000003</v>
      </c>
      <c r="AW23" s="38">
        <v>12.09</v>
      </c>
      <c r="AX23" s="38"/>
      <c r="AY23" s="37">
        <v>9.075800000000001</v>
      </c>
      <c r="AZ23" s="38">
        <v>12.08</v>
      </c>
      <c r="BA23" s="13"/>
      <c r="BB23" s="37">
        <v>9.0571000000000002</v>
      </c>
      <c r="BC23" s="38">
        <v>12.05</v>
      </c>
      <c r="BD23" s="13"/>
      <c r="BE23" s="37">
        <v>9.0429000000000013</v>
      </c>
      <c r="BF23" s="38">
        <v>12.05</v>
      </c>
      <c r="BG23" s="13"/>
      <c r="BH23" s="37">
        <v>9.0867000000000004</v>
      </c>
      <c r="BI23" s="39">
        <v>12</v>
      </c>
      <c r="BJ23" s="39"/>
      <c r="BK23" s="37">
        <v>9.0341000000000005</v>
      </c>
      <c r="BL23" s="39">
        <v>12.02</v>
      </c>
      <c r="BM23" s="13"/>
      <c r="BN23" s="37">
        <f t="shared" si="1"/>
        <v>8.9932523809523808</v>
      </c>
      <c r="BO23" s="39">
        <f t="shared" si="0"/>
        <v>12.112857142857145</v>
      </c>
      <c r="BP23" s="40"/>
      <c r="BQ23" s="40"/>
      <c r="BR23" s="40"/>
      <c r="BS23" s="63"/>
      <c r="BT23" s="63"/>
      <c r="BU23" s="54"/>
      <c r="BV23" s="61"/>
      <c r="BW23" s="61"/>
      <c r="BX23" s="54"/>
      <c r="BY23" s="52"/>
    </row>
    <row r="24" spans="1:167" x14ac:dyDescent="0.2">
      <c r="A24" s="27">
        <v>10</v>
      </c>
      <c r="B24" s="36" t="s">
        <v>14</v>
      </c>
      <c r="C24" s="37">
        <v>8.7361000000000004</v>
      </c>
      <c r="D24" s="38">
        <v>12.42</v>
      </c>
      <c r="E24" s="38"/>
      <c r="F24" s="37">
        <v>8.6487999999999996</v>
      </c>
      <c r="G24" s="38">
        <v>12.53</v>
      </c>
      <c r="H24" s="13"/>
      <c r="I24" s="37">
        <v>8.5762</v>
      </c>
      <c r="J24" s="38">
        <v>12.6</v>
      </c>
      <c r="K24" s="13"/>
      <c r="L24" s="37">
        <v>8.5401000000000007</v>
      </c>
      <c r="M24" s="38">
        <v>12.66</v>
      </c>
      <c r="N24" s="13"/>
      <c r="O24" s="37">
        <v>8.5315000000000012</v>
      </c>
      <c r="P24" s="38">
        <v>12.71</v>
      </c>
      <c r="Q24" s="38"/>
      <c r="R24" s="37">
        <v>8.4642999999999997</v>
      </c>
      <c r="S24" s="38">
        <v>12.81</v>
      </c>
      <c r="T24" s="38"/>
      <c r="U24" s="37">
        <v>8.4580000000000002</v>
      </c>
      <c r="V24" s="38">
        <v>12.88</v>
      </c>
      <c r="W24" s="13"/>
      <c r="X24" s="37">
        <v>8.5510999999999999</v>
      </c>
      <c r="Y24" s="38">
        <v>12.78</v>
      </c>
      <c r="Z24" s="38"/>
      <c r="AA24" s="37">
        <v>8.5499000000000009</v>
      </c>
      <c r="AB24" s="38">
        <v>12.77</v>
      </c>
      <c r="AC24" s="13"/>
      <c r="AD24" s="37">
        <v>8.5244</v>
      </c>
      <c r="AE24" s="38">
        <v>12.78</v>
      </c>
      <c r="AF24" s="13"/>
      <c r="AG24" s="37">
        <v>8.5614000000000008</v>
      </c>
      <c r="AH24" s="38">
        <v>12.7</v>
      </c>
      <c r="AI24" s="13"/>
      <c r="AJ24" s="37">
        <v>8.5286000000000008</v>
      </c>
      <c r="AK24" s="38">
        <v>12.75</v>
      </c>
      <c r="AL24" s="13"/>
      <c r="AM24" s="37">
        <v>8.5548999999999999</v>
      </c>
      <c r="AN24" s="38">
        <v>12.76</v>
      </c>
      <c r="AO24" s="13"/>
      <c r="AP24" s="37">
        <v>8.5894000000000013</v>
      </c>
      <c r="AQ24" s="38">
        <v>12.76</v>
      </c>
      <c r="AR24" s="13"/>
      <c r="AS24" s="37">
        <v>8.5925000000000011</v>
      </c>
      <c r="AT24" s="38">
        <v>12.8</v>
      </c>
      <c r="AU24" s="13"/>
      <c r="AV24" s="37">
        <v>8.5625</v>
      </c>
      <c r="AW24" s="38">
        <v>12.8</v>
      </c>
      <c r="AX24" s="38"/>
      <c r="AY24" s="37">
        <v>8.5626999999999995</v>
      </c>
      <c r="AZ24" s="38">
        <v>12.8</v>
      </c>
      <c r="BA24" s="13"/>
      <c r="BB24" s="37">
        <v>8.5174000000000003</v>
      </c>
      <c r="BC24" s="38">
        <v>12.81</v>
      </c>
      <c r="BD24" s="13"/>
      <c r="BE24" s="37">
        <v>8.4829000000000008</v>
      </c>
      <c r="BF24" s="38">
        <v>12.85</v>
      </c>
      <c r="BG24" s="13"/>
      <c r="BH24" s="37">
        <v>8.4996000000000009</v>
      </c>
      <c r="BI24" s="39">
        <v>12.83</v>
      </c>
      <c r="BJ24" s="39"/>
      <c r="BK24" s="37">
        <v>8.4177999999999997</v>
      </c>
      <c r="BL24" s="39">
        <v>12.9</v>
      </c>
      <c r="BM24" s="13"/>
      <c r="BN24" s="37">
        <f t="shared" si="1"/>
        <v>8.545242857142858</v>
      </c>
      <c r="BO24" s="39">
        <f t="shared" si="0"/>
        <v>12.747619047619047</v>
      </c>
      <c r="BP24" s="40"/>
      <c r="BQ24" s="40"/>
      <c r="BR24" s="40"/>
      <c r="BS24" s="63"/>
      <c r="BT24" s="63"/>
      <c r="BU24" s="54"/>
      <c r="BV24" s="61"/>
      <c r="BW24" s="61"/>
      <c r="BX24" s="54"/>
      <c r="BY24" s="52"/>
    </row>
    <row r="25" spans="1:167" x14ac:dyDescent="0.2">
      <c r="A25" s="27">
        <v>11</v>
      </c>
      <c r="B25" s="36" t="s">
        <v>15</v>
      </c>
      <c r="C25" s="37">
        <v>6.5664000000000007</v>
      </c>
      <c r="D25" s="38">
        <v>16.53</v>
      </c>
      <c r="E25" s="38"/>
      <c r="F25" s="37">
        <v>6.5479000000000003</v>
      </c>
      <c r="G25" s="38">
        <v>16.54</v>
      </c>
      <c r="H25" s="13"/>
      <c r="I25" s="37">
        <v>6.5277000000000003</v>
      </c>
      <c r="J25" s="38">
        <v>16.55</v>
      </c>
      <c r="K25" s="13"/>
      <c r="L25" s="37">
        <v>6.5232999999999999</v>
      </c>
      <c r="M25" s="38">
        <v>16.579999999999998</v>
      </c>
      <c r="N25" s="13"/>
      <c r="O25" s="37">
        <v>6.5182000000000002</v>
      </c>
      <c r="P25" s="38">
        <v>16.64</v>
      </c>
      <c r="Q25" s="38"/>
      <c r="R25" s="37">
        <v>6.4786000000000001</v>
      </c>
      <c r="S25" s="38">
        <v>16.739999999999998</v>
      </c>
      <c r="T25" s="38"/>
      <c r="U25" s="37">
        <v>6.4771000000000001</v>
      </c>
      <c r="V25" s="38">
        <v>16.809999999999999</v>
      </c>
      <c r="W25" s="13"/>
      <c r="X25" s="37">
        <v>6.5145</v>
      </c>
      <c r="Y25" s="38">
        <v>16.78</v>
      </c>
      <c r="Z25" s="38"/>
      <c r="AA25" s="37">
        <v>6.5298000000000007</v>
      </c>
      <c r="AB25" s="38">
        <v>16.72</v>
      </c>
      <c r="AC25" s="13"/>
      <c r="AD25" s="37">
        <v>6.5428000000000006</v>
      </c>
      <c r="AE25" s="38">
        <v>16.649999999999999</v>
      </c>
      <c r="AF25" s="13"/>
      <c r="AG25" s="37">
        <v>6.5478000000000005</v>
      </c>
      <c r="AH25" s="38">
        <v>16.600000000000001</v>
      </c>
      <c r="AI25" s="13"/>
      <c r="AJ25" s="37">
        <v>6.5451000000000006</v>
      </c>
      <c r="AK25" s="38">
        <v>16.61</v>
      </c>
      <c r="AL25" s="13"/>
      <c r="AM25" s="37">
        <v>6.5597000000000003</v>
      </c>
      <c r="AN25" s="38">
        <v>16.63</v>
      </c>
      <c r="AO25" s="13"/>
      <c r="AP25" s="37">
        <v>6.5723000000000003</v>
      </c>
      <c r="AQ25" s="38">
        <v>16.68</v>
      </c>
      <c r="AR25" s="13"/>
      <c r="AS25" s="37">
        <v>6.5752000000000006</v>
      </c>
      <c r="AT25" s="38">
        <v>16.72</v>
      </c>
      <c r="AU25" s="13"/>
      <c r="AV25" s="37">
        <v>6.5792999999999999</v>
      </c>
      <c r="AW25" s="38">
        <v>16.66</v>
      </c>
      <c r="AX25" s="38"/>
      <c r="AY25" s="37">
        <v>6.5864000000000003</v>
      </c>
      <c r="AZ25" s="38">
        <v>16.64</v>
      </c>
      <c r="BA25" s="13"/>
      <c r="BB25" s="37">
        <v>6.5405000000000006</v>
      </c>
      <c r="BC25" s="38">
        <v>16.690000000000001</v>
      </c>
      <c r="BD25" s="13"/>
      <c r="BE25" s="37">
        <v>6.5223000000000004</v>
      </c>
      <c r="BF25" s="38">
        <v>16.71</v>
      </c>
      <c r="BG25" s="13"/>
      <c r="BH25" s="37">
        <v>6.5288000000000004</v>
      </c>
      <c r="BI25" s="39">
        <v>16.7</v>
      </c>
      <c r="BJ25" s="39"/>
      <c r="BK25" s="37">
        <v>6.5064000000000002</v>
      </c>
      <c r="BL25" s="39">
        <v>16.690000000000001</v>
      </c>
      <c r="BM25" s="13"/>
      <c r="BN25" s="37">
        <f t="shared" si="1"/>
        <v>6.5376238095238097</v>
      </c>
      <c r="BO25" s="39">
        <f t="shared" si="0"/>
        <v>16.660476190476189</v>
      </c>
      <c r="BP25" s="40"/>
      <c r="BQ25" s="40"/>
      <c r="BR25" s="40"/>
      <c r="BS25" s="63"/>
      <c r="BT25" s="63"/>
      <c r="BU25" s="54"/>
      <c r="BV25" s="61"/>
      <c r="BW25" s="61"/>
      <c r="BX25" s="54"/>
      <c r="BY25" s="52"/>
    </row>
    <row r="26" spans="1:167" x14ac:dyDescent="0.2">
      <c r="A26" s="27">
        <v>12</v>
      </c>
      <c r="B26" s="36" t="s">
        <v>36</v>
      </c>
      <c r="C26" s="37">
        <v>5.4750000000000005</v>
      </c>
      <c r="D26" s="38">
        <v>19.82</v>
      </c>
      <c r="E26" s="38"/>
      <c r="F26" s="37">
        <v>5.4060000000000006</v>
      </c>
      <c r="G26" s="38">
        <v>20.04</v>
      </c>
      <c r="H26" s="13"/>
      <c r="I26" s="37">
        <v>5.3719999999999999</v>
      </c>
      <c r="J26" s="38">
        <v>20.11</v>
      </c>
      <c r="K26" s="13"/>
      <c r="L26" s="37">
        <v>5.4573</v>
      </c>
      <c r="M26" s="38">
        <v>19.82</v>
      </c>
      <c r="N26" s="13"/>
      <c r="O26" s="37">
        <v>5.5052000000000003</v>
      </c>
      <c r="P26" s="38">
        <v>19.7</v>
      </c>
      <c r="Q26" s="38"/>
      <c r="R26" s="37">
        <v>5.4577</v>
      </c>
      <c r="S26" s="38">
        <v>19.87</v>
      </c>
      <c r="T26" s="38"/>
      <c r="U26" s="37">
        <v>5.4379</v>
      </c>
      <c r="V26" s="38">
        <v>20.03</v>
      </c>
      <c r="W26" s="13"/>
      <c r="X26" s="37">
        <v>5.5133000000000001</v>
      </c>
      <c r="Y26" s="38">
        <v>19.829999999999998</v>
      </c>
      <c r="Z26" s="38"/>
      <c r="AA26" s="37">
        <v>5.4386999999999999</v>
      </c>
      <c r="AB26" s="38">
        <v>20.07</v>
      </c>
      <c r="AC26" s="13"/>
      <c r="AD26" s="37">
        <v>5.4104999999999999</v>
      </c>
      <c r="AE26" s="38">
        <v>20.14</v>
      </c>
      <c r="AF26" s="13"/>
      <c r="AG26" s="37">
        <v>5.3573000000000004</v>
      </c>
      <c r="AH26" s="38">
        <v>20.29</v>
      </c>
      <c r="AI26" s="13"/>
      <c r="AJ26" s="37">
        <v>5.3566000000000003</v>
      </c>
      <c r="AK26" s="38">
        <v>20.29</v>
      </c>
      <c r="AL26" s="13"/>
      <c r="AM26" s="37">
        <v>5.3382000000000005</v>
      </c>
      <c r="AN26" s="38">
        <v>20.440000000000001</v>
      </c>
      <c r="AO26" s="13"/>
      <c r="AP26" s="37">
        <v>5.3573000000000004</v>
      </c>
      <c r="AQ26" s="38">
        <v>20.46</v>
      </c>
      <c r="AR26" s="13"/>
      <c r="AS26" s="37">
        <v>5.3207000000000004</v>
      </c>
      <c r="AT26" s="38">
        <v>20.66</v>
      </c>
      <c r="AU26" s="13"/>
      <c r="AV26" s="37">
        <v>5.2629999999999999</v>
      </c>
      <c r="AW26" s="38">
        <v>20.82</v>
      </c>
      <c r="AX26" s="38"/>
      <c r="AY26" s="37">
        <v>5.2797999999999998</v>
      </c>
      <c r="AZ26" s="38">
        <v>20.76</v>
      </c>
      <c r="BA26" s="13"/>
      <c r="BB26" s="37">
        <v>5.2904</v>
      </c>
      <c r="BC26" s="38">
        <v>20.63</v>
      </c>
      <c r="BD26" s="13"/>
      <c r="BE26" s="37">
        <v>5.3336000000000006</v>
      </c>
      <c r="BF26" s="38">
        <v>20.43</v>
      </c>
      <c r="BG26" s="13"/>
      <c r="BH26" s="37">
        <v>5.2774999999999999</v>
      </c>
      <c r="BI26" s="39">
        <v>20.66</v>
      </c>
      <c r="BJ26" s="39"/>
      <c r="BK26" s="37">
        <v>5.2010000000000005</v>
      </c>
      <c r="BL26" s="39">
        <v>20.88</v>
      </c>
      <c r="BM26" s="13"/>
      <c r="BN26" s="37">
        <f t="shared" ref="BN26:BN30" si="2">(C26+F26+I26+L26+O26+R26+U26+X26+AA26+AD26+AG26+AJ26+AM26+AP26+AS26+AV26+AY26+BB26+BE26+BH26+BK26)/21</f>
        <v>5.3737619047619054</v>
      </c>
      <c r="BO26" s="39">
        <f t="shared" ref="BO26:BO30" si="3">(D26+G26+J26+M26+P26+S26+V26+Y26+AB26+AE26+AH26+AK26+AN26+AQ26+AT26+AW26+AZ26+BC26+BF26+BI26+BL26)/21</f>
        <v>20.273809523809522</v>
      </c>
      <c r="BP26" s="40"/>
      <c r="BQ26" s="40"/>
      <c r="BR26" s="40"/>
      <c r="BS26" s="65"/>
      <c r="BT26" s="65"/>
      <c r="BU26" s="54"/>
      <c r="BV26" s="61"/>
      <c r="BW26" s="61"/>
      <c r="BX26" s="54"/>
      <c r="BY26" s="52"/>
    </row>
    <row r="27" spans="1:167" x14ac:dyDescent="0.2">
      <c r="A27" s="27">
        <v>13</v>
      </c>
      <c r="B27" s="17" t="s">
        <v>17</v>
      </c>
      <c r="C27" s="37">
        <v>1</v>
      </c>
      <c r="D27" s="38">
        <v>108.54</v>
      </c>
      <c r="E27" s="38"/>
      <c r="F27" s="37">
        <v>1</v>
      </c>
      <c r="G27" s="38">
        <v>108.33</v>
      </c>
      <c r="H27" s="38"/>
      <c r="I27" s="37">
        <v>1</v>
      </c>
      <c r="J27" s="38">
        <v>108.02</v>
      </c>
      <c r="K27" s="38"/>
      <c r="L27" s="37">
        <v>1</v>
      </c>
      <c r="M27" s="38">
        <v>108.14</v>
      </c>
      <c r="N27" s="38"/>
      <c r="O27" s="37">
        <v>1</v>
      </c>
      <c r="P27" s="38">
        <v>108.45</v>
      </c>
      <c r="Q27" s="38"/>
      <c r="R27" s="37">
        <v>1</v>
      </c>
      <c r="S27" s="38">
        <v>108.46</v>
      </c>
      <c r="T27" s="38"/>
      <c r="U27" s="37">
        <v>1</v>
      </c>
      <c r="V27" s="38">
        <v>108.9</v>
      </c>
      <c r="W27" s="38"/>
      <c r="X27" s="37">
        <v>1</v>
      </c>
      <c r="Y27" s="38">
        <v>109.32</v>
      </c>
      <c r="Z27" s="38"/>
      <c r="AA27" s="37">
        <v>1</v>
      </c>
      <c r="AB27" s="38">
        <v>109.17</v>
      </c>
      <c r="AC27" s="38"/>
      <c r="AD27" s="37">
        <v>1</v>
      </c>
      <c r="AE27" s="38">
        <v>108.95</v>
      </c>
      <c r="AF27" s="38"/>
      <c r="AG27" s="37">
        <v>1</v>
      </c>
      <c r="AH27" s="38">
        <v>108.72</v>
      </c>
      <c r="AI27" s="38"/>
      <c r="AJ27" s="37">
        <v>1</v>
      </c>
      <c r="AK27" s="38">
        <v>108.71</v>
      </c>
      <c r="AL27" s="38"/>
      <c r="AM27" s="37">
        <v>1</v>
      </c>
      <c r="AN27" s="38">
        <v>109.12</v>
      </c>
      <c r="AO27" s="38"/>
      <c r="AP27" s="37">
        <v>1</v>
      </c>
      <c r="AQ27" s="38">
        <v>109.63</v>
      </c>
      <c r="AR27" s="38"/>
      <c r="AS27" s="37">
        <v>1</v>
      </c>
      <c r="AT27" s="38">
        <v>109.95</v>
      </c>
      <c r="AU27" s="38"/>
      <c r="AV27" s="37">
        <v>1</v>
      </c>
      <c r="AW27" s="38">
        <v>109.6</v>
      </c>
      <c r="AX27" s="38"/>
      <c r="AY27" s="37">
        <v>1</v>
      </c>
      <c r="AZ27" s="38">
        <v>109.63</v>
      </c>
      <c r="BA27" s="38"/>
      <c r="BB27" s="37">
        <v>1</v>
      </c>
      <c r="BC27" s="38">
        <v>109.15</v>
      </c>
      <c r="BD27" s="38"/>
      <c r="BE27" s="37">
        <v>1</v>
      </c>
      <c r="BF27" s="38">
        <v>108.98</v>
      </c>
      <c r="BG27" s="38"/>
      <c r="BH27" s="37">
        <v>1</v>
      </c>
      <c r="BI27" s="39">
        <v>109.02</v>
      </c>
      <c r="BJ27" s="39"/>
      <c r="BK27" s="37">
        <v>1</v>
      </c>
      <c r="BL27" s="39">
        <v>108.58</v>
      </c>
      <c r="BM27" s="39"/>
      <c r="BN27" s="37">
        <f t="shared" si="2"/>
        <v>1</v>
      </c>
      <c r="BO27" s="39">
        <f t="shared" si="3"/>
        <v>108.92238095238095</v>
      </c>
      <c r="BP27" s="40"/>
      <c r="BQ27" s="40"/>
      <c r="BR27" s="40"/>
      <c r="BS27" s="63"/>
      <c r="BT27" s="63"/>
      <c r="BU27" s="54"/>
      <c r="BV27" s="61"/>
      <c r="BW27" s="61"/>
      <c r="BX27" s="54"/>
      <c r="BY27" s="52"/>
    </row>
    <row r="28" spans="1:167" x14ac:dyDescent="0.2">
      <c r="A28" s="27">
        <v>14</v>
      </c>
      <c r="B28" s="36" t="s">
        <v>27</v>
      </c>
      <c r="C28" s="37">
        <v>0.71909336708278204</v>
      </c>
      <c r="D28" s="38">
        <v>150.94</v>
      </c>
      <c r="E28" s="38"/>
      <c r="F28" s="37">
        <v>0.72078825403461222</v>
      </c>
      <c r="G28" s="38">
        <v>150.29</v>
      </c>
      <c r="H28" s="38"/>
      <c r="I28" s="37">
        <v>0.71904166127385427</v>
      </c>
      <c r="J28" s="38">
        <v>150.22999999999999</v>
      </c>
      <c r="K28" s="13"/>
      <c r="L28" s="37">
        <v>0.71795755434938691</v>
      </c>
      <c r="M28" s="38">
        <v>150.62</v>
      </c>
      <c r="N28" s="13"/>
      <c r="O28" s="37">
        <v>0.71761236015529128</v>
      </c>
      <c r="P28" s="38">
        <v>151.13</v>
      </c>
      <c r="Q28" s="38"/>
      <c r="R28" s="37">
        <v>0.71783901742195289</v>
      </c>
      <c r="S28" s="38">
        <v>151.09</v>
      </c>
      <c r="T28" s="38"/>
      <c r="U28" s="37">
        <v>0.71542528456040699</v>
      </c>
      <c r="V28" s="38">
        <v>152.22</v>
      </c>
      <c r="W28" s="13"/>
      <c r="X28" s="37">
        <v>0.71462260780082032</v>
      </c>
      <c r="Y28" s="38">
        <v>152.97999999999999</v>
      </c>
      <c r="Z28" s="38"/>
      <c r="AA28" s="37">
        <v>0.71579399448838632</v>
      </c>
      <c r="AB28" s="38">
        <v>152.52000000000001</v>
      </c>
      <c r="AC28" s="13"/>
      <c r="AD28" s="37">
        <v>0.7166814780838805</v>
      </c>
      <c r="AE28" s="38">
        <v>152.02000000000001</v>
      </c>
      <c r="AF28" s="38"/>
      <c r="AG28" s="37">
        <v>0.71807097413508347</v>
      </c>
      <c r="AH28" s="38">
        <v>151.41</v>
      </c>
      <c r="AI28" s="13"/>
      <c r="AJ28" s="37">
        <v>0.71755056937637685</v>
      </c>
      <c r="AK28" s="38">
        <v>151.5</v>
      </c>
      <c r="AL28" s="13"/>
      <c r="AM28" s="37">
        <v>0.71777203560149294</v>
      </c>
      <c r="AN28" s="38">
        <v>152.03</v>
      </c>
      <c r="AO28" s="13"/>
      <c r="AP28" s="37">
        <v>0.71777203560149294</v>
      </c>
      <c r="AQ28" s="38">
        <v>152.74</v>
      </c>
      <c r="AR28" s="13"/>
      <c r="AS28" s="37">
        <v>0.7190985380726721</v>
      </c>
      <c r="AT28" s="38">
        <v>152.9</v>
      </c>
      <c r="AU28" s="13"/>
      <c r="AV28" s="37">
        <v>0.71827212457711731</v>
      </c>
      <c r="AW28" s="38">
        <v>152.59</v>
      </c>
      <c r="AX28" s="38"/>
      <c r="AY28" s="37">
        <v>0.71879874353979634</v>
      </c>
      <c r="AZ28" s="38">
        <v>152.52000000000001</v>
      </c>
      <c r="BA28" s="13"/>
      <c r="BB28" s="37">
        <v>0.71808644324603799</v>
      </c>
      <c r="BC28" s="38">
        <v>152</v>
      </c>
      <c r="BD28" s="13"/>
      <c r="BE28" s="37">
        <v>0.71637343114218588</v>
      </c>
      <c r="BF28" s="38">
        <v>152.13</v>
      </c>
      <c r="BG28" s="13"/>
      <c r="BH28" s="37">
        <v>0.71573251644395453</v>
      </c>
      <c r="BI28" s="39">
        <v>152.32</v>
      </c>
      <c r="BJ28" s="39"/>
      <c r="BK28" s="37">
        <v>0.71572227112991083</v>
      </c>
      <c r="BL28" s="39">
        <v>151.71</v>
      </c>
      <c r="BM28" s="39"/>
      <c r="BN28" s="37">
        <f t="shared" si="2"/>
        <v>0.71752882200559509</v>
      </c>
      <c r="BO28" s="39">
        <f t="shared" si="3"/>
        <v>151.80428571428575</v>
      </c>
      <c r="BP28" s="40"/>
      <c r="BQ28" s="40"/>
      <c r="BR28" s="40"/>
      <c r="BS28" s="63"/>
      <c r="BT28" s="63"/>
      <c r="BU28" s="54"/>
      <c r="BV28" s="61"/>
      <c r="BW28" s="61"/>
      <c r="BX28" s="54"/>
      <c r="BY28" s="52"/>
    </row>
    <row r="29" spans="1:167" x14ac:dyDescent="0.2">
      <c r="A29" s="27">
        <v>15</v>
      </c>
      <c r="B29" s="17" t="s">
        <v>32</v>
      </c>
      <c r="C29" s="37">
        <v>6.8728000000000007</v>
      </c>
      <c r="D29" s="38">
        <v>15.79</v>
      </c>
      <c r="E29" s="38"/>
      <c r="F29" s="37">
        <v>6.8654000000000002</v>
      </c>
      <c r="G29" s="38">
        <v>15.78</v>
      </c>
      <c r="H29" s="38"/>
      <c r="I29" s="37">
        <v>6.8516000000000004</v>
      </c>
      <c r="J29" s="38">
        <v>15.77</v>
      </c>
      <c r="K29" s="13"/>
      <c r="L29" s="37">
        <v>6.8519000000000005</v>
      </c>
      <c r="M29" s="38">
        <v>15.78</v>
      </c>
      <c r="N29" s="13"/>
      <c r="O29" s="37">
        <v>6.8292999999999999</v>
      </c>
      <c r="P29" s="38">
        <v>15.88</v>
      </c>
      <c r="Q29" s="38"/>
      <c r="R29" s="37">
        <v>6.7860000000000005</v>
      </c>
      <c r="S29" s="38">
        <v>15.98</v>
      </c>
      <c r="T29" s="38"/>
      <c r="U29" s="37">
        <v>6.7381000000000002</v>
      </c>
      <c r="V29" s="38">
        <v>16.16</v>
      </c>
      <c r="W29" s="13"/>
      <c r="X29" s="37">
        <v>6.7658000000000005</v>
      </c>
      <c r="Y29" s="38">
        <v>16.16</v>
      </c>
      <c r="Z29" s="38"/>
      <c r="AA29" s="37">
        <v>6.7581000000000007</v>
      </c>
      <c r="AB29" s="38">
        <v>16.149999999999999</v>
      </c>
      <c r="AC29" s="13"/>
      <c r="AD29" s="37">
        <v>6.7583000000000002</v>
      </c>
      <c r="AE29" s="38">
        <v>16.12</v>
      </c>
      <c r="AF29" s="38"/>
      <c r="AG29" s="37">
        <v>6.7688000000000006</v>
      </c>
      <c r="AH29" s="38">
        <v>16.059999999999999</v>
      </c>
      <c r="AI29" s="13"/>
      <c r="AJ29" s="37">
        <v>6.7746000000000004</v>
      </c>
      <c r="AK29" s="38">
        <v>16.05</v>
      </c>
      <c r="AL29" s="13"/>
      <c r="AM29" s="37">
        <v>6.7958000000000007</v>
      </c>
      <c r="AN29" s="38">
        <v>16.059999999999999</v>
      </c>
      <c r="AO29" s="13"/>
      <c r="AP29" s="37">
        <v>6.8056000000000001</v>
      </c>
      <c r="AQ29" s="38">
        <v>16.11</v>
      </c>
      <c r="AR29" s="13"/>
      <c r="AS29" s="37">
        <v>6.7869000000000002</v>
      </c>
      <c r="AT29" s="38">
        <v>16.2</v>
      </c>
      <c r="AU29" s="13"/>
      <c r="AV29" s="37">
        <v>6.7917000000000005</v>
      </c>
      <c r="AW29" s="38">
        <v>16.14</v>
      </c>
      <c r="AX29" s="38"/>
      <c r="AY29" s="37">
        <v>6.7625999999999999</v>
      </c>
      <c r="AZ29" s="38">
        <v>16.21</v>
      </c>
      <c r="BA29" s="13"/>
      <c r="BB29" s="37">
        <v>6.7383000000000006</v>
      </c>
      <c r="BC29" s="38">
        <v>16.2</v>
      </c>
      <c r="BD29" s="13"/>
      <c r="BE29" s="37">
        <v>6.7301000000000002</v>
      </c>
      <c r="BF29" s="38">
        <v>16.190000000000001</v>
      </c>
      <c r="BG29" s="13"/>
      <c r="BH29" s="37">
        <v>6.7148000000000003</v>
      </c>
      <c r="BI29" s="39">
        <v>16.239999999999998</v>
      </c>
      <c r="BJ29" s="39"/>
      <c r="BK29" s="37">
        <v>6.7045000000000003</v>
      </c>
      <c r="BL29" s="39">
        <v>16.2</v>
      </c>
      <c r="BM29" s="13"/>
      <c r="BN29" s="13">
        <f t="shared" si="2"/>
        <v>6.7833809523809538</v>
      </c>
      <c r="BO29" s="13">
        <f t="shared" si="3"/>
        <v>16.058571428571426</v>
      </c>
      <c r="BP29" s="40"/>
      <c r="BQ29" s="40"/>
      <c r="BR29" s="40"/>
      <c r="BS29" s="63"/>
      <c r="BT29" s="63"/>
      <c r="BU29" s="54"/>
      <c r="BV29" s="61"/>
      <c r="BW29" s="61"/>
      <c r="BX29" s="54"/>
      <c r="BY29" s="52"/>
    </row>
    <row r="30" spans="1:167" s="6" customFormat="1" ht="13.5" thickBot="1" x14ac:dyDescent="0.25">
      <c r="A30" s="43">
        <v>16</v>
      </c>
      <c r="B30" s="44" t="s">
        <v>33</v>
      </c>
      <c r="C30" s="45">
        <v>6.8860999999999999</v>
      </c>
      <c r="D30" s="46">
        <v>15.76</v>
      </c>
      <c r="E30" s="46"/>
      <c r="F30" s="45">
        <v>6.8757000000000001</v>
      </c>
      <c r="G30" s="46">
        <v>15.76</v>
      </c>
      <c r="H30" s="46"/>
      <c r="I30" s="45">
        <v>6.8540000000000001</v>
      </c>
      <c r="J30" s="46">
        <v>15.76</v>
      </c>
      <c r="K30" s="20"/>
      <c r="L30" s="45">
        <v>6.8593999999999999</v>
      </c>
      <c r="M30" s="46">
        <v>15.77</v>
      </c>
      <c r="N30" s="20"/>
      <c r="O30" s="45">
        <v>6.8340000000000005</v>
      </c>
      <c r="P30" s="46">
        <v>15.87</v>
      </c>
      <c r="Q30" s="46"/>
      <c r="R30" s="45">
        <v>6.7928000000000006</v>
      </c>
      <c r="S30" s="46">
        <v>15.97</v>
      </c>
      <c r="T30" s="46"/>
      <c r="U30" s="45">
        <v>6.7407000000000004</v>
      </c>
      <c r="V30" s="46">
        <v>16.16</v>
      </c>
      <c r="W30" s="20"/>
      <c r="X30" s="45">
        <v>6.7732000000000001</v>
      </c>
      <c r="Y30" s="46">
        <v>16.14</v>
      </c>
      <c r="Z30" s="46"/>
      <c r="AA30" s="45">
        <v>6.7695000000000007</v>
      </c>
      <c r="AB30" s="46">
        <v>16.13</v>
      </c>
      <c r="AC30" s="20"/>
      <c r="AD30" s="45">
        <v>6.7679</v>
      </c>
      <c r="AE30" s="46">
        <v>16.100000000000001</v>
      </c>
      <c r="AF30" s="46"/>
      <c r="AG30" s="45">
        <v>6.7776000000000005</v>
      </c>
      <c r="AH30" s="46">
        <v>16.04</v>
      </c>
      <c r="AI30" s="20"/>
      <c r="AJ30" s="45">
        <v>6.7869000000000002</v>
      </c>
      <c r="AK30" s="46">
        <v>16.02</v>
      </c>
      <c r="AL30" s="20"/>
      <c r="AM30" s="45">
        <v>6.8027000000000006</v>
      </c>
      <c r="AN30" s="46">
        <v>16.04</v>
      </c>
      <c r="AO30" s="20"/>
      <c r="AP30" s="45">
        <v>6.8136000000000001</v>
      </c>
      <c r="AQ30" s="46">
        <v>16.09</v>
      </c>
      <c r="AR30" s="20"/>
      <c r="AS30" s="45">
        <v>6.7959000000000005</v>
      </c>
      <c r="AT30" s="46">
        <v>16.18</v>
      </c>
      <c r="AU30" s="20"/>
      <c r="AV30" s="45">
        <v>6.8037000000000001</v>
      </c>
      <c r="AW30" s="46">
        <v>16.11</v>
      </c>
      <c r="AX30" s="46"/>
      <c r="AY30" s="45">
        <v>6.7751999999999999</v>
      </c>
      <c r="AZ30" s="46">
        <v>16.18</v>
      </c>
      <c r="BA30" s="20"/>
      <c r="BB30" s="45">
        <v>6.7552000000000003</v>
      </c>
      <c r="BC30" s="46">
        <v>16.16</v>
      </c>
      <c r="BD30" s="20"/>
      <c r="BE30" s="45">
        <v>6.7551000000000005</v>
      </c>
      <c r="BF30" s="46">
        <v>16.13</v>
      </c>
      <c r="BG30" s="20"/>
      <c r="BH30" s="45">
        <v>6.7302</v>
      </c>
      <c r="BI30" s="47">
        <v>16.2</v>
      </c>
      <c r="BJ30" s="47"/>
      <c r="BK30" s="45">
        <v>6.7213000000000003</v>
      </c>
      <c r="BL30" s="47">
        <v>16.149999999999999</v>
      </c>
      <c r="BM30" s="20"/>
      <c r="BN30" s="20">
        <f t="shared" si="2"/>
        <v>6.7938428571428586</v>
      </c>
      <c r="BO30" s="20">
        <f t="shared" si="3"/>
        <v>16.034285714285712</v>
      </c>
      <c r="BP30" s="40"/>
      <c r="BQ30" s="40"/>
      <c r="BR30" s="40"/>
      <c r="BS30" s="63"/>
      <c r="BT30" s="63"/>
      <c r="BU30" s="54"/>
      <c r="BV30" s="61"/>
      <c r="BW30" s="61"/>
      <c r="BX30" s="54"/>
      <c r="BY30" s="52"/>
      <c r="BZ30" s="51"/>
      <c r="CA30" s="51"/>
      <c r="CB30" s="51"/>
      <c r="CC30" s="51"/>
      <c r="CD30" s="51"/>
      <c r="CE30" s="51"/>
      <c r="CF30" s="53"/>
      <c r="CG30" s="52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</row>
    <row r="31" spans="1:167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80"/>
      <c r="AW31" s="80"/>
      <c r="AX31" s="80"/>
      <c r="AY31" s="80"/>
      <c r="AZ31" s="80"/>
      <c r="BA31" s="68"/>
      <c r="BB31" s="80"/>
      <c r="BC31" s="80"/>
      <c r="BD31" s="68"/>
      <c r="BE31" s="80"/>
      <c r="BF31" s="80"/>
      <c r="BG31" s="80"/>
      <c r="BH31" s="80"/>
      <c r="BI31" s="80"/>
      <c r="BJ31" s="80"/>
      <c r="BK31" s="80"/>
      <c r="BL31" s="80"/>
      <c r="BM31" s="68"/>
      <c r="BN31" s="81"/>
      <c r="BO31" s="68"/>
      <c r="BP31" s="68"/>
      <c r="BQ31" s="68"/>
      <c r="BR31" s="68"/>
      <c r="BS31" s="69"/>
      <c r="BT31" s="68"/>
      <c r="BU31" s="68"/>
      <c r="BV31" s="70"/>
      <c r="BW31" s="70"/>
      <c r="BX31" s="68"/>
      <c r="BY31" s="71"/>
      <c r="BZ31" s="69"/>
      <c r="CA31" s="69"/>
      <c r="CB31" s="69"/>
      <c r="CC31" s="69"/>
      <c r="CD31" s="69"/>
      <c r="CE31" s="69"/>
      <c r="CF31" s="72"/>
      <c r="CG31" s="71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</row>
    <row r="32" spans="1:167" s="73" customFormat="1" x14ac:dyDescent="0.2">
      <c r="A32" s="78"/>
      <c r="B32" s="79"/>
      <c r="C32" s="80"/>
      <c r="D32" s="80"/>
      <c r="E32" s="80"/>
      <c r="F32" s="80"/>
      <c r="G32" s="80"/>
      <c r="H32" s="80"/>
      <c r="I32" s="68"/>
      <c r="J32" s="68"/>
      <c r="K32" s="68"/>
      <c r="L32" s="80"/>
      <c r="M32" s="80"/>
      <c r="N32" s="68"/>
      <c r="O32" s="80"/>
      <c r="P32" s="80"/>
      <c r="Q32" s="80"/>
      <c r="R32" s="80"/>
      <c r="S32" s="80"/>
      <c r="T32" s="80"/>
      <c r="U32" s="80"/>
      <c r="V32" s="80"/>
      <c r="W32" s="68"/>
      <c r="X32" s="80"/>
      <c r="Y32" s="80"/>
      <c r="Z32" s="80"/>
      <c r="AA32" s="80"/>
      <c r="AB32" s="80"/>
      <c r="AC32" s="68"/>
      <c r="AD32" s="68"/>
      <c r="AE32" s="68"/>
      <c r="AF32" s="68"/>
      <c r="AG32" s="80"/>
      <c r="AH32" s="80"/>
      <c r="AI32" s="68"/>
      <c r="AJ32" s="80"/>
      <c r="AK32" s="80"/>
      <c r="AL32" s="68"/>
      <c r="AM32" s="80"/>
      <c r="AN32" s="80"/>
      <c r="AO32" s="68"/>
      <c r="AP32" s="80"/>
      <c r="AQ32" s="80"/>
      <c r="AR32" s="68"/>
      <c r="AS32" s="80"/>
      <c r="AT32" s="80"/>
      <c r="AU32" s="68"/>
      <c r="AV32" s="80"/>
      <c r="AW32" s="80"/>
      <c r="AX32" s="80"/>
      <c r="AY32" s="80"/>
      <c r="AZ32" s="80"/>
      <c r="BA32" s="68"/>
      <c r="BB32" s="80"/>
      <c r="BC32" s="80"/>
      <c r="BD32" s="68"/>
      <c r="BE32" s="80"/>
      <c r="BF32" s="80"/>
      <c r="BG32" s="80"/>
      <c r="BH32" s="80"/>
      <c r="BI32" s="80"/>
      <c r="BJ32" s="80"/>
      <c r="BK32" s="80"/>
      <c r="BL32" s="80"/>
      <c r="BM32" s="68"/>
      <c r="BN32" s="68"/>
      <c r="BO32" s="68"/>
      <c r="BP32" s="68"/>
      <c r="BQ32" s="68"/>
      <c r="BR32" s="68"/>
      <c r="BS32" s="69"/>
      <c r="BT32" s="68"/>
      <c r="BU32" s="68"/>
      <c r="BV32" s="70"/>
      <c r="BW32" s="70"/>
      <c r="BX32" s="68"/>
      <c r="BY32" s="71"/>
      <c r="BZ32" s="69"/>
      <c r="CA32" s="69"/>
      <c r="CB32" s="69"/>
      <c r="CC32" s="69"/>
      <c r="CD32" s="69"/>
      <c r="CE32" s="69"/>
      <c r="CF32" s="72"/>
      <c r="CG32" s="71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</row>
    <row r="33" spans="1:167" s="88" customFormat="1" x14ac:dyDescent="0.2">
      <c r="A33" s="85"/>
      <c r="B33" s="86" t="s">
        <v>27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S33" s="89"/>
      <c r="BT33" s="90" t="s">
        <v>28</v>
      </c>
      <c r="BU33" s="90"/>
      <c r="BV33" s="90"/>
      <c r="BW33" s="90"/>
      <c r="BX33" s="90"/>
      <c r="BY33" s="90"/>
      <c r="BZ33" s="91"/>
      <c r="CA33" s="91"/>
      <c r="CB33" s="91"/>
      <c r="CC33" s="91"/>
      <c r="CD33" s="91"/>
      <c r="CE33" s="91"/>
      <c r="CF33" s="92"/>
      <c r="CG33" s="93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5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  <c r="FI33" s="89"/>
      <c r="FJ33" s="89"/>
      <c r="FK33" s="89"/>
    </row>
    <row r="34" spans="1:167" s="88" customFormat="1" x14ac:dyDescent="0.2">
      <c r="A34" s="85"/>
      <c r="B34" s="96" t="s">
        <v>17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97"/>
      <c r="BL34" s="87"/>
      <c r="BM34" s="87"/>
      <c r="BS34" s="89"/>
      <c r="BT34" s="90"/>
      <c r="BU34" s="90"/>
      <c r="BV34" s="90"/>
      <c r="BW34" s="90"/>
      <c r="BX34" s="90"/>
      <c r="BY34" s="90"/>
      <c r="BZ34" s="91"/>
      <c r="CA34" s="91"/>
      <c r="CB34" s="91"/>
      <c r="CC34" s="91"/>
      <c r="CD34" s="91"/>
      <c r="CE34" s="91"/>
      <c r="CF34" s="92"/>
      <c r="CG34" s="93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5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  <c r="FI34" s="89"/>
      <c r="FJ34" s="89"/>
      <c r="FK34" s="89"/>
    </row>
    <row r="35" spans="1:167" s="88" customFormat="1" ht="14.25" customHeight="1" x14ac:dyDescent="0.2">
      <c r="A35" s="85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98"/>
      <c r="BN35" s="91"/>
      <c r="BO35" s="91"/>
      <c r="BP35" s="91"/>
      <c r="BQ35" s="91"/>
      <c r="BR35" s="91"/>
      <c r="BS35" s="89"/>
      <c r="BT35" s="90"/>
      <c r="BU35" s="94" t="s">
        <v>5</v>
      </c>
      <c r="BV35" s="94" t="s">
        <v>6</v>
      </c>
      <c r="BW35" s="94" t="s">
        <v>7</v>
      </c>
      <c r="BX35" s="94" t="s">
        <v>8</v>
      </c>
      <c r="BY35" s="99" t="s">
        <v>9</v>
      </c>
      <c r="BZ35" s="89" t="s">
        <v>10</v>
      </c>
      <c r="CA35" s="89" t="s">
        <v>25</v>
      </c>
      <c r="CB35" s="89" t="s">
        <v>26</v>
      </c>
      <c r="CC35" s="89" t="s">
        <v>13</v>
      </c>
      <c r="CD35" s="89" t="s">
        <v>14</v>
      </c>
      <c r="CE35" s="89" t="s">
        <v>15</v>
      </c>
      <c r="CF35" s="88" t="s">
        <v>36</v>
      </c>
      <c r="CG35" s="100" t="s">
        <v>27</v>
      </c>
      <c r="CH35" s="99" t="s">
        <v>17</v>
      </c>
      <c r="CI35" s="101" t="s">
        <v>32</v>
      </c>
      <c r="CJ35" s="101" t="s">
        <v>33</v>
      </c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5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  <c r="FI35" s="89"/>
      <c r="FJ35" s="89"/>
      <c r="FK35" s="89"/>
    </row>
    <row r="36" spans="1:167" s="110" customFormat="1" x14ac:dyDescent="0.2">
      <c r="A36" s="102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98"/>
      <c r="BN36" s="104"/>
      <c r="BO36" s="104"/>
      <c r="BP36" s="104"/>
      <c r="BQ36" s="104"/>
      <c r="BR36" s="104"/>
      <c r="BS36" s="105">
        <v>1</v>
      </c>
      <c r="BT36" s="106" t="s">
        <v>39</v>
      </c>
      <c r="BU36" s="107">
        <v>100.9</v>
      </c>
      <c r="BV36" s="107">
        <v>136.47999999999999</v>
      </c>
      <c r="BW36" s="107">
        <v>109.88</v>
      </c>
      <c r="BX36" s="107">
        <v>123.43</v>
      </c>
      <c r="BY36" s="108">
        <v>139801.69</v>
      </c>
      <c r="BZ36" s="107">
        <v>1691.7</v>
      </c>
      <c r="CA36" s="107">
        <v>75.59</v>
      </c>
      <c r="CB36" s="107">
        <v>79.73</v>
      </c>
      <c r="CC36" s="107">
        <v>12.01</v>
      </c>
      <c r="CD36" s="107">
        <v>12.42</v>
      </c>
      <c r="CE36" s="107">
        <v>16.53</v>
      </c>
      <c r="CF36" s="107">
        <v>19.82</v>
      </c>
      <c r="CG36" s="107">
        <v>108.54</v>
      </c>
      <c r="CH36" s="107">
        <v>150.94</v>
      </c>
      <c r="CI36" s="107">
        <v>15.79</v>
      </c>
      <c r="CJ36" s="107">
        <v>15.76</v>
      </c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</row>
    <row r="37" spans="1:167" s="110" customFormat="1" x14ac:dyDescent="0.2">
      <c r="A37" s="11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98"/>
      <c r="BN37" s="104"/>
      <c r="BO37" s="104"/>
      <c r="BP37" s="104"/>
      <c r="BQ37" s="104"/>
      <c r="BR37" s="104"/>
      <c r="BS37" s="105">
        <v>2</v>
      </c>
      <c r="BT37" s="106" t="s">
        <v>40</v>
      </c>
      <c r="BU37" s="107">
        <v>100.35</v>
      </c>
      <c r="BV37" s="107">
        <v>137.43</v>
      </c>
      <c r="BW37" s="107">
        <v>109.7</v>
      </c>
      <c r="BX37" s="107">
        <v>123.51</v>
      </c>
      <c r="BY37" s="108">
        <v>139790.12</v>
      </c>
      <c r="BZ37" s="107">
        <v>1699.91</v>
      </c>
      <c r="CA37" s="107">
        <v>76.319999999999993</v>
      </c>
      <c r="CB37" s="107">
        <v>80.52</v>
      </c>
      <c r="CC37" s="107">
        <v>12.06</v>
      </c>
      <c r="CD37" s="107">
        <v>12.53</v>
      </c>
      <c r="CE37" s="107">
        <v>16.54</v>
      </c>
      <c r="CF37" s="107">
        <v>20.04</v>
      </c>
      <c r="CG37" s="107">
        <v>108.33</v>
      </c>
      <c r="CH37" s="107">
        <v>150.29</v>
      </c>
      <c r="CI37" s="107">
        <v>15.78</v>
      </c>
      <c r="CJ37" s="107">
        <v>15.76</v>
      </c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</row>
    <row r="38" spans="1:167" s="110" customFormat="1" x14ac:dyDescent="0.2">
      <c r="A38" s="112"/>
      <c r="B38" s="109"/>
      <c r="C38" s="109"/>
      <c r="BM38" s="98"/>
      <c r="BR38" s="109"/>
      <c r="BS38" s="105">
        <v>3</v>
      </c>
      <c r="BT38" s="106" t="s">
        <v>42</v>
      </c>
      <c r="BU38" s="107">
        <v>99.74</v>
      </c>
      <c r="BV38" s="107">
        <v>137.53</v>
      </c>
      <c r="BW38" s="107">
        <v>109.98</v>
      </c>
      <c r="BX38" s="107">
        <v>123.55</v>
      </c>
      <c r="BY38" s="108">
        <v>139430.06</v>
      </c>
      <c r="BZ38" s="107">
        <v>1700.99</v>
      </c>
      <c r="CA38" s="107">
        <v>76.98</v>
      </c>
      <c r="CB38" s="107">
        <v>80.849999999999994</v>
      </c>
      <c r="CC38" s="107">
        <v>12.08</v>
      </c>
      <c r="CD38" s="107">
        <v>12.6</v>
      </c>
      <c r="CE38" s="107">
        <v>16.55</v>
      </c>
      <c r="CF38" s="107">
        <v>20.11</v>
      </c>
      <c r="CG38" s="107">
        <v>108.02</v>
      </c>
      <c r="CH38" s="107">
        <v>150.22999999999999</v>
      </c>
      <c r="CI38" s="107">
        <v>15.77</v>
      </c>
      <c r="CJ38" s="107">
        <v>15.76</v>
      </c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</row>
    <row r="39" spans="1:167" s="110" customFormat="1" x14ac:dyDescent="0.2">
      <c r="A39" s="112"/>
      <c r="B39" s="109"/>
      <c r="C39" s="109"/>
      <c r="BM39" s="98"/>
      <c r="BR39" s="109"/>
      <c r="BS39" s="105">
        <v>4</v>
      </c>
      <c r="BT39" s="106" t="s">
        <v>43</v>
      </c>
      <c r="BU39" s="107">
        <v>99.47</v>
      </c>
      <c r="BV39" s="107">
        <v>137.99</v>
      </c>
      <c r="BW39" s="107">
        <v>110.3</v>
      </c>
      <c r="BX39" s="107">
        <v>123.81</v>
      </c>
      <c r="BY39" s="108">
        <v>138757.68</v>
      </c>
      <c r="BZ39" s="107">
        <v>1684.93</v>
      </c>
      <c r="CA39" s="107">
        <v>77.040000000000006</v>
      </c>
      <c r="CB39" s="107">
        <v>81.47</v>
      </c>
      <c r="CC39" s="107">
        <v>12.15</v>
      </c>
      <c r="CD39" s="107">
        <v>12.66</v>
      </c>
      <c r="CE39" s="107">
        <v>16.579999999999998</v>
      </c>
      <c r="CF39" s="107">
        <v>19.82</v>
      </c>
      <c r="CG39" s="107">
        <v>108.14</v>
      </c>
      <c r="CH39" s="107">
        <v>150.62</v>
      </c>
      <c r="CI39" s="107">
        <v>15.78</v>
      </c>
      <c r="CJ39" s="107">
        <v>15.77</v>
      </c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</row>
    <row r="40" spans="1:167" s="110" customFormat="1" x14ac:dyDescent="0.2">
      <c r="A40" s="112"/>
      <c r="B40" s="109"/>
      <c r="C40" s="109"/>
      <c r="BM40" s="98"/>
      <c r="BR40" s="109"/>
      <c r="BS40" s="105">
        <v>5</v>
      </c>
      <c r="BT40" s="106" t="s">
        <v>46</v>
      </c>
      <c r="BU40" s="107">
        <v>99.59</v>
      </c>
      <c r="BV40" s="107">
        <v>137.94999999999999</v>
      </c>
      <c r="BW40" s="107">
        <v>110.64</v>
      </c>
      <c r="BX40" s="107">
        <v>124.25</v>
      </c>
      <c r="BY40" s="108">
        <v>138877.81</v>
      </c>
      <c r="BZ40" s="107">
        <v>1693.56</v>
      </c>
      <c r="CA40" s="107">
        <v>77.61</v>
      </c>
      <c r="CB40" s="107">
        <v>81.93</v>
      </c>
      <c r="CC40" s="107">
        <v>12.13</v>
      </c>
      <c r="CD40" s="107">
        <v>12.71</v>
      </c>
      <c r="CE40" s="107">
        <v>16.64</v>
      </c>
      <c r="CF40" s="107">
        <v>19.7</v>
      </c>
      <c r="CG40" s="107">
        <v>108.45</v>
      </c>
      <c r="CH40" s="107">
        <v>151.13</v>
      </c>
      <c r="CI40" s="107">
        <v>15.88</v>
      </c>
      <c r="CJ40" s="107">
        <v>15.87</v>
      </c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</row>
    <row r="41" spans="1:167" s="110" customFormat="1" x14ac:dyDescent="0.2">
      <c r="A41" s="112"/>
      <c r="B41" s="109"/>
      <c r="C41" s="109"/>
      <c r="BM41" s="98"/>
      <c r="BR41" s="109"/>
      <c r="BS41" s="105">
        <v>6</v>
      </c>
      <c r="BT41" s="106" t="s">
        <v>47</v>
      </c>
      <c r="BU41" s="107">
        <v>100.26</v>
      </c>
      <c r="BV41" s="107">
        <v>138.30000000000001</v>
      </c>
      <c r="BW41" s="107">
        <v>111.04</v>
      </c>
      <c r="BX41" s="107">
        <v>124.98</v>
      </c>
      <c r="BY41" s="108">
        <v>140137.9</v>
      </c>
      <c r="BZ41" s="107">
        <v>1703.8</v>
      </c>
      <c r="CA41" s="107">
        <v>77.930000000000007</v>
      </c>
      <c r="CB41" s="107">
        <v>82.09</v>
      </c>
      <c r="CC41" s="107">
        <v>12.21</v>
      </c>
      <c r="CD41" s="107">
        <v>12.81</v>
      </c>
      <c r="CE41" s="107">
        <v>16.739999999999998</v>
      </c>
      <c r="CF41" s="107">
        <v>19.87</v>
      </c>
      <c r="CG41" s="107">
        <v>108.46</v>
      </c>
      <c r="CH41" s="107">
        <v>151.09</v>
      </c>
      <c r="CI41" s="107">
        <v>15.98</v>
      </c>
      <c r="CJ41" s="107">
        <v>15.97</v>
      </c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  <c r="FI41" s="109"/>
      <c r="FJ41" s="109"/>
      <c r="FK41" s="109"/>
    </row>
    <row r="42" spans="1:167" s="110" customFormat="1" x14ac:dyDescent="0.2">
      <c r="A42" s="112"/>
      <c r="B42" s="109"/>
      <c r="C42" s="109"/>
      <c r="BM42" s="98"/>
      <c r="BR42" s="109"/>
      <c r="BS42" s="105">
        <v>7</v>
      </c>
      <c r="BT42" s="106" t="s">
        <v>48</v>
      </c>
      <c r="BU42" s="107">
        <v>100.59</v>
      </c>
      <c r="BV42" s="107">
        <v>138.97</v>
      </c>
      <c r="BW42" s="107">
        <v>110.84</v>
      </c>
      <c r="BX42" s="107">
        <v>125.57</v>
      </c>
      <c r="BY42" s="108">
        <v>140763.04999999999</v>
      </c>
      <c r="BZ42" s="107">
        <v>1707.55</v>
      </c>
      <c r="CA42" s="107">
        <v>78.67</v>
      </c>
      <c r="CB42" s="107">
        <v>82.59</v>
      </c>
      <c r="CC42" s="107">
        <v>12.27</v>
      </c>
      <c r="CD42" s="107">
        <v>12.88</v>
      </c>
      <c r="CE42" s="107">
        <v>16.809999999999999</v>
      </c>
      <c r="CF42" s="107">
        <v>20.03</v>
      </c>
      <c r="CG42" s="107">
        <v>108.9</v>
      </c>
      <c r="CH42" s="107">
        <v>152.22</v>
      </c>
      <c r="CI42" s="107">
        <v>16.16</v>
      </c>
      <c r="CJ42" s="107">
        <v>16.16</v>
      </c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  <c r="FI42" s="109"/>
      <c r="FJ42" s="109"/>
      <c r="FK42" s="109"/>
    </row>
    <row r="43" spans="1:167" s="110" customFormat="1" x14ac:dyDescent="0.2">
      <c r="A43" s="112"/>
      <c r="B43" s="109"/>
      <c r="C43" s="109"/>
      <c r="BM43" s="98"/>
      <c r="BR43" s="109"/>
      <c r="BS43" s="105">
        <v>8</v>
      </c>
      <c r="BT43" s="106" t="s">
        <v>49</v>
      </c>
      <c r="BU43" s="107">
        <v>101.13</v>
      </c>
      <c r="BV43" s="107">
        <v>140.41999999999999</v>
      </c>
      <c r="BW43" s="107">
        <v>111.26</v>
      </c>
      <c r="BX43" s="107">
        <v>125.32</v>
      </c>
      <c r="BY43" s="108">
        <v>141458.99</v>
      </c>
      <c r="BZ43" s="107">
        <v>1702.11</v>
      </c>
      <c r="CA43" s="107">
        <v>78.540000000000006</v>
      </c>
      <c r="CB43" s="107">
        <v>82.34</v>
      </c>
      <c r="CC43" s="107">
        <v>12.22</v>
      </c>
      <c r="CD43" s="107">
        <v>12.78</v>
      </c>
      <c r="CE43" s="107">
        <v>16.78</v>
      </c>
      <c r="CF43" s="107">
        <v>19.829999999999998</v>
      </c>
      <c r="CG43" s="107">
        <v>109.32</v>
      </c>
      <c r="CH43" s="107">
        <v>152.97999999999999</v>
      </c>
      <c r="CI43" s="107">
        <v>16.16</v>
      </c>
      <c r="CJ43" s="107">
        <v>16.14</v>
      </c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  <c r="FI43" s="109"/>
      <c r="FJ43" s="109"/>
      <c r="FK43" s="109"/>
    </row>
    <row r="44" spans="1:167" s="110" customFormat="1" x14ac:dyDescent="0.2">
      <c r="A44" s="112"/>
      <c r="B44" s="109"/>
      <c r="C44" s="109"/>
      <c r="BM44" s="98"/>
      <c r="BR44" s="109"/>
      <c r="BS44" s="105">
        <v>9</v>
      </c>
      <c r="BT44" s="106" t="s">
        <v>50</v>
      </c>
      <c r="BU44" s="107">
        <v>100.6</v>
      </c>
      <c r="BV44" s="107">
        <v>140.27000000000001</v>
      </c>
      <c r="BW44" s="107">
        <v>110.72</v>
      </c>
      <c r="BX44" s="107">
        <v>124.83</v>
      </c>
      <c r="BY44" s="108">
        <v>140701.57</v>
      </c>
      <c r="BZ44" s="107">
        <v>1697.48</v>
      </c>
      <c r="CA44" s="107">
        <v>78.58</v>
      </c>
      <c r="CB44" s="107">
        <v>82.31</v>
      </c>
      <c r="CC44" s="107">
        <v>12.19</v>
      </c>
      <c r="CD44" s="107">
        <v>12.77</v>
      </c>
      <c r="CE44" s="107">
        <v>16.72</v>
      </c>
      <c r="CF44" s="107">
        <v>20.07</v>
      </c>
      <c r="CG44" s="107">
        <v>109.17</v>
      </c>
      <c r="CH44" s="107">
        <v>152.52000000000001</v>
      </c>
      <c r="CI44" s="107">
        <v>16.149999999999999</v>
      </c>
      <c r="CJ44" s="107">
        <v>16.13</v>
      </c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</row>
    <row r="45" spans="1:167" s="110" customFormat="1" x14ac:dyDescent="0.2">
      <c r="A45" s="112"/>
      <c r="BM45" s="98"/>
      <c r="BR45" s="109"/>
      <c r="BS45" s="105">
        <v>10</v>
      </c>
      <c r="BT45" s="106" t="s">
        <v>51</v>
      </c>
      <c r="BU45" s="107">
        <v>100.25</v>
      </c>
      <c r="BV45" s="107">
        <v>140.11000000000001</v>
      </c>
      <c r="BW45" s="107">
        <v>110.27</v>
      </c>
      <c r="BX45" s="107">
        <v>124.27</v>
      </c>
      <c r="BY45" s="108">
        <v>140542.23000000001</v>
      </c>
      <c r="BZ45" s="107">
        <v>1697.11</v>
      </c>
      <c r="CA45" s="107">
        <v>78.260000000000005</v>
      </c>
      <c r="CB45" s="107">
        <v>82.15</v>
      </c>
      <c r="CC45" s="107">
        <v>12.17</v>
      </c>
      <c r="CD45" s="107">
        <v>12.78</v>
      </c>
      <c r="CE45" s="107">
        <v>16.649999999999999</v>
      </c>
      <c r="CF45" s="107">
        <v>20.14</v>
      </c>
      <c r="CG45" s="107">
        <v>108.95</v>
      </c>
      <c r="CH45" s="107">
        <v>152.02000000000001</v>
      </c>
      <c r="CI45" s="107">
        <v>16.12</v>
      </c>
      <c r="CJ45" s="107">
        <v>16.100000000000001</v>
      </c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</row>
    <row r="46" spans="1:167" s="110" customFormat="1" x14ac:dyDescent="0.2">
      <c r="A46" s="112"/>
      <c r="BM46" s="98"/>
      <c r="BR46" s="109"/>
      <c r="BS46" s="105">
        <v>11</v>
      </c>
      <c r="BT46" s="106" t="s">
        <v>60</v>
      </c>
      <c r="BU46" s="107">
        <v>99.96</v>
      </c>
      <c r="BV46" s="107">
        <v>139.97999999999999</v>
      </c>
      <c r="BW46" s="107">
        <v>109.6</v>
      </c>
      <c r="BX46" s="107">
        <v>123.88</v>
      </c>
      <c r="BY46" s="108">
        <v>140661.94</v>
      </c>
      <c r="BZ46" s="107">
        <v>1693.75</v>
      </c>
      <c r="CA46" s="107">
        <v>77.92</v>
      </c>
      <c r="CB46" s="107">
        <v>81.89</v>
      </c>
      <c r="CC46" s="107">
        <v>12.06</v>
      </c>
      <c r="CD46" s="107">
        <v>12.7</v>
      </c>
      <c r="CE46" s="107">
        <v>16.600000000000001</v>
      </c>
      <c r="CF46" s="107">
        <v>20.29</v>
      </c>
      <c r="CG46" s="107">
        <v>108.72</v>
      </c>
      <c r="CH46" s="107">
        <v>151.41</v>
      </c>
      <c r="CI46" s="107">
        <v>16.059999999999999</v>
      </c>
      <c r="CJ46" s="107">
        <v>16.04</v>
      </c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</row>
    <row r="47" spans="1:167" s="110" customFormat="1" x14ac:dyDescent="0.2">
      <c r="A47" s="112"/>
      <c r="BM47" s="98"/>
      <c r="BR47" s="109"/>
      <c r="BS47" s="105">
        <v>12</v>
      </c>
      <c r="BT47" s="106" t="s">
        <v>61</v>
      </c>
      <c r="BU47" s="107">
        <v>99.36</v>
      </c>
      <c r="BV47" s="107">
        <v>140.61000000000001</v>
      </c>
      <c r="BW47" s="107">
        <v>109.41</v>
      </c>
      <c r="BX47" s="107">
        <v>123.99</v>
      </c>
      <c r="BY47" s="108">
        <v>139704.31</v>
      </c>
      <c r="BZ47" s="107">
        <v>1677.4</v>
      </c>
      <c r="CA47" s="107">
        <v>78.099999999999994</v>
      </c>
      <c r="CB47" s="107">
        <v>81.96</v>
      </c>
      <c r="CC47" s="107">
        <v>12.1</v>
      </c>
      <c r="CD47" s="107">
        <v>12.75</v>
      </c>
      <c r="CE47" s="107">
        <v>16.61</v>
      </c>
      <c r="CF47" s="107">
        <v>20.29</v>
      </c>
      <c r="CG47" s="107">
        <v>108.71</v>
      </c>
      <c r="CH47" s="107">
        <v>151.5</v>
      </c>
      <c r="CI47" s="107">
        <v>16.05</v>
      </c>
      <c r="CJ47" s="107">
        <v>16.02</v>
      </c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</row>
    <row r="48" spans="1:167" s="110" customFormat="1" x14ac:dyDescent="0.2">
      <c r="A48" s="112"/>
      <c r="BR48" s="109"/>
      <c r="BS48" s="105">
        <v>13</v>
      </c>
      <c r="BT48" s="106" t="s">
        <v>62</v>
      </c>
      <c r="BU48" s="107">
        <v>99.54</v>
      </c>
      <c r="BV48" s="107">
        <v>140.25</v>
      </c>
      <c r="BW48" s="107">
        <v>109.47</v>
      </c>
      <c r="BX48" s="107">
        <v>124.21</v>
      </c>
      <c r="BY48" s="108">
        <v>139549.20000000001</v>
      </c>
      <c r="BZ48" s="107">
        <v>1663.43</v>
      </c>
      <c r="CA48" s="107">
        <v>78.11</v>
      </c>
      <c r="CB48" s="107">
        <v>82.14</v>
      </c>
      <c r="CC48" s="107">
        <v>12.11</v>
      </c>
      <c r="CD48" s="107">
        <v>12.76</v>
      </c>
      <c r="CE48" s="107">
        <v>16.63</v>
      </c>
      <c r="CF48" s="107">
        <v>20.440000000000001</v>
      </c>
      <c r="CG48" s="107">
        <v>109.12</v>
      </c>
      <c r="CH48" s="107">
        <v>152.03</v>
      </c>
      <c r="CI48" s="107">
        <v>16.059999999999999</v>
      </c>
      <c r="CJ48" s="107">
        <v>16.04</v>
      </c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  <c r="FI48" s="109"/>
      <c r="FJ48" s="109"/>
      <c r="FK48" s="109"/>
    </row>
    <row r="49" spans="1:167" s="110" customFormat="1" x14ac:dyDescent="0.2">
      <c r="A49" s="113"/>
      <c r="BR49" s="109"/>
      <c r="BS49" s="105">
        <v>14</v>
      </c>
      <c r="BT49" s="106" t="s">
        <v>63</v>
      </c>
      <c r="BU49" s="107">
        <v>100.16</v>
      </c>
      <c r="BV49" s="107">
        <v>141.58000000000001</v>
      </c>
      <c r="BW49" s="107">
        <v>110.02</v>
      </c>
      <c r="BX49" s="107">
        <v>124.59</v>
      </c>
      <c r="BY49" s="108">
        <v>140749.57</v>
      </c>
      <c r="BZ49" s="107">
        <v>1677.34</v>
      </c>
      <c r="CA49" s="107">
        <v>78.08</v>
      </c>
      <c r="CB49" s="107">
        <v>82.3</v>
      </c>
      <c r="CC49" s="107">
        <v>12.14</v>
      </c>
      <c r="CD49" s="107">
        <v>12.76</v>
      </c>
      <c r="CE49" s="107">
        <v>16.68</v>
      </c>
      <c r="CF49" s="107">
        <v>20.46</v>
      </c>
      <c r="CG49" s="107">
        <v>109.63</v>
      </c>
      <c r="CH49" s="107">
        <v>152.74</v>
      </c>
      <c r="CI49" s="107">
        <v>16.11</v>
      </c>
      <c r="CJ49" s="107">
        <v>16.09</v>
      </c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</row>
    <row r="50" spans="1:167" s="110" customFormat="1" x14ac:dyDescent="0.2">
      <c r="A50" s="113"/>
      <c r="BR50" s="109"/>
      <c r="BS50" s="105">
        <v>15</v>
      </c>
      <c r="BT50" s="106" t="s">
        <v>64</v>
      </c>
      <c r="BU50" s="107">
        <v>100.26</v>
      </c>
      <c r="BV50" s="107">
        <v>142.68</v>
      </c>
      <c r="BW50" s="107">
        <v>110.08</v>
      </c>
      <c r="BX50" s="107">
        <v>124.84</v>
      </c>
      <c r="BY50" s="108">
        <v>141229.68</v>
      </c>
      <c r="BZ50" s="107">
        <v>1691.03</v>
      </c>
      <c r="CA50" s="107">
        <v>78.5</v>
      </c>
      <c r="CB50" s="107">
        <v>82.56</v>
      </c>
      <c r="CC50" s="107">
        <v>12.18</v>
      </c>
      <c r="CD50" s="107">
        <v>12.8</v>
      </c>
      <c r="CE50" s="107">
        <v>16.72</v>
      </c>
      <c r="CF50" s="107">
        <v>20.66</v>
      </c>
      <c r="CG50" s="107">
        <v>109.95</v>
      </c>
      <c r="CH50" s="107">
        <v>152.9</v>
      </c>
      <c r="CI50" s="107">
        <v>16.2</v>
      </c>
      <c r="CJ50" s="107">
        <v>16.18</v>
      </c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</row>
    <row r="51" spans="1:167" s="110" customFormat="1" x14ac:dyDescent="0.2">
      <c r="A51" s="113"/>
      <c r="BR51" s="109"/>
      <c r="BS51" s="105">
        <v>16</v>
      </c>
      <c r="BT51" s="106" t="s">
        <v>68</v>
      </c>
      <c r="BU51" s="107">
        <v>99.85</v>
      </c>
      <c r="BV51" s="107">
        <v>142.9</v>
      </c>
      <c r="BW51" s="107">
        <v>110.22</v>
      </c>
      <c r="BX51" s="107">
        <v>124.44</v>
      </c>
      <c r="BY51" s="108">
        <v>140294.59</v>
      </c>
      <c r="BZ51" s="107">
        <v>1676.55</v>
      </c>
      <c r="CA51" s="107">
        <v>77.73</v>
      </c>
      <c r="CB51" s="107">
        <v>82.09</v>
      </c>
      <c r="CC51" s="107">
        <v>12.09</v>
      </c>
      <c r="CD51" s="107">
        <v>12.8</v>
      </c>
      <c r="CE51" s="107">
        <v>16.66</v>
      </c>
      <c r="CF51" s="107">
        <v>20.82</v>
      </c>
      <c r="CG51" s="107">
        <v>109.6</v>
      </c>
      <c r="CH51" s="107">
        <v>152.59</v>
      </c>
      <c r="CI51" s="107">
        <v>16.14</v>
      </c>
      <c r="CJ51" s="107">
        <v>16.11</v>
      </c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  <c r="FI51" s="109"/>
      <c r="FJ51" s="109"/>
      <c r="FK51" s="109"/>
    </row>
    <row r="52" spans="1:167" s="110" customFormat="1" x14ac:dyDescent="0.2">
      <c r="A52" s="113"/>
      <c r="BR52" s="109"/>
      <c r="BS52" s="105">
        <v>17</v>
      </c>
      <c r="BT52" s="106" t="s">
        <v>69</v>
      </c>
      <c r="BU52" s="107">
        <v>99.84</v>
      </c>
      <c r="BV52" s="107">
        <v>143.31</v>
      </c>
      <c r="BW52" s="107">
        <v>110.09</v>
      </c>
      <c r="BX52" s="107">
        <v>124.3</v>
      </c>
      <c r="BY52" s="108">
        <v>140633.35999999999</v>
      </c>
      <c r="BZ52" s="107">
        <v>1679.53</v>
      </c>
      <c r="CA52" s="107">
        <v>77.86</v>
      </c>
      <c r="CB52" s="107">
        <v>82.26</v>
      </c>
      <c r="CC52" s="107">
        <v>12.08</v>
      </c>
      <c r="CD52" s="107">
        <v>12.8</v>
      </c>
      <c r="CE52" s="107">
        <v>16.64</v>
      </c>
      <c r="CF52" s="107">
        <v>20.76</v>
      </c>
      <c r="CG52" s="107">
        <v>109.63</v>
      </c>
      <c r="CH52" s="107">
        <v>152.52000000000001</v>
      </c>
      <c r="CI52" s="107">
        <v>16.21</v>
      </c>
      <c r="CJ52" s="107">
        <v>16.18</v>
      </c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</row>
    <row r="53" spans="1:167" s="110" customFormat="1" x14ac:dyDescent="0.2">
      <c r="A53" s="113"/>
      <c r="BR53" s="109"/>
      <c r="BS53" s="105">
        <v>18</v>
      </c>
      <c r="BT53" s="106" t="s">
        <v>72</v>
      </c>
      <c r="BU53" s="107">
        <v>99.71</v>
      </c>
      <c r="BV53" s="107">
        <v>143.69999999999999</v>
      </c>
      <c r="BW53" s="107">
        <v>110.06</v>
      </c>
      <c r="BX53" s="107">
        <v>124.58</v>
      </c>
      <c r="BY53" s="108">
        <v>142083.82999999999</v>
      </c>
      <c r="BZ53" s="107">
        <v>1716.93</v>
      </c>
      <c r="CA53" s="107">
        <v>78.39</v>
      </c>
      <c r="CB53" s="107">
        <v>82.56</v>
      </c>
      <c r="CC53" s="107">
        <v>12.05</v>
      </c>
      <c r="CD53" s="107">
        <v>12.81</v>
      </c>
      <c r="CE53" s="107">
        <v>16.690000000000001</v>
      </c>
      <c r="CF53" s="107">
        <v>20.63</v>
      </c>
      <c r="CG53" s="107">
        <v>109.15</v>
      </c>
      <c r="CH53" s="107">
        <v>152</v>
      </c>
      <c r="CI53" s="107">
        <v>16.2</v>
      </c>
      <c r="CJ53" s="107">
        <v>16.16</v>
      </c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</row>
    <row r="54" spans="1:167" s="110" customFormat="1" x14ac:dyDescent="0.2">
      <c r="A54" s="113"/>
      <c r="BR54" s="109"/>
      <c r="BS54" s="105">
        <v>19</v>
      </c>
      <c r="BT54" s="106" t="s">
        <v>74</v>
      </c>
      <c r="BU54" s="107">
        <v>99.61</v>
      </c>
      <c r="BV54" s="107">
        <v>143.33000000000001</v>
      </c>
      <c r="BW54" s="107">
        <v>109.88</v>
      </c>
      <c r="BX54" s="107">
        <v>124.68</v>
      </c>
      <c r="BY54" s="108">
        <v>142524.04</v>
      </c>
      <c r="BZ54" s="107">
        <v>1728.42</v>
      </c>
      <c r="CA54" s="107">
        <v>78.14</v>
      </c>
      <c r="CB54" s="107">
        <v>82.24</v>
      </c>
      <c r="CC54" s="107">
        <v>12.05</v>
      </c>
      <c r="CD54" s="107">
        <v>12.85</v>
      </c>
      <c r="CE54" s="107">
        <v>16.71</v>
      </c>
      <c r="CF54" s="107">
        <v>20.43</v>
      </c>
      <c r="CG54" s="107">
        <v>108.98</v>
      </c>
      <c r="CH54" s="107">
        <v>152.13</v>
      </c>
      <c r="CI54" s="107">
        <v>16.190000000000001</v>
      </c>
      <c r="CJ54" s="107">
        <v>16.13</v>
      </c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</row>
    <row r="55" spans="1:167" s="110" customFormat="1" x14ac:dyDescent="0.2">
      <c r="A55" s="113"/>
      <c r="BR55" s="109"/>
      <c r="BS55" s="105">
        <v>20</v>
      </c>
      <c r="BT55" s="106" t="s">
        <v>75</v>
      </c>
      <c r="BU55" s="114">
        <v>99.7</v>
      </c>
      <c r="BV55" s="114">
        <v>142.85</v>
      </c>
      <c r="BW55" s="114">
        <v>109.46</v>
      </c>
      <c r="BX55" s="114">
        <v>124.6</v>
      </c>
      <c r="BY55" s="114">
        <v>143093.10999999999</v>
      </c>
      <c r="BZ55" s="114">
        <v>1732.33</v>
      </c>
      <c r="CA55" s="114">
        <v>78.510000000000005</v>
      </c>
      <c r="CB55" s="114">
        <v>82.35</v>
      </c>
      <c r="CC55" s="114">
        <v>12</v>
      </c>
      <c r="CD55" s="114">
        <v>12.83</v>
      </c>
      <c r="CE55" s="114">
        <v>16.7</v>
      </c>
      <c r="CF55" s="114">
        <v>20.66</v>
      </c>
      <c r="CG55" s="114">
        <v>109.02</v>
      </c>
      <c r="CH55" s="114">
        <v>152.32</v>
      </c>
      <c r="CI55" s="114">
        <v>16.239999999999998</v>
      </c>
      <c r="CJ55" s="114">
        <v>16.2</v>
      </c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</row>
    <row r="56" spans="1:167" s="110" customFormat="1" x14ac:dyDescent="0.2">
      <c r="A56" s="113"/>
      <c r="BR56" s="109"/>
      <c r="BS56" s="105">
        <v>21</v>
      </c>
      <c r="BT56" s="106" t="s">
        <v>77</v>
      </c>
      <c r="BU56" s="114">
        <v>99.97</v>
      </c>
      <c r="BV56" s="114">
        <v>142.63999999999999</v>
      </c>
      <c r="BW56" s="114">
        <v>109.33</v>
      </c>
      <c r="BX56" s="114">
        <v>124.64</v>
      </c>
      <c r="BY56" s="114">
        <v>143549.26999999999</v>
      </c>
      <c r="BZ56" s="114">
        <v>1740.54</v>
      </c>
      <c r="CA56" s="114">
        <v>78.89</v>
      </c>
      <c r="CB56" s="114">
        <v>82.64</v>
      </c>
      <c r="CC56" s="114">
        <v>12.02</v>
      </c>
      <c r="CD56" s="114">
        <v>12.9</v>
      </c>
      <c r="CE56" s="114">
        <v>16.690000000000001</v>
      </c>
      <c r="CF56" s="114">
        <v>20.88</v>
      </c>
      <c r="CG56" s="114">
        <v>108.58</v>
      </c>
      <c r="CH56" s="114">
        <v>151.71</v>
      </c>
      <c r="CI56" s="114">
        <v>16.2</v>
      </c>
      <c r="CJ56" s="114">
        <v>16.149999999999999</v>
      </c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</row>
    <row r="57" spans="1:167" s="92" customFormat="1" x14ac:dyDescent="0.2">
      <c r="B57" s="110"/>
      <c r="C57" s="100"/>
      <c r="BT57" s="106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97"/>
      <c r="EE57" s="97"/>
      <c r="EF57" s="97"/>
      <c r="EG57" s="116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</row>
    <row r="58" spans="1:167" s="93" customFormat="1" x14ac:dyDescent="0.2">
      <c r="B58" s="99"/>
      <c r="C58" s="99"/>
      <c r="BT58" s="106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0"/>
      <c r="CF58" s="100"/>
      <c r="CG58" s="100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17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  <c r="FI58" s="99"/>
      <c r="FJ58" s="99"/>
      <c r="FK58" s="99"/>
    </row>
    <row r="59" spans="1:167" s="93" customFormat="1" x14ac:dyDescent="0.2">
      <c r="B59" s="99"/>
      <c r="C59" s="99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17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  <c r="FI59" s="99"/>
      <c r="FJ59" s="99"/>
      <c r="FK59" s="99"/>
    </row>
    <row r="60" spans="1:167" s="118" customFormat="1" x14ac:dyDescent="0.2">
      <c r="B60" s="119"/>
      <c r="C60" s="119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3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0"/>
      <c r="EE60" s="120"/>
      <c r="EF60" s="120"/>
      <c r="EG60" s="121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  <c r="FI60" s="119"/>
      <c r="FJ60" s="119"/>
      <c r="FK60" s="119"/>
    </row>
    <row r="61" spans="1:167" s="93" customFormat="1" x14ac:dyDescent="0.2">
      <c r="B61" s="122"/>
      <c r="C61" s="119"/>
      <c r="BR61" s="99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118"/>
      <c r="CF61" s="118"/>
      <c r="CG61" s="118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  <c r="FI61" s="99"/>
      <c r="FJ61" s="99"/>
      <c r="FK61" s="99"/>
    </row>
    <row r="62" spans="1:167" s="93" customFormat="1" x14ac:dyDescent="0.2">
      <c r="B62" s="122"/>
      <c r="C62" s="119"/>
      <c r="BR62" s="99"/>
      <c r="BT62" s="107"/>
      <c r="BU62" s="107">
        <f>AVERAGE(BU36:BU56)</f>
        <v>100.03999999999999</v>
      </c>
      <c r="BV62" s="107">
        <f t="shared" ref="BV62:CJ62" si="4">AVERAGE(BV36:BV56)</f>
        <v>140.44190476190474</v>
      </c>
      <c r="BW62" s="107">
        <f t="shared" si="4"/>
        <v>110.10714285714286</v>
      </c>
      <c r="BX62" s="107">
        <f t="shared" si="4"/>
        <v>124.39380952380948</v>
      </c>
      <c r="BY62" s="107">
        <f t="shared" si="4"/>
        <v>140682.57142857142</v>
      </c>
      <c r="BZ62" s="107">
        <f t="shared" si="4"/>
        <v>1697.9233333333334</v>
      </c>
      <c r="CA62" s="107">
        <f t="shared" si="4"/>
        <v>77.892857142857153</v>
      </c>
      <c r="CB62" s="107">
        <f t="shared" si="4"/>
        <v>81.950952380952387</v>
      </c>
      <c r="CC62" s="107">
        <f t="shared" si="4"/>
        <v>12.112857142857145</v>
      </c>
      <c r="CD62" s="107">
        <f t="shared" si="4"/>
        <v>12.747619047619047</v>
      </c>
      <c r="CE62" s="107">
        <f t="shared" si="4"/>
        <v>16.660476190476189</v>
      </c>
      <c r="CF62" s="107">
        <f t="shared" si="4"/>
        <v>20.273809523809522</v>
      </c>
      <c r="CG62" s="107">
        <f t="shared" si="4"/>
        <v>108.92238095238095</v>
      </c>
      <c r="CH62" s="107">
        <f t="shared" si="4"/>
        <v>151.80428571428575</v>
      </c>
      <c r="CI62" s="107">
        <f t="shared" si="4"/>
        <v>16.058571428571426</v>
      </c>
      <c r="CJ62" s="107">
        <f t="shared" si="4"/>
        <v>16.034285714285712</v>
      </c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  <c r="FI62" s="99"/>
      <c r="FJ62" s="99"/>
      <c r="FK62" s="99"/>
    </row>
    <row r="63" spans="1:167" s="93" customFormat="1" x14ac:dyDescent="0.2">
      <c r="B63" s="122"/>
      <c r="C63" s="119"/>
      <c r="BR63" s="99"/>
      <c r="BT63" s="107"/>
      <c r="BU63" s="114">
        <v>100.03999999999999</v>
      </c>
      <c r="BV63" s="114">
        <v>140.44190476190474</v>
      </c>
      <c r="BW63" s="114">
        <v>110.10714285714286</v>
      </c>
      <c r="BX63" s="114">
        <v>124.39380952380948</v>
      </c>
      <c r="BY63" s="114">
        <v>140682.57142857142</v>
      </c>
      <c r="BZ63" s="114">
        <v>1697.9233333333334</v>
      </c>
      <c r="CA63" s="114">
        <v>77.892857142857153</v>
      </c>
      <c r="CB63" s="114">
        <v>81.950952380952387</v>
      </c>
      <c r="CC63" s="114">
        <v>12.112857142857145</v>
      </c>
      <c r="CD63" s="114">
        <v>12.747619047619047</v>
      </c>
      <c r="CE63" s="114">
        <v>16.660476190476189</v>
      </c>
      <c r="CF63" s="114">
        <v>20.273809523809522</v>
      </c>
      <c r="CG63" s="114">
        <v>108.92238095238095</v>
      </c>
      <c r="CH63" s="114">
        <v>151.80428571428575</v>
      </c>
      <c r="CI63" s="114">
        <v>16.058571428571426</v>
      </c>
      <c r="CJ63" s="114">
        <v>16.034285714285712</v>
      </c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  <c r="FI63" s="99"/>
      <c r="FJ63" s="99"/>
      <c r="FK63" s="99"/>
    </row>
    <row r="64" spans="1:167" s="93" customFormat="1" x14ac:dyDescent="0.2">
      <c r="B64" s="122"/>
      <c r="C64" s="119"/>
      <c r="BR64" s="99"/>
      <c r="BT64" s="120"/>
      <c r="BU64" s="119">
        <f>BU63-BU62</f>
        <v>0</v>
      </c>
      <c r="BV64" s="119">
        <f t="shared" ref="BV64:CJ64" si="5">BV63-BV62</f>
        <v>0</v>
      </c>
      <c r="BW64" s="119">
        <f t="shared" si="5"/>
        <v>0</v>
      </c>
      <c r="BX64" s="119">
        <f t="shared" si="5"/>
        <v>0</v>
      </c>
      <c r="BY64" s="119">
        <f t="shared" si="5"/>
        <v>0</v>
      </c>
      <c r="BZ64" s="119">
        <f t="shared" si="5"/>
        <v>0</v>
      </c>
      <c r="CA64" s="119">
        <f t="shared" si="5"/>
        <v>0</v>
      </c>
      <c r="CB64" s="119">
        <f t="shared" si="5"/>
        <v>0</v>
      </c>
      <c r="CC64" s="119">
        <f t="shared" si="5"/>
        <v>0</v>
      </c>
      <c r="CD64" s="119">
        <f t="shared" si="5"/>
        <v>0</v>
      </c>
      <c r="CE64" s="119">
        <f t="shared" si="5"/>
        <v>0</v>
      </c>
      <c r="CF64" s="119">
        <f t="shared" si="5"/>
        <v>0</v>
      </c>
      <c r="CG64" s="119">
        <f t="shared" si="5"/>
        <v>0</v>
      </c>
      <c r="CH64" s="119">
        <f t="shared" si="5"/>
        <v>0</v>
      </c>
      <c r="CI64" s="119">
        <f t="shared" si="5"/>
        <v>0</v>
      </c>
      <c r="CJ64" s="119">
        <f t="shared" si="5"/>
        <v>0</v>
      </c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  <c r="FI64" s="99"/>
      <c r="FJ64" s="99"/>
      <c r="FK64" s="99"/>
    </row>
    <row r="65" spans="1:167" s="93" customFormat="1" x14ac:dyDescent="0.2">
      <c r="B65" s="122"/>
      <c r="C65" s="119"/>
      <c r="BR65" s="99"/>
      <c r="BT65" s="99" t="s">
        <v>29</v>
      </c>
      <c r="BU65" s="99">
        <f>MAX(BU36:BU56)</f>
        <v>101.13</v>
      </c>
      <c r="BV65" s="99">
        <f t="shared" ref="BV65:CJ65" si="6">MAX(BV36:BV56)</f>
        <v>143.69999999999999</v>
      </c>
      <c r="BW65" s="99">
        <f t="shared" si="6"/>
        <v>111.26</v>
      </c>
      <c r="BX65" s="99">
        <f t="shared" si="6"/>
        <v>125.57</v>
      </c>
      <c r="BY65" s="99">
        <f t="shared" si="6"/>
        <v>143549.26999999999</v>
      </c>
      <c r="BZ65" s="99">
        <f t="shared" si="6"/>
        <v>1740.54</v>
      </c>
      <c r="CA65" s="99">
        <f t="shared" si="6"/>
        <v>78.89</v>
      </c>
      <c r="CB65" s="99">
        <f t="shared" si="6"/>
        <v>82.64</v>
      </c>
      <c r="CC65" s="99">
        <f t="shared" si="6"/>
        <v>12.27</v>
      </c>
      <c r="CD65" s="99">
        <f t="shared" si="6"/>
        <v>12.9</v>
      </c>
      <c r="CE65" s="99">
        <f t="shared" si="6"/>
        <v>16.809999999999999</v>
      </c>
      <c r="CF65" s="99">
        <f t="shared" si="6"/>
        <v>20.88</v>
      </c>
      <c r="CG65" s="99">
        <f t="shared" si="6"/>
        <v>109.95</v>
      </c>
      <c r="CH65" s="99">
        <f t="shared" si="6"/>
        <v>152.97999999999999</v>
      </c>
      <c r="CI65" s="99">
        <f t="shared" si="6"/>
        <v>16.239999999999998</v>
      </c>
      <c r="CJ65" s="99">
        <f t="shared" si="6"/>
        <v>16.2</v>
      </c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  <c r="FI65" s="99"/>
      <c r="FJ65" s="99"/>
      <c r="FK65" s="99"/>
    </row>
    <row r="66" spans="1:167" s="88" customFormat="1" x14ac:dyDescent="0.2">
      <c r="A66" s="123"/>
      <c r="B66" s="124"/>
      <c r="C66" s="119"/>
      <c r="BR66" s="89"/>
      <c r="BS66" s="89"/>
      <c r="BT66" s="99" t="s">
        <v>30</v>
      </c>
      <c r="BU66" s="99">
        <f>MIN(BU36:BU56)</f>
        <v>99.36</v>
      </c>
      <c r="BV66" s="99">
        <f t="shared" ref="BV66:CJ66" si="7">MIN(BV36:BV56)</f>
        <v>136.47999999999999</v>
      </c>
      <c r="BW66" s="99">
        <f t="shared" si="7"/>
        <v>109.33</v>
      </c>
      <c r="BX66" s="99">
        <f t="shared" si="7"/>
        <v>123.43</v>
      </c>
      <c r="BY66" s="99">
        <f t="shared" si="7"/>
        <v>138757.68</v>
      </c>
      <c r="BZ66" s="99">
        <f t="shared" si="7"/>
        <v>1663.43</v>
      </c>
      <c r="CA66" s="99">
        <f t="shared" si="7"/>
        <v>75.59</v>
      </c>
      <c r="CB66" s="99">
        <f t="shared" si="7"/>
        <v>79.73</v>
      </c>
      <c r="CC66" s="99">
        <f t="shared" si="7"/>
        <v>12</v>
      </c>
      <c r="CD66" s="99">
        <f t="shared" si="7"/>
        <v>12.42</v>
      </c>
      <c r="CE66" s="99">
        <f t="shared" si="7"/>
        <v>16.53</v>
      </c>
      <c r="CF66" s="99">
        <f t="shared" si="7"/>
        <v>19.7</v>
      </c>
      <c r="CG66" s="99">
        <f t="shared" si="7"/>
        <v>108.02</v>
      </c>
      <c r="CH66" s="99">
        <f t="shared" si="7"/>
        <v>150.22999999999999</v>
      </c>
      <c r="CI66" s="99">
        <f t="shared" si="7"/>
        <v>15.77</v>
      </c>
      <c r="CJ66" s="99">
        <f t="shared" si="7"/>
        <v>15.76</v>
      </c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  <c r="FI66" s="89"/>
      <c r="FJ66" s="89"/>
      <c r="FK66" s="89"/>
    </row>
    <row r="67" spans="1:167" s="88" customFormat="1" x14ac:dyDescent="0.2">
      <c r="A67" s="123"/>
      <c r="B67" s="124"/>
      <c r="C67" s="119"/>
      <c r="BR67" s="89"/>
      <c r="BS67" s="8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9"/>
      <c r="CF67" s="99"/>
      <c r="CG67" s="99"/>
      <c r="CH67" s="94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  <c r="FI67" s="89"/>
      <c r="FJ67" s="89"/>
      <c r="FK67" s="89"/>
    </row>
    <row r="68" spans="1:167" s="88" customFormat="1" x14ac:dyDescent="0.2">
      <c r="A68" s="123"/>
      <c r="B68" s="124"/>
      <c r="C68" s="119"/>
      <c r="BR68" s="89"/>
      <c r="BS68" s="89"/>
      <c r="BT68" s="99"/>
      <c r="BU68" s="99">
        <f t="shared" ref="BU68:CJ68" si="8">BU65-BU66</f>
        <v>1.769999999999996</v>
      </c>
      <c r="BV68" s="99">
        <f t="shared" si="8"/>
        <v>7.2199999999999989</v>
      </c>
      <c r="BW68" s="99">
        <f t="shared" si="8"/>
        <v>1.9300000000000068</v>
      </c>
      <c r="BX68" s="99">
        <f t="shared" si="8"/>
        <v>2.1399999999999864</v>
      </c>
      <c r="BY68" s="99">
        <f t="shared" si="8"/>
        <v>4791.5899999999965</v>
      </c>
      <c r="BZ68" s="99">
        <f t="shared" si="8"/>
        <v>77.1099999999999</v>
      </c>
      <c r="CA68" s="99">
        <f t="shared" si="8"/>
        <v>3.2999999999999972</v>
      </c>
      <c r="CB68" s="99">
        <f t="shared" si="8"/>
        <v>2.9099999999999966</v>
      </c>
      <c r="CC68" s="99">
        <f t="shared" si="8"/>
        <v>0.26999999999999957</v>
      </c>
      <c r="CD68" s="99">
        <f t="shared" si="8"/>
        <v>0.48000000000000043</v>
      </c>
      <c r="CE68" s="99">
        <f t="shared" si="8"/>
        <v>0.27999999999999758</v>
      </c>
      <c r="CF68" s="99">
        <f t="shared" si="8"/>
        <v>1.1799999999999997</v>
      </c>
      <c r="CG68" s="99">
        <f t="shared" si="8"/>
        <v>1.9300000000000068</v>
      </c>
      <c r="CH68" s="99">
        <f t="shared" si="8"/>
        <v>2.75</v>
      </c>
      <c r="CI68" s="99">
        <f t="shared" si="8"/>
        <v>0.46999999999999886</v>
      </c>
      <c r="CJ68" s="99">
        <f t="shared" si="8"/>
        <v>0.4399999999999995</v>
      </c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  <c r="FI68" s="89"/>
      <c r="FJ68" s="89"/>
      <c r="FK68" s="89"/>
    </row>
    <row r="69" spans="1:167" s="88" customFormat="1" x14ac:dyDescent="0.2">
      <c r="A69" s="123"/>
      <c r="B69" s="124"/>
      <c r="C69" s="119"/>
      <c r="BR69" s="89"/>
      <c r="BS69" s="8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99"/>
      <c r="CF69" s="99"/>
      <c r="CG69" s="99"/>
      <c r="CH69" s="10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  <c r="FI69" s="89"/>
      <c r="FJ69" s="89"/>
      <c r="FK69" s="89"/>
    </row>
    <row r="70" spans="1:167" s="88" customFormat="1" x14ac:dyDescent="0.2">
      <c r="A70" s="123"/>
      <c r="B70" s="124"/>
      <c r="C70" s="11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89"/>
      <c r="CF70" s="89"/>
      <c r="CG70" s="89"/>
      <c r="CH70" s="10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</row>
    <row r="71" spans="1:167" s="88" customFormat="1" ht="25.5" x14ac:dyDescent="0.2">
      <c r="A71" s="123"/>
      <c r="B71" s="124"/>
      <c r="C71" s="119"/>
      <c r="BR71" s="89"/>
      <c r="BS71" s="89"/>
      <c r="BT71" s="90" t="s">
        <v>18</v>
      </c>
      <c r="BU71" s="94" t="s">
        <v>5</v>
      </c>
      <c r="BV71" s="94" t="s">
        <v>6</v>
      </c>
      <c r="BW71" s="94" t="s">
        <v>7</v>
      </c>
      <c r="BX71" s="94" t="s">
        <v>8</v>
      </c>
      <c r="BY71" s="99" t="s">
        <v>9</v>
      </c>
      <c r="BZ71" s="89" t="s">
        <v>10</v>
      </c>
      <c r="CA71" s="89" t="s">
        <v>11</v>
      </c>
      <c r="CB71" s="89" t="s">
        <v>12</v>
      </c>
      <c r="CC71" s="89" t="s">
        <v>13</v>
      </c>
      <c r="CD71" s="89" t="s">
        <v>14</v>
      </c>
      <c r="CE71" s="89" t="s">
        <v>15</v>
      </c>
      <c r="CF71" s="88" t="s">
        <v>36</v>
      </c>
      <c r="CG71" s="100" t="s">
        <v>16</v>
      </c>
      <c r="CH71" s="99" t="s">
        <v>17</v>
      </c>
      <c r="CI71" s="101" t="s">
        <v>32</v>
      </c>
      <c r="CJ71" s="101" t="s">
        <v>33</v>
      </c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  <c r="FI71" s="89"/>
      <c r="FJ71" s="89"/>
      <c r="FK71" s="89"/>
    </row>
    <row r="72" spans="1:167" s="88" customFormat="1" x14ac:dyDescent="0.2">
      <c r="A72" s="123"/>
      <c r="B72" s="124"/>
      <c r="C72" s="119"/>
      <c r="BR72" s="89"/>
      <c r="BS72" s="106">
        <v>1</v>
      </c>
      <c r="BT72" s="88" t="s">
        <v>39</v>
      </c>
      <c r="BU72" s="97">
        <v>107.57000000000001</v>
      </c>
      <c r="BV72" s="97">
        <v>0.79529187211706687</v>
      </c>
      <c r="BW72" s="97">
        <v>0.98780000000000001</v>
      </c>
      <c r="BX72" s="97">
        <v>0.87950747581354438</v>
      </c>
      <c r="BY72" s="97">
        <v>1288.02</v>
      </c>
      <c r="BZ72" s="97">
        <v>15.586</v>
      </c>
      <c r="CA72" s="97">
        <v>1.4359563469270533</v>
      </c>
      <c r="CB72" s="97">
        <v>1.3613</v>
      </c>
      <c r="CC72" s="97">
        <v>9.0366</v>
      </c>
      <c r="CD72" s="97">
        <v>8.7361000000000004</v>
      </c>
      <c r="CE72" s="97">
        <v>6.5664000000000007</v>
      </c>
      <c r="CF72" s="97">
        <v>5.4750000000000005</v>
      </c>
      <c r="CG72" s="97">
        <v>1</v>
      </c>
      <c r="CH72" s="97">
        <v>0.71909336708278204</v>
      </c>
      <c r="CI72" s="97">
        <v>6.8728000000000007</v>
      </c>
      <c r="CJ72" s="97">
        <v>6.8860999999999999</v>
      </c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  <c r="FI72" s="89"/>
      <c r="FJ72" s="89"/>
      <c r="FK72" s="89"/>
    </row>
    <row r="73" spans="1:167" s="88" customFormat="1" x14ac:dyDescent="0.2">
      <c r="A73" s="123"/>
      <c r="BR73" s="89"/>
      <c r="BS73" s="106">
        <v>2</v>
      </c>
      <c r="BT73" s="88" t="s">
        <v>40</v>
      </c>
      <c r="BU73" s="97">
        <v>107.95</v>
      </c>
      <c r="BV73" s="97">
        <v>0.78827053444742234</v>
      </c>
      <c r="BW73" s="97">
        <v>0.98750000000000004</v>
      </c>
      <c r="BX73" s="97">
        <v>0.87696220292905369</v>
      </c>
      <c r="BY73" s="125">
        <v>1290.4100000000001</v>
      </c>
      <c r="BZ73" s="97">
        <v>15.692</v>
      </c>
      <c r="CA73" s="97">
        <v>1.4194464158977997</v>
      </c>
      <c r="CB73" s="97">
        <v>1.3453000000000002</v>
      </c>
      <c r="CC73" s="97">
        <v>8.984</v>
      </c>
      <c r="CD73" s="97">
        <v>8.6487999999999996</v>
      </c>
      <c r="CE73" s="97">
        <v>6.5479000000000003</v>
      </c>
      <c r="CF73" s="97">
        <v>5.4060000000000006</v>
      </c>
      <c r="CG73" s="97">
        <v>1</v>
      </c>
      <c r="CH73" s="97">
        <v>0.72078825403461222</v>
      </c>
      <c r="CI73" s="97">
        <v>6.8654000000000002</v>
      </c>
      <c r="CJ73" s="97">
        <v>6.8757000000000001</v>
      </c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  <c r="FI73" s="89"/>
      <c r="FJ73" s="89"/>
      <c r="FK73" s="89"/>
    </row>
    <row r="74" spans="1:167" s="88" customFormat="1" x14ac:dyDescent="0.2">
      <c r="A74" s="123"/>
      <c r="BR74" s="89"/>
      <c r="BS74" s="106">
        <v>3</v>
      </c>
      <c r="BT74" s="88" t="s">
        <v>42</v>
      </c>
      <c r="BU74" s="97">
        <v>108.3</v>
      </c>
      <c r="BV74" s="97">
        <v>0.78542255733584665</v>
      </c>
      <c r="BW74" s="97">
        <v>0.98220000000000007</v>
      </c>
      <c r="BX74" s="97">
        <v>0.87427872005595375</v>
      </c>
      <c r="BY74" s="97">
        <v>1290.78</v>
      </c>
      <c r="BZ74" s="97">
        <v>15.747</v>
      </c>
      <c r="CA74" s="97">
        <v>1.4033118158854898</v>
      </c>
      <c r="CB74" s="97">
        <v>1.3361000000000001</v>
      </c>
      <c r="CC74" s="97">
        <v>8.9398</v>
      </c>
      <c r="CD74" s="97">
        <v>8.5762</v>
      </c>
      <c r="CE74" s="97">
        <v>6.5277000000000003</v>
      </c>
      <c r="CF74" s="97">
        <v>5.3719999999999999</v>
      </c>
      <c r="CG74" s="97">
        <v>1</v>
      </c>
      <c r="CH74" s="97">
        <v>0.71904166127385427</v>
      </c>
      <c r="CI74" s="97">
        <v>6.8516000000000004</v>
      </c>
      <c r="CJ74" s="97">
        <v>6.8540000000000001</v>
      </c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  <c r="FI74" s="89"/>
      <c r="FJ74" s="89"/>
      <c r="FK74" s="89"/>
    </row>
    <row r="75" spans="1:167" s="88" customFormat="1" x14ac:dyDescent="0.2">
      <c r="A75" s="123"/>
      <c r="BR75" s="89"/>
      <c r="BS75" s="106">
        <v>4</v>
      </c>
      <c r="BT75" s="88" t="s">
        <v>43</v>
      </c>
      <c r="BU75" s="97">
        <v>108.72</v>
      </c>
      <c r="BV75" s="97">
        <v>0.78369905956112851</v>
      </c>
      <c r="BW75" s="97">
        <v>0.98040000000000005</v>
      </c>
      <c r="BX75" s="97">
        <v>0.87374399301004801</v>
      </c>
      <c r="BY75" s="97">
        <v>1283.1300000000001</v>
      </c>
      <c r="BZ75" s="97">
        <v>15.581000000000001</v>
      </c>
      <c r="CA75" s="97">
        <v>1.403705783267827</v>
      </c>
      <c r="CB75" s="97">
        <v>1.3274000000000001</v>
      </c>
      <c r="CC75" s="97">
        <v>8.8992000000000004</v>
      </c>
      <c r="CD75" s="97">
        <v>8.5401000000000007</v>
      </c>
      <c r="CE75" s="97">
        <v>6.5232999999999999</v>
      </c>
      <c r="CF75" s="97">
        <v>5.4573</v>
      </c>
      <c r="CG75" s="97">
        <v>1</v>
      </c>
      <c r="CH75" s="97">
        <v>0.71795755434938691</v>
      </c>
      <c r="CI75" s="97">
        <v>6.8519000000000005</v>
      </c>
      <c r="CJ75" s="97">
        <v>6.8593999999999999</v>
      </c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  <c r="FI75" s="89"/>
      <c r="FJ75" s="89"/>
      <c r="FK75" s="89"/>
    </row>
    <row r="76" spans="1:167" s="88" customFormat="1" x14ac:dyDescent="0.2">
      <c r="A76" s="123"/>
      <c r="BR76" s="89"/>
      <c r="BS76" s="106">
        <v>5</v>
      </c>
      <c r="BT76" s="88" t="s">
        <v>46</v>
      </c>
      <c r="BU76" s="97">
        <v>108.9</v>
      </c>
      <c r="BV76" s="97">
        <v>0.78616352201257855</v>
      </c>
      <c r="BW76" s="97">
        <v>0.98020000000000007</v>
      </c>
      <c r="BX76" s="97">
        <v>0.87320991966468742</v>
      </c>
      <c r="BY76" s="97">
        <v>1280.5699</v>
      </c>
      <c r="BZ76" s="97">
        <v>15.616000000000001</v>
      </c>
      <c r="CA76" s="97">
        <v>1.397428731134712</v>
      </c>
      <c r="CB76" s="97">
        <v>1.3237000000000001</v>
      </c>
      <c r="CC76" s="97">
        <v>8.9385000000000012</v>
      </c>
      <c r="CD76" s="97">
        <v>8.5315000000000012</v>
      </c>
      <c r="CE76" s="97">
        <v>6.5182000000000002</v>
      </c>
      <c r="CF76" s="97">
        <v>5.5052000000000003</v>
      </c>
      <c r="CG76" s="97">
        <v>1</v>
      </c>
      <c r="CH76" s="97">
        <v>0.71761236015529128</v>
      </c>
      <c r="CI76" s="97">
        <v>6.8292999999999999</v>
      </c>
      <c r="CJ76" s="97">
        <v>6.8340000000000005</v>
      </c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  <c r="FI76" s="89"/>
      <c r="FJ76" s="89"/>
      <c r="FK76" s="89"/>
    </row>
    <row r="77" spans="1:167" s="88" customFormat="1" x14ac:dyDescent="0.2">
      <c r="A77" s="123"/>
      <c r="BR77" s="89"/>
      <c r="BS77" s="106">
        <v>6</v>
      </c>
      <c r="BT77" s="88" t="s">
        <v>47</v>
      </c>
      <c r="BU77" s="97">
        <v>108.18</v>
      </c>
      <c r="BV77" s="97">
        <v>0.78425221551250879</v>
      </c>
      <c r="BW77" s="97">
        <v>0.9768</v>
      </c>
      <c r="BX77" s="97">
        <v>0.86782955827475472</v>
      </c>
      <c r="BY77" s="125">
        <v>1292.0699</v>
      </c>
      <c r="BZ77" s="97">
        <v>15.709000000000001</v>
      </c>
      <c r="CA77" s="97">
        <v>1.3917884481558802</v>
      </c>
      <c r="CB77" s="97">
        <v>1.3213000000000001</v>
      </c>
      <c r="CC77" s="97">
        <v>8.8839000000000006</v>
      </c>
      <c r="CD77" s="97">
        <v>8.4642999999999997</v>
      </c>
      <c r="CE77" s="97">
        <v>6.4786000000000001</v>
      </c>
      <c r="CF77" s="97">
        <v>5.4577</v>
      </c>
      <c r="CG77" s="97">
        <v>1</v>
      </c>
      <c r="CH77" s="97">
        <v>0.71783901742195289</v>
      </c>
      <c r="CI77" s="97">
        <v>6.7860000000000005</v>
      </c>
      <c r="CJ77" s="97">
        <v>6.7928000000000006</v>
      </c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  <c r="FI77" s="89"/>
      <c r="FJ77" s="89"/>
      <c r="FK77" s="89"/>
    </row>
    <row r="78" spans="1:167" s="88" customFormat="1" x14ac:dyDescent="0.2">
      <c r="A78" s="123"/>
      <c r="BR78" s="89"/>
      <c r="BS78" s="106">
        <v>7</v>
      </c>
      <c r="BT78" s="88" t="s">
        <v>48</v>
      </c>
      <c r="BU78" s="97">
        <v>108.26</v>
      </c>
      <c r="BV78" s="97">
        <v>0.78363764595251151</v>
      </c>
      <c r="BW78" s="97">
        <v>0.98250000000000004</v>
      </c>
      <c r="BX78" s="97">
        <v>0.86790487762541213</v>
      </c>
      <c r="BY78" s="125">
        <v>1292.5900000000001</v>
      </c>
      <c r="BZ78" s="97">
        <v>15.680000000000001</v>
      </c>
      <c r="CA78" s="97">
        <v>1.3842746400885935</v>
      </c>
      <c r="CB78" s="97">
        <v>1.3186</v>
      </c>
      <c r="CC78" s="97">
        <v>8.8788</v>
      </c>
      <c r="CD78" s="97">
        <v>8.4580000000000002</v>
      </c>
      <c r="CE78" s="97">
        <v>6.4771000000000001</v>
      </c>
      <c r="CF78" s="97">
        <v>5.4379</v>
      </c>
      <c r="CG78" s="97">
        <v>1</v>
      </c>
      <c r="CH78" s="97">
        <v>0.71542528456040699</v>
      </c>
      <c r="CI78" s="97">
        <v>6.7381000000000002</v>
      </c>
      <c r="CJ78" s="97">
        <v>6.7407000000000004</v>
      </c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  <c r="FI78" s="89"/>
      <c r="FJ78" s="89"/>
      <c r="FK78" s="89"/>
    </row>
    <row r="79" spans="1:167" s="88" customFormat="1" x14ac:dyDescent="0.2">
      <c r="BN79" s="126"/>
      <c r="BO79" s="126"/>
      <c r="BP79" s="126"/>
      <c r="BQ79" s="126"/>
      <c r="BS79" s="106">
        <v>8</v>
      </c>
      <c r="BT79" s="88" t="s">
        <v>49</v>
      </c>
      <c r="BU79" s="97">
        <v>108.10000000000001</v>
      </c>
      <c r="BV79" s="97">
        <v>0.77851304009342159</v>
      </c>
      <c r="BW79" s="97">
        <v>0.98260000000000003</v>
      </c>
      <c r="BX79" s="97">
        <v>0.87290502793296088</v>
      </c>
      <c r="BY79" s="97">
        <v>1293.99</v>
      </c>
      <c r="BZ79" s="97">
        <v>15.57</v>
      </c>
      <c r="CA79" s="97">
        <v>1.3919821826280623</v>
      </c>
      <c r="CB79" s="97">
        <v>1.3277000000000001</v>
      </c>
      <c r="CC79" s="97">
        <v>8.9469000000000012</v>
      </c>
      <c r="CD79" s="97">
        <v>8.5510999999999999</v>
      </c>
      <c r="CE79" s="97">
        <v>6.5145</v>
      </c>
      <c r="CF79" s="97">
        <v>5.5133000000000001</v>
      </c>
      <c r="CG79" s="97">
        <v>1</v>
      </c>
      <c r="CH79" s="97">
        <v>0.71462260780082032</v>
      </c>
      <c r="CI79" s="97">
        <v>6.7658000000000005</v>
      </c>
      <c r="CJ79" s="97">
        <v>6.7732000000000001</v>
      </c>
      <c r="CK79" s="127"/>
      <c r="CL79" s="127"/>
      <c r="CM79" s="127"/>
      <c r="CN79" s="127"/>
      <c r="CO79" s="127"/>
      <c r="CP79" s="127"/>
      <c r="CQ79" s="127"/>
    </row>
    <row r="80" spans="1:167" s="88" customFormat="1" x14ac:dyDescent="0.2">
      <c r="A80" s="123"/>
      <c r="BR80" s="89"/>
      <c r="BS80" s="106">
        <v>9</v>
      </c>
      <c r="BT80" s="88" t="s">
        <v>50</v>
      </c>
      <c r="BU80" s="97">
        <v>108.52</v>
      </c>
      <c r="BV80" s="97">
        <v>0.77827068254338849</v>
      </c>
      <c r="BW80" s="97">
        <v>0.9860000000000001</v>
      </c>
      <c r="BX80" s="97">
        <v>0.87489063867016625</v>
      </c>
      <c r="BY80" s="97">
        <v>1288.8300000000002</v>
      </c>
      <c r="BZ80" s="97">
        <v>15.549000000000001</v>
      </c>
      <c r="CA80" s="97">
        <v>1.3892747985551541</v>
      </c>
      <c r="CB80" s="97">
        <v>1.3263</v>
      </c>
      <c r="CC80" s="97">
        <v>8.9581</v>
      </c>
      <c r="CD80" s="97">
        <v>8.5499000000000009</v>
      </c>
      <c r="CE80" s="97">
        <v>6.5298000000000007</v>
      </c>
      <c r="CF80" s="97">
        <v>5.4386999999999999</v>
      </c>
      <c r="CG80" s="97">
        <v>1</v>
      </c>
      <c r="CH80" s="97">
        <v>0.71579399448838632</v>
      </c>
      <c r="CI80" s="97">
        <v>6.7581000000000007</v>
      </c>
      <c r="CJ80" s="97">
        <v>6.7695000000000007</v>
      </c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  <c r="FI80" s="89"/>
      <c r="FJ80" s="89"/>
      <c r="FK80" s="89"/>
    </row>
    <row r="81" spans="1:167" s="88" customFormat="1" x14ac:dyDescent="0.2">
      <c r="BS81" s="106">
        <v>10</v>
      </c>
      <c r="BT81" s="88" t="s">
        <v>51</v>
      </c>
      <c r="BU81" s="97">
        <v>108.68</v>
      </c>
      <c r="BV81" s="97">
        <v>0.77760497667185069</v>
      </c>
      <c r="BW81" s="97">
        <v>0.9880000000000001</v>
      </c>
      <c r="BX81" s="97">
        <v>0.87680841736080661</v>
      </c>
      <c r="BY81" s="97">
        <v>1289.97</v>
      </c>
      <c r="BZ81" s="97">
        <v>15.577</v>
      </c>
      <c r="CA81" s="97">
        <v>1.3921759710427397</v>
      </c>
      <c r="CB81" s="97">
        <v>1.3263</v>
      </c>
      <c r="CC81" s="97">
        <v>8.9556000000000004</v>
      </c>
      <c r="CD81" s="97">
        <v>8.5244</v>
      </c>
      <c r="CE81" s="97">
        <v>6.5428000000000006</v>
      </c>
      <c r="CF81" s="97">
        <v>5.4104999999999999</v>
      </c>
      <c r="CG81" s="97">
        <v>1</v>
      </c>
      <c r="CH81" s="97">
        <v>0.7166814780838805</v>
      </c>
      <c r="CI81" s="97">
        <v>6.7583000000000002</v>
      </c>
      <c r="CJ81" s="97">
        <v>6.7679</v>
      </c>
    </row>
    <row r="82" spans="1:167" s="88" customFormat="1" x14ac:dyDescent="0.2">
      <c r="BS82" s="106">
        <v>11</v>
      </c>
      <c r="BT82" s="88" t="s">
        <v>60</v>
      </c>
      <c r="BU82" s="97">
        <v>108.76</v>
      </c>
      <c r="BV82" s="97">
        <v>0.77669902912621358</v>
      </c>
      <c r="BW82" s="97">
        <v>0.99199999999999999</v>
      </c>
      <c r="BX82" s="97">
        <v>0.87726993595929459</v>
      </c>
      <c r="BY82" s="97">
        <v>1293.8</v>
      </c>
      <c r="BZ82" s="97">
        <v>15.579000000000001</v>
      </c>
      <c r="CA82" s="97">
        <v>1.3952839402818473</v>
      </c>
      <c r="CB82" s="97">
        <v>1.3277000000000001</v>
      </c>
      <c r="CC82" s="97">
        <v>9.0179000000000009</v>
      </c>
      <c r="CD82" s="97">
        <v>8.5614000000000008</v>
      </c>
      <c r="CE82" s="97">
        <v>6.5478000000000005</v>
      </c>
      <c r="CF82" s="97">
        <v>5.3573000000000004</v>
      </c>
      <c r="CG82" s="97">
        <v>1</v>
      </c>
      <c r="CH82" s="97">
        <v>0.71807097413508347</v>
      </c>
      <c r="CI82" s="97">
        <v>6.7688000000000006</v>
      </c>
      <c r="CJ82" s="97">
        <v>6.7776000000000005</v>
      </c>
    </row>
    <row r="83" spans="1:167" s="88" customFormat="1" x14ac:dyDescent="0.2">
      <c r="BS83" s="106">
        <v>12</v>
      </c>
      <c r="BT83" s="88" t="s">
        <v>61</v>
      </c>
      <c r="BU83" s="97">
        <v>109.41</v>
      </c>
      <c r="BV83" s="97">
        <v>0.77315602288541818</v>
      </c>
      <c r="BW83" s="97">
        <v>0.99360000000000004</v>
      </c>
      <c r="BX83" s="97">
        <v>0.87688530340231496</v>
      </c>
      <c r="BY83" s="97">
        <v>1285.1100000000001</v>
      </c>
      <c r="BZ83" s="97">
        <v>15.430000000000001</v>
      </c>
      <c r="CA83" s="97">
        <v>1.3919821826280623</v>
      </c>
      <c r="CB83" s="97">
        <v>1.3263</v>
      </c>
      <c r="CC83" s="97">
        <v>8.9869000000000003</v>
      </c>
      <c r="CD83" s="97">
        <v>8.5286000000000008</v>
      </c>
      <c r="CE83" s="97">
        <v>6.5451000000000006</v>
      </c>
      <c r="CF83" s="97">
        <v>5.3566000000000003</v>
      </c>
      <c r="CG83" s="97">
        <v>1</v>
      </c>
      <c r="CH83" s="97">
        <v>0.71755056937637685</v>
      </c>
      <c r="CI83" s="97">
        <v>6.7746000000000004</v>
      </c>
      <c r="CJ83" s="97">
        <v>6.7869000000000002</v>
      </c>
    </row>
    <row r="84" spans="1:167" s="88" customFormat="1" x14ac:dyDescent="0.2">
      <c r="BS84" s="106">
        <v>13</v>
      </c>
      <c r="BT84" s="88" t="s">
        <v>62</v>
      </c>
      <c r="BU84" s="97">
        <v>109.62</v>
      </c>
      <c r="BV84" s="97">
        <v>0.77802847584221579</v>
      </c>
      <c r="BW84" s="97">
        <v>0.99680000000000002</v>
      </c>
      <c r="BX84" s="97">
        <v>0.87896633558934678</v>
      </c>
      <c r="BY84" s="97">
        <v>1278.8600000000001</v>
      </c>
      <c r="BZ84" s="97">
        <v>15.244000000000002</v>
      </c>
      <c r="CA84" s="97">
        <v>1.3970382788488405</v>
      </c>
      <c r="CB84" s="97">
        <v>1.3284</v>
      </c>
      <c r="CC84" s="97">
        <v>9.0099</v>
      </c>
      <c r="CD84" s="97">
        <v>8.5548999999999999</v>
      </c>
      <c r="CE84" s="97">
        <v>6.5597000000000003</v>
      </c>
      <c r="CF84" s="97">
        <v>5.3382000000000005</v>
      </c>
      <c r="CG84" s="97">
        <v>1</v>
      </c>
      <c r="CH84" s="97">
        <v>0.71777203560149294</v>
      </c>
      <c r="CI84" s="97">
        <v>6.7958000000000007</v>
      </c>
      <c r="CJ84" s="97">
        <v>6.8027000000000006</v>
      </c>
    </row>
    <row r="85" spans="1:167" s="88" customFormat="1" x14ac:dyDescent="0.2">
      <c r="BS85" s="106">
        <v>14</v>
      </c>
      <c r="BT85" s="88" t="s">
        <v>63</v>
      </c>
      <c r="BU85" s="97">
        <v>109.45</v>
      </c>
      <c r="BV85" s="97">
        <v>0.77435341489855969</v>
      </c>
      <c r="BW85" s="97">
        <v>0.99650000000000005</v>
      </c>
      <c r="BX85" s="97">
        <v>0.88043669660151425</v>
      </c>
      <c r="BY85" s="97">
        <v>1283.8600000000001</v>
      </c>
      <c r="BZ85" s="97">
        <v>15.3</v>
      </c>
      <c r="CA85" s="97">
        <v>1.4040999719180005</v>
      </c>
      <c r="CB85" s="97">
        <v>1.3320000000000001</v>
      </c>
      <c r="CC85" s="97">
        <v>9.0297999999999998</v>
      </c>
      <c r="CD85" s="97">
        <v>8.5894000000000013</v>
      </c>
      <c r="CE85" s="97">
        <v>6.5723000000000003</v>
      </c>
      <c r="CF85" s="97">
        <v>5.3573000000000004</v>
      </c>
      <c r="CG85" s="97">
        <v>1</v>
      </c>
      <c r="CH85" s="97">
        <v>0.71777203560149294</v>
      </c>
      <c r="CI85" s="97">
        <v>6.8056000000000001</v>
      </c>
      <c r="CJ85" s="97">
        <v>6.8136000000000001</v>
      </c>
    </row>
    <row r="86" spans="1:167" s="88" customFormat="1" x14ac:dyDescent="0.2">
      <c r="BS86" s="106">
        <v>15</v>
      </c>
      <c r="BT86" s="88" t="s">
        <v>64</v>
      </c>
      <c r="BU86" s="97">
        <v>109.66</v>
      </c>
      <c r="BV86" s="97">
        <v>0.77059412807274408</v>
      </c>
      <c r="BW86" s="97">
        <v>0.99880000000000002</v>
      </c>
      <c r="BX86" s="97">
        <v>0.88074687334859969</v>
      </c>
      <c r="BY86" s="97">
        <v>1284.49</v>
      </c>
      <c r="BZ86" s="97">
        <v>15.38</v>
      </c>
      <c r="CA86" s="97">
        <v>1.4005602240896358</v>
      </c>
      <c r="CB86" s="97">
        <v>1.3318000000000001</v>
      </c>
      <c r="CC86" s="97">
        <v>9.0281000000000002</v>
      </c>
      <c r="CD86" s="97">
        <v>8.5925000000000011</v>
      </c>
      <c r="CE86" s="97">
        <v>6.5752000000000006</v>
      </c>
      <c r="CF86" s="97">
        <v>5.3207000000000004</v>
      </c>
      <c r="CG86" s="97">
        <v>1</v>
      </c>
      <c r="CH86" s="97">
        <v>0.7190985380726721</v>
      </c>
      <c r="CI86" s="97">
        <v>6.7869000000000002</v>
      </c>
      <c r="CJ86" s="97">
        <v>6.7959000000000005</v>
      </c>
    </row>
    <row r="87" spans="1:167" s="88" customFormat="1" x14ac:dyDescent="0.2">
      <c r="BS87" s="106">
        <v>16</v>
      </c>
      <c r="BT87" s="88" t="s">
        <v>68</v>
      </c>
      <c r="BU87" s="97">
        <v>109.76</v>
      </c>
      <c r="BV87" s="97">
        <v>0.76698880196349128</v>
      </c>
      <c r="BW87" s="97">
        <v>0.99440000000000006</v>
      </c>
      <c r="BX87" s="97">
        <v>0.88136788295434509</v>
      </c>
      <c r="BY87" s="97">
        <v>1280.0601000000001</v>
      </c>
      <c r="BZ87" s="97">
        <v>15.297000000000001</v>
      </c>
      <c r="CA87" s="97">
        <v>1.4100394811054708</v>
      </c>
      <c r="CB87" s="97">
        <v>1.3351</v>
      </c>
      <c r="CC87" s="97">
        <v>9.0677000000000003</v>
      </c>
      <c r="CD87" s="97">
        <v>8.5625</v>
      </c>
      <c r="CE87" s="97">
        <v>6.5792999999999999</v>
      </c>
      <c r="CF87" s="97">
        <v>5.2629999999999999</v>
      </c>
      <c r="CG87" s="97">
        <v>1</v>
      </c>
      <c r="CH87" s="97">
        <v>0.71827212457711731</v>
      </c>
      <c r="CI87" s="97">
        <v>6.7917000000000005</v>
      </c>
      <c r="CJ87" s="97">
        <v>6.8037000000000001</v>
      </c>
    </row>
    <row r="88" spans="1:167" s="88" customFormat="1" x14ac:dyDescent="0.2">
      <c r="BS88" s="106">
        <v>17</v>
      </c>
      <c r="BT88" s="88" t="s">
        <v>69</v>
      </c>
      <c r="BU88" s="97">
        <v>109.81</v>
      </c>
      <c r="BV88" s="97">
        <v>0.76499388004895952</v>
      </c>
      <c r="BW88" s="97">
        <v>0.99580000000000002</v>
      </c>
      <c r="BX88" s="97">
        <v>0.88253463948459976</v>
      </c>
      <c r="BY88" s="125">
        <v>1282.8</v>
      </c>
      <c r="BZ88" s="97">
        <v>15.32</v>
      </c>
      <c r="CA88" s="97">
        <v>1.4080540692762602</v>
      </c>
      <c r="CB88" s="97">
        <v>1.3327</v>
      </c>
      <c r="CC88" s="97">
        <v>9.075800000000001</v>
      </c>
      <c r="CD88" s="97">
        <v>8.5626999999999995</v>
      </c>
      <c r="CE88" s="97">
        <v>6.5864000000000003</v>
      </c>
      <c r="CF88" s="97">
        <v>5.2797999999999998</v>
      </c>
      <c r="CG88" s="97">
        <v>1</v>
      </c>
      <c r="CH88" s="97">
        <v>0.71879874353979634</v>
      </c>
      <c r="CI88" s="97">
        <v>6.7625999999999999</v>
      </c>
      <c r="CJ88" s="97">
        <v>6.7751999999999999</v>
      </c>
    </row>
    <row r="89" spans="1:167" s="88" customFormat="1" x14ac:dyDescent="0.2">
      <c r="BS89" s="106">
        <v>18</v>
      </c>
      <c r="BT89" s="88" t="s">
        <v>72</v>
      </c>
      <c r="BU89" s="97">
        <v>109.47</v>
      </c>
      <c r="BV89" s="97">
        <v>0.75958982149639198</v>
      </c>
      <c r="BW89" s="97">
        <v>0.99170000000000003</v>
      </c>
      <c r="BX89" s="97">
        <v>0.87634738410305846</v>
      </c>
      <c r="BY89" s="125">
        <v>1301.73</v>
      </c>
      <c r="BZ89" s="97">
        <v>15.73</v>
      </c>
      <c r="CA89" s="97">
        <v>1.3923698134224449</v>
      </c>
      <c r="CB89" s="97">
        <v>1.3221000000000001</v>
      </c>
      <c r="CC89" s="97">
        <v>9.0571000000000002</v>
      </c>
      <c r="CD89" s="97">
        <v>8.5174000000000003</v>
      </c>
      <c r="CE89" s="97">
        <v>6.5405000000000006</v>
      </c>
      <c r="CF89" s="97">
        <v>5.2904</v>
      </c>
      <c r="CG89" s="97">
        <v>1</v>
      </c>
      <c r="CH89" s="97">
        <v>0.71808644324603799</v>
      </c>
      <c r="CI89" s="97">
        <v>6.7383000000000006</v>
      </c>
      <c r="CJ89" s="97">
        <v>6.7552000000000003</v>
      </c>
    </row>
    <row r="90" spans="1:167" s="88" customFormat="1" x14ac:dyDescent="0.2">
      <c r="BS90" s="106">
        <v>19</v>
      </c>
      <c r="BT90" s="88" t="s">
        <v>74</v>
      </c>
      <c r="BU90" s="97">
        <v>109.41</v>
      </c>
      <c r="BV90" s="97">
        <v>0.76034063260340623</v>
      </c>
      <c r="BW90" s="97">
        <v>0.99180000000000001</v>
      </c>
      <c r="BX90" s="97">
        <v>0.87374399301004801</v>
      </c>
      <c r="BY90" s="97">
        <v>1307.8</v>
      </c>
      <c r="BZ90" s="97">
        <v>15.860000000000001</v>
      </c>
      <c r="CA90" s="97">
        <v>1.3947001394700138</v>
      </c>
      <c r="CB90" s="97">
        <v>1.3252000000000002</v>
      </c>
      <c r="CC90" s="97">
        <v>9.0429000000000013</v>
      </c>
      <c r="CD90" s="97">
        <v>8.4829000000000008</v>
      </c>
      <c r="CE90" s="97">
        <v>6.5223000000000004</v>
      </c>
      <c r="CF90" s="97">
        <v>5.3336000000000006</v>
      </c>
      <c r="CG90" s="97">
        <v>1</v>
      </c>
      <c r="CH90" s="97">
        <v>0.71637343114218588</v>
      </c>
      <c r="CI90" s="97">
        <v>6.7301000000000002</v>
      </c>
      <c r="CJ90" s="97">
        <v>6.7551000000000005</v>
      </c>
    </row>
    <row r="91" spans="1:167" s="88" customFormat="1" x14ac:dyDescent="0.2">
      <c r="A91" s="123"/>
      <c r="BR91" s="89"/>
      <c r="BS91" s="106">
        <v>20</v>
      </c>
      <c r="BT91" s="88" t="s">
        <v>75</v>
      </c>
      <c r="BU91" s="97">
        <v>109.35000000000001</v>
      </c>
      <c r="BV91" s="97">
        <v>0.76318400366328321</v>
      </c>
      <c r="BW91" s="97">
        <v>0.996</v>
      </c>
      <c r="BX91" s="97">
        <v>0.87489063867016625</v>
      </c>
      <c r="BY91" s="97">
        <v>1312.54</v>
      </c>
      <c r="BZ91" s="97">
        <v>15.89</v>
      </c>
      <c r="CA91" s="97">
        <v>1.3886960144424385</v>
      </c>
      <c r="CB91" s="97">
        <v>1.3239000000000001</v>
      </c>
      <c r="CC91" s="97">
        <v>9.0867000000000004</v>
      </c>
      <c r="CD91" s="97">
        <v>8.4996000000000009</v>
      </c>
      <c r="CE91" s="97">
        <v>6.5288000000000004</v>
      </c>
      <c r="CF91" s="97">
        <v>5.2774999999999999</v>
      </c>
      <c r="CG91" s="97">
        <v>1</v>
      </c>
      <c r="CH91" s="97">
        <v>0.71573251644395453</v>
      </c>
      <c r="CI91" s="97">
        <v>6.7148000000000003</v>
      </c>
      <c r="CJ91" s="97">
        <v>6.7302</v>
      </c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  <c r="FI91" s="89"/>
      <c r="FJ91" s="89"/>
      <c r="FK91" s="89"/>
    </row>
    <row r="92" spans="1:167" s="88" customFormat="1" ht="13.5" thickBot="1" x14ac:dyDescent="0.25">
      <c r="A92" s="123"/>
      <c r="BR92" s="89"/>
      <c r="BS92" s="91">
        <v>21</v>
      </c>
      <c r="BT92" s="88" t="s">
        <v>77</v>
      </c>
      <c r="BU92" s="97">
        <v>108.61</v>
      </c>
      <c r="BV92" s="97">
        <v>0.76120879957372301</v>
      </c>
      <c r="BW92" s="97">
        <v>0.99310000000000009</v>
      </c>
      <c r="BX92" s="97">
        <v>0.87176357771772295</v>
      </c>
      <c r="BY92" s="97">
        <v>1322.0600000000002</v>
      </c>
      <c r="BZ92" s="97">
        <v>16.03</v>
      </c>
      <c r="CA92" s="97">
        <v>1.3762730525736306</v>
      </c>
      <c r="CB92" s="97">
        <v>1.3139000000000001</v>
      </c>
      <c r="CC92" s="97">
        <v>9.0341000000000005</v>
      </c>
      <c r="CD92" s="97">
        <v>8.4177999999999997</v>
      </c>
      <c r="CE92" s="97">
        <v>6.5064000000000002</v>
      </c>
      <c r="CF92" s="97">
        <v>5.2010000000000005</v>
      </c>
      <c r="CG92" s="97">
        <v>1</v>
      </c>
      <c r="CH92" s="97">
        <v>0.71572227112991083</v>
      </c>
      <c r="CI92" s="97">
        <v>6.7045000000000003</v>
      </c>
      <c r="CJ92" s="128">
        <v>6.7213000000000003</v>
      </c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  <c r="FI92" s="89"/>
      <c r="FJ92" s="89"/>
      <c r="FK92" s="89"/>
    </row>
    <row r="93" spans="1:167" s="93" customFormat="1" ht="13.5" thickTop="1" x14ac:dyDescent="0.2">
      <c r="B93" s="122"/>
      <c r="BR93" s="99"/>
      <c r="BS93" s="106"/>
      <c r="BT93" s="91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29"/>
      <c r="CG93" s="120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  <c r="FI93" s="99"/>
      <c r="FJ93" s="99"/>
      <c r="FK93" s="99"/>
    </row>
    <row r="94" spans="1:167" s="93" customFormat="1" x14ac:dyDescent="0.2">
      <c r="B94" s="122"/>
      <c r="BR94" s="99"/>
      <c r="BS94" s="106"/>
      <c r="BT94" s="91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20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  <c r="FI94" s="99"/>
      <c r="FJ94" s="99"/>
      <c r="FK94" s="99"/>
    </row>
    <row r="95" spans="1:167" s="88" customFormat="1" x14ac:dyDescent="0.2">
      <c r="A95" s="123"/>
      <c r="B95" s="124"/>
      <c r="BR95" s="89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93"/>
      <c r="CF95" s="93"/>
      <c r="CG95" s="93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  <c r="FI95" s="89"/>
      <c r="FJ95" s="89"/>
      <c r="FK95" s="89"/>
    </row>
    <row r="96" spans="1:167" s="88" customFormat="1" x14ac:dyDescent="0.2">
      <c r="A96" s="123"/>
      <c r="B96" s="124"/>
      <c r="BR96" s="89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93"/>
      <c r="CF96" s="93"/>
      <c r="CG96" s="93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  <c r="FI96" s="89"/>
      <c r="FJ96" s="89"/>
      <c r="FK96" s="89"/>
    </row>
    <row r="97" spans="1:167" s="88" customFormat="1" x14ac:dyDescent="0.2">
      <c r="A97" s="123"/>
      <c r="B97" s="124"/>
      <c r="BR97" s="89"/>
      <c r="BS97" s="89"/>
      <c r="BT97" s="89"/>
      <c r="BU97" s="89"/>
      <c r="BV97" s="89"/>
      <c r="BW97" s="89"/>
      <c r="BX97" s="99"/>
      <c r="BY97" s="89"/>
      <c r="BZ97" s="89"/>
      <c r="CA97" s="89"/>
      <c r="CB97" s="89"/>
      <c r="CC97" s="89"/>
      <c r="CD97" s="89"/>
      <c r="CE97" s="89"/>
      <c r="CF97" s="100"/>
      <c r="CG97" s="9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  <c r="FI97" s="89"/>
      <c r="FJ97" s="89"/>
      <c r="FK97" s="89"/>
    </row>
    <row r="98" spans="1:167" s="88" customFormat="1" x14ac:dyDescent="0.2">
      <c r="A98" s="123"/>
      <c r="B98" s="124"/>
      <c r="BR98" s="89"/>
      <c r="BS98" s="107"/>
      <c r="BT98" s="107"/>
      <c r="BU98" s="114">
        <f>AVERAGE(BU72:BU92)</f>
        <v>108.88047619047617</v>
      </c>
      <c r="BV98" s="114">
        <f t="shared" ref="BV98:CJ98" si="9">AVERAGE(BV72:BV92)</f>
        <v>0.77572681506772057</v>
      </c>
      <c r="BW98" s="114">
        <f t="shared" si="9"/>
        <v>0.9892619047619049</v>
      </c>
      <c r="BX98" s="114">
        <f t="shared" si="9"/>
        <v>0.87585686153230446</v>
      </c>
      <c r="BY98" s="114">
        <f t="shared" si="9"/>
        <v>1291.5938047619047</v>
      </c>
      <c r="BZ98" s="114">
        <f t="shared" si="9"/>
        <v>15.588904761904766</v>
      </c>
      <c r="CA98" s="114">
        <f t="shared" si="9"/>
        <v>1.3984972524590455</v>
      </c>
      <c r="CB98" s="114">
        <f t="shared" si="9"/>
        <v>1.3291952380952379</v>
      </c>
      <c r="CC98" s="114">
        <f t="shared" si="9"/>
        <v>8.9932523809523808</v>
      </c>
      <c r="CD98" s="114">
        <f t="shared" si="9"/>
        <v>8.545242857142858</v>
      </c>
      <c r="CE98" s="114">
        <f t="shared" si="9"/>
        <v>6.5376238095238097</v>
      </c>
      <c r="CF98" s="114">
        <f t="shared" si="9"/>
        <v>5.3737619047619054</v>
      </c>
      <c r="CG98" s="114">
        <f t="shared" si="9"/>
        <v>1</v>
      </c>
      <c r="CH98" s="114">
        <f t="shared" si="9"/>
        <v>0.71752882200559509</v>
      </c>
      <c r="CI98" s="114">
        <f t="shared" si="9"/>
        <v>6.7833809523809538</v>
      </c>
      <c r="CJ98" s="114">
        <f t="shared" si="9"/>
        <v>6.7938428571428586</v>
      </c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  <c r="FI98" s="89"/>
      <c r="FJ98" s="89"/>
      <c r="FK98" s="89"/>
    </row>
    <row r="99" spans="1:167" s="88" customFormat="1" x14ac:dyDescent="0.2">
      <c r="A99" s="123"/>
      <c r="B99" s="124"/>
      <c r="BR99" s="89"/>
      <c r="BS99" s="107"/>
      <c r="BT99" s="107"/>
      <c r="BU99" s="114">
        <v>108.88047619047617</v>
      </c>
      <c r="BV99" s="114">
        <v>0.77572681506772057</v>
      </c>
      <c r="BW99" s="114">
        <v>0.9892619047619049</v>
      </c>
      <c r="BX99" s="114">
        <v>0.87585686153230446</v>
      </c>
      <c r="BY99" s="114">
        <v>1291.5938047619047</v>
      </c>
      <c r="BZ99" s="114">
        <v>15.588904761904766</v>
      </c>
      <c r="CA99" s="114">
        <v>1.3984972524590455</v>
      </c>
      <c r="CB99" s="114">
        <v>1.3291952380952379</v>
      </c>
      <c r="CC99" s="114">
        <v>8.9932523809523808</v>
      </c>
      <c r="CD99" s="114">
        <v>8.545242857142858</v>
      </c>
      <c r="CE99" s="114">
        <v>6.5376238095238097</v>
      </c>
      <c r="CF99" s="114">
        <v>5.3737619047619054</v>
      </c>
      <c r="CG99" s="114">
        <v>1</v>
      </c>
      <c r="CH99" s="114">
        <v>0.71752882200559509</v>
      </c>
      <c r="CI99" s="114">
        <v>6.7833809523809538</v>
      </c>
      <c r="CJ99" s="114">
        <v>6.7938428571428586</v>
      </c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</row>
    <row r="100" spans="1:167" s="88" customFormat="1" x14ac:dyDescent="0.2">
      <c r="A100" s="123"/>
      <c r="B100" s="124"/>
      <c r="BR100" s="89"/>
      <c r="BS100" s="120"/>
      <c r="BT100" s="119"/>
      <c r="BU100" s="119">
        <f t="shared" ref="BU100:CJ100" si="10">BU99-BU98</f>
        <v>0</v>
      </c>
      <c r="BV100" s="119">
        <f t="shared" si="10"/>
        <v>0</v>
      </c>
      <c r="BW100" s="119">
        <f t="shared" si="10"/>
        <v>0</v>
      </c>
      <c r="BX100" s="119">
        <f t="shared" si="10"/>
        <v>0</v>
      </c>
      <c r="BY100" s="119">
        <f t="shared" si="10"/>
        <v>0</v>
      </c>
      <c r="BZ100" s="119">
        <f t="shared" si="10"/>
        <v>0</v>
      </c>
      <c r="CA100" s="119">
        <f t="shared" si="10"/>
        <v>0</v>
      </c>
      <c r="CB100" s="119">
        <f t="shared" si="10"/>
        <v>0</v>
      </c>
      <c r="CC100" s="119">
        <f t="shared" si="10"/>
        <v>0</v>
      </c>
      <c r="CD100" s="119">
        <f t="shared" si="10"/>
        <v>0</v>
      </c>
      <c r="CE100" s="119">
        <f t="shared" si="10"/>
        <v>0</v>
      </c>
      <c r="CF100" s="119">
        <f t="shared" si="10"/>
        <v>0</v>
      </c>
      <c r="CG100" s="119">
        <f t="shared" si="10"/>
        <v>0</v>
      </c>
      <c r="CH100" s="119">
        <f t="shared" si="10"/>
        <v>0</v>
      </c>
      <c r="CI100" s="119">
        <f t="shared" si="10"/>
        <v>0</v>
      </c>
      <c r="CJ100" s="119">
        <f t="shared" si="10"/>
        <v>0</v>
      </c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  <c r="FI100" s="89"/>
      <c r="FJ100" s="89"/>
      <c r="FK100" s="89"/>
    </row>
    <row r="101" spans="1:167" s="88" customFormat="1" x14ac:dyDescent="0.2">
      <c r="A101" s="123"/>
      <c r="B101" s="124"/>
      <c r="BR101" s="89"/>
      <c r="BS101" s="99" t="s">
        <v>29</v>
      </c>
      <c r="BT101" s="99"/>
      <c r="BU101" s="114">
        <f>MAX(BU72:BU92)</f>
        <v>109.81</v>
      </c>
      <c r="BV101" s="114">
        <f t="shared" ref="BV101:CJ101" si="11">MAX(BV72:BV92)</f>
        <v>0.79529187211706687</v>
      </c>
      <c r="BW101" s="114">
        <f t="shared" si="11"/>
        <v>0.99880000000000002</v>
      </c>
      <c r="BX101" s="114">
        <f t="shared" si="11"/>
        <v>0.88253463948459976</v>
      </c>
      <c r="BY101" s="114">
        <f t="shared" si="11"/>
        <v>1322.0600000000002</v>
      </c>
      <c r="BZ101" s="114">
        <f t="shared" si="11"/>
        <v>16.03</v>
      </c>
      <c r="CA101" s="114">
        <f t="shared" si="11"/>
        <v>1.4359563469270533</v>
      </c>
      <c r="CB101" s="114">
        <f t="shared" si="11"/>
        <v>1.3613</v>
      </c>
      <c r="CC101" s="114">
        <f t="shared" si="11"/>
        <v>9.0867000000000004</v>
      </c>
      <c r="CD101" s="114">
        <f t="shared" si="11"/>
        <v>8.7361000000000004</v>
      </c>
      <c r="CE101" s="114">
        <f t="shared" si="11"/>
        <v>6.5864000000000003</v>
      </c>
      <c r="CF101" s="114">
        <f t="shared" si="11"/>
        <v>5.5133000000000001</v>
      </c>
      <c r="CG101" s="114">
        <f t="shared" si="11"/>
        <v>1</v>
      </c>
      <c r="CH101" s="114">
        <f t="shared" si="11"/>
        <v>0.72078825403461222</v>
      </c>
      <c r="CI101" s="114">
        <f t="shared" si="11"/>
        <v>6.8728000000000007</v>
      </c>
      <c r="CJ101" s="114">
        <f t="shared" si="11"/>
        <v>6.8860999999999999</v>
      </c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  <c r="FI101" s="89"/>
      <c r="FJ101" s="89"/>
      <c r="FK101" s="89"/>
    </row>
    <row r="102" spans="1:167" s="88" customFormat="1" x14ac:dyDescent="0.2">
      <c r="A102" s="123"/>
      <c r="B102" s="124"/>
      <c r="BR102" s="89"/>
      <c r="BS102" s="99" t="s">
        <v>30</v>
      </c>
      <c r="BT102" s="99"/>
      <c r="BU102" s="114">
        <f>MIN(BU72:BU92)</f>
        <v>107.57000000000001</v>
      </c>
      <c r="BV102" s="114">
        <f t="shared" ref="BV102:CJ102" si="12">MIN(BV72:BV92)</f>
        <v>0.75958982149639198</v>
      </c>
      <c r="BW102" s="114">
        <f t="shared" si="12"/>
        <v>0.9768</v>
      </c>
      <c r="BX102" s="114">
        <f t="shared" si="12"/>
        <v>0.86782955827475472</v>
      </c>
      <c r="BY102" s="114">
        <f t="shared" si="12"/>
        <v>1278.8600000000001</v>
      </c>
      <c r="BZ102" s="114">
        <f t="shared" si="12"/>
        <v>15.244000000000002</v>
      </c>
      <c r="CA102" s="114">
        <f t="shared" si="12"/>
        <v>1.3762730525736306</v>
      </c>
      <c r="CB102" s="114">
        <f t="shared" si="12"/>
        <v>1.3139000000000001</v>
      </c>
      <c r="CC102" s="114">
        <f t="shared" si="12"/>
        <v>8.8788</v>
      </c>
      <c r="CD102" s="114">
        <f t="shared" si="12"/>
        <v>8.4177999999999997</v>
      </c>
      <c r="CE102" s="114">
        <f t="shared" si="12"/>
        <v>6.4771000000000001</v>
      </c>
      <c r="CF102" s="114">
        <f t="shared" si="12"/>
        <v>5.2010000000000005</v>
      </c>
      <c r="CG102" s="114">
        <f t="shared" si="12"/>
        <v>1</v>
      </c>
      <c r="CH102" s="114">
        <f t="shared" si="12"/>
        <v>0.71462260780082032</v>
      </c>
      <c r="CI102" s="114">
        <f t="shared" si="12"/>
        <v>6.7045000000000003</v>
      </c>
      <c r="CJ102" s="114">
        <f t="shared" si="12"/>
        <v>6.7213000000000003</v>
      </c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  <c r="FI102" s="89"/>
      <c r="FJ102" s="89"/>
      <c r="FK102" s="89"/>
    </row>
    <row r="103" spans="1:167" s="88" customFormat="1" x14ac:dyDescent="0.2">
      <c r="A103" s="123"/>
      <c r="B103" s="124"/>
      <c r="BR103" s="89"/>
      <c r="BS103" s="89"/>
      <c r="BT103" s="89"/>
      <c r="BU103" s="89"/>
      <c r="BV103" s="89"/>
      <c r="BW103" s="89"/>
      <c r="BX103" s="99"/>
      <c r="BY103" s="89"/>
      <c r="BZ103" s="89"/>
      <c r="CA103" s="89"/>
      <c r="CB103" s="89"/>
      <c r="CC103" s="89"/>
      <c r="CD103" s="89"/>
      <c r="CE103" s="89"/>
      <c r="CF103" s="100"/>
      <c r="CG103" s="9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  <c r="FI103" s="89"/>
      <c r="FJ103" s="89"/>
      <c r="FK103" s="89"/>
    </row>
    <row r="104" spans="1:167" s="88" customFormat="1" x14ac:dyDescent="0.2">
      <c r="A104" s="123"/>
      <c r="B104" s="124"/>
      <c r="BR104" s="89"/>
      <c r="BS104" s="89"/>
      <c r="BT104" s="89"/>
      <c r="BU104" s="114">
        <f>BU101-BU102</f>
        <v>2.2399999999999949</v>
      </c>
      <c r="BV104" s="114">
        <f t="shared" ref="BV104:CJ104" si="13">BV101-BV102</f>
        <v>3.5702050620674886E-2</v>
      </c>
      <c r="BW104" s="114">
        <f t="shared" si="13"/>
        <v>2.200000000000002E-2</v>
      </c>
      <c r="BX104" s="114">
        <f t="shared" si="13"/>
        <v>1.4705081209845039E-2</v>
      </c>
      <c r="BY104" s="114">
        <f t="shared" si="13"/>
        <v>43.200000000000045</v>
      </c>
      <c r="BZ104" s="114">
        <f t="shared" si="13"/>
        <v>0.78599999999999959</v>
      </c>
      <c r="CA104" s="114">
        <f t="shared" si="13"/>
        <v>5.9683294353422678E-2</v>
      </c>
      <c r="CB104" s="114">
        <f t="shared" si="13"/>
        <v>4.7399999999999887E-2</v>
      </c>
      <c r="CC104" s="114">
        <f t="shared" si="13"/>
        <v>0.20790000000000042</v>
      </c>
      <c r="CD104" s="114">
        <f t="shared" si="13"/>
        <v>0.31830000000000069</v>
      </c>
      <c r="CE104" s="114">
        <f t="shared" si="13"/>
        <v>0.10930000000000017</v>
      </c>
      <c r="CF104" s="114">
        <f t="shared" si="13"/>
        <v>0.31229999999999958</v>
      </c>
      <c r="CG104" s="114">
        <f t="shared" si="13"/>
        <v>0</v>
      </c>
      <c r="CH104" s="114">
        <f t="shared" si="13"/>
        <v>6.1656462337918994E-3</v>
      </c>
      <c r="CI104" s="114">
        <f t="shared" si="13"/>
        <v>0.16830000000000034</v>
      </c>
      <c r="CJ104" s="114">
        <f t="shared" si="13"/>
        <v>0.16479999999999961</v>
      </c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  <c r="FI104" s="89"/>
      <c r="FJ104" s="89"/>
      <c r="FK104" s="89"/>
    </row>
    <row r="105" spans="1:167" s="88" customFormat="1" x14ac:dyDescent="0.2">
      <c r="A105" s="123"/>
      <c r="B105" s="124"/>
      <c r="BR105" s="89"/>
      <c r="BS105" s="89"/>
      <c r="BT105" s="89"/>
      <c r="BU105" s="89"/>
      <c r="BV105" s="89"/>
      <c r="BW105" s="89"/>
      <c r="BX105" s="99"/>
      <c r="BY105" s="89"/>
      <c r="BZ105" s="89"/>
      <c r="CA105" s="89"/>
      <c r="CB105" s="89"/>
      <c r="CC105" s="89"/>
      <c r="CD105" s="89"/>
      <c r="CE105" s="89"/>
      <c r="CF105" s="100"/>
      <c r="CG105" s="9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  <c r="FI105" s="89"/>
      <c r="FJ105" s="89"/>
      <c r="FK105" s="89"/>
    </row>
    <row r="106" spans="1:167" s="88" customFormat="1" x14ac:dyDescent="0.2">
      <c r="A106" s="123"/>
      <c r="B106" s="124"/>
      <c r="BR106" s="89"/>
      <c r="BS106" s="89"/>
      <c r="BT106" s="89"/>
      <c r="BU106" s="89"/>
      <c r="BV106" s="89"/>
      <c r="BW106" s="89"/>
      <c r="BX106" s="99"/>
      <c r="BY106" s="89"/>
      <c r="BZ106" s="89"/>
      <c r="CA106" s="89"/>
      <c r="CB106" s="89"/>
      <c r="CC106" s="89"/>
      <c r="CD106" s="89"/>
      <c r="CE106" s="89"/>
      <c r="CF106" s="100"/>
      <c r="CG106" s="9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  <c r="FI106" s="89"/>
      <c r="FJ106" s="89"/>
      <c r="FK106" s="89"/>
    </row>
    <row r="107" spans="1:167" s="88" customFormat="1" x14ac:dyDescent="0.2">
      <c r="A107" s="123"/>
      <c r="B107" s="124"/>
      <c r="BR107" s="89"/>
      <c r="BS107" s="89"/>
      <c r="BT107" s="89"/>
      <c r="BU107" s="89"/>
      <c r="BV107" s="89"/>
      <c r="BW107" s="89"/>
      <c r="BX107" s="99"/>
      <c r="BY107" s="89"/>
      <c r="BZ107" s="89"/>
      <c r="CA107" s="89"/>
      <c r="CB107" s="89"/>
      <c r="CC107" s="89"/>
      <c r="CD107" s="89"/>
      <c r="CE107" s="89"/>
      <c r="CF107" s="100"/>
      <c r="CG107" s="9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  <c r="FI107" s="89"/>
      <c r="FJ107" s="89"/>
      <c r="FK107" s="89"/>
    </row>
    <row r="108" spans="1:167" s="88" customFormat="1" x14ac:dyDescent="0.2">
      <c r="A108" s="123"/>
      <c r="B108" s="124"/>
      <c r="BR108" s="89"/>
      <c r="BS108" s="89"/>
      <c r="BT108" s="89"/>
      <c r="BU108" s="89"/>
      <c r="BV108" s="89"/>
      <c r="BW108" s="89"/>
      <c r="BX108" s="99"/>
      <c r="BY108" s="89"/>
      <c r="BZ108" s="89"/>
      <c r="CA108" s="89"/>
      <c r="CB108" s="89"/>
      <c r="CC108" s="89"/>
      <c r="CD108" s="89"/>
      <c r="CE108" s="89"/>
      <c r="CF108" s="100"/>
      <c r="CG108" s="9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  <c r="FI108" s="89"/>
      <c r="FJ108" s="89"/>
      <c r="FK108" s="89"/>
    </row>
    <row r="109" spans="1:167" s="88" customFormat="1" x14ac:dyDescent="0.2">
      <c r="A109" s="123"/>
      <c r="B109" s="124"/>
      <c r="BR109" s="89"/>
      <c r="BS109" s="89"/>
      <c r="BT109" s="89"/>
      <c r="BU109" s="89"/>
      <c r="BV109" s="89"/>
      <c r="BW109" s="89"/>
      <c r="BX109" s="99"/>
      <c r="BY109" s="89"/>
      <c r="BZ109" s="89"/>
      <c r="CA109" s="89"/>
      <c r="CB109" s="89"/>
      <c r="CC109" s="89"/>
      <c r="CD109" s="89"/>
      <c r="CE109" s="89"/>
      <c r="CF109" s="100"/>
      <c r="CG109" s="9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  <c r="FI109" s="89"/>
      <c r="FJ109" s="89"/>
      <c r="FK109" s="89"/>
    </row>
    <row r="110" spans="1:167" s="88" customFormat="1" x14ac:dyDescent="0.2">
      <c r="A110" s="123"/>
      <c r="B110" s="124"/>
      <c r="BR110" s="106"/>
      <c r="BS110" s="89"/>
      <c r="BT110" s="89"/>
      <c r="BU110" s="89"/>
      <c r="BV110" s="89"/>
      <c r="BW110" s="89"/>
      <c r="BX110" s="99"/>
      <c r="BY110" s="89"/>
      <c r="BZ110" s="89"/>
      <c r="CA110" s="89"/>
      <c r="CB110" s="89"/>
      <c r="CC110" s="89"/>
      <c r="CD110" s="89"/>
      <c r="CE110" s="89"/>
      <c r="CF110" s="100"/>
      <c r="CG110" s="9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  <c r="FI110" s="89"/>
      <c r="FJ110" s="89"/>
      <c r="FK110" s="89"/>
    </row>
    <row r="111" spans="1:167" s="88" customFormat="1" x14ac:dyDescent="0.2">
      <c r="A111" s="123"/>
      <c r="B111" s="124"/>
      <c r="BR111" s="106"/>
      <c r="BS111" s="89"/>
      <c r="BT111" s="89"/>
      <c r="BU111" s="89"/>
      <c r="BV111" s="89"/>
      <c r="BW111" s="89"/>
      <c r="BX111" s="99"/>
      <c r="BY111" s="89"/>
      <c r="BZ111" s="89"/>
      <c r="CA111" s="89"/>
      <c r="CB111" s="89"/>
      <c r="CC111" s="89"/>
      <c r="CD111" s="89"/>
      <c r="CE111" s="89"/>
      <c r="CF111" s="100"/>
      <c r="CG111" s="9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  <c r="FI111" s="89"/>
      <c r="FJ111" s="89"/>
      <c r="FK111" s="89"/>
    </row>
    <row r="112" spans="1:167" s="88" customFormat="1" x14ac:dyDescent="0.2">
      <c r="A112" s="123"/>
      <c r="B112" s="124"/>
      <c r="BR112" s="106"/>
      <c r="BS112" s="89"/>
      <c r="BT112" s="89"/>
      <c r="BU112" s="89"/>
      <c r="BV112" s="89"/>
      <c r="BW112" s="89"/>
      <c r="BX112" s="99"/>
      <c r="BY112" s="89"/>
      <c r="BZ112" s="89"/>
      <c r="CA112" s="89"/>
      <c r="CB112" s="89"/>
      <c r="CC112" s="89"/>
      <c r="CD112" s="89"/>
      <c r="CE112" s="89"/>
      <c r="CF112" s="100"/>
      <c r="CG112" s="9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  <c r="FI112" s="89"/>
      <c r="FJ112" s="89"/>
      <c r="FK112" s="89"/>
    </row>
    <row r="113" spans="1:167" s="88" customFormat="1" x14ac:dyDescent="0.2">
      <c r="A113" s="123"/>
      <c r="B113" s="124"/>
      <c r="BR113" s="106"/>
      <c r="BS113" s="91"/>
      <c r="BT113" s="89"/>
      <c r="BU113" s="89"/>
      <c r="BV113" s="89"/>
      <c r="BW113" s="89"/>
      <c r="BX113" s="99"/>
      <c r="BY113" s="89"/>
      <c r="BZ113" s="89"/>
      <c r="CA113" s="89"/>
      <c r="CB113" s="89"/>
      <c r="CC113" s="89"/>
      <c r="CD113" s="89"/>
      <c r="CE113" s="89"/>
      <c r="CF113" s="100"/>
      <c r="CG113" s="9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  <c r="FI113" s="89"/>
      <c r="FJ113" s="89"/>
      <c r="FK113" s="89"/>
    </row>
    <row r="114" spans="1:167" s="88" customFormat="1" x14ac:dyDescent="0.2">
      <c r="A114" s="123"/>
      <c r="B114" s="124"/>
      <c r="BR114" s="106"/>
      <c r="BS114" s="91"/>
      <c r="BT114" s="89"/>
      <c r="BU114" s="89"/>
      <c r="BV114" s="89"/>
      <c r="BW114" s="89"/>
      <c r="BX114" s="99"/>
      <c r="BY114" s="89"/>
      <c r="BZ114" s="89"/>
      <c r="CA114" s="89"/>
      <c r="CB114" s="89"/>
      <c r="CC114" s="89"/>
      <c r="CD114" s="89"/>
      <c r="CE114" s="89"/>
      <c r="CF114" s="100"/>
      <c r="CG114" s="9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  <c r="FI114" s="89"/>
      <c r="FJ114" s="89"/>
      <c r="FK114" s="89"/>
    </row>
    <row r="115" spans="1:167" s="88" customFormat="1" x14ac:dyDescent="0.2">
      <c r="A115" s="123"/>
      <c r="B115" s="124"/>
      <c r="BR115" s="106"/>
      <c r="BS115" s="91"/>
      <c r="BT115" s="89"/>
      <c r="BU115" s="89"/>
      <c r="BV115" s="89"/>
      <c r="BW115" s="89"/>
      <c r="BX115" s="99"/>
      <c r="BY115" s="89"/>
      <c r="BZ115" s="89"/>
      <c r="CA115" s="89"/>
      <c r="CB115" s="89"/>
      <c r="CC115" s="89"/>
      <c r="CD115" s="89"/>
      <c r="CE115" s="89"/>
      <c r="CF115" s="100"/>
      <c r="CG115" s="9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  <c r="FI115" s="89"/>
      <c r="FJ115" s="89"/>
      <c r="FK115" s="89"/>
    </row>
    <row r="116" spans="1:167" s="88" customFormat="1" x14ac:dyDescent="0.2">
      <c r="A116" s="123"/>
      <c r="B116" s="124"/>
      <c r="BR116" s="106"/>
      <c r="BS116" s="91"/>
      <c r="BT116" s="89"/>
      <c r="BU116" s="89"/>
      <c r="BV116" s="89"/>
      <c r="BW116" s="89"/>
      <c r="BX116" s="99"/>
      <c r="BY116" s="89"/>
      <c r="BZ116" s="89"/>
      <c r="CA116" s="89"/>
      <c r="CB116" s="89"/>
      <c r="CC116" s="89"/>
      <c r="CD116" s="89"/>
      <c r="CE116" s="89"/>
      <c r="CF116" s="100"/>
      <c r="CG116" s="9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  <c r="FI116" s="89"/>
      <c r="FJ116" s="89"/>
      <c r="FK116" s="89"/>
    </row>
    <row r="117" spans="1:167" s="88" customFormat="1" x14ac:dyDescent="0.2">
      <c r="A117" s="123"/>
      <c r="B117" s="124"/>
      <c r="BR117" s="106"/>
      <c r="BS117" s="91"/>
      <c r="BT117" s="89"/>
      <c r="BU117" s="89"/>
      <c r="BV117" s="89"/>
      <c r="BW117" s="89"/>
      <c r="BX117" s="99"/>
      <c r="BY117" s="89"/>
      <c r="BZ117" s="89"/>
      <c r="CA117" s="89"/>
      <c r="CB117" s="89"/>
      <c r="CC117" s="89"/>
      <c r="CD117" s="89"/>
      <c r="CE117" s="89"/>
      <c r="CF117" s="100"/>
      <c r="CG117" s="9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  <c r="FI117" s="89"/>
      <c r="FJ117" s="89"/>
      <c r="FK117" s="89"/>
    </row>
    <row r="118" spans="1:167" s="88" customFormat="1" x14ac:dyDescent="0.2">
      <c r="A118" s="123"/>
      <c r="B118" s="124"/>
      <c r="BR118" s="106"/>
      <c r="BS118" s="91"/>
      <c r="BT118" s="89"/>
      <c r="BU118" s="89"/>
      <c r="BV118" s="89"/>
      <c r="BW118" s="89"/>
      <c r="BX118" s="99"/>
      <c r="BY118" s="89"/>
      <c r="BZ118" s="89"/>
      <c r="CA118" s="89"/>
      <c r="CB118" s="89"/>
      <c r="CC118" s="89"/>
      <c r="CD118" s="89"/>
      <c r="CE118" s="89"/>
      <c r="CF118" s="100"/>
      <c r="CG118" s="9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  <c r="FI118" s="89"/>
      <c r="FJ118" s="89"/>
      <c r="FK118" s="89"/>
    </row>
    <row r="119" spans="1:167" s="88" customFormat="1" x14ac:dyDescent="0.2">
      <c r="A119" s="123"/>
      <c r="B119" s="124"/>
      <c r="BR119" s="106"/>
      <c r="BS119" s="91"/>
      <c r="BT119" s="89"/>
      <c r="BU119" s="89"/>
      <c r="BV119" s="89"/>
      <c r="BW119" s="89"/>
      <c r="BX119" s="99"/>
      <c r="BY119" s="89"/>
      <c r="BZ119" s="89"/>
      <c r="CA119" s="89"/>
      <c r="CB119" s="89"/>
      <c r="CC119" s="89"/>
      <c r="CD119" s="89"/>
      <c r="CE119" s="89"/>
      <c r="CF119" s="100"/>
      <c r="CG119" s="9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  <c r="FI119" s="89"/>
      <c r="FJ119" s="89"/>
      <c r="FK119" s="89"/>
    </row>
    <row r="120" spans="1:167" s="88" customFormat="1" x14ac:dyDescent="0.2">
      <c r="A120" s="123"/>
      <c r="B120" s="124"/>
      <c r="BR120" s="106"/>
      <c r="BS120" s="91"/>
      <c r="BT120" s="89"/>
      <c r="BU120" s="89"/>
      <c r="BV120" s="89"/>
      <c r="BW120" s="89"/>
      <c r="BX120" s="99"/>
      <c r="BY120" s="89"/>
      <c r="BZ120" s="89"/>
      <c r="CA120" s="89"/>
      <c r="CB120" s="89"/>
      <c r="CC120" s="89"/>
      <c r="CD120" s="89"/>
      <c r="CE120" s="89"/>
      <c r="CF120" s="100"/>
      <c r="CG120" s="9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  <c r="FI120" s="89"/>
      <c r="FJ120" s="89"/>
      <c r="FK120" s="89"/>
    </row>
    <row r="121" spans="1:167" s="88" customFormat="1" x14ac:dyDescent="0.2">
      <c r="A121" s="123"/>
      <c r="B121" s="124"/>
      <c r="BR121" s="106"/>
      <c r="BS121" s="91"/>
      <c r="BT121" s="89"/>
      <c r="BU121" s="89"/>
      <c r="BV121" s="89"/>
      <c r="BW121" s="89"/>
      <c r="BX121" s="99"/>
      <c r="BY121" s="89"/>
      <c r="BZ121" s="89"/>
      <c r="CA121" s="89"/>
      <c r="CB121" s="89"/>
      <c r="CC121" s="89"/>
      <c r="CD121" s="89"/>
      <c r="CE121" s="89"/>
      <c r="CF121" s="100"/>
      <c r="CG121" s="9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  <c r="FK121" s="89"/>
    </row>
    <row r="122" spans="1:167" s="88" customFormat="1" x14ac:dyDescent="0.2">
      <c r="A122" s="123"/>
      <c r="B122" s="124"/>
      <c r="BR122" s="106"/>
      <c r="BS122" s="91"/>
      <c r="BT122" s="89"/>
      <c r="BU122" s="89"/>
      <c r="BV122" s="89"/>
      <c r="BW122" s="89"/>
      <c r="BX122" s="99"/>
      <c r="BY122" s="89"/>
      <c r="BZ122" s="89"/>
      <c r="CA122" s="89"/>
      <c r="CB122" s="89"/>
      <c r="CC122" s="89"/>
      <c r="CD122" s="89"/>
      <c r="CE122" s="89"/>
      <c r="CF122" s="100"/>
      <c r="CG122" s="9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  <c r="FI122" s="89"/>
      <c r="FJ122" s="89"/>
      <c r="FK122" s="89"/>
    </row>
    <row r="123" spans="1:167" s="88" customFormat="1" x14ac:dyDescent="0.2">
      <c r="A123" s="123"/>
      <c r="B123" s="124"/>
      <c r="BR123" s="106"/>
      <c r="BS123" s="91"/>
      <c r="BT123" s="89"/>
      <c r="BU123" s="89"/>
      <c r="BV123" s="89"/>
      <c r="BW123" s="89"/>
      <c r="BX123" s="99"/>
      <c r="BY123" s="89"/>
      <c r="BZ123" s="89"/>
      <c r="CA123" s="89"/>
      <c r="CB123" s="89"/>
      <c r="CC123" s="89"/>
      <c r="CD123" s="89"/>
      <c r="CE123" s="89"/>
      <c r="CF123" s="100"/>
      <c r="CG123" s="9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  <c r="FI123" s="89"/>
      <c r="FJ123" s="89"/>
      <c r="FK123" s="89"/>
    </row>
    <row r="124" spans="1:167" s="88" customFormat="1" x14ac:dyDescent="0.2">
      <c r="A124" s="123"/>
      <c r="B124" s="124"/>
      <c r="BR124" s="106"/>
      <c r="BS124" s="91"/>
      <c r="BT124" s="89"/>
      <c r="BU124" s="89"/>
      <c r="BV124" s="89"/>
      <c r="BW124" s="89"/>
      <c r="BX124" s="99"/>
      <c r="BY124" s="89"/>
      <c r="BZ124" s="89"/>
      <c r="CA124" s="89"/>
      <c r="CB124" s="89"/>
      <c r="CC124" s="89"/>
      <c r="CD124" s="89"/>
      <c r="CE124" s="89"/>
      <c r="CF124" s="100"/>
      <c r="CG124" s="9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  <c r="FI124" s="89"/>
      <c r="FJ124" s="89"/>
      <c r="FK124" s="89"/>
    </row>
    <row r="125" spans="1:167" s="88" customFormat="1" x14ac:dyDescent="0.2">
      <c r="A125" s="123"/>
      <c r="B125" s="124"/>
      <c r="BR125" s="106"/>
      <c r="BS125" s="91"/>
      <c r="BT125" s="89"/>
      <c r="BU125" s="89"/>
      <c r="BV125" s="89"/>
      <c r="BW125" s="89"/>
      <c r="BX125" s="99"/>
      <c r="BY125" s="89"/>
      <c r="BZ125" s="89"/>
      <c r="CA125" s="89"/>
      <c r="CB125" s="89"/>
      <c r="CC125" s="89"/>
      <c r="CD125" s="89"/>
      <c r="CE125" s="89"/>
      <c r="CF125" s="100"/>
      <c r="CG125" s="9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  <c r="FI125" s="89"/>
      <c r="FJ125" s="89"/>
      <c r="FK125" s="89"/>
    </row>
    <row r="126" spans="1:167" s="88" customFormat="1" x14ac:dyDescent="0.2">
      <c r="A126" s="123"/>
      <c r="B126" s="124"/>
      <c r="BR126" s="106"/>
      <c r="BS126" s="91"/>
      <c r="BT126" s="89"/>
      <c r="BU126" s="89"/>
      <c r="BV126" s="89"/>
      <c r="BW126" s="89"/>
      <c r="BX126" s="99"/>
      <c r="BY126" s="89"/>
      <c r="BZ126" s="89"/>
      <c r="CA126" s="89"/>
      <c r="CB126" s="89"/>
      <c r="CC126" s="89"/>
      <c r="CD126" s="89"/>
      <c r="CE126" s="89"/>
      <c r="CF126" s="100"/>
      <c r="CG126" s="9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  <c r="FI126" s="89"/>
      <c r="FJ126" s="89"/>
      <c r="FK126" s="89"/>
    </row>
    <row r="127" spans="1:167" s="88" customFormat="1" x14ac:dyDescent="0.2">
      <c r="A127" s="123"/>
      <c r="B127" s="124"/>
      <c r="BR127" s="106"/>
      <c r="BS127" s="91"/>
      <c r="BT127" s="89"/>
      <c r="BU127" s="89"/>
      <c r="BV127" s="89"/>
      <c r="BW127" s="89"/>
      <c r="BX127" s="99"/>
      <c r="BY127" s="89"/>
      <c r="BZ127" s="89"/>
      <c r="CA127" s="89"/>
      <c r="CB127" s="89"/>
      <c r="CC127" s="89"/>
      <c r="CD127" s="89"/>
      <c r="CE127" s="89"/>
      <c r="CF127" s="100"/>
      <c r="CG127" s="9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  <c r="FI127" s="89"/>
      <c r="FJ127" s="89"/>
      <c r="FK127" s="89"/>
    </row>
    <row r="128" spans="1:167" s="88" customFormat="1" x14ac:dyDescent="0.2">
      <c r="A128" s="123"/>
      <c r="B128" s="124"/>
      <c r="BR128" s="106"/>
      <c r="BS128" s="91"/>
      <c r="BT128" s="89"/>
      <c r="BU128" s="89"/>
      <c r="BV128" s="89"/>
      <c r="BW128" s="89"/>
      <c r="BX128" s="99"/>
      <c r="BY128" s="89"/>
      <c r="BZ128" s="89"/>
      <c r="CA128" s="89"/>
      <c r="CB128" s="89"/>
      <c r="CC128" s="89"/>
      <c r="CD128" s="89"/>
      <c r="CE128" s="89"/>
      <c r="CF128" s="100"/>
      <c r="CG128" s="9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  <c r="FI128" s="89"/>
      <c r="FJ128" s="89"/>
      <c r="FK128" s="89"/>
    </row>
    <row r="129" spans="1:167" s="88" customFormat="1" x14ac:dyDescent="0.2">
      <c r="A129" s="123"/>
      <c r="B129" s="124"/>
      <c r="BR129" s="89"/>
      <c r="BS129" s="91"/>
      <c r="BT129" s="89"/>
      <c r="BU129" s="89"/>
      <c r="BV129" s="89"/>
      <c r="BW129" s="89"/>
      <c r="BX129" s="99"/>
      <c r="BY129" s="89"/>
      <c r="BZ129" s="89"/>
      <c r="CA129" s="89"/>
      <c r="CB129" s="89"/>
      <c r="CC129" s="89"/>
      <c r="CD129" s="89"/>
      <c r="CE129" s="89"/>
      <c r="CF129" s="100"/>
      <c r="CG129" s="9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  <c r="FI129" s="89"/>
      <c r="FJ129" s="89"/>
      <c r="FK129" s="89"/>
    </row>
    <row r="130" spans="1:167" s="88" customFormat="1" x14ac:dyDescent="0.2">
      <c r="A130" s="123"/>
      <c r="B130" s="124"/>
      <c r="BR130" s="89"/>
      <c r="BS130" s="91"/>
      <c r="BT130" s="89"/>
      <c r="BU130" s="89"/>
      <c r="BV130" s="89"/>
      <c r="BW130" s="89"/>
      <c r="BX130" s="99"/>
      <c r="BY130" s="89"/>
      <c r="BZ130" s="89"/>
      <c r="CA130" s="89"/>
      <c r="CB130" s="89"/>
      <c r="CC130" s="89"/>
      <c r="CD130" s="89"/>
      <c r="CE130" s="89"/>
      <c r="CF130" s="100"/>
      <c r="CG130" s="9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  <c r="FI130" s="89"/>
      <c r="FJ130" s="89"/>
      <c r="FK130" s="89"/>
    </row>
    <row r="131" spans="1:167" s="88" customFormat="1" x14ac:dyDescent="0.2">
      <c r="A131" s="123"/>
      <c r="B131" s="124"/>
      <c r="BR131" s="89"/>
      <c r="BS131" s="91"/>
      <c r="BT131" s="89"/>
      <c r="BU131" s="89"/>
      <c r="BV131" s="89"/>
      <c r="BW131" s="89"/>
      <c r="BX131" s="99"/>
      <c r="BY131" s="89"/>
      <c r="BZ131" s="89"/>
      <c r="CA131" s="89"/>
      <c r="CB131" s="89"/>
      <c r="CC131" s="89"/>
      <c r="CD131" s="89"/>
      <c r="CE131" s="89"/>
      <c r="CF131" s="100"/>
      <c r="CG131" s="9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  <c r="FI131" s="89"/>
      <c r="FJ131" s="89"/>
      <c r="FK131" s="89"/>
    </row>
    <row r="132" spans="1:167" s="88" customFormat="1" x14ac:dyDescent="0.2">
      <c r="A132" s="123"/>
      <c r="B132" s="124"/>
      <c r="BR132" s="89"/>
      <c r="BS132" s="89"/>
      <c r="BT132" s="89"/>
      <c r="BU132" s="89"/>
      <c r="BV132" s="89"/>
      <c r="BW132" s="89"/>
      <c r="BX132" s="99"/>
      <c r="BY132" s="89"/>
      <c r="BZ132" s="89"/>
      <c r="CA132" s="89"/>
      <c r="CB132" s="89"/>
      <c r="CC132" s="89"/>
      <c r="CD132" s="89"/>
      <c r="CE132" s="89"/>
      <c r="CF132" s="100"/>
      <c r="CG132" s="9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  <c r="FI132" s="89"/>
      <c r="FJ132" s="89"/>
      <c r="FK132" s="89"/>
    </row>
    <row r="133" spans="1:167" s="88" customFormat="1" x14ac:dyDescent="0.2">
      <c r="A133" s="123"/>
      <c r="B133" s="124"/>
      <c r="BR133" s="89"/>
      <c r="BS133" s="89"/>
      <c r="BT133" s="89"/>
      <c r="BU133" s="89"/>
      <c r="BV133" s="89"/>
      <c r="BW133" s="89"/>
      <c r="BX133" s="99"/>
      <c r="BY133" s="89"/>
      <c r="BZ133" s="89"/>
      <c r="CA133" s="89"/>
      <c r="CB133" s="89"/>
      <c r="CC133" s="89"/>
      <c r="CD133" s="89"/>
      <c r="CE133" s="89"/>
      <c r="CF133" s="100"/>
      <c r="CG133" s="9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  <c r="FI133" s="89"/>
      <c r="FJ133" s="89"/>
      <c r="FK133" s="89"/>
    </row>
    <row r="134" spans="1:167" s="88" customFormat="1" x14ac:dyDescent="0.2">
      <c r="A134" s="123"/>
      <c r="B134" s="124"/>
      <c r="BR134" s="89"/>
      <c r="BS134" s="90"/>
      <c r="BT134" s="90"/>
      <c r="BU134" s="90"/>
      <c r="BV134" s="90"/>
      <c r="BW134" s="90"/>
      <c r="BX134" s="90"/>
      <c r="BY134" s="90"/>
      <c r="BZ134" s="91"/>
      <c r="CA134" s="91"/>
      <c r="CB134" s="91"/>
      <c r="CC134" s="91"/>
      <c r="CD134" s="91"/>
      <c r="CE134" s="91"/>
      <c r="CF134" s="92"/>
      <c r="CG134" s="93"/>
      <c r="CH134" s="94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  <c r="FI134" s="89"/>
      <c r="FJ134" s="89"/>
      <c r="FK134" s="89"/>
    </row>
    <row r="135" spans="1:167" s="88" customFormat="1" x14ac:dyDescent="0.2">
      <c r="A135" s="123"/>
      <c r="B135" s="124"/>
      <c r="BR135" s="89"/>
      <c r="BS135" s="90"/>
      <c r="BT135" s="90"/>
      <c r="BU135" s="90"/>
      <c r="BV135" s="90"/>
      <c r="BW135" s="90"/>
      <c r="BX135" s="90"/>
      <c r="BY135" s="90"/>
      <c r="BZ135" s="91"/>
      <c r="CA135" s="91"/>
      <c r="CB135" s="91"/>
      <c r="CC135" s="91"/>
      <c r="CD135" s="91"/>
      <c r="CE135" s="91"/>
      <c r="CF135" s="92"/>
      <c r="CG135" s="93"/>
      <c r="CH135" s="94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  <c r="FI135" s="89"/>
      <c r="FJ135" s="89"/>
      <c r="FK135" s="89"/>
    </row>
    <row r="136" spans="1:167" s="88" customFormat="1" x14ac:dyDescent="0.2">
      <c r="A136" s="123"/>
      <c r="B136" s="124"/>
      <c r="BR136" s="89"/>
      <c r="BS136" s="90"/>
      <c r="BT136" s="90"/>
      <c r="BU136" s="94"/>
      <c r="BV136" s="94"/>
      <c r="BW136" s="94"/>
      <c r="BX136" s="94"/>
      <c r="BY136" s="99"/>
      <c r="BZ136" s="89"/>
      <c r="CA136" s="89"/>
      <c r="CB136" s="89"/>
      <c r="CC136" s="89"/>
      <c r="CD136" s="89"/>
      <c r="CE136" s="89"/>
      <c r="CF136" s="100"/>
      <c r="CG136" s="99"/>
      <c r="CH136" s="94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  <c r="FI136" s="89"/>
      <c r="FJ136" s="89"/>
      <c r="FK136" s="89"/>
    </row>
    <row r="137" spans="1:167" s="88" customFormat="1" x14ac:dyDescent="0.2">
      <c r="A137" s="123"/>
      <c r="B137" s="124"/>
      <c r="BR137" s="89"/>
      <c r="BS137" s="106"/>
      <c r="BT137" s="91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15"/>
      <c r="CF137" s="115"/>
      <c r="CG137" s="115"/>
      <c r="CH137" s="10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  <c r="FI137" s="89"/>
      <c r="FJ137" s="89"/>
      <c r="FK137" s="89"/>
    </row>
    <row r="138" spans="1:167" s="88" customFormat="1" x14ac:dyDescent="0.2">
      <c r="A138" s="123"/>
      <c r="B138" s="124"/>
      <c r="BR138" s="89"/>
      <c r="BS138" s="106"/>
      <c r="BT138" s="91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15"/>
      <c r="CF138" s="115"/>
      <c r="CG138" s="115"/>
      <c r="CH138" s="10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  <c r="FI138" s="89"/>
      <c r="FJ138" s="89"/>
      <c r="FK138" s="89"/>
    </row>
    <row r="139" spans="1:167" s="73" customFormat="1" x14ac:dyDescent="0.2">
      <c r="A139" s="82"/>
      <c r="B139" s="83"/>
      <c r="BR139" s="69"/>
      <c r="BS139" s="76"/>
      <c r="BT139" s="74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5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  <c r="DC139" s="69"/>
      <c r="DD139" s="69"/>
      <c r="DE139" s="69"/>
      <c r="DF139" s="69"/>
      <c r="DG139" s="69"/>
      <c r="DH139" s="69"/>
      <c r="DI139" s="69"/>
      <c r="DJ139" s="69"/>
      <c r="DK139" s="69"/>
      <c r="DL139" s="69"/>
      <c r="DM139" s="69"/>
      <c r="DN139" s="69"/>
      <c r="DO139" s="69"/>
      <c r="DP139" s="69"/>
      <c r="DQ139" s="69"/>
      <c r="DR139" s="69"/>
      <c r="DS139" s="69"/>
      <c r="DT139" s="69"/>
      <c r="DU139" s="69"/>
      <c r="DV139" s="69"/>
      <c r="DW139" s="69"/>
      <c r="DX139" s="69"/>
      <c r="DY139" s="69"/>
      <c r="DZ139" s="69"/>
      <c r="EA139" s="69"/>
      <c r="EB139" s="69"/>
      <c r="EC139" s="69"/>
      <c r="ED139" s="69"/>
      <c r="EE139" s="69"/>
      <c r="EF139" s="69"/>
      <c r="EG139" s="69"/>
      <c r="EH139" s="69"/>
      <c r="EI139" s="69"/>
      <c r="EJ139" s="69"/>
      <c r="EK139" s="69"/>
      <c r="EL139" s="69"/>
      <c r="EM139" s="69"/>
      <c r="EN139" s="69"/>
      <c r="EO139" s="69"/>
      <c r="EP139" s="69"/>
      <c r="EQ139" s="69"/>
      <c r="ER139" s="69"/>
      <c r="ES139" s="69"/>
      <c r="ET139" s="69"/>
      <c r="EU139" s="69"/>
      <c r="EV139" s="69"/>
      <c r="EW139" s="69"/>
      <c r="EX139" s="69"/>
      <c r="EY139" s="69"/>
      <c r="EZ139" s="69"/>
      <c r="FA139" s="69"/>
      <c r="FB139" s="69"/>
      <c r="FC139" s="69"/>
      <c r="FD139" s="69"/>
      <c r="FE139" s="69"/>
      <c r="FF139" s="69"/>
      <c r="FG139" s="69"/>
      <c r="FH139" s="69"/>
      <c r="FI139" s="69"/>
      <c r="FJ139" s="69"/>
      <c r="FK139" s="69"/>
    </row>
    <row r="140" spans="1:167" s="73" customFormat="1" x14ac:dyDescent="0.2">
      <c r="A140" s="82"/>
      <c r="B140" s="83"/>
      <c r="BR140" s="69"/>
      <c r="BS140" s="76"/>
      <c r="BT140" s="74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5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  <c r="DC140" s="69"/>
      <c r="DD140" s="69"/>
      <c r="DE140" s="69"/>
      <c r="DF140" s="69"/>
      <c r="DG140" s="69"/>
      <c r="DH140" s="69"/>
      <c r="DI140" s="69"/>
      <c r="DJ140" s="69"/>
      <c r="DK140" s="69"/>
      <c r="DL140" s="69"/>
      <c r="DM140" s="69"/>
      <c r="DN140" s="69"/>
      <c r="DO140" s="69"/>
      <c r="DP140" s="69"/>
      <c r="DQ140" s="69"/>
      <c r="DR140" s="69"/>
      <c r="DS140" s="69"/>
      <c r="DT140" s="69"/>
      <c r="DU140" s="69"/>
      <c r="DV140" s="69"/>
      <c r="DW140" s="69"/>
      <c r="DX140" s="69"/>
      <c r="DY140" s="69"/>
      <c r="DZ140" s="69"/>
      <c r="EA140" s="69"/>
      <c r="EB140" s="69"/>
      <c r="EC140" s="69"/>
      <c r="ED140" s="69"/>
      <c r="EE140" s="69"/>
      <c r="EF140" s="69"/>
      <c r="EG140" s="69"/>
      <c r="EH140" s="69"/>
      <c r="EI140" s="69"/>
      <c r="EJ140" s="69"/>
      <c r="EK140" s="69"/>
      <c r="EL140" s="69"/>
      <c r="EM140" s="69"/>
      <c r="EN140" s="69"/>
      <c r="EO140" s="69"/>
      <c r="EP140" s="69"/>
      <c r="EQ140" s="69"/>
      <c r="ER140" s="69"/>
      <c r="ES140" s="69"/>
      <c r="ET140" s="69"/>
      <c r="EU140" s="69"/>
      <c r="EV140" s="69"/>
      <c r="EW140" s="69"/>
      <c r="EX140" s="69"/>
      <c r="EY140" s="69"/>
      <c r="EZ140" s="69"/>
      <c r="FA140" s="69"/>
      <c r="FB140" s="69"/>
      <c r="FC140" s="69"/>
      <c r="FD140" s="69"/>
      <c r="FE140" s="69"/>
      <c r="FF140" s="69"/>
      <c r="FG140" s="69"/>
      <c r="FH140" s="69"/>
      <c r="FI140" s="69"/>
      <c r="FJ140" s="69"/>
      <c r="FK140" s="69"/>
    </row>
    <row r="141" spans="1:167" s="73" customFormat="1" x14ac:dyDescent="0.2">
      <c r="A141" s="82"/>
      <c r="B141" s="83"/>
      <c r="BR141" s="69"/>
      <c r="BS141" s="76"/>
      <c r="BT141" s="74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5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  <c r="DC141" s="69"/>
      <c r="DD141" s="69"/>
      <c r="DE141" s="69"/>
      <c r="DF141" s="69"/>
      <c r="DG141" s="69"/>
      <c r="DH141" s="69"/>
      <c r="DI141" s="69"/>
      <c r="DJ141" s="69"/>
      <c r="DK141" s="69"/>
      <c r="DL141" s="69"/>
      <c r="DM141" s="69"/>
      <c r="DN141" s="69"/>
      <c r="DO141" s="69"/>
      <c r="DP141" s="69"/>
      <c r="DQ141" s="69"/>
      <c r="DR141" s="69"/>
      <c r="DS141" s="69"/>
      <c r="DT141" s="69"/>
      <c r="DU141" s="69"/>
      <c r="DV141" s="69"/>
      <c r="DW141" s="69"/>
      <c r="DX141" s="69"/>
      <c r="DY141" s="69"/>
      <c r="DZ141" s="69"/>
      <c r="EA141" s="69"/>
      <c r="EB141" s="69"/>
      <c r="EC141" s="69"/>
      <c r="ED141" s="69"/>
      <c r="EE141" s="69"/>
      <c r="EF141" s="69"/>
      <c r="EG141" s="69"/>
      <c r="EH141" s="69"/>
      <c r="EI141" s="69"/>
      <c r="EJ141" s="69"/>
      <c r="EK141" s="69"/>
      <c r="EL141" s="69"/>
      <c r="EM141" s="69"/>
      <c r="EN141" s="69"/>
      <c r="EO141" s="69"/>
      <c r="EP141" s="69"/>
      <c r="EQ141" s="69"/>
      <c r="ER141" s="69"/>
      <c r="ES141" s="69"/>
      <c r="ET141" s="69"/>
      <c r="EU141" s="69"/>
      <c r="EV141" s="69"/>
      <c r="EW141" s="69"/>
      <c r="EX141" s="69"/>
      <c r="EY141" s="69"/>
      <c r="EZ141" s="69"/>
      <c r="FA141" s="69"/>
      <c r="FB141" s="69"/>
      <c r="FC141" s="69"/>
      <c r="FD141" s="69"/>
      <c r="FE141" s="69"/>
      <c r="FF141" s="69"/>
      <c r="FG141" s="69"/>
      <c r="FH141" s="69"/>
      <c r="FI141" s="69"/>
      <c r="FJ141" s="69"/>
      <c r="FK141" s="69"/>
    </row>
    <row r="142" spans="1:167" s="73" customFormat="1" x14ac:dyDescent="0.2">
      <c r="A142" s="82"/>
      <c r="B142" s="83"/>
      <c r="BR142" s="69"/>
      <c r="BS142" s="76"/>
      <c r="BT142" s="74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5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  <c r="DC142" s="69"/>
      <c r="DD142" s="69"/>
      <c r="DE142" s="69"/>
      <c r="DF142" s="69"/>
      <c r="DG142" s="69"/>
      <c r="DH142" s="69"/>
      <c r="DI142" s="69"/>
      <c r="DJ142" s="69"/>
      <c r="DK142" s="69"/>
      <c r="DL142" s="69"/>
      <c r="DM142" s="69"/>
      <c r="DN142" s="69"/>
      <c r="DO142" s="69"/>
      <c r="DP142" s="69"/>
      <c r="DQ142" s="69"/>
      <c r="DR142" s="69"/>
      <c r="DS142" s="69"/>
      <c r="DT142" s="69"/>
      <c r="DU142" s="69"/>
      <c r="DV142" s="69"/>
      <c r="DW142" s="69"/>
      <c r="DX142" s="69"/>
      <c r="DY142" s="69"/>
      <c r="DZ142" s="69"/>
      <c r="EA142" s="69"/>
      <c r="EB142" s="69"/>
      <c r="EC142" s="69"/>
      <c r="ED142" s="69"/>
      <c r="EE142" s="69"/>
      <c r="EF142" s="69"/>
      <c r="EG142" s="69"/>
      <c r="EH142" s="69"/>
      <c r="EI142" s="69"/>
      <c r="EJ142" s="69"/>
      <c r="EK142" s="69"/>
      <c r="EL142" s="69"/>
      <c r="EM142" s="69"/>
      <c r="EN142" s="69"/>
      <c r="EO142" s="69"/>
      <c r="EP142" s="69"/>
      <c r="EQ142" s="69"/>
      <c r="ER142" s="69"/>
      <c r="ES142" s="69"/>
      <c r="ET142" s="69"/>
      <c r="EU142" s="69"/>
      <c r="EV142" s="69"/>
      <c r="EW142" s="69"/>
      <c r="EX142" s="69"/>
      <c r="EY142" s="69"/>
      <c r="EZ142" s="69"/>
      <c r="FA142" s="69"/>
      <c r="FB142" s="69"/>
      <c r="FC142" s="69"/>
      <c r="FD142" s="69"/>
      <c r="FE142" s="69"/>
      <c r="FF142" s="69"/>
      <c r="FG142" s="69"/>
      <c r="FH142" s="69"/>
      <c r="FI142" s="69"/>
      <c r="FJ142" s="69"/>
      <c r="FK142" s="69"/>
    </row>
    <row r="143" spans="1:167" s="73" customFormat="1" x14ac:dyDescent="0.2">
      <c r="A143" s="82"/>
      <c r="B143" s="83"/>
      <c r="BR143" s="69"/>
      <c r="BS143" s="76"/>
      <c r="BT143" s="74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5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  <c r="DC143" s="69"/>
      <c r="DD143" s="69"/>
      <c r="DE143" s="69"/>
      <c r="DF143" s="69"/>
      <c r="DG143" s="69"/>
      <c r="DH143" s="69"/>
      <c r="DI143" s="69"/>
      <c r="DJ143" s="69"/>
      <c r="DK143" s="69"/>
      <c r="DL143" s="69"/>
      <c r="DM143" s="69"/>
      <c r="DN143" s="69"/>
      <c r="DO143" s="69"/>
      <c r="DP143" s="69"/>
      <c r="DQ143" s="69"/>
      <c r="DR143" s="69"/>
      <c r="DS143" s="69"/>
      <c r="DT143" s="69"/>
      <c r="DU143" s="69"/>
      <c r="DV143" s="69"/>
      <c r="DW143" s="69"/>
      <c r="DX143" s="69"/>
      <c r="DY143" s="69"/>
      <c r="DZ143" s="69"/>
      <c r="EA143" s="69"/>
      <c r="EB143" s="69"/>
      <c r="EC143" s="69"/>
      <c r="ED143" s="69"/>
      <c r="EE143" s="69"/>
      <c r="EF143" s="69"/>
      <c r="EG143" s="69"/>
      <c r="EH143" s="69"/>
      <c r="EI143" s="69"/>
      <c r="EJ143" s="69"/>
      <c r="EK143" s="69"/>
      <c r="EL143" s="69"/>
      <c r="EM143" s="69"/>
      <c r="EN143" s="69"/>
      <c r="EO143" s="69"/>
      <c r="EP143" s="69"/>
      <c r="EQ143" s="69"/>
      <c r="ER143" s="69"/>
      <c r="ES143" s="69"/>
      <c r="ET143" s="69"/>
      <c r="EU143" s="69"/>
      <c r="EV143" s="69"/>
      <c r="EW143" s="69"/>
      <c r="EX143" s="69"/>
      <c r="EY143" s="69"/>
      <c r="EZ143" s="69"/>
      <c r="FA143" s="69"/>
      <c r="FB143" s="69"/>
      <c r="FC143" s="69"/>
      <c r="FD143" s="69"/>
      <c r="FE143" s="69"/>
      <c r="FF143" s="69"/>
      <c r="FG143" s="69"/>
      <c r="FH143" s="69"/>
      <c r="FI143" s="69"/>
      <c r="FJ143" s="69"/>
      <c r="FK143" s="69"/>
    </row>
    <row r="144" spans="1:167" s="73" customFormat="1" x14ac:dyDescent="0.2">
      <c r="A144" s="82"/>
      <c r="B144" s="83"/>
      <c r="BR144" s="69"/>
      <c r="BS144" s="76"/>
      <c r="BT144" s="74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5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  <c r="DC144" s="69"/>
      <c r="DD144" s="69"/>
      <c r="DE144" s="69"/>
      <c r="DF144" s="69"/>
      <c r="DG144" s="69"/>
      <c r="DH144" s="69"/>
      <c r="DI144" s="69"/>
      <c r="DJ144" s="69"/>
      <c r="DK144" s="69"/>
      <c r="DL144" s="69"/>
      <c r="DM144" s="69"/>
      <c r="DN144" s="69"/>
      <c r="DO144" s="69"/>
      <c r="DP144" s="69"/>
      <c r="DQ144" s="69"/>
      <c r="DR144" s="69"/>
      <c r="DS144" s="69"/>
      <c r="DT144" s="69"/>
      <c r="DU144" s="69"/>
      <c r="DV144" s="69"/>
      <c r="DW144" s="69"/>
      <c r="DX144" s="69"/>
      <c r="DY144" s="69"/>
      <c r="DZ144" s="69"/>
      <c r="EA144" s="69"/>
      <c r="EB144" s="69"/>
      <c r="EC144" s="69"/>
      <c r="ED144" s="69"/>
      <c r="EE144" s="69"/>
      <c r="EF144" s="69"/>
      <c r="EG144" s="69"/>
      <c r="EH144" s="69"/>
      <c r="EI144" s="69"/>
      <c r="EJ144" s="69"/>
      <c r="EK144" s="69"/>
      <c r="EL144" s="69"/>
      <c r="EM144" s="69"/>
      <c r="EN144" s="69"/>
      <c r="EO144" s="69"/>
      <c r="EP144" s="69"/>
      <c r="EQ144" s="69"/>
      <c r="ER144" s="69"/>
      <c r="ES144" s="69"/>
      <c r="ET144" s="69"/>
      <c r="EU144" s="69"/>
      <c r="EV144" s="69"/>
      <c r="EW144" s="69"/>
      <c r="EX144" s="69"/>
      <c r="EY144" s="69"/>
      <c r="EZ144" s="69"/>
      <c r="FA144" s="69"/>
      <c r="FB144" s="69"/>
      <c r="FC144" s="69"/>
      <c r="FD144" s="69"/>
      <c r="FE144" s="69"/>
      <c r="FF144" s="69"/>
      <c r="FG144" s="69"/>
      <c r="FH144" s="69"/>
      <c r="FI144" s="69"/>
      <c r="FJ144" s="69"/>
      <c r="FK144" s="69"/>
    </row>
    <row r="145" spans="1:167" s="73" customFormat="1" x14ac:dyDescent="0.2">
      <c r="A145" s="82"/>
      <c r="B145" s="83"/>
      <c r="BR145" s="69"/>
      <c r="BS145" s="76"/>
      <c r="BT145" s="74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5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  <c r="FI145" s="69"/>
      <c r="FJ145" s="69"/>
      <c r="FK145" s="69"/>
    </row>
    <row r="146" spans="1:167" s="73" customFormat="1" x14ac:dyDescent="0.2">
      <c r="A146" s="82"/>
      <c r="B146" s="83"/>
      <c r="BR146" s="69"/>
      <c r="BS146" s="76"/>
      <c r="BT146" s="74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5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  <c r="FI146" s="69"/>
      <c r="FJ146" s="69"/>
      <c r="FK146" s="69"/>
    </row>
    <row r="147" spans="1:167" s="73" customFormat="1" x14ac:dyDescent="0.2">
      <c r="A147" s="82"/>
      <c r="B147" s="83"/>
      <c r="BR147" s="69"/>
      <c r="BS147" s="76"/>
      <c r="BT147" s="74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5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  <c r="FI147" s="69"/>
      <c r="FJ147" s="69"/>
      <c r="FK147" s="69"/>
    </row>
    <row r="148" spans="1:167" s="73" customFormat="1" x14ac:dyDescent="0.2">
      <c r="A148" s="82"/>
      <c r="B148" s="83"/>
      <c r="BR148" s="69"/>
      <c r="BS148" s="76"/>
      <c r="BT148" s="74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5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  <c r="FI148" s="69"/>
      <c r="FJ148" s="69"/>
      <c r="FK148" s="69"/>
    </row>
    <row r="149" spans="1:167" s="73" customFormat="1" x14ac:dyDescent="0.2">
      <c r="A149" s="82"/>
      <c r="B149" s="83"/>
      <c r="BR149" s="69"/>
      <c r="BS149" s="76"/>
      <c r="BT149" s="74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5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</row>
    <row r="150" spans="1:167" s="73" customFormat="1" x14ac:dyDescent="0.2">
      <c r="A150" s="82"/>
      <c r="B150" s="83"/>
      <c r="BR150" s="69"/>
      <c r="BS150" s="76"/>
      <c r="BT150" s="74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5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</row>
    <row r="151" spans="1:167" s="73" customFormat="1" x14ac:dyDescent="0.2">
      <c r="A151" s="82"/>
      <c r="B151" s="83"/>
      <c r="BR151" s="69"/>
      <c r="BS151" s="76"/>
      <c r="BT151" s="74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5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</row>
    <row r="152" spans="1:167" s="73" customFormat="1" x14ac:dyDescent="0.2">
      <c r="A152" s="82"/>
      <c r="B152" s="83"/>
      <c r="BR152" s="69"/>
      <c r="BS152" s="76"/>
      <c r="BT152" s="74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5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</row>
    <row r="153" spans="1:167" s="73" customFormat="1" x14ac:dyDescent="0.2">
      <c r="A153" s="82"/>
      <c r="B153" s="83"/>
      <c r="BR153" s="69"/>
      <c r="BS153" s="76"/>
      <c r="BT153" s="74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5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</row>
    <row r="154" spans="1:167" s="73" customFormat="1" x14ac:dyDescent="0.2">
      <c r="A154" s="82"/>
      <c r="B154" s="83"/>
      <c r="BR154" s="69"/>
      <c r="BS154" s="76"/>
      <c r="BT154" s="74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5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</row>
    <row r="155" spans="1:167" s="73" customFormat="1" x14ac:dyDescent="0.2">
      <c r="A155" s="82"/>
      <c r="B155" s="83"/>
      <c r="BR155" s="69"/>
      <c r="BS155" s="76"/>
      <c r="BT155" s="74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5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</row>
    <row r="156" spans="1:167" s="73" customFormat="1" x14ac:dyDescent="0.2">
      <c r="A156" s="82"/>
      <c r="B156" s="83"/>
      <c r="BR156" s="69"/>
      <c r="BS156" s="69"/>
      <c r="BT156" s="69"/>
      <c r="BU156" s="69"/>
      <c r="BV156" s="69"/>
      <c r="BW156" s="69"/>
      <c r="BX156" s="71"/>
      <c r="BY156" s="69"/>
      <c r="BZ156" s="69"/>
      <c r="CA156" s="69"/>
      <c r="CB156" s="69"/>
      <c r="CC156" s="69"/>
      <c r="CD156" s="69"/>
      <c r="CE156" s="69"/>
      <c r="CF156" s="72"/>
      <c r="CG156" s="71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</row>
    <row r="157" spans="1:167" s="73" customFormat="1" x14ac:dyDescent="0.2">
      <c r="A157" s="82"/>
      <c r="B157" s="83"/>
      <c r="BR157" s="69"/>
      <c r="BS157" s="69"/>
      <c r="BT157" s="69"/>
      <c r="BU157" s="69"/>
      <c r="BV157" s="69"/>
      <c r="BW157" s="69"/>
      <c r="BX157" s="71"/>
      <c r="BY157" s="69"/>
      <c r="BZ157" s="69"/>
      <c r="CA157" s="69"/>
      <c r="CB157" s="69"/>
      <c r="CC157" s="69"/>
      <c r="CD157" s="69"/>
      <c r="CE157" s="69"/>
      <c r="CF157" s="72"/>
      <c r="CG157" s="71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</row>
    <row r="158" spans="1:167" s="73" customFormat="1" x14ac:dyDescent="0.2">
      <c r="A158" s="82"/>
      <c r="B158" s="83"/>
      <c r="BR158" s="69"/>
      <c r="BS158" s="69"/>
      <c r="BT158" s="69"/>
      <c r="BU158" s="69"/>
      <c r="BV158" s="69"/>
      <c r="BW158" s="69"/>
      <c r="BX158" s="71"/>
      <c r="BY158" s="69"/>
      <c r="BZ158" s="69"/>
      <c r="CA158" s="69"/>
      <c r="CB158" s="69"/>
      <c r="CC158" s="69"/>
      <c r="CD158" s="69"/>
      <c r="CE158" s="69"/>
      <c r="CF158" s="72"/>
      <c r="CG158" s="71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</row>
    <row r="159" spans="1:167" s="73" customFormat="1" x14ac:dyDescent="0.2">
      <c r="A159" s="82"/>
      <c r="B159" s="83"/>
      <c r="BR159" s="69"/>
      <c r="BS159" s="69"/>
      <c r="BT159" s="69"/>
      <c r="BU159" s="69"/>
      <c r="BV159" s="69"/>
      <c r="BW159" s="69"/>
      <c r="BX159" s="71"/>
      <c r="BY159" s="69"/>
      <c r="BZ159" s="69"/>
      <c r="CA159" s="69"/>
      <c r="CB159" s="69"/>
      <c r="CC159" s="69"/>
      <c r="CD159" s="69"/>
      <c r="CE159" s="69"/>
      <c r="CF159" s="72"/>
      <c r="CG159" s="71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</row>
    <row r="160" spans="1:167" s="73" customFormat="1" x14ac:dyDescent="0.2">
      <c r="A160" s="82"/>
      <c r="B160" s="83"/>
      <c r="BR160" s="69"/>
      <c r="BS160" s="69"/>
      <c r="BT160" s="69"/>
      <c r="BU160" s="69"/>
      <c r="BV160" s="69"/>
      <c r="BW160" s="69"/>
      <c r="BX160" s="71"/>
      <c r="BY160" s="69"/>
      <c r="BZ160" s="69"/>
      <c r="CA160" s="69"/>
      <c r="CB160" s="69"/>
      <c r="CC160" s="69"/>
      <c r="CD160" s="69"/>
      <c r="CE160" s="69"/>
      <c r="CF160" s="72"/>
      <c r="CG160" s="71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</row>
    <row r="161" spans="1:167" s="73" customFormat="1" x14ac:dyDescent="0.2">
      <c r="A161" s="82"/>
      <c r="B161" s="83"/>
      <c r="BR161" s="69"/>
      <c r="BS161" s="69"/>
      <c r="BT161" s="69"/>
      <c r="BU161" s="69"/>
      <c r="BV161" s="69"/>
      <c r="BW161" s="69"/>
      <c r="BX161" s="71"/>
      <c r="BY161" s="69"/>
      <c r="BZ161" s="69"/>
      <c r="CA161" s="69"/>
      <c r="CB161" s="69"/>
      <c r="CC161" s="69"/>
      <c r="CD161" s="69"/>
      <c r="CE161" s="69"/>
      <c r="CF161" s="72"/>
      <c r="CG161" s="71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</row>
    <row r="162" spans="1:167" s="73" customFormat="1" x14ac:dyDescent="0.2">
      <c r="A162" s="82"/>
      <c r="B162" s="83"/>
      <c r="BR162" s="69"/>
      <c r="BS162" s="69"/>
      <c r="BT162" s="69"/>
      <c r="BU162" s="69"/>
      <c r="BV162" s="69"/>
      <c r="BW162" s="69"/>
      <c r="BX162" s="71"/>
      <c r="BY162" s="69"/>
      <c r="BZ162" s="69"/>
      <c r="CA162" s="69"/>
      <c r="CB162" s="69"/>
      <c r="CC162" s="69"/>
      <c r="CD162" s="69"/>
      <c r="CE162" s="69"/>
      <c r="CF162" s="72"/>
      <c r="CG162" s="71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</row>
    <row r="163" spans="1:167" s="73" customFormat="1" x14ac:dyDescent="0.2">
      <c r="A163" s="82"/>
      <c r="B163" s="83"/>
      <c r="BR163" s="69"/>
      <c r="BS163" s="69"/>
      <c r="BT163" s="69"/>
      <c r="BU163" s="69"/>
      <c r="BV163" s="69"/>
      <c r="BW163" s="69"/>
      <c r="BX163" s="71"/>
      <c r="BY163" s="69"/>
      <c r="BZ163" s="69"/>
      <c r="CA163" s="69"/>
      <c r="CB163" s="69"/>
      <c r="CC163" s="69"/>
      <c r="CD163" s="69"/>
      <c r="CE163" s="69"/>
      <c r="CF163" s="72"/>
      <c r="CG163" s="71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</row>
    <row r="164" spans="1:167" s="73" customFormat="1" x14ac:dyDescent="0.2">
      <c r="A164" s="82"/>
      <c r="B164" s="83"/>
      <c r="BR164" s="69"/>
      <c r="BS164" s="69"/>
      <c r="BT164" s="69"/>
      <c r="BU164" s="69"/>
      <c r="BV164" s="69"/>
      <c r="BW164" s="69"/>
      <c r="BX164" s="71"/>
      <c r="BY164" s="69"/>
      <c r="BZ164" s="69"/>
      <c r="CA164" s="69"/>
      <c r="CB164" s="69"/>
      <c r="CC164" s="69"/>
      <c r="CD164" s="69"/>
      <c r="CE164" s="69"/>
      <c r="CF164" s="72"/>
      <c r="CG164" s="71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</row>
    <row r="165" spans="1:167" s="73" customFormat="1" x14ac:dyDescent="0.2">
      <c r="A165" s="82"/>
      <c r="B165" s="83"/>
      <c r="BR165" s="69"/>
      <c r="BS165" s="69"/>
      <c r="BT165" s="69"/>
      <c r="BU165" s="69"/>
      <c r="BV165" s="69"/>
      <c r="BW165" s="69"/>
      <c r="BX165" s="71"/>
      <c r="BY165" s="69"/>
      <c r="BZ165" s="69"/>
      <c r="CA165" s="69"/>
      <c r="CB165" s="69"/>
      <c r="CC165" s="69"/>
      <c r="CD165" s="69"/>
      <c r="CE165" s="69"/>
      <c r="CF165" s="72"/>
      <c r="CG165" s="71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</row>
    <row r="166" spans="1:167" s="73" customFormat="1" x14ac:dyDescent="0.2">
      <c r="A166" s="82"/>
      <c r="B166" s="83"/>
      <c r="BR166" s="69"/>
      <c r="BS166" s="69"/>
      <c r="BT166" s="69"/>
      <c r="BU166" s="69"/>
      <c r="BV166" s="69"/>
      <c r="BW166" s="69"/>
      <c r="BX166" s="71"/>
      <c r="BY166" s="69"/>
      <c r="BZ166" s="69"/>
      <c r="CA166" s="69"/>
      <c r="CB166" s="69"/>
      <c r="CC166" s="69"/>
      <c r="CD166" s="69"/>
      <c r="CE166" s="69"/>
      <c r="CF166" s="72"/>
      <c r="CG166" s="71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</row>
    <row r="167" spans="1:167" s="73" customFormat="1" x14ac:dyDescent="0.2">
      <c r="A167" s="82"/>
      <c r="B167" s="83"/>
      <c r="BR167" s="69"/>
      <c r="BS167" s="69"/>
      <c r="BT167" s="69"/>
      <c r="BU167" s="69"/>
      <c r="BV167" s="69"/>
      <c r="BW167" s="69"/>
      <c r="BX167" s="71"/>
      <c r="BY167" s="69"/>
      <c r="BZ167" s="69"/>
      <c r="CA167" s="69"/>
      <c r="CB167" s="69"/>
      <c r="CC167" s="69"/>
      <c r="CD167" s="69"/>
      <c r="CE167" s="69"/>
      <c r="CF167" s="72"/>
      <c r="CG167" s="71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</row>
    <row r="168" spans="1:167" s="73" customFormat="1" x14ac:dyDescent="0.2">
      <c r="A168" s="82"/>
      <c r="B168" s="83"/>
      <c r="BR168" s="69"/>
      <c r="BS168" s="69"/>
      <c r="BT168" s="69"/>
      <c r="BU168" s="69"/>
      <c r="BV168" s="69"/>
      <c r="BW168" s="69"/>
      <c r="BX168" s="71"/>
      <c r="BY168" s="69"/>
      <c r="BZ168" s="69"/>
      <c r="CA168" s="69"/>
      <c r="CB168" s="69"/>
      <c r="CC168" s="69"/>
      <c r="CD168" s="69"/>
      <c r="CE168" s="69"/>
      <c r="CF168" s="72"/>
      <c r="CG168" s="71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</row>
    <row r="169" spans="1:167" s="73" customFormat="1" x14ac:dyDescent="0.2">
      <c r="A169" s="82"/>
      <c r="B169" s="83"/>
      <c r="BR169" s="69"/>
      <c r="BS169" s="69"/>
      <c r="BT169" s="69"/>
      <c r="BU169" s="69"/>
      <c r="BV169" s="69"/>
      <c r="BW169" s="69"/>
      <c r="BX169" s="71"/>
      <c r="BY169" s="69"/>
      <c r="BZ169" s="69"/>
      <c r="CA169" s="69"/>
      <c r="CB169" s="69"/>
      <c r="CC169" s="69"/>
      <c r="CD169" s="69"/>
      <c r="CE169" s="69"/>
      <c r="CF169" s="72"/>
      <c r="CG169" s="71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</row>
    <row r="170" spans="1:167" s="73" customFormat="1" x14ac:dyDescent="0.2">
      <c r="A170" s="82"/>
      <c r="B170" s="83"/>
      <c r="BR170" s="69"/>
      <c r="BS170" s="69"/>
      <c r="BT170" s="69"/>
      <c r="BU170" s="69"/>
      <c r="BV170" s="69"/>
      <c r="BW170" s="69"/>
      <c r="BX170" s="71"/>
      <c r="BY170" s="69"/>
      <c r="BZ170" s="69"/>
      <c r="CA170" s="69"/>
      <c r="CB170" s="69"/>
      <c r="CC170" s="69"/>
      <c r="CD170" s="69"/>
      <c r="CE170" s="69"/>
      <c r="CF170" s="72"/>
      <c r="CG170" s="71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</row>
    <row r="171" spans="1:167" s="73" customFormat="1" x14ac:dyDescent="0.2">
      <c r="A171" s="82"/>
      <c r="B171" s="83"/>
      <c r="BR171" s="69"/>
      <c r="BS171" s="69"/>
      <c r="BT171" s="69"/>
      <c r="BU171" s="69"/>
      <c r="BV171" s="69"/>
      <c r="BW171" s="69"/>
      <c r="BX171" s="71"/>
      <c r="BY171" s="69"/>
      <c r="BZ171" s="69"/>
      <c r="CA171" s="69"/>
      <c r="CB171" s="69"/>
      <c r="CC171" s="69"/>
      <c r="CD171" s="69"/>
      <c r="CE171" s="69"/>
      <c r="CF171" s="72"/>
      <c r="CG171" s="71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</row>
    <row r="172" spans="1:167" s="73" customFormat="1" x14ac:dyDescent="0.2">
      <c r="A172" s="82"/>
      <c r="B172" s="83"/>
      <c r="BR172" s="69"/>
      <c r="BS172" s="69"/>
      <c r="BT172" s="69"/>
      <c r="BU172" s="69"/>
      <c r="BV172" s="69"/>
      <c r="BW172" s="69"/>
      <c r="BX172" s="71"/>
      <c r="BY172" s="69"/>
      <c r="BZ172" s="69"/>
      <c r="CA172" s="69"/>
      <c r="CB172" s="69"/>
      <c r="CC172" s="69"/>
      <c r="CD172" s="69"/>
      <c r="CE172" s="69"/>
      <c r="CF172" s="72"/>
      <c r="CG172" s="71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</row>
    <row r="173" spans="1:167" s="73" customFormat="1" x14ac:dyDescent="0.2">
      <c r="A173" s="82"/>
      <c r="B173" s="83"/>
      <c r="BR173" s="69"/>
      <c r="BS173" s="69"/>
      <c r="BT173" s="69"/>
      <c r="BU173" s="69"/>
      <c r="BV173" s="69"/>
      <c r="BW173" s="69"/>
      <c r="BX173" s="71"/>
      <c r="BY173" s="69"/>
      <c r="BZ173" s="69"/>
      <c r="CA173" s="69"/>
      <c r="CB173" s="69"/>
      <c r="CC173" s="69"/>
      <c r="CD173" s="69"/>
      <c r="CE173" s="69"/>
      <c r="CF173" s="72"/>
      <c r="CG173" s="71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</row>
    <row r="174" spans="1:167" s="73" customFormat="1" x14ac:dyDescent="0.2">
      <c r="A174" s="82"/>
      <c r="B174" s="83"/>
      <c r="BR174" s="69"/>
      <c r="BS174" s="69"/>
      <c r="BT174" s="69"/>
      <c r="BU174" s="69"/>
      <c r="BV174" s="69"/>
      <c r="BW174" s="69"/>
      <c r="BX174" s="71"/>
      <c r="BY174" s="69"/>
      <c r="BZ174" s="69"/>
      <c r="CA174" s="69"/>
      <c r="CB174" s="69"/>
      <c r="CC174" s="69"/>
      <c r="CD174" s="69"/>
      <c r="CE174" s="69"/>
      <c r="CF174" s="72"/>
      <c r="CG174" s="71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</row>
    <row r="175" spans="1:167" s="73" customFormat="1" x14ac:dyDescent="0.2">
      <c r="A175" s="82"/>
      <c r="B175" s="83"/>
      <c r="BR175" s="69"/>
      <c r="BS175" s="69"/>
      <c r="BT175" s="69"/>
      <c r="BU175" s="69"/>
      <c r="BV175" s="69"/>
      <c r="BW175" s="69"/>
      <c r="BX175" s="71"/>
      <c r="BY175" s="69"/>
      <c r="BZ175" s="69"/>
      <c r="CA175" s="69"/>
      <c r="CB175" s="69"/>
      <c r="CC175" s="69"/>
      <c r="CD175" s="69"/>
      <c r="CE175" s="69"/>
      <c r="CF175" s="72"/>
      <c r="CG175" s="71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</row>
    <row r="176" spans="1:167" s="73" customFormat="1" x14ac:dyDescent="0.2">
      <c r="A176" s="82"/>
      <c r="B176" s="83"/>
      <c r="BR176" s="69"/>
      <c r="BS176" s="69"/>
      <c r="BT176" s="69"/>
      <c r="BU176" s="69"/>
      <c r="BV176" s="69"/>
      <c r="BW176" s="69"/>
      <c r="BX176" s="71"/>
      <c r="BY176" s="69"/>
      <c r="BZ176" s="69"/>
      <c r="CA176" s="69"/>
      <c r="CB176" s="69"/>
      <c r="CC176" s="69"/>
      <c r="CD176" s="69"/>
      <c r="CE176" s="69"/>
      <c r="CF176" s="72"/>
      <c r="CG176" s="71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</row>
    <row r="177" spans="1:167" s="73" customFormat="1" x14ac:dyDescent="0.2">
      <c r="A177" s="82"/>
      <c r="B177" s="83"/>
      <c r="BR177" s="69"/>
      <c r="BS177" s="69"/>
      <c r="BT177" s="69"/>
      <c r="BU177" s="69"/>
      <c r="BV177" s="69"/>
      <c r="BW177" s="69"/>
      <c r="BX177" s="71"/>
      <c r="BY177" s="69"/>
      <c r="BZ177" s="69"/>
      <c r="CA177" s="69"/>
      <c r="CB177" s="69"/>
      <c r="CC177" s="69"/>
      <c r="CD177" s="69"/>
      <c r="CE177" s="69"/>
      <c r="CF177" s="72"/>
      <c r="CG177" s="71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</row>
    <row r="178" spans="1:167" s="73" customFormat="1" x14ac:dyDescent="0.2">
      <c r="A178" s="82"/>
      <c r="B178" s="83"/>
      <c r="BR178" s="69"/>
      <c r="BS178" s="69"/>
      <c r="BT178" s="69"/>
      <c r="BU178" s="69"/>
      <c r="BV178" s="69"/>
      <c r="BW178" s="69"/>
      <c r="BX178" s="71"/>
      <c r="BY178" s="69"/>
      <c r="BZ178" s="69"/>
      <c r="CA178" s="69"/>
      <c r="CB178" s="69"/>
      <c r="CC178" s="69"/>
      <c r="CD178" s="69"/>
      <c r="CE178" s="69"/>
      <c r="CF178" s="72"/>
      <c r="CG178" s="71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</row>
    <row r="179" spans="1:167" s="73" customFormat="1" x14ac:dyDescent="0.2">
      <c r="A179" s="82"/>
      <c r="B179" s="83"/>
      <c r="BR179" s="69"/>
      <c r="BS179" s="69"/>
      <c r="BT179" s="69"/>
      <c r="BU179" s="69"/>
      <c r="BV179" s="69"/>
      <c r="BW179" s="69"/>
      <c r="BX179" s="71"/>
      <c r="BY179" s="69"/>
      <c r="BZ179" s="69"/>
      <c r="CA179" s="69"/>
      <c r="CB179" s="69"/>
      <c r="CC179" s="69"/>
      <c r="CD179" s="69"/>
      <c r="CE179" s="69"/>
      <c r="CF179" s="72"/>
      <c r="CG179" s="71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</row>
    <row r="180" spans="1:167" s="73" customFormat="1" x14ac:dyDescent="0.2">
      <c r="A180" s="82"/>
      <c r="B180" s="83"/>
      <c r="BR180" s="69"/>
      <c r="BS180" s="69"/>
      <c r="BT180" s="69"/>
      <c r="BU180" s="69"/>
      <c r="BV180" s="69"/>
      <c r="BW180" s="69"/>
      <c r="BX180" s="71"/>
      <c r="BY180" s="69"/>
      <c r="BZ180" s="69"/>
      <c r="CA180" s="69"/>
      <c r="CB180" s="69"/>
      <c r="CC180" s="69"/>
      <c r="CD180" s="69"/>
      <c r="CE180" s="69"/>
      <c r="CF180" s="72"/>
      <c r="CG180" s="71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</row>
    <row r="181" spans="1:167" s="73" customFormat="1" x14ac:dyDescent="0.2">
      <c r="A181" s="82"/>
      <c r="B181" s="83"/>
      <c r="BR181" s="69"/>
      <c r="BS181" s="69"/>
      <c r="BT181" s="69"/>
      <c r="BU181" s="69"/>
      <c r="BV181" s="69"/>
      <c r="BW181" s="69"/>
      <c r="BX181" s="71"/>
      <c r="BY181" s="69"/>
      <c r="BZ181" s="69"/>
      <c r="CA181" s="69"/>
      <c r="CB181" s="69"/>
      <c r="CC181" s="69"/>
      <c r="CD181" s="69"/>
      <c r="CE181" s="69"/>
      <c r="CF181" s="72"/>
      <c r="CG181" s="71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</row>
    <row r="182" spans="1:167" s="73" customFormat="1" x14ac:dyDescent="0.2">
      <c r="A182" s="82"/>
      <c r="B182" s="83"/>
      <c r="BR182" s="69"/>
      <c r="BS182" s="69"/>
      <c r="BT182" s="69"/>
      <c r="BU182" s="69"/>
      <c r="BV182" s="69"/>
      <c r="BW182" s="69"/>
      <c r="BX182" s="71"/>
      <c r="BY182" s="69"/>
      <c r="BZ182" s="69"/>
      <c r="CA182" s="69"/>
      <c r="CB182" s="69"/>
      <c r="CC182" s="69"/>
      <c r="CD182" s="69"/>
      <c r="CE182" s="69"/>
      <c r="CF182" s="72"/>
      <c r="CG182" s="71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</row>
    <row r="183" spans="1:167" s="73" customFormat="1" x14ac:dyDescent="0.2">
      <c r="A183" s="82"/>
      <c r="B183" s="83"/>
      <c r="BR183" s="69"/>
      <c r="BS183" s="69"/>
      <c r="BT183" s="69"/>
      <c r="BU183" s="69"/>
      <c r="BV183" s="69"/>
      <c r="BW183" s="69"/>
      <c r="BX183" s="71"/>
      <c r="BY183" s="69"/>
      <c r="BZ183" s="69"/>
      <c r="CA183" s="69"/>
      <c r="CB183" s="69"/>
      <c r="CC183" s="69"/>
      <c r="CD183" s="69"/>
      <c r="CE183" s="69"/>
      <c r="CF183" s="72"/>
      <c r="CG183" s="71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</row>
    <row r="184" spans="1:167" s="73" customFormat="1" x14ac:dyDescent="0.2">
      <c r="A184" s="82"/>
      <c r="B184" s="83"/>
      <c r="BR184" s="69"/>
      <c r="BS184" s="69"/>
      <c r="BT184" s="69"/>
      <c r="BU184" s="69"/>
      <c r="BV184" s="69"/>
      <c r="BW184" s="69"/>
      <c r="BX184" s="71"/>
      <c r="BY184" s="69"/>
      <c r="BZ184" s="69"/>
      <c r="CA184" s="69"/>
      <c r="CB184" s="69"/>
      <c r="CC184" s="69"/>
      <c r="CD184" s="69"/>
      <c r="CE184" s="69"/>
      <c r="CF184" s="72"/>
      <c r="CG184" s="71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</row>
    <row r="185" spans="1:167" s="73" customFormat="1" x14ac:dyDescent="0.2">
      <c r="A185" s="82"/>
      <c r="B185" s="83"/>
      <c r="BR185" s="69"/>
      <c r="BS185" s="69"/>
      <c r="BT185" s="69"/>
      <c r="BU185" s="69"/>
      <c r="BV185" s="69"/>
      <c r="BW185" s="69"/>
      <c r="BX185" s="71"/>
      <c r="BY185" s="69"/>
      <c r="BZ185" s="69"/>
      <c r="CA185" s="69"/>
      <c r="CB185" s="69"/>
      <c r="CC185" s="69"/>
      <c r="CD185" s="69"/>
      <c r="CE185" s="69"/>
      <c r="CF185" s="72"/>
      <c r="CG185" s="71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</row>
    <row r="186" spans="1:167" s="73" customFormat="1" x14ac:dyDescent="0.2">
      <c r="A186" s="82"/>
      <c r="B186" s="83"/>
      <c r="BR186" s="69"/>
      <c r="BS186" s="69"/>
      <c r="BT186" s="69"/>
      <c r="BU186" s="69"/>
      <c r="BV186" s="69"/>
      <c r="BW186" s="69"/>
      <c r="BX186" s="71"/>
      <c r="BY186" s="69"/>
      <c r="BZ186" s="69"/>
      <c r="CA186" s="69"/>
      <c r="CB186" s="69"/>
      <c r="CC186" s="69"/>
      <c r="CD186" s="69"/>
      <c r="CE186" s="69"/>
      <c r="CF186" s="72"/>
      <c r="CG186" s="71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  <c r="FI186" s="69"/>
      <c r="FJ186" s="69"/>
      <c r="FK186" s="69"/>
    </row>
    <row r="187" spans="1:167" s="73" customFormat="1" x14ac:dyDescent="0.2">
      <c r="A187" s="82"/>
      <c r="B187" s="83"/>
      <c r="BR187" s="69"/>
      <c r="BS187" s="69"/>
      <c r="BT187" s="69"/>
      <c r="BU187" s="69"/>
      <c r="BV187" s="69"/>
      <c r="BW187" s="69"/>
      <c r="BX187" s="71"/>
      <c r="BY187" s="69"/>
      <c r="BZ187" s="69"/>
      <c r="CA187" s="69"/>
      <c r="CB187" s="69"/>
      <c r="CC187" s="69"/>
      <c r="CD187" s="69"/>
      <c r="CE187" s="69"/>
      <c r="CF187" s="72"/>
      <c r="CG187" s="71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</row>
    <row r="188" spans="1:167" s="73" customFormat="1" x14ac:dyDescent="0.2">
      <c r="A188" s="82"/>
      <c r="B188" s="83"/>
      <c r="BR188" s="69"/>
      <c r="BS188" s="69"/>
      <c r="BT188" s="69"/>
      <c r="BU188" s="69"/>
      <c r="BV188" s="69"/>
      <c r="BW188" s="69"/>
      <c r="BX188" s="71"/>
      <c r="BY188" s="69"/>
      <c r="BZ188" s="69"/>
      <c r="CA188" s="69"/>
      <c r="CB188" s="69"/>
      <c r="CC188" s="69"/>
      <c r="CD188" s="69"/>
      <c r="CE188" s="69"/>
      <c r="CF188" s="72"/>
      <c r="CG188" s="71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</row>
    <row r="189" spans="1:167" s="73" customFormat="1" x14ac:dyDescent="0.2">
      <c r="A189" s="82"/>
      <c r="B189" s="83"/>
      <c r="BR189" s="69"/>
      <c r="BS189" s="69"/>
      <c r="BT189" s="69"/>
      <c r="BU189" s="69"/>
      <c r="BV189" s="69"/>
      <c r="BW189" s="69"/>
      <c r="BX189" s="71"/>
      <c r="BY189" s="69"/>
      <c r="BZ189" s="69"/>
      <c r="CA189" s="69"/>
      <c r="CB189" s="69"/>
      <c r="CC189" s="69"/>
      <c r="CD189" s="69"/>
      <c r="CE189" s="69"/>
      <c r="CF189" s="72"/>
      <c r="CG189" s="71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</row>
    <row r="190" spans="1:167" s="73" customFormat="1" x14ac:dyDescent="0.2">
      <c r="A190" s="82"/>
      <c r="B190" s="83"/>
      <c r="BR190" s="69"/>
      <c r="BS190" s="69"/>
      <c r="BT190" s="69"/>
      <c r="BU190" s="69"/>
      <c r="BV190" s="69"/>
      <c r="BW190" s="69"/>
      <c r="BX190" s="71"/>
      <c r="BY190" s="69"/>
      <c r="BZ190" s="69"/>
      <c r="CA190" s="69"/>
      <c r="CB190" s="69"/>
      <c r="CC190" s="69"/>
      <c r="CD190" s="69"/>
      <c r="CE190" s="69"/>
      <c r="CF190" s="72"/>
      <c r="CG190" s="71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</row>
    <row r="191" spans="1:167" s="73" customFormat="1" x14ac:dyDescent="0.2">
      <c r="A191" s="82"/>
      <c r="B191" s="83"/>
      <c r="BR191" s="69"/>
      <c r="BS191" s="69"/>
      <c r="BT191" s="69"/>
      <c r="BU191" s="69"/>
      <c r="BV191" s="69"/>
      <c r="BW191" s="69"/>
      <c r="BX191" s="71"/>
      <c r="BY191" s="69"/>
      <c r="BZ191" s="69"/>
      <c r="CA191" s="69"/>
      <c r="CB191" s="69"/>
      <c r="CC191" s="69"/>
      <c r="CD191" s="69"/>
      <c r="CE191" s="69"/>
      <c r="CF191" s="72"/>
      <c r="CG191" s="71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</row>
    <row r="192" spans="1:167" s="73" customFormat="1" x14ac:dyDescent="0.2">
      <c r="A192" s="82"/>
      <c r="B192" s="83"/>
      <c r="BR192" s="69"/>
      <c r="BS192" s="69"/>
      <c r="BT192" s="69"/>
      <c r="BU192" s="69"/>
      <c r="BV192" s="69"/>
      <c r="BW192" s="69"/>
      <c r="BX192" s="71"/>
      <c r="BY192" s="69"/>
      <c r="BZ192" s="69"/>
      <c r="CA192" s="69"/>
      <c r="CB192" s="69"/>
      <c r="CC192" s="69"/>
      <c r="CD192" s="69"/>
      <c r="CE192" s="69"/>
      <c r="CF192" s="72"/>
      <c r="CG192" s="71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</row>
    <row r="193" spans="1:167" s="73" customFormat="1" x14ac:dyDescent="0.2">
      <c r="A193" s="82"/>
      <c r="B193" s="83"/>
      <c r="BR193" s="69"/>
      <c r="BS193" s="69"/>
      <c r="BT193" s="69"/>
      <c r="BU193" s="69"/>
      <c r="BV193" s="69"/>
      <c r="BW193" s="69"/>
      <c r="BX193" s="71"/>
      <c r="BY193" s="69"/>
      <c r="BZ193" s="69"/>
      <c r="CA193" s="69"/>
      <c r="CB193" s="69"/>
      <c r="CC193" s="69"/>
      <c r="CD193" s="69"/>
      <c r="CE193" s="69"/>
      <c r="CF193" s="72"/>
      <c r="CG193" s="71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</row>
    <row r="194" spans="1:167" s="73" customFormat="1" x14ac:dyDescent="0.2">
      <c r="A194" s="82"/>
      <c r="B194" s="83"/>
      <c r="BR194" s="69"/>
      <c r="BS194" s="69"/>
      <c r="BT194" s="69"/>
      <c r="BU194" s="69"/>
      <c r="BV194" s="69"/>
      <c r="BW194" s="69"/>
      <c r="BX194" s="71"/>
      <c r="BY194" s="69"/>
      <c r="BZ194" s="69"/>
      <c r="CA194" s="69"/>
      <c r="CB194" s="69"/>
      <c r="CC194" s="69"/>
      <c r="CD194" s="69"/>
      <c r="CE194" s="69"/>
      <c r="CF194" s="72"/>
      <c r="CG194" s="71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</row>
    <row r="195" spans="1:167" s="73" customFormat="1" x14ac:dyDescent="0.2">
      <c r="A195" s="82"/>
      <c r="B195" s="83"/>
      <c r="BR195" s="69"/>
      <c r="BS195" s="69"/>
      <c r="BT195" s="69"/>
      <c r="BU195" s="69"/>
      <c r="BV195" s="69"/>
      <c r="BW195" s="69"/>
      <c r="BX195" s="71"/>
      <c r="BY195" s="69"/>
      <c r="BZ195" s="69"/>
      <c r="CA195" s="69"/>
      <c r="CB195" s="69"/>
      <c r="CC195" s="69"/>
      <c r="CD195" s="69"/>
      <c r="CE195" s="69"/>
      <c r="CF195" s="72"/>
      <c r="CG195" s="71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</row>
    <row r="196" spans="1:167" s="73" customFormat="1" x14ac:dyDescent="0.2">
      <c r="A196" s="82"/>
      <c r="B196" s="83"/>
      <c r="BR196" s="69"/>
      <c r="BS196" s="69"/>
      <c r="BT196" s="69"/>
      <c r="BU196" s="69"/>
      <c r="BV196" s="69"/>
      <c r="BW196" s="69"/>
      <c r="BX196" s="71"/>
      <c r="BY196" s="69"/>
      <c r="BZ196" s="69"/>
      <c r="CA196" s="69"/>
      <c r="CB196" s="69"/>
      <c r="CC196" s="69"/>
      <c r="CD196" s="69"/>
      <c r="CE196" s="69"/>
      <c r="CF196" s="72"/>
      <c r="CG196" s="71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</row>
    <row r="197" spans="1:167" s="73" customFormat="1" x14ac:dyDescent="0.2">
      <c r="A197" s="82"/>
      <c r="B197" s="83"/>
      <c r="BR197" s="69"/>
      <c r="BS197" s="69"/>
      <c r="BT197" s="69"/>
      <c r="BU197" s="69"/>
      <c r="BV197" s="69"/>
      <c r="BW197" s="69"/>
      <c r="BX197" s="71"/>
      <c r="BY197" s="69"/>
      <c r="BZ197" s="69"/>
      <c r="CA197" s="69"/>
      <c r="CB197" s="69"/>
      <c r="CC197" s="69"/>
      <c r="CD197" s="69"/>
      <c r="CE197" s="69"/>
      <c r="CF197" s="72"/>
      <c r="CG197" s="71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</row>
    <row r="198" spans="1:167" s="73" customFormat="1" x14ac:dyDescent="0.2">
      <c r="A198" s="82"/>
      <c r="B198" s="83"/>
      <c r="BR198" s="69"/>
      <c r="BS198" s="69"/>
      <c r="BT198" s="69"/>
      <c r="BU198" s="69"/>
      <c r="BV198" s="69"/>
      <c r="BW198" s="69"/>
      <c r="BX198" s="71"/>
      <c r="BY198" s="69"/>
      <c r="BZ198" s="69"/>
      <c r="CA198" s="69"/>
      <c r="CB198" s="69"/>
      <c r="CC198" s="69"/>
      <c r="CD198" s="69"/>
      <c r="CE198" s="69"/>
      <c r="CF198" s="72"/>
      <c r="CG198" s="71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  <c r="FI198" s="69"/>
      <c r="FJ198" s="69"/>
      <c r="FK198" s="69"/>
    </row>
    <row r="199" spans="1:167" s="73" customFormat="1" x14ac:dyDescent="0.2">
      <c r="A199" s="82"/>
      <c r="B199" s="83"/>
      <c r="BR199" s="69"/>
      <c r="BS199" s="69"/>
      <c r="BT199" s="69"/>
      <c r="BU199" s="69"/>
      <c r="BV199" s="69"/>
      <c r="BW199" s="69"/>
      <c r="BX199" s="71"/>
      <c r="BY199" s="69"/>
      <c r="BZ199" s="69"/>
      <c r="CA199" s="69"/>
      <c r="CB199" s="69"/>
      <c r="CC199" s="69"/>
      <c r="CD199" s="69"/>
      <c r="CE199" s="69"/>
      <c r="CF199" s="72"/>
      <c r="CG199" s="71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  <c r="FI199" s="69"/>
      <c r="FJ199" s="69"/>
      <c r="FK199" s="69"/>
    </row>
    <row r="200" spans="1:167" s="73" customFormat="1" x14ac:dyDescent="0.2">
      <c r="A200" s="82"/>
      <c r="B200" s="83"/>
      <c r="BR200" s="69"/>
      <c r="BS200" s="69"/>
      <c r="BT200" s="69"/>
      <c r="BU200" s="69"/>
      <c r="BV200" s="69"/>
      <c r="BW200" s="69"/>
      <c r="BX200" s="71"/>
      <c r="BY200" s="69"/>
      <c r="BZ200" s="69"/>
      <c r="CA200" s="69"/>
      <c r="CB200" s="69"/>
      <c r="CC200" s="69"/>
      <c r="CD200" s="69"/>
      <c r="CE200" s="69"/>
      <c r="CF200" s="72"/>
      <c r="CG200" s="71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</row>
    <row r="201" spans="1:167" s="73" customFormat="1" x14ac:dyDescent="0.2">
      <c r="A201" s="82"/>
      <c r="B201" s="83"/>
      <c r="BR201" s="69"/>
      <c r="BS201" s="69"/>
      <c r="BT201" s="69"/>
      <c r="BU201" s="69"/>
      <c r="BV201" s="69"/>
      <c r="BW201" s="69"/>
      <c r="BX201" s="71"/>
      <c r="BY201" s="69"/>
      <c r="BZ201" s="69"/>
      <c r="CA201" s="69"/>
      <c r="CB201" s="69"/>
      <c r="CC201" s="69"/>
      <c r="CD201" s="69"/>
      <c r="CE201" s="69"/>
      <c r="CF201" s="72"/>
      <c r="CG201" s="71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</row>
    <row r="202" spans="1:167" s="73" customFormat="1" x14ac:dyDescent="0.2">
      <c r="A202" s="82"/>
      <c r="B202" s="83"/>
      <c r="BR202" s="69"/>
      <c r="BS202" s="69"/>
      <c r="BT202" s="69"/>
      <c r="BU202" s="69"/>
      <c r="BV202" s="69"/>
      <c r="BW202" s="69"/>
      <c r="BX202" s="71"/>
      <c r="BY202" s="69"/>
      <c r="BZ202" s="69"/>
      <c r="CA202" s="69"/>
      <c r="CB202" s="69"/>
      <c r="CC202" s="69"/>
      <c r="CD202" s="69"/>
      <c r="CE202" s="69"/>
      <c r="CF202" s="72"/>
      <c r="CG202" s="71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</row>
    <row r="203" spans="1:167" s="73" customFormat="1" x14ac:dyDescent="0.2">
      <c r="A203" s="82"/>
      <c r="B203" s="83"/>
      <c r="BR203" s="69"/>
      <c r="BS203" s="69"/>
      <c r="BT203" s="69"/>
      <c r="BU203" s="69"/>
      <c r="BV203" s="69"/>
      <c r="BW203" s="69"/>
      <c r="BX203" s="71"/>
      <c r="BY203" s="69"/>
      <c r="BZ203" s="69"/>
      <c r="CA203" s="69"/>
      <c r="CB203" s="69"/>
      <c r="CC203" s="69"/>
      <c r="CD203" s="69"/>
      <c r="CE203" s="69"/>
      <c r="CF203" s="72"/>
      <c r="CG203" s="71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</row>
    <row r="204" spans="1:167" s="73" customFormat="1" x14ac:dyDescent="0.2">
      <c r="A204" s="82"/>
      <c r="B204" s="83"/>
      <c r="BR204" s="69"/>
      <c r="BS204" s="69"/>
      <c r="BT204" s="69"/>
      <c r="BU204" s="69"/>
      <c r="BV204" s="69"/>
      <c r="BW204" s="69"/>
      <c r="BX204" s="71"/>
      <c r="BY204" s="69"/>
      <c r="BZ204" s="69"/>
      <c r="CA204" s="69"/>
      <c r="CB204" s="69"/>
      <c r="CC204" s="69"/>
      <c r="CD204" s="69"/>
      <c r="CE204" s="69"/>
      <c r="CF204" s="72"/>
      <c r="CG204" s="71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</row>
    <row r="205" spans="1:167" s="73" customFormat="1" x14ac:dyDescent="0.2">
      <c r="A205" s="82"/>
      <c r="B205" s="83"/>
      <c r="BR205" s="69"/>
      <c r="BS205" s="69"/>
      <c r="BT205" s="69"/>
      <c r="BU205" s="69"/>
      <c r="BV205" s="69"/>
      <c r="BW205" s="69"/>
      <c r="BX205" s="71"/>
      <c r="BY205" s="69"/>
      <c r="BZ205" s="69"/>
      <c r="CA205" s="69"/>
      <c r="CB205" s="69"/>
      <c r="CC205" s="69"/>
      <c r="CD205" s="69"/>
      <c r="CE205" s="69"/>
      <c r="CF205" s="72"/>
      <c r="CG205" s="71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</row>
    <row r="206" spans="1:167" s="73" customFormat="1" x14ac:dyDescent="0.2">
      <c r="A206" s="82"/>
      <c r="B206" s="83"/>
      <c r="BR206" s="69"/>
      <c r="BS206" s="69"/>
      <c r="BT206" s="69"/>
      <c r="BU206" s="69"/>
      <c r="BV206" s="69"/>
      <c r="BW206" s="69"/>
      <c r="BX206" s="71"/>
      <c r="BY206" s="69"/>
      <c r="BZ206" s="69"/>
      <c r="CA206" s="69"/>
      <c r="CB206" s="69"/>
      <c r="CC206" s="69"/>
      <c r="CD206" s="69"/>
      <c r="CE206" s="69"/>
      <c r="CF206" s="72"/>
      <c r="CG206" s="71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</row>
    <row r="207" spans="1:167" s="73" customFormat="1" x14ac:dyDescent="0.2">
      <c r="A207" s="82"/>
      <c r="B207" s="83"/>
      <c r="BR207" s="69"/>
      <c r="BS207" s="69"/>
      <c r="BT207" s="69"/>
      <c r="BU207" s="69"/>
      <c r="BV207" s="69"/>
      <c r="BW207" s="69"/>
      <c r="BX207" s="71"/>
      <c r="BY207" s="69"/>
      <c r="BZ207" s="69"/>
      <c r="CA207" s="69"/>
      <c r="CB207" s="69"/>
      <c r="CC207" s="69"/>
      <c r="CD207" s="69"/>
      <c r="CE207" s="69"/>
      <c r="CF207" s="72"/>
      <c r="CG207" s="71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</row>
    <row r="208" spans="1:167" s="73" customFormat="1" x14ac:dyDescent="0.2">
      <c r="A208" s="82"/>
      <c r="B208" s="83"/>
      <c r="BR208" s="69"/>
      <c r="BS208" s="69"/>
      <c r="BT208" s="69"/>
      <c r="BU208" s="69"/>
      <c r="BV208" s="69"/>
      <c r="BW208" s="69"/>
      <c r="BX208" s="71"/>
      <c r="BY208" s="69"/>
      <c r="BZ208" s="69"/>
      <c r="CA208" s="69"/>
      <c r="CB208" s="69"/>
      <c r="CC208" s="69"/>
      <c r="CD208" s="69"/>
      <c r="CE208" s="69"/>
      <c r="CF208" s="72"/>
      <c r="CG208" s="71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</row>
    <row r="209" spans="1:167" s="73" customFormat="1" x14ac:dyDescent="0.2">
      <c r="A209" s="82"/>
      <c r="B209" s="83"/>
      <c r="BR209" s="69"/>
      <c r="BS209" s="69"/>
      <c r="BT209" s="69"/>
      <c r="BU209" s="69"/>
      <c r="BV209" s="69"/>
      <c r="BW209" s="69"/>
      <c r="BX209" s="71"/>
      <c r="BY209" s="69"/>
      <c r="BZ209" s="69"/>
      <c r="CA209" s="69"/>
      <c r="CB209" s="69"/>
      <c r="CC209" s="69"/>
      <c r="CD209" s="69"/>
      <c r="CE209" s="69"/>
      <c r="CF209" s="72"/>
      <c r="CG209" s="71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</row>
    <row r="210" spans="1:167" s="73" customFormat="1" x14ac:dyDescent="0.2">
      <c r="A210" s="82"/>
      <c r="B210" s="83"/>
      <c r="BR210" s="69"/>
      <c r="BS210" s="69"/>
      <c r="BT210" s="69"/>
      <c r="BU210" s="69"/>
      <c r="BV210" s="69"/>
      <c r="BW210" s="69"/>
      <c r="BX210" s="71"/>
      <c r="BY210" s="69"/>
      <c r="BZ210" s="69"/>
      <c r="CA210" s="69"/>
      <c r="CB210" s="69"/>
      <c r="CC210" s="69"/>
      <c r="CD210" s="69"/>
      <c r="CE210" s="69"/>
      <c r="CF210" s="72"/>
      <c r="CG210" s="71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</row>
    <row r="211" spans="1:167" s="73" customFormat="1" x14ac:dyDescent="0.2">
      <c r="A211" s="82"/>
      <c r="B211" s="83"/>
      <c r="BR211" s="69"/>
      <c r="BS211" s="69"/>
      <c r="BT211" s="69"/>
      <c r="BU211" s="69"/>
      <c r="BV211" s="69"/>
      <c r="BW211" s="69"/>
      <c r="BX211" s="71"/>
      <c r="BY211" s="69"/>
      <c r="BZ211" s="69"/>
      <c r="CA211" s="69"/>
      <c r="CB211" s="69"/>
      <c r="CC211" s="69"/>
      <c r="CD211" s="69"/>
      <c r="CE211" s="69"/>
      <c r="CF211" s="72"/>
      <c r="CG211" s="71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</row>
    <row r="212" spans="1:167" s="73" customFormat="1" x14ac:dyDescent="0.2">
      <c r="A212" s="82"/>
      <c r="B212" s="83"/>
      <c r="BR212" s="69"/>
      <c r="BS212" s="69"/>
      <c r="BT212" s="69"/>
      <c r="BU212" s="69"/>
      <c r="BV212" s="69"/>
      <c r="BW212" s="69"/>
      <c r="BX212" s="71"/>
      <c r="BY212" s="69"/>
      <c r="BZ212" s="69"/>
      <c r="CA212" s="69"/>
      <c r="CB212" s="69"/>
      <c r="CC212" s="69"/>
      <c r="CD212" s="69"/>
      <c r="CE212" s="69"/>
      <c r="CF212" s="72"/>
      <c r="CG212" s="71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  <c r="FI212" s="69"/>
      <c r="FJ212" s="69"/>
      <c r="FK212" s="69"/>
    </row>
    <row r="213" spans="1:167" s="73" customFormat="1" x14ac:dyDescent="0.2">
      <c r="A213" s="82"/>
      <c r="B213" s="83"/>
      <c r="BR213" s="69"/>
      <c r="BS213" s="69"/>
      <c r="BT213" s="69"/>
      <c r="BU213" s="69"/>
      <c r="BV213" s="69"/>
      <c r="BW213" s="69"/>
      <c r="BX213" s="71"/>
      <c r="BY213" s="69"/>
      <c r="BZ213" s="69"/>
      <c r="CA213" s="69"/>
      <c r="CB213" s="69"/>
      <c r="CC213" s="69"/>
      <c r="CD213" s="69"/>
      <c r="CE213" s="69"/>
      <c r="CF213" s="72"/>
      <c r="CG213" s="71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</row>
    <row r="214" spans="1:167" s="73" customFormat="1" x14ac:dyDescent="0.2">
      <c r="A214" s="82"/>
      <c r="B214" s="83"/>
      <c r="BR214" s="69"/>
      <c r="BS214" s="69"/>
      <c r="BT214" s="69"/>
      <c r="BU214" s="69"/>
      <c r="BV214" s="69"/>
      <c r="BW214" s="69"/>
      <c r="BX214" s="71"/>
      <c r="BY214" s="69"/>
      <c r="BZ214" s="69"/>
      <c r="CA214" s="69"/>
      <c r="CB214" s="69"/>
      <c r="CC214" s="69"/>
      <c r="CD214" s="69"/>
      <c r="CE214" s="69"/>
      <c r="CF214" s="72"/>
      <c r="CG214" s="71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</row>
    <row r="215" spans="1:167" s="73" customFormat="1" x14ac:dyDescent="0.2">
      <c r="A215" s="82"/>
      <c r="B215" s="83"/>
      <c r="BR215" s="69"/>
      <c r="BS215" s="69"/>
      <c r="BT215" s="69"/>
      <c r="BU215" s="69"/>
      <c r="BV215" s="69"/>
      <c r="BW215" s="69"/>
      <c r="BX215" s="71"/>
      <c r="BY215" s="69"/>
      <c r="BZ215" s="69"/>
      <c r="CA215" s="69"/>
      <c r="CB215" s="69"/>
      <c r="CC215" s="69"/>
      <c r="CD215" s="69"/>
      <c r="CE215" s="69"/>
      <c r="CF215" s="72"/>
      <c r="CG215" s="71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</row>
    <row r="216" spans="1:167" s="73" customFormat="1" x14ac:dyDescent="0.2">
      <c r="A216" s="82"/>
      <c r="B216" s="83"/>
      <c r="BR216" s="69"/>
      <c r="BS216" s="69"/>
      <c r="BT216" s="69"/>
      <c r="BU216" s="69"/>
      <c r="BV216" s="69"/>
      <c r="BW216" s="69"/>
      <c r="BX216" s="71"/>
      <c r="BY216" s="69"/>
      <c r="BZ216" s="69"/>
      <c r="CA216" s="69"/>
      <c r="CB216" s="69"/>
      <c r="CC216" s="69"/>
      <c r="CD216" s="69"/>
      <c r="CE216" s="69"/>
      <c r="CF216" s="72"/>
      <c r="CG216" s="71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</row>
    <row r="217" spans="1:167" s="73" customFormat="1" x14ac:dyDescent="0.2">
      <c r="A217" s="82"/>
      <c r="B217" s="83"/>
      <c r="BR217" s="69"/>
      <c r="BS217" s="69"/>
      <c r="BT217" s="69"/>
      <c r="BU217" s="69"/>
      <c r="BV217" s="69"/>
      <c r="BW217" s="69"/>
      <c r="BX217" s="71"/>
      <c r="BY217" s="69"/>
      <c r="BZ217" s="69"/>
      <c r="CA217" s="69"/>
      <c r="CB217" s="69"/>
      <c r="CC217" s="69"/>
      <c r="CD217" s="69"/>
      <c r="CE217" s="69"/>
      <c r="CF217" s="72"/>
      <c r="CG217" s="71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</row>
    <row r="218" spans="1:167" s="73" customFormat="1" x14ac:dyDescent="0.2">
      <c r="A218" s="82"/>
      <c r="B218" s="83"/>
      <c r="BR218" s="69"/>
      <c r="BS218" s="69"/>
      <c r="BT218" s="69"/>
      <c r="BU218" s="69"/>
      <c r="BV218" s="69"/>
      <c r="BW218" s="69"/>
      <c r="BX218" s="71"/>
      <c r="BY218" s="69"/>
      <c r="BZ218" s="69"/>
      <c r="CA218" s="69"/>
      <c r="CB218" s="69"/>
      <c r="CC218" s="69"/>
      <c r="CD218" s="69"/>
      <c r="CE218" s="69"/>
      <c r="CF218" s="72"/>
      <c r="CG218" s="71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</row>
    <row r="219" spans="1:167" s="73" customFormat="1" x14ac:dyDescent="0.2">
      <c r="A219" s="82"/>
      <c r="B219" s="83"/>
      <c r="BR219" s="69"/>
      <c r="BS219" s="69"/>
      <c r="BT219" s="69"/>
      <c r="BU219" s="69"/>
      <c r="BV219" s="69"/>
      <c r="BW219" s="69"/>
      <c r="BX219" s="71"/>
      <c r="BY219" s="69"/>
      <c r="BZ219" s="69"/>
      <c r="CA219" s="69"/>
      <c r="CB219" s="69"/>
      <c r="CC219" s="69"/>
      <c r="CD219" s="69"/>
      <c r="CE219" s="69"/>
      <c r="CF219" s="72"/>
      <c r="CG219" s="71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</row>
    <row r="220" spans="1:167" s="73" customFormat="1" x14ac:dyDescent="0.2">
      <c r="A220" s="82"/>
      <c r="B220" s="83"/>
      <c r="BR220" s="69"/>
      <c r="BS220" s="69"/>
      <c r="BT220" s="69"/>
      <c r="BU220" s="69"/>
      <c r="BV220" s="69"/>
      <c r="BW220" s="69"/>
      <c r="BX220" s="71"/>
      <c r="BY220" s="69"/>
      <c r="BZ220" s="69"/>
      <c r="CA220" s="69"/>
      <c r="CB220" s="69"/>
      <c r="CC220" s="69"/>
      <c r="CD220" s="69"/>
      <c r="CE220" s="69"/>
      <c r="CF220" s="72"/>
      <c r="CG220" s="71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</row>
    <row r="221" spans="1:167" s="73" customFormat="1" x14ac:dyDescent="0.2">
      <c r="A221" s="82"/>
      <c r="B221" s="83"/>
      <c r="BR221" s="69"/>
      <c r="BS221" s="69"/>
      <c r="BT221" s="69"/>
      <c r="BU221" s="69"/>
      <c r="BV221" s="69"/>
      <c r="BW221" s="69"/>
      <c r="BX221" s="71"/>
      <c r="BY221" s="69"/>
      <c r="BZ221" s="69"/>
      <c r="CA221" s="69"/>
      <c r="CB221" s="69"/>
      <c r="CC221" s="69"/>
      <c r="CD221" s="69"/>
      <c r="CE221" s="69"/>
      <c r="CF221" s="72"/>
      <c r="CG221" s="71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</row>
    <row r="222" spans="1:167" s="73" customFormat="1" x14ac:dyDescent="0.2">
      <c r="A222" s="82"/>
      <c r="B222" s="83"/>
      <c r="BR222" s="69"/>
      <c r="BS222" s="69"/>
      <c r="BT222" s="69"/>
      <c r="BU222" s="69"/>
      <c r="BV222" s="69"/>
      <c r="BW222" s="69"/>
      <c r="BX222" s="71"/>
      <c r="BY222" s="69"/>
      <c r="BZ222" s="69"/>
      <c r="CA222" s="69"/>
      <c r="CB222" s="69"/>
      <c r="CC222" s="69"/>
      <c r="CD222" s="69"/>
      <c r="CE222" s="69"/>
      <c r="CF222" s="72"/>
      <c r="CG222" s="71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</row>
    <row r="223" spans="1:167" s="73" customFormat="1" x14ac:dyDescent="0.2">
      <c r="A223" s="82"/>
      <c r="B223" s="83"/>
      <c r="BR223" s="69"/>
      <c r="BS223" s="69"/>
      <c r="BT223" s="69"/>
      <c r="BU223" s="69"/>
      <c r="BV223" s="69"/>
      <c r="BW223" s="69"/>
      <c r="BX223" s="71"/>
      <c r="BY223" s="69"/>
      <c r="BZ223" s="69"/>
      <c r="CA223" s="69"/>
      <c r="CB223" s="69"/>
      <c r="CC223" s="69"/>
      <c r="CD223" s="69"/>
      <c r="CE223" s="69"/>
      <c r="CF223" s="72"/>
      <c r="CG223" s="71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</row>
    <row r="224" spans="1:167" s="73" customFormat="1" x14ac:dyDescent="0.2">
      <c r="A224" s="82"/>
      <c r="B224" s="83"/>
      <c r="BR224" s="69"/>
      <c r="BS224" s="69"/>
      <c r="BT224" s="69"/>
      <c r="BU224" s="69"/>
      <c r="BV224" s="69"/>
      <c r="BW224" s="69"/>
      <c r="BX224" s="71"/>
      <c r="BY224" s="69"/>
      <c r="BZ224" s="69"/>
      <c r="CA224" s="69"/>
      <c r="CB224" s="69"/>
      <c r="CC224" s="69"/>
      <c r="CD224" s="69"/>
      <c r="CE224" s="69"/>
      <c r="CF224" s="72"/>
      <c r="CG224" s="71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</row>
    <row r="225" spans="1:167" s="73" customFormat="1" x14ac:dyDescent="0.2">
      <c r="A225" s="82"/>
      <c r="B225" s="83"/>
      <c r="BR225" s="69"/>
      <c r="BS225" s="69"/>
      <c r="BT225" s="69"/>
      <c r="BU225" s="69"/>
      <c r="BV225" s="69"/>
      <c r="BW225" s="69"/>
      <c r="BX225" s="71"/>
      <c r="BY225" s="69"/>
      <c r="BZ225" s="69"/>
      <c r="CA225" s="69"/>
      <c r="CB225" s="69"/>
      <c r="CC225" s="69"/>
      <c r="CD225" s="69"/>
      <c r="CE225" s="69"/>
      <c r="CF225" s="72"/>
      <c r="CG225" s="71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</row>
    <row r="226" spans="1:167" s="73" customFormat="1" x14ac:dyDescent="0.2">
      <c r="A226" s="82"/>
      <c r="B226" s="83"/>
      <c r="BR226" s="69"/>
      <c r="BS226" s="69"/>
      <c r="BT226" s="69"/>
      <c r="BU226" s="69"/>
      <c r="BV226" s="69"/>
      <c r="BW226" s="69"/>
      <c r="BX226" s="71"/>
      <c r="BY226" s="69"/>
      <c r="BZ226" s="69"/>
      <c r="CA226" s="69"/>
      <c r="CB226" s="69"/>
      <c r="CC226" s="69"/>
      <c r="CD226" s="69"/>
      <c r="CE226" s="69"/>
      <c r="CF226" s="72"/>
      <c r="CG226" s="71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</row>
    <row r="227" spans="1:167" s="73" customFormat="1" x14ac:dyDescent="0.2">
      <c r="A227" s="82"/>
      <c r="B227" s="83"/>
      <c r="BR227" s="69"/>
      <c r="BS227" s="69"/>
      <c r="BT227" s="69"/>
      <c r="BU227" s="69"/>
      <c r="BV227" s="69"/>
      <c r="BW227" s="69"/>
      <c r="BX227" s="71"/>
      <c r="BY227" s="69"/>
      <c r="BZ227" s="69"/>
      <c r="CA227" s="69"/>
      <c r="CB227" s="69"/>
      <c r="CC227" s="69"/>
      <c r="CD227" s="69"/>
      <c r="CE227" s="69"/>
      <c r="CF227" s="72"/>
      <c r="CG227" s="71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</row>
    <row r="228" spans="1:167" s="73" customFormat="1" x14ac:dyDescent="0.2">
      <c r="A228" s="82"/>
      <c r="B228" s="83"/>
      <c r="BR228" s="69"/>
      <c r="BS228" s="69"/>
      <c r="BT228" s="69"/>
      <c r="BU228" s="69"/>
      <c r="BV228" s="69"/>
      <c r="BW228" s="69"/>
      <c r="BX228" s="71"/>
      <c r="BY228" s="69"/>
      <c r="BZ228" s="69"/>
      <c r="CA228" s="69"/>
      <c r="CB228" s="69"/>
      <c r="CC228" s="69"/>
      <c r="CD228" s="69"/>
      <c r="CE228" s="69"/>
      <c r="CF228" s="72"/>
      <c r="CG228" s="71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</row>
    <row r="229" spans="1:167" s="73" customFormat="1" x14ac:dyDescent="0.2">
      <c r="A229" s="82"/>
      <c r="B229" s="83"/>
      <c r="BR229" s="69"/>
      <c r="BS229" s="69"/>
      <c r="BT229" s="69"/>
      <c r="BU229" s="69"/>
      <c r="BV229" s="69"/>
      <c r="BW229" s="69"/>
      <c r="BX229" s="71"/>
      <c r="BY229" s="69"/>
      <c r="BZ229" s="69"/>
      <c r="CA229" s="69"/>
      <c r="CB229" s="69"/>
      <c r="CC229" s="69"/>
      <c r="CD229" s="69"/>
      <c r="CE229" s="69"/>
      <c r="CF229" s="72"/>
      <c r="CG229" s="71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</row>
    <row r="230" spans="1:167" s="73" customFormat="1" x14ac:dyDescent="0.2">
      <c r="A230" s="82"/>
      <c r="B230" s="83"/>
      <c r="BR230" s="69"/>
      <c r="BS230" s="69"/>
      <c r="BT230" s="69"/>
      <c r="BU230" s="69"/>
      <c r="BV230" s="69"/>
      <c r="BW230" s="69"/>
      <c r="BX230" s="71"/>
      <c r="BY230" s="69"/>
      <c r="BZ230" s="69"/>
      <c r="CA230" s="69"/>
      <c r="CB230" s="69"/>
      <c r="CC230" s="69"/>
      <c r="CD230" s="69"/>
      <c r="CE230" s="69"/>
      <c r="CF230" s="72"/>
      <c r="CG230" s="71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</row>
    <row r="231" spans="1:167" s="73" customFormat="1" x14ac:dyDescent="0.2">
      <c r="A231" s="82"/>
      <c r="B231" s="83"/>
      <c r="BR231" s="69"/>
      <c r="BS231" s="69"/>
      <c r="BT231" s="69"/>
      <c r="BU231" s="69"/>
      <c r="BV231" s="69"/>
      <c r="BW231" s="69"/>
      <c r="BX231" s="71"/>
      <c r="BY231" s="69"/>
      <c r="BZ231" s="69"/>
      <c r="CA231" s="69"/>
      <c r="CB231" s="69"/>
      <c r="CC231" s="69"/>
      <c r="CD231" s="69"/>
      <c r="CE231" s="69"/>
      <c r="CF231" s="72"/>
      <c r="CG231" s="71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</row>
    <row r="232" spans="1:167" s="73" customFormat="1" x14ac:dyDescent="0.2">
      <c r="A232" s="82"/>
      <c r="B232" s="83"/>
      <c r="BR232" s="69"/>
      <c r="BS232" s="69"/>
      <c r="BT232" s="69"/>
      <c r="BU232" s="69"/>
      <c r="BV232" s="69"/>
      <c r="BW232" s="69"/>
      <c r="BX232" s="71"/>
      <c r="BY232" s="69"/>
      <c r="BZ232" s="69"/>
      <c r="CA232" s="69"/>
      <c r="CB232" s="69"/>
      <c r="CC232" s="69"/>
      <c r="CD232" s="69"/>
      <c r="CE232" s="69"/>
      <c r="CF232" s="72"/>
      <c r="CG232" s="71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</row>
    <row r="233" spans="1:167" s="73" customFormat="1" x14ac:dyDescent="0.2">
      <c r="A233" s="82"/>
      <c r="B233" s="83"/>
      <c r="BR233" s="69"/>
      <c r="BS233" s="69"/>
      <c r="BT233" s="69"/>
      <c r="BU233" s="69"/>
      <c r="BV233" s="69"/>
      <c r="BW233" s="69"/>
      <c r="BX233" s="71"/>
      <c r="BY233" s="69"/>
      <c r="BZ233" s="69"/>
      <c r="CA233" s="69"/>
      <c r="CB233" s="69"/>
      <c r="CC233" s="69"/>
      <c r="CD233" s="69"/>
      <c r="CE233" s="69"/>
      <c r="CF233" s="72"/>
      <c r="CG233" s="71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</row>
    <row r="234" spans="1:167" s="73" customFormat="1" x14ac:dyDescent="0.2">
      <c r="A234" s="82"/>
      <c r="B234" s="83"/>
      <c r="BR234" s="69"/>
      <c r="BS234" s="69"/>
      <c r="BT234" s="69"/>
      <c r="BU234" s="69"/>
      <c r="BV234" s="69"/>
      <c r="BW234" s="69"/>
      <c r="BX234" s="71"/>
      <c r="BY234" s="69"/>
      <c r="BZ234" s="69"/>
      <c r="CA234" s="69"/>
      <c r="CB234" s="69"/>
      <c r="CC234" s="69"/>
      <c r="CD234" s="69"/>
      <c r="CE234" s="69"/>
      <c r="CF234" s="72"/>
      <c r="CG234" s="71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</row>
    <row r="235" spans="1:167" s="73" customFormat="1" x14ac:dyDescent="0.2">
      <c r="A235" s="82"/>
      <c r="B235" s="83"/>
      <c r="BR235" s="69"/>
      <c r="BS235" s="69"/>
      <c r="BT235" s="69"/>
      <c r="BU235" s="69"/>
      <c r="BV235" s="69"/>
      <c r="BW235" s="69"/>
      <c r="BX235" s="71"/>
      <c r="BY235" s="69"/>
      <c r="BZ235" s="69"/>
      <c r="CA235" s="69"/>
      <c r="CB235" s="69"/>
      <c r="CC235" s="69"/>
      <c r="CD235" s="69"/>
      <c r="CE235" s="69"/>
      <c r="CF235" s="72"/>
      <c r="CG235" s="71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</row>
    <row r="236" spans="1:167" s="73" customFormat="1" x14ac:dyDescent="0.2">
      <c r="A236" s="82"/>
      <c r="B236" s="83"/>
      <c r="BR236" s="69"/>
      <c r="BS236" s="69"/>
      <c r="BT236" s="69"/>
      <c r="BU236" s="69"/>
      <c r="BV236" s="69"/>
      <c r="BW236" s="69"/>
      <c r="BX236" s="71"/>
      <c r="BY236" s="69"/>
      <c r="BZ236" s="69"/>
      <c r="CA236" s="69"/>
      <c r="CB236" s="69"/>
      <c r="CC236" s="69"/>
      <c r="CD236" s="69"/>
      <c r="CE236" s="69"/>
      <c r="CF236" s="72"/>
      <c r="CG236" s="71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</row>
    <row r="237" spans="1:167" s="73" customFormat="1" x14ac:dyDescent="0.2">
      <c r="A237" s="82"/>
      <c r="B237" s="83"/>
      <c r="BR237" s="69"/>
      <c r="BS237" s="69"/>
      <c r="BT237" s="69"/>
      <c r="BU237" s="69"/>
      <c r="BV237" s="69"/>
      <c r="BW237" s="69"/>
      <c r="BX237" s="71"/>
      <c r="BY237" s="69"/>
      <c r="BZ237" s="69"/>
      <c r="CA237" s="69"/>
      <c r="CB237" s="69"/>
      <c r="CC237" s="69"/>
      <c r="CD237" s="69"/>
      <c r="CE237" s="69"/>
      <c r="CF237" s="72"/>
      <c r="CG237" s="71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</row>
    <row r="238" spans="1:167" s="73" customFormat="1" x14ac:dyDescent="0.2">
      <c r="A238" s="82"/>
      <c r="B238" s="83"/>
      <c r="BR238" s="69"/>
      <c r="BS238" s="69"/>
      <c r="BT238" s="69"/>
      <c r="BU238" s="69"/>
      <c r="BV238" s="69"/>
      <c r="BW238" s="69"/>
      <c r="BX238" s="71"/>
      <c r="BY238" s="69"/>
      <c r="BZ238" s="69"/>
      <c r="CA238" s="69"/>
      <c r="CB238" s="69"/>
      <c r="CC238" s="69"/>
      <c r="CD238" s="69"/>
      <c r="CE238" s="69"/>
      <c r="CF238" s="72"/>
      <c r="CG238" s="71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</row>
    <row r="239" spans="1:167" s="73" customFormat="1" x14ac:dyDescent="0.2">
      <c r="A239" s="82"/>
      <c r="B239" s="83"/>
      <c r="BR239" s="69"/>
      <c r="BS239" s="69"/>
      <c r="BT239" s="69"/>
      <c r="BU239" s="69"/>
      <c r="BV239" s="69"/>
      <c r="BW239" s="69"/>
      <c r="BX239" s="71"/>
      <c r="BY239" s="69"/>
      <c r="BZ239" s="69"/>
      <c r="CA239" s="69"/>
      <c r="CB239" s="69"/>
      <c r="CC239" s="69"/>
      <c r="CD239" s="69"/>
      <c r="CE239" s="69"/>
      <c r="CF239" s="72"/>
      <c r="CG239" s="71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</row>
    <row r="240" spans="1:167" s="73" customFormat="1" x14ac:dyDescent="0.2">
      <c r="A240" s="82"/>
      <c r="B240" s="83"/>
      <c r="BR240" s="69"/>
      <c r="BS240" s="69"/>
      <c r="BT240" s="69"/>
      <c r="BU240" s="69"/>
      <c r="BV240" s="69"/>
      <c r="BW240" s="69"/>
      <c r="BX240" s="71"/>
      <c r="BY240" s="69"/>
      <c r="BZ240" s="69"/>
      <c r="CA240" s="69"/>
      <c r="CB240" s="69"/>
      <c r="CC240" s="69"/>
      <c r="CD240" s="69"/>
      <c r="CE240" s="69"/>
      <c r="CF240" s="72"/>
      <c r="CG240" s="71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</row>
    <row r="241" spans="1:167" s="73" customFormat="1" x14ac:dyDescent="0.2">
      <c r="A241" s="82"/>
      <c r="B241" s="83"/>
      <c r="BR241" s="69"/>
      <c r="BS241" s="69"/>
      <c r="BT241" s="69"/>
      <c r="BU241" s="69"/>
      <c r="BV241" s="69"/>
      <c r="BW241" s="69"/>
      <c r="BX241" s="71"/>
      <c r="BY241" s="69"/>
      <c r="BZ241" s="69"/>
      <c r="CA241" s="69"/>
      <c r="CB241" s="69"/>
      <c r="CC241" s="69"/>
      <c r="CD241" s="69"/>
      <c r="CE241" s="69"/>
      <c r="CF241" s="72"/>
      <c r="CG241" s="71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</row>
    <row r="242" spans="1:167" s="73" customFormat="1" x14ac:dyDescent="0.2">
      <c r="A242" s="82"/>
      <c r="B242" s="83"/>
      <c r="BR242" s="69"/>
      <c r="BS242" s="69"/>
      <c r="BT242" s="69"/>
      <c r="BU242" s="69"/>
      <c r="BV242" s="69"/>
      <c r="BW242" s="69"/>
      <c r="BX242" s="71"/>
      <c r="BY242" s="69"/>
      <c r="BZ242" s="69"/>
      <c r="CA242" s="69"/>
      <c r="CB242" s="69"/>
      <c r="CC242" s="69"/>
      <c r="CD242" s="69"/>
      <c r="CE242" s="69"/>
      <c r="CF242" s="72"/>
      <c r="CG242" s="71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</row>
    <row r="243" spans="1:167" s="73" customFormat="1" x14ac:dyDescent="0.2">
      <c r="A243" s="82"/>
      <c r="B243" s="83"/>
      <c r="BR243" s="69"/>
      <c r="BS243" s="69"/>
      <c r="BT243" s="69"/>
      <c r="BU243" s="69"/>
      <c r="BV243" s="69"/>
      <c r="BW243" s="69"/>
      <c r="BX243" s="71"/>
      <c r="BY243" s="69"/>
      <c r="BZ243" s="69"/>
      <c r="CA243" s="69"/>
      <c r="CB243" s="69"/>
      <c r="CC243" s="69"/>
      <c r="CD243" s="69"/>
      <c r="CE243" s="69"/>
      <c r="CF243" s="72"/>
      <c r="CG243" s="71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</row>
    <row r="244" spans="1:167" s="73" customFormat="1" x14ac:dyDescent="0.2">
      <c r="A244" s="82"/>
      <c r="B244" s="83"/>
      <c r="BR244" s="69"/>
      <c r="BS244" s="69"/>
      <c r="BT244" s="69"/>
      <c r="BU244" s="69"/>
      <c r="BV244" s="69"/>
      <c r="BW244" s="69"/>
      <c r="BX244" s="71"/>
      <c r="BY244" s="69"/>
      <c r="BZ244" s="69"/>
      <c r="CA244" s="69"/>
      <c r="CB244" s="69"/>
      <c r="CC244" s="69"/>
      <c r="CD244" s="69"/>
      <c r="CE244" s="69"/>
      <c r="CF244" s="72"/>
      <c r="CG244" s="71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</row>
    <row r="245" spans="1:167" s="73" customFormat="1" x14ac:dyDescent="0.2">
      <c r="A245" s="82"/>
      <c r="B245" s="83"/>
      <c r="BR245" s="69"/>
      <c r="BS245" s="69"/>
      <c r="BT245" s="69"/>
      <c r="BU245" s="69"/>
      <c r="BV245" s="69"/>
      <c r="BW245" s="69"/>
      <c r="BX245" s="71"/>
      <c r="BY245" s="69"/>
      <c r="BZ245" s="69"/>
      <c r="CA245" s="69"/>
      <c r="CB245" s="69"/>
      <c r="CC245" s="69"/>
      <c r="CD245" s="69"/>
      <c r="CE245" s="69"/>
      <c r="CF245" s="72"/>
      <c r="CG245" s="71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</row>
    <row r="246" spans="1:167" s="73" customFormat="1" x14ac:dyDescent="0.2">
      <c r="A246" s="82"/>
      <c r="B246" s="83"/>
      <c r="BR246" s="69"/>
      <c r="BS246" s="69"/>
      <c r="BT246" s="69"/>
      <c r="BU246" s="69"/>
      <c r="BV246" s="69"/>
      <c r="BW246" s="69"/>
      <c r="BX246" s="71"/>
      <c r="BY246" s="69"/>
      <c r="BZ246" s="69"/>
      <c r="CA246" s="69"/>
      <c r="CB246" s="69"/>
      <c r="CC246" s="69"/>
      <c r="CD246" s="69"/>
      <c r="CE246" s="69"/>
      <c r="CF246" s="72"/>
      <c r="CG246" s="71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</row>
    <row r="247" spans="1:167" s="73" customFormat="1" x14ac:dyDescent="0.2">
      <c r="A247" s="82"/>
      <c r="B247" s="83"/>
      <c r="BR247" s="69"/>
      <c r="BS247" s="69"/>
      <c r="BT247" s="69"/>
      <c r="BU247" s="69"/>
      <c r="BV247" s="69"/>
      <c r="BW247" s="69"/>
      <c r="BX247" s="71"/>
      <c r="BY247" s="69"/>
      <c r="BZ247" s="69"/>
      <c r="CA247" s="69"/>
      <c r="CB247" s="69"/>
      <c r="CC247" s="69"/>
      <c r="CD247" s="69"/>
      <c r="CE247" s="69"/>
      <c r="CF247" s="72"/>
      <c r="CG247" s="71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</row>
    <row r="248" spans="1:167" s="73" customFormat="1" x14ac:dyDescent="0.2">
      <c r="A248" s="82"/>
      <c r="B248" s="83"/>
      <c r="BR248" s="69"/>
      <c r="BS248" s="69"/>
      <c r="BT248" s="69"/>
      <c r="BU248" s="69"/>
      <c r="BV248" s="69"/>
      <c r="BW248" s="69"/>
      <c r="BX248" s="71"/>
      <c r="BY248" s="69"/>
      <c r="BZ248" s="69"/>
      <c r="CA248" s="69"/>
      <c r="CB248" s="69"/>
      <c r="CC248" s="69"/>
      <c r="CD248" s="69"/>
      <c r="CE248" s="69"/>
      <c r="CF248" s="72"/>
      <c r="CG248" s="71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</row>
    <row r="249" spans="1:167" s="73" customFormat="1" x14ac:dyDescent="0.2">
      <c r="A249" s="82"/>
      <c r="B249" s="83"/>
      <c r="BR249" s="69"/>
      <c r="BS249" s="69"/>
      <c r="BT249" s="69"/>
      <c r="BU249" s="69"/>
      <c r="BV249" s="69"/>
      <c r="BW249" s="69"/>
      <c r="BX249" s="71"/>
      <c r="BY249" s="69"/>
      <c r="BZ249" s="69"/>
      <c r="CA249" s="69"/>
      <c r="CB249" s="69"/>
      <c r="CC249" s="69"/>
      <c r="CD249" s="69"/>
      <c r="CE249" s="69"/>
      <c r="CF249" s="72"/>
      <c r="CG249" s="71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</row>
    <row r="250" spans="1:167" s="73" customFormat="1" x14ac:dyDescent="0.2">
      <c r="A250" s="82"/>
      <c r="B250" s="83"/>
      <c r="BR250" s="69"/>
      <c r="BS250" s="69"/>
      <c r="BT250" s="69"/>
      <c r="BU250" s="69"/>
      <c r="BV250" s="69"/>
      <c r="BW250" s="69"/>
      <c r="BX250" s="71"/>
      <c r="BY250" s="69"/>
      <c r="BZ250" s="69"/>
      <c r="CA250" s="69"/>
      <c r="CB250" s="69"/>
      <c r="CC250" s="69"/>
      <c r="CD250" s="69"/>
      <c r="CE250" s="69"/>
      <c r="CF250" s="72"/>
      <c r="CG250" s="71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</row>
    <row r="251" spans="1:167" s="73" customFormat="1" x14ac:dyDescent="0.2">
      <c r="A251" s="82"/>
      <c r="B251" s="83"/>
      <c r="BR251" s="69"/>
      <c r="BS251" s="69"/>
      <c r="BT251" s="69"/>
      <c r="BU251" s="69"/>
      <c r="BV251" s="69"/>
      <c r="BW251" s="69"/>
      <c r="BX251" s="71"/>
      <c r="BY251" s="69"/>
      <c r="BZ251" s="69"/>
      <c r="CA251" s="69"/>
      <c r="CB251" s="69"/>
      <c r="CC251" s="69"/>
      <c r="CD251" s="69"/>
      <c r="CE251" s="69"/>
      <c r="CF251" s="72"/>
      <c r="CG251" s="71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</row>
    <row r="252" spans="1:167" s="73" customFormat="1" x14ac:dyDescent="0.2">
      <c r="A252" s="82"/>
      <c r="B252" s="83"/>
      <c r="BR252" s="69"/>
      <c r="BS252" s="69"/>
      <c r="BT252" s="69"/>
      <c r="BU252" s="69"/>
      <c r="BV252" s="69"/>
      <c r="BW252" s="69"/>
      <c r="BX252" s="71"/>
      <c r="BY252" s="69"/>
      <c r="BZ252" s="69"/>
      <c r="CA252" s="69"/>
      <c r="CB252" s="69"/>
      <c r="CC252" s="69"/>
      <c r="CD252" s="69"/>
      <c r="CE252" s="69"/>
      <c r="CF252" s="72"/>
      <c r="CG252" s="71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</row>
    <row r="253" spans="1:167" s="73" customFormat="1" x14ac:dyDescent="0.2">
      <c r="A253" s="82"/>
      <c r="B253" s="83"/>
      <c r="BR253" s="69"/>
      <c r="BS253" s="69"/>
      <c r="BT253" s="69"/>
      <c r="BU253" s="69"/>
      <c r="BV253" s="69"/>
      <c r="BW253" s="69"/>
      <c r="BX253" s="71"/>
      <c r="BY253" s="69"/>
      <c r="BZ253" s="69"/>
      <c r="CA253" s="69"/>
      <c r="CB253" s="69"/>
      <c r="CC253" s="69"/>
      <c r="CD253" s="69"/>
      <c r="CE253" s="69"/>
      <c r="CF253" s="72"/>
      <c r="CG253" s="71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</row>
    <row r="254" spans="1:167" s="73" customFormat="1" x14ac:dyDescent="0.2">
      <c r="A254" s="82"/>
      <c r="B254" s="83"/>
      <c r="BR254" s="69"/>
      <c r="BS254" s="69"/>
      <c r="BT254" s="69"/>
      <c r="BU254" s="69"/>
      <c r="BV254" s="69"/>
      <c r="BW254" s="69"/>
      <c r="BX254" s="71"/>
      <c r="BY254" s="69"/>
      <c r="BZ254" s="69"/>
      <c r="CA254" s="69"/>
      <c r="CB254" s="69"/>
      <c r="CC254" s="69"/>
      <c r="CD254" s="69"/>
      <c r="CE254" s="69"/>
      <c r="CF254" s="72"/>
      <c r="CG254" s="71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</row>
    <row r="255" spans="1:167" s="73" customFormat="1" x14ac:dyDescent="0.2">
      <c r="A255" s="82"/>
      <c r="B255" s="83"/>
      <c r="BR255" s="69"/>
      <c r="BS255" s="69"/>
      <c r="BT255" s="69"/>
      <c r="BU255" s="69"/>
      <c r="BV255" s="69"/>
      <c r="BW255" s="69"/>
      <c r="BX255" s="71"/>
      <c r="BY255" s="69"/>
      <c r="BZ255" s="69"/>
      <c r="CA255" s="69"/>
      <c r="CB255" s="69"/>
      <c r="CC255" s="69"/>
      <c r="CD255" s="69"/>
      <c r="CE255" s="69"/>
      <c r="CF255" s="72"/>
      <c r="CG255" s="71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</row>
    <row r="256" spans="1:167" s="73" customFormat="1" x14ac:dyDescent="0.2">
      <c r="A256" s="82"/>
      <c r="B256" s="83"/>
      <c r="BR256" s="69"/>
      <c r="BS256" s="69"/>
      <c r="BT256" s="69"/>
      <c r="BU256" s="69"/>
      <c r="BV256" s="69"/>
      <c r="BW256" s="69"/>
      <c r="BX256" s="71"/>
      <c r="BY256" s="69"/>
      <c r="BZ256" s="69"/>
      <c r="CA256" s="69"/>
      <c r="CB256" s="69"/>
      <c r="CC256" s="69"/>
      <c r="CD256" s="69"/>
      <c r="CE256" s="69"/>
      <c r="CF256" s="72"/>
      <c r="CG256" s="71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</row>
    <row r="257" spans="1:167" s="73" customFormat="1" x14ac:dyDescent="0.2">
      <c r="A257" s="82"/>
      <c r="B257" s="83"/>
      <c r="BR257" s="69"/>
      <c r="BS257" s="69"/>
      <c r="BT257" s="69"/>
      <c r="BU257" s="69"/>
      <c r="BV257" s="69"/>
      <c r="BW257" s="69"/>
      <c r="BX257" s="71"/>
      <c r="BY257" s="69"/>
      <c r="BZ257" s="69"/>
      <c r="CA257" s="69"/>
      <c r="CB257" s="69"/>
      <c r="CC257" s="69"/>
      <c r="CD257" s="69"/>
      <c r="CE257" s="69"/>
      <c r="CF257" s="72"/>
      <c r="CG257" s="71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</row>
    <row r="258" spans="1:167" s="73" customFormat="1" x14ac:dyDescent="0.2">
      <c r="A258" s="82"/>
      <c r="B258" s="83"/>
      <c r="BR258" s="69"/>
      <c r="BS258" s="69"/>
      <c r="BT258" s="69"/>
      <c r="BU258" s="69"/>
      <c r="BV258" s="69"/>
      <c r="BW258" s="69"/>
      <c r="BX258" s="71"/>
      <c r="BY258" s="69"/>
      <c r="BZ258" s="69"/>
      <c r="CA258" s="69"/>
      <c r="CB258" s="69"/>
      <c r="CC258" s="69"/>
      <c r="CD258" s="69"/>
      <c r="CE258" s="69"/>
      <c r="CF258" s="72"/>
      <c r="CG258" s="71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</row>
    <row r="259" spans="1:167" s="73" customFormat="1" x14ac:dyDescent="0.2">
      <c r="A259" s="82"/>
      <c r="B259" s="83"/>
      <c r="BR259" s="69"/>
      <c r="BS259" s="69"/>
      <c r="BT259" s="69"/>
      <c r="BU259" s="69"/>
      <c r="BV259" s="69"/>
      <c r="BW259" s="69"/>
      <c r="BX259" s="71"/>
      <c r="BY259" s="69"/>
      <c r="BZ259" s="69"/>
      <c r="CA259" s="69"/>
      <c r="CB259" s="69"/>
      <c r="CC259" s="69"/>
      <c r="CD259" s="69"/>
      <c r="CE259" s="69"/>
      <c r="CF259" s="72"/>
      <c r="CG259" s="71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</row>
    <row r="260" spans="1:167" s="73" customFormat="1" x14ac:dyDescent="0.2">
      <c r="A260" s="82"/>
      <c r="B260" s="83"/>
      <c r="BR260" s="69"/>
      <c r="BS260" s="69"/>
      <c r="BT260" s="69"/>
      <c r="BU260" s="69"/>
      <c r="BV260" s="69"/>
      <c r="BW260" s="69"/>
      <c r="BX260" s="71"/>
      <c r="BY260" s="69"/>
      <c r="BZ260" s="69"/>
      <c r="CA260" s="69"/>
      <c r="CB260" s="69"/>
      <c r="CC260" s="69"/>
      <c r="CD260" s="69"/>
      <c r="CE260" s="69"/>
      <c r="CF260" s="72"/>
      <c r="CG260" s="71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</row>
    <row r="261" spans="1:167" s="73" customFormat="1" x14ac:dyDescent="0.2">
      <c r="A261" s="82"/>
      <c r="B261" s="83"/>
      <c r="BR261" s="69"/>
      <c r="BS261" s="69"/>
      <c r="BT261" s="69"/>
      <c r="BU261" s="69"/>
      <c r="BV261" s="69"/>
      <c r="BW261" s="69"/>
      <c r="BX261" s="71"/>
      <c r="BY261" s="69"/>
      <c r="BZ261" s="69"/>
      <c r="CA261" s="69"/>
      <c r="CB261" s="69"/>
      <c r="CC261" s="69"/>
      <c r="CD261" s="69"/>
      <c r="CE261" s="69"/>
      <c r="CF261" s="72"/>
      <c r="CG261" s="71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</row>
    <row r="262" spans="1:167" s="73" customFormat="1" x14ac:dyDescent="0.2">
      <c r="A262" s="82"/>
      <c r="B262" s="83"/>
      <c r="BR262" s="69"/>
      <c r="BS262" s="69"/>
      <c r="BT262" s="69"/>
      <c r="BU262" s="69"/>
      <c r="BV262" s="69"/>
      <c r="BW262" s="69"/>
      <c r="BX262" s="71"/>
      <c r="BY262" s="69"/>
      <c r="BZ262" s="69"/>
      <c r="CA262" s="69"/>
      <c r="CB262" s="69"/>
      <c r="CC262" s="69"/>
      <c r="CD262" s="69"/>
      <c r="CE262" s="69"/>
      <c r="CF262" s="72"/>
      <c r="CG262" s="71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</row>
  </sheetData>
  <mergeCells count="22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N6:BO6"/>
    <mergeCell ref="AM6:AN6"/>
    <mergeCell ref="AP6:AQ6"/>
    <mergeCell ref="AS6:AT6"/>
    <mergeCell ref="AV6:AW6"/>
    <mergeCell ref="AY6:AZ6"/>
    <mergeCell ref="BB6:BC6"/>
    <mergeCell ref="BK6:BL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62"/>
  <sheetViews>
    <sheetView zoomScale="80" zoomScaleNormal="80" workbookViewId="0">
      <pane xSplit="2" ySplit="13" topLeftCell="BN14" activePane="bottomRight" state="frozen"/>
      <selection pane="topRight" activeCell="C1" sqref="C1"/>
      <selection pane="bottomLeft" activeCell="A14" sqref="A14"/>
      <selection pane="bottomRight" activeCell="BT48" sqref="BT48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4.710937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6.140625" style="2" customWidth="1"/>
    <col min="31" max="31" width="16.28515625" style="2" customWidth="1"/>
    <col min="32" max="32" width="10" style="2" customWidth="1"/>
    <col min="33" max="33" width="18.7109375" style="2" customWidth="1"/>
    <col min="34" max="34" width="17.85546875" style="2" customWidth="1"/>
    <col min="35" max="35" width="9.140625" style="2" customWidth="1"/>
    <col min="36" max="36" width="18.140625" style="2" customWidth="1"/>
    <col min="37" max="37" width="15.42578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18" style="2" customWidth="1"/>
    <col min="52" max="52" width="16.28515625" style="2" customWidth="1"/>
    <col min="53" max="53" width="8.5703125" style="2" customWidth="1"/>
    <col min="54" max="54" width="21.5703125" style="2" customWidth="1"/>
    <col min="55" max="55" width="18" style="2" customWidth="1"/>
    <col min="56" max="56" width="9.7109375" style="2" customWidth="1"/>
    <col min="57" max="57" width="17.5703125" style="2" customWidth="1"/>
    <col min="58" max="58" width="18.42578125" style="2" customWidth="1"/>
    <col min="59" max="59" width="9.28515625" style="2" customWidth="1"/>
    <col min="60" max="60" width="19.140625" style="2" customWidth="1"/>
    <col min="61" max="61" width="18.42578125" style="2" customWidth="1"/>
    <col min="62" max="62" width="10.85546875" style="2" customWidth="1"/>
    <col min="63" max="63" width="21.140625" style="2" customWidth="1"/>
    <col min="64" max="64" width="16.28515625" style="2" customWidth="1"/>
    <col min="65" max="65" width="9.28515625" style="2" customWidth="1"/>
    <col min="66" max="68" width="16.28515625" style="2" customWidth="1"/>
    <col min="69" max="69" width="20.28515625" style="2" customWidth="1"/>
    <col min="70" max="70" width="16.7109375" style="2" customWidth="1"/>
    <col min="71" max="71" width="11.28515625" style="2" customWidth="1"/>
    <col min="72" max="72" width="17.28515625" style="4" customWidth="1"/>
    <col min="73" max="73" width="20.42578125" style="4" customWidth="1"/>
    <col min="74" max="75" width="20.42578125" style="73" customWidth="1"/>
    <col min="76" max="76" width="14.5703125" style="69" customWidth="1"/>
    <col min="77" max="77" width="14.28515625" style="69" customWidth="1"/>
    <col min="78" max="78" width="18.5703125" style="69" customWidth="1"/>
    <col min="79" max="79" width="22.7109375" style="69" customWidth="1"/>
    <col min="80" max="80" width="10.7109375" style="69" customWidth="1"/>
    <col min="81" max="81" width="10.42578125" style="69" customWidth="1"/>
    <col min="82" max="82" width="10.28515625" style="71" customWidth="1"/>
    <col min="83" max="83" width="17.7109375" style="69" customWidth="1"/>
    <col min="84" max="84" width="13.28515625" style="69" customWidth="1"/>
    <col min="85" max="85" width="11.42578125" style="69" customWidth="1"/>
    <col min="86" max="89" width="11.5703125" style="69" customWidth="1"/>
    <col min="90" max="90" width="12.5703125" style="72" customWidth="1"/>
    <col min="91" max="91" width="11.5703125" style="71" customWidth="1"/>
    <col min="92" max="92" width="12.7109375" style="69" customWidth="1"/>
    <col min="93" max="118" width="13.42578125" style="69" customWidth="1"/>
    <col min="119" max="173" width="13.42578125" style="3" customWidth="1"/>
    <col min="174" max="220" width="9.28515625" style="3"/>
    <col min="221" max="16384" width="9.28515625" style="2"/>
  </cols>
  <sheetData>
    <row r="1" spans="1:220" x14ac:dyDescent="0.2">
      <c r="B1" s="3"/>
      <c r="BT1" s="2"/>
      <c r="BU1" s="2"/>
      <c r="BX1" s="73"/>
      <c r="BY1" s="73"/>
      <c r="CD1" s="69"/>
      <c r="CF1" s="71"/>
      <c r="CL1" s="69"/>
      <c r="CM1" s="69"/>
      <c r="CN1" s="72"/>
      <c r="CO1" s="71"/>
    </row>
    <row r="2" spans="1:220" x14ac:dyDescent="0.2">
      <c r="B2" s="3"/>
      <c r="BT2" s="2"/>
      <c r="BU2" s="2"/>
      <c r="BX2" s="73"/>
      <c r="BY2" s="73"/>
      <c r="CD2" s="69"/>
      <c r="CF2" s="71"/>
      <c r="CL2" s="69"/>
      <c r="CM2" s="69"/>
      <c r="CN2" s="72"/>
      <c r="CO2" s="71"/>
    </row>
    <row r="3" spans="1:220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7"/>
      <c r="BU3" s="7"/>
      <c r="BV3" s="69"/>
      <c r="BW3" s="69"/>
      <c r="CD3" s="69"/>
      <c r="CE3" s="71"/>
    </row>
    <row r="4" spans="1:220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7"/>
      <c r="BU4" s="7"/>
      <c r="BV4" s="69"/>
      <c r="BW4" s="69"/>
      <c r="CD4" s="69"/>
      <c r="CE4" s="71"/>
    </row>
    <row r="5" spans="1:220" x14ac:dyDescent="0.2">
      <c r="A5" s="15"/>
      <c r="B5" s="16" t="s">
        <v>391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7"/>
      <c r="BU5" s="17"/>
      <c r="BV5" s="79"/>
      <c r="BW5" s="79"/>
      <c r="BX5" s="79"/>
      <c r="BY5" s="68"/>
      <c r="BZ5" s="68"/>
      <c r="CA5" s="68"/>
      <c r="CB5" s="68"/>
      <c r="CD5" s="69"/>
      <c r="CE5" s="71"/>
    </row>
    <row r="6" spans="1:220" s="6" customFormat="1" ht="13.5" thickBot="1" x14ac:dyDescent="0.25">
      <c r="A6" s="19" t="s">
        <v>1</v>
      </c>
      <c r="B6" s="20"/>
      <c r="C6" s="282" t="s">
        <v>392</v>
      </c>
      <c r="D6" s="282"/>
      <c r="E6" s="264"/>
      <c r="F6" s="282" t="s">
        <v>395</v>
      </c>
      <c r="G6" s="282"/>
      <c r="H6" s="21"/>
      <c r="I6" s="282" t="s">
        <v>396</v>
      </c>
      <c r="J6" s="282"/>
      <c r="K6" s="21"/>
      <c r="L6" s="282" t="s">
        <v>393</v>
      </c>
      <c r="M6" s="282"/>
      <c r="N6" s="22"/>
      <c r="O6" s="282" t="s">
        <v>397</v>
      </c>
      <c r="P6" s="282"/>
      <c r="Q6" s="264"/>
      <c r="R6" s="282" t="s">
        <v>398</v>
      </c>
      <c r="S6" s="282"/>
      <c r="T6" s="264"/>
      <c r="U6" s="282" t="s">
        <v>394</v>
      </c>
      <c r="V6" s="282"/>
      <c r="W6" s="21"/>
      <c r="X6" s="282" t="s">
        <v>399</v>
      </c>
      <c r="Y6" s="282"/>
      <c r="Z6" s="264"/>
      <c r="AA6" s="282" t="s">
        <v>400</v>
      </c>
      <c r="AB6" s="282"/>
      <c r="AC6" s="21"/>
      <c r="AD6" s="282" t="s">
        <v>401</v>
      </c>
      <c r="AE6" s="282"/>
      <c r="AF6" s="22"/>
      <c r="AG6" s="282" t="s">
        <v>402</v>
      </c>
      <c r="AH6" s="282"/>
      <c r="AI6" s="22"/>
      <c r="AJ6" s="282" t="s">
        <v>403</v>
      </c>
      <c r="AK6" s="282"/>
      <c r="AL6" s="21"/>
      <c r="AM6" s="282" t="s">
        <v>404</v>
      </c>
      <c r="AN6" s="282"/>
      <c r="AO6" s="21"/>
      <c r="AP6" s="282" t="s">
        <v>405</v>
      </c>
      <c r="AQ6" s="282"/>
      <c r="AR6" s="21"/>
      <c r="AS6" s="282" t="s">
        <v>406</v>
      </c>
      <c r="AT6" s="282"/>
      <c r="AU6" s="21"/>
      <c r="AV6" s="282" t="s">
        <v>407</v>
      </c>
      <c r="AW6" s="282"/>
      <c r="AX6" s="21"/>
      <c r="AY6" s="282" t="s">
        <v>408</v>
      </c>
      <c r="AZ6" s="282"/>
      <c r="BA6" s="21"/>
      <c r="BB6" s="282" t="s">
        <v>409</v>
      </c>
      <c r="BC6" s="282"/>
      <c r="BD6" s="21"/>
      <c r="BE6" s="282" t="s">
        <v>410</v>
      </c>
      <c r="BF6" s="282"/>
      <c r="BG6" s="264"/>
      <c r="BH6" s="282" t="s">
        <v>411</v>
      </c>
      <c r="BI6" s="282"/>
      <c r="BJ6" s="265"/>
      <c r="BK6" s="282" t="s">
        <v>412</v>
      </c>
      <c r="BL6" s="282"/>
      <c r="BM6" s="266"/>
      <c r="BN6" s="282" t="s">
        <v>413</v>
      </c>
      <c r="BO6" s="282"/>
      <c r="BP6" s="266"/>
      <c r="BQ6" s="282" t="s">
        <v>414</v>
      </c>
      <c r="BR6" s="282"/>
      <c r="BT6" s="282" t="s">
        <v>2</v>
      </c>
      <c r="BU6" s="282"/>
      <c r="BV6" s="225"/>
      <c r="BW6" s="225"/>
      <c r="BX6" s="226"/>
      <c r="BY6" s="79"/>
      <c r="BZ6" s="79"/>
      <c r="CA6" s="79"/>
      <c r="CB6" s="79"/>
      <c r="CC6" s="79"/>
      <c r="CD6" s="68"/>
      <c r="CE6" s="71"/>
      <c r="CF6" s="69"/>
      <c r="CG6" s="69"/>
      <c r="CH6" s="69"/>
      <c r="CI6" s="69"/>
      <c r="CJ6" s="69"/>
      <c r="CK6" s="69"/>
      <c r="CL6" s="72"/>
      <c r="CM6" s="71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220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5"/>
      <c r="BU7" s="25"/>
      <c r="BV7" s="158"/>
      <c r="BW7" s="158"/>
      <c r="BX7" s="158"/>
      <c r="BY7" s="68"/>
      <c r="BZ7" s="68"/>
      <c r="CA7" s="68"/>
      <c r="CB7" s="68"/>
      <c r="CC7" s="68"/>
      <c r="CD7" s="68"/>
      <c r="CE7" s="71"/>
    </row>
    <row r="8" spans="1:220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25"/>
      <c r="BH8" s="25"/>
      <c r="BI8" s="25" t="s">
        <v>3</v>
      </c>
      <c r="BJ8" s="25"/>
      <c r="BK8" s="25"/>
      <c r="BL8" s="25" t="s">
        <v>3</v>
      </c>
      <c r="BM8" s="25"/>
      <c r="BN8" s="25"/>
      <c r="BO8" s="25" t="s">
        <v>3</v>
      </c>
      <c r="BP8" s="25"/>
      <c r="BQ8" s="25"/>
      <c r="BR8" s="25" t="s">
        <v>3</v>
      </c>
      <c r="BS8" s="25"/>
      <c r="BT8" s="25"/>
      <c r="BU8" s="25" t="s">
        <v>3</v>
      </c>
      <c r="BV8" s="158"/>
      <c r="BW8" s="158"/>
      <c r="BX8" s="158"/>
      <c r="BY8" s="68"/>
      <c r="BZ8" s="68"/>
      <c r="CA8" s="68"/>
      <c r="CB8" s="68"/>
      <c r="CC8" s="68"/>
      <c r="CD8" s="68"/>
      <c r="CE8" s="71"/>
    </row>
    <row r="9" spans="1:220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5"/>
      <c r="BN9" s="25" t="s">
        <v>3</v>
      </c>
      <c r="BO9" s="25" t="s">
        <v>19</v>
      </c>
      <c r="BP9" s="25"/>
      <c r="BQ9" s="25" t="s">
        <v>3</v>
      </c>
      <c r="BR9" s="25" t="s">
        <v>19</v>
      </c>
      <c r="BS9" s="25"/>
      <c r="BT9" s="25" t="s">
        <v>3</v>
      </c>
      <c r="BU9" s="25" t="s">
        <v>19</v>
      </c>
      <c r="BV9" s="158"/>
      <c r="BW9" s="158"/>
      <c r="BX9" s="158"/>
      <c r="BY9" s="158"/>
      <c r="BZ9" s="158"/>
      <c r="CA9" s="158"/>
      <c r="CB9" s="158"/>
      <c r="CC9" s="158"/>
      <c r="CD9" s="158"/>
      <c r="CE9" s="71"/>
    </row>
    <row r="10" spans="1:220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23</v>
      </c>
      <c r="BL10" s="25" t="s">
        <v>21</v>
      </c>
      <c r="BM10" s="25"/>
      <c r="BN10" s="25" t="s">
        <v>23</v>
      </c>
      <c r="BO10" s="25" t="s">
        <v>21</v>
      </c>
      <c r="BP10" s="25"/>
      <c r="BQ10" s="25" t="s">
        <v>23</v>
      </c>
      <c r="BR10" s="25" t="s">
        <v>21</v>
      </c>
      <c r="BS10" s="25"/>
      <c r="BT10" s="25" t="s">
        <v>24</v>
      </c>
      <c r="BU10" s="25" t="s">
        <v>21</v>
      </c>
      <c r="BV10" s="158"/>
      <c r="BW10" s="158"/>
      <c r="BX10" s="158"/>
      <c r="BY10" s="158"/>
      <c r="BZ10" s="158"/>
      <c r="CA10" s="158"/>
      <c r="CB10" s="158"/>
      <c r="CC10" s="158"/>
      <c r="CD10" s="158"/>
      <c r="CE10" s="71"/>
    </row>
    <row r="11" spans="1:220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5"/>
      <c r="BN11" s="25"/>
      <c r="BO11" s="25" t="s">
        <v>22</v>
      </c>
      <c r="BP11" s="25"/>
      <c r="BQ11" s="25"/>
      <c r="BR11" s="25" t="s">
        <v>22</v>
      </c>
      <c r="BS11" s="25"/>
      <c r="BT11" s="25"/>
      <c r="BU11" s="25" t="s">
        <v>22</v>
      </c>
      <c r="BV11" s="158"/>
      <c r="BW11" s="158"/>
      <c r="BX11" s="158"/>
      <c r="BY11" s="158"/>
      <c r="BZ11" s="158"/>
      <c r="CA11" s="158"/>
      <c r="CB11" s="158"/>
      <c r="CC11" s="158"/>
      <c r="CD11" s="158"/>
      <c r="CE11" s="227"/>
      <c r="CF11" s="228"/>
      <c r="CG11" s="228"/>
      <c r="CH11" s="228"/>
      <c r="CI11" s="228"/>
      <c r="CJ11" s="228"/>
      <c r="CK11" s="228"/>
      <c r="CL11" s="229"/>
      <c r="CM11" s="227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</row>
    <row r="12" spans="1:220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5"/>
      <c r="BN12" s="25"/>
      <c r="BO12" s="25" t="s">
        <v>4</v>
      </c>
      <c r="BP12" s="25"/>
      <c r="BQ12" s="25"/>
      <c r="BR12" s="25" t="s">
        <v>4</v>
      </c>
      <c r="BS12" s="25"/>
      <c r="BT12" s="25"/>
      <c r="BU12" s="25" t="s">
        <v>4</v>
      </c>
      <c r="BV12" s="158"/>
      <c r="BW12" s="158"/>
      <c r="BX12" s="158"/>
      <c r="BY12" s="68"/>
      <c r="BZ12" s="158"/>
      <c r="CA12" s="158"/>
      <c r="CB12" s="158"/>
      <c r="CC12" s="158"/>
      <c r="CD12" s="158"/>
      <c r="CE12" s="80"/>
    </row>
    <row r="13" spans="1:220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33"/>
      <c r="BU13" s="34"/>
      <c r="BV13" s="158"/>
      <c r="BW13" s="158"/>
      <c r="BX13" s="158"/>
      <c r="BY13" s="68"/>
      <c r="BZ13" s="68"/>
      <c r="CA13" s="68"/>
      <c r="CB13" s="68"/>
      <c r="CC13" s="68"/>
      <c r="CD13" s="68"/>
      <c r="CE13" s="71"/>
      <c r="CF13" s="69"/>
      <c r="CG13" s="69"/>
      <c r="CH13" s="69"/>
      <c r="CI13" s="69"/>
      <c r="CJ13" s="69"/>
      <c r="CK13" s="69"/>
      <c r="CL13" s="72"/>
      <c r="CM13" s="71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37"/>
      <c r="BU14" s="39"/>
      <c r="BV14" s="158"/>
      <c r="BW14" s="158"/>
      <c r="BX14" s="158"/>
      <c r="BY14" s="68"/>
      <c r="BZ14" s="68"/>
      <c r="CA14" s="68"/>
      <c r="CB14" s="68"/>
      <c r="CC14" s="68"/>
      <c r="CD14" s="68"/>
      <c r="CE14" s="71"/>
    </row>
    <row r="15" spans="1:220" x14ac:dyDescent="0.2">
      <c r="A15" s="27">
        <v>1</v>
      </c>
      <c r="B15" s="36" t="s">
        <v>5</v>
      </c>
      <c r="C15" s="37">
        <v>108.32000000000001</v>
      </c>
      <c r="D15" s="38">
        <v>103.48</v>
      </c>
      <c r="E15" s="38"/>
      <c r="F15" s="37">
        <v>107.60000000000001</v>
      </c>
      <c r="G15" s="38">
        <v>104.23</v>
      </c>
      <c r="H15" s="13"/>
      <c r="I15" s="37">
        <v>107.07000000000001</v>
      </c>
      <c r="J15" s="38">
        <v>104.58</v>
      </c>
      <c r="K15" s="13"/>
      <c r="L15" s="37">
        <v>106.74000000000001</v>
      </c>
      <c r="M15" s="38">
        <v>104.61</v>
      </c>
      <c r="N15" s="13"/>
      <c r="O15" s="37">
        <v>106.82000000000001</v>
      </c>
      <c r="P15" s="38">
        <v>104.59</v>
      </c>
      <c r="Q15" s="38"/>
      <c r="R15" s="37">
        <v>107.11</v>
      </c>
      <c r="S15" s="38">
        <v>104.24</v>
      </c>
      <c r="T15" s="38"/>
      <c r="U15" s="37">
        <v>107.27</v>
      </c>
      <c r="V15" s="38">
        <v>104.35</v>
      </c>
      <c r="W15" s="13"/>
      <c r="X15" s="37">
        <v>107.36</v>
      </c>
      <c r="Y15" s="38">
        <v>104.15</v>
      </c>
      <c r="Z15" s="38"/>
      <c r="AA15" s="37">
        <v>108.11</v>
      </c>
      <c r="AB15" s="38">
        <v>103.51</v>
      </c>
      <c r="AC15" s="13"/>
      <c r="AD15" s="37">
        <v>108.14</v>
      </c>
      <c r="AE15" s="38">
        <v>103.35</v>
      </c>
      <c r="AF15" s="13"/>
      <c r="AG15" s="37">
        <v>108.21000000000001</v>
      </c>
      <c r="AH15" s="38">
        <v>103.48</v>
      </c>
      <c r="AI15" s="13"/>
      <c r="AJ15" s="37">
        <v>108.65</v>
      </c>
      <c r="AK15" s="38">
        <v>103.08</v>
      </c>
      <c r="AL15" s="13"/>
      <c r="AM15" s="37">
        <v>108.9</v>
      </c>
      <c r="AN15" s="38">
        <v>102.45</v>
      </c>
      <c r="AO15" s="13"/>
      <c r="AP15" s="13">
        <v>108.67</v>
      </c>
      <c r="AQ15" s="13">
        <v>102.48</v>
      </c>
      <c r="AR15" s="13"/>
      <c r="AS15" s="13">
        <v>108.55</v>
      </c>
      <c r="AT15" s="13">
        <v>102</v>
      </c>
      <c r="AU15" s="37"/>
      <c r="AV15" s="37">
        <v>108.54</v>
      </c>
      <c r="AW15" s="39">
        <v>102</v>
      </c>
      <c r="AX15" s="37"/>
      <c r="AY15" s="37">
        <v>108.37</v>
      </c>
      <c r="AZ15" s="38">
        <v>102.22</v>
      </c>
      <c r="BA15" s="13"/>
      <c r="BB15" s="37">
        <v>108.68</v>
      </c>
      <c r="BC15" s="38">
        <v>101.97</v>
      </c>
      <c r="BD15" s="13"/>
      <c r="BE15" s="37">
        <v>108.59</v>
      </c>
      <c r="BF15" s="39">
        <v>102.16</v>
      </c>
      <c r="BG15" s="39"/>
      <c r="BH15" s="37">
        <v>108.71000000000001</v>
      </c>
      <c r="BI15" s="39">
        <v>102.26</v>
      </c>
      <c r="BJ15" s="39"/>
      <c r="BK15" s="37">
        <v>108.92</v>
      </c>
      <c r="BL15" s="39">
        <v>102.12</v>
      </c>
      <c r="BM15" s="39"/>
      <c r="BN15" s="37">
        <v>108.84</v>
      </c>
      <c r="BO15" s="39">
        <v>101.8</v>
      </c>
      <c r="BP15" s="39"/>
      <c r="BQ15" s="37">
        <v>108.29</v>
      </c>
      <c r="BR15" s="39">
        <v>101.99</v>
      </c>
      <c r="BS15" s="39"/>
      <c r="BT15" s="37">
        <f>(C15+F15+I15+L15+O15+R15+U15+X15+AA15+AD15+AG15+AJ15+AM15+AP15+AS15+AV15+AY15+BB15+BE15+BH15+BN15+BQ15+BK15)/23</f>
        <v>108.10695652173915</v>
      </c>
      <c r="BU15" s="39">
        <f>(D15+G15+J15+M15+P15+S15+V15+Y15+AB15+AE15+AH15+AK15+AN15+AQ15+AT15+AW15+AZ15+BC15+BF15+BI15+BR15+BO15+BL15)/23</f>
        <v>103.09130434782608</v>
      </c>
      <c r="BV15" s="230"/>
      <c r="BW15" s="230"/>
      <c r="BX15" s="230"/>
      <c r="BY15" s="159"/>
      <c r="BZ15" s="159"/>
      <c r="CA15" s="68"/>
      <c r="CB15" s="70"/>
      <c r="CC15" s="70"/>
      <c r="CD15" s="68"/>
      <c r="CE15" s="71"/>
    </row>
    <row r="16" spans="1:220" s="7" customFormat="1" x14ac:dyDescent="0.2">
      <c r="A16" s="27">
        <v>2</v>
      </c>
      <c r="B16" s="36" t="s">
        <v>6</v>
      </c>
      <c r="C16" s="37">
        <v>0.81393455966140316</v>
      </c>
      <c r="D16" s="38">
        <v>137.71</v>
      </c>
      <c r="E16" s="38"/>
      <c r="F16" s="37">
        <v>0.81759463657918396</v>
      </c>
      <c r="G16" s="38">
        <v>137.16999999999999</v>
      </c>
      <c r="H16" s="13"/>
      <c r="I16" s="37">
        <v>0.81241368104638878</v>
      </c>
      <c r="J16" s="38">
        <v>137.82</v>
      </c>
      <c r="K16" s="13"/>
      <c r="L16" s="37">
        <v>0.81083272520878935</v>
      </c>
      <c r="M16" s="38">
        <v>137.71</v>
      </c>
      <c r="N16" s="13"/>
      <c r="O16" s="37">
        <v>0.81274382314694393</v>
      </c>
      <c r="P16" s="38">
        <v>137.46</v>
      </c>
      <c r="Q16" s="38"/>
      <c r="R16" s="37">
        <v>0.81672655994772936</v>
      </c>
      <c r="S16" s="38">
        <v>136.69999999999999</v>
      </c>
      <c r="T16" s="38"/>
      <c r="U16" s="37">
        <v>0.81859855926653569</v>
      </c>
      <c r="V16" s="38">
        <v>136.75</v>
      </c>
      <c r="W16" s="13"/>
      <c r="X16" s="37">
        <v>0.81685999019768019</v>
      </c>
      <c r="Y16" s="38">
        <v>136.88999999999999</v>
      </c>
      <c r="Z16" s="38"/>
      <c r="AA16" s="37">
        <v>0.80012802048327736</v>
      </c>
      <c r="AB16" s="38">
        <v>139.85</v>
      </c>
      <c r="AC16" s="13"/>
      <c r="AD16" s="37">
        <v>0.79586152009550337</v>
      </c>
      <c r="AE16" s="38">
        <v>140.43</v>
      </c>
      <c r="AF16" s="13"/>
      <c r="AG16" s="37">
        <v>0.79264426125554843</v>
      </c>
      <c r="AH16" s="38">
        <v>141.27000000000001</v>
      </c>
      <c r="AI16" s="13"/>
      <c r="AJ16" s="37">
        <v>0.78659639738849985</v>
      </c>
      <c r="AK16" s="38">
        <v>142.38999999999999</v>
      </c>
      <c r="AL16" s="13"/>
      <c r="AM16" s="37">
        <v>0.7734550235903781</v>
      </c>
      <c r="AN16" s="38">
        <v>144.25</v>
      </c>
      <c r="AO16" s="13"/>
      <c r="AP16" s="13">
        <v>0.77537411801194067</v>
      </c>
      <c r="AQ16" s="13">
        <v>143.63</v>
      </c>
      <c r="AR16" s="13"/>
      <c r="AS16" s="13">
        <v>0.77053475111727532</v>
      </c>
      <c r="AT16" s="13">
        <v>143.69</v>
      </c>
      <c r="AU16" s="37"/>
      <c r="AV16" s="37">
        <v>0.77267810230258072</v>
      </c>
      <c r="AW16" s="39">
        <v>143.28</v>
      </c>
      <c r="AX16" s="37"/>
      <c r="AY16" s="37">
        <v>0.77839184245349113</v>
      </c>
      <c r="AZ16" s="38">
        <v>142.32</v>
      </c>
      <c r="BA16" s="13"/>
      <c r="BB16" s="37">
        <v>0.77615647314498604</v>
      </c>
      <c r="BC16" s="38">
        <v>142.78</v>
      </c>
      <c r="BD16" s="13"/>
      <c r="BE16" s="37">
        <v>0.77899820830412081</v>
      </c>
      <c r="BF16" s="39">
        <v>142.41</v>
      </c>
      <c r="BG16" s="39"/>
      <c r="BH16" s="37">
        <v>0.77936248149014098</v>
      </c>
      <c r="BI16" s="39">
        <v>142.63999999999999</v>
      </c>
      <c r="BJ16" s="39"/>
      <c r="BK16" s="37">
        <v>0.77887685956850217</v>
      </c>
      <c r="BL16" s="39">
        <v>142.81</v>
      </c>
      <c r="BM16" s="39"/>
      <c r="BN16" s="37">
        <v>0.77591558038485398</v>
      </c>
      <c r="BO16" s="39">
        <v>142.80000000000001</v>
      </c>
      <c r="BP16" s="39"/>
      <c r="BQ16" s="37">
        <v>0.772141147401745</v>
      </c>
      <c r="BR16" s="39">
        <v>143.03</v>
      </c>
      <c r="BS16" s="39"/>
      <c r="BT16" s="37">
        <f t="shared" ref="BT16:BT30" si="0">(C16+F16+I16+L16+O16+R16+U16+X16+AA16+AD16+AG16+AJ16+AM16+AP16+AS16+AV16+AY16+BB16+BE16+BH16+BN16+BQ16+BK16)/23</f>
        <v>0.79247040530641288</v>
      </c>
      <c r="BU16" s="39">
        <f t="shared" ref="BU16:BU30" si="1">(D16+G16+J16+M16+P16+S16+V16+Y16+AB16+AE16+AH16+AK16+AN16+AQ16+AT16+AW16+AZ16+BC16+BF16+BI16+BR16+BO16+BL16)/23</f>
        <v>140.68652173913048</v>
      </c>
      <c r="BV16" s="230"/>
      <c r="BW16" s="230"/>
      <c r="BX16" s="230"/>
      <c r="BY16" s="159"/>
      <c r="BZ16" s="159"/>
      <c r="CA16" s="68"/>
      <c r="CB16" s="70"/>
      <c r="CC16" s="70"/>
      <c r="CD16" s="68"/>
      <c r="CE16" s="71"/>
      <c r="CF16" s="69"/>
      <c r="CG16" s="69"/>
      <c r="CH16" s="69"/>
      <c r="CI16" s="69"/>
      <c r="CJ16" s="69"/>
      <c r="CK16" s="69"/>
      <c r="CL16" s="72"/>
      <c r="CM16" s="71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3"/>
      <c r="DP16" s="3"/>
    </row>
    <row r="17" spans="1:220" x14ac:dyDescent="0.2">
      <c r="A17" s="27">
        <v>3</v>
      </c>
      <c r="B17" s="36" t="s">
        <v>7</v>
      </c>
      <c r="C17" s="37">
        <v>1.0006000000000002</v>
      </c>
      <c r="D17" s="38">
        <v>112.02</v>
      </c>
      <c r="E17" s="38"/>
      <c r="F17" s="37">
        <v>0.99980000000000002</v>
      </c>
      <c r="G17" s="38">
        <v>112.17</v>
      </c>
      <c r="H17" s="13"/>
      <c r="I17" s="37">
        <v>0.99890000000000001</v>
      </c>
      <c r="J17" s="38">
        <v>112.09</v>
      </c>
      <c r="K17" s="13"/>
      <c r="L17" s="37">
        <v>0.99560000000000004</v>
      </c>
      <c r="M17" s="38">
        <v>112.15</v>
      </c>
      <c r="N17" s="13"/>
      <c r="O17" s="37">
        <v>0.99380000000000002</v>
      </c>
      <c r="P17" s="38">
        <v>112.42</v>
      </c>
      <c r="Q17" s="38"/>
      <c r="R17" s="37">
        <v>0.99199999999999999</v>
      </c>
      <c r="S17" s="38">
        <v>112.55</v>
      </c>
      <c r="T17" s="38"/>
      <c r="U17" s="37">
        <v>0.99390000000000001</v>
      </c>
      <c r="V17" s="38">
        <v>112.63</v>
      </c>
      <c r="W17" s="13"/>
      <c r="X17" s="37">
        <v>0.99180000000000001</v>
      </c>
      <c r="Y17" s="38">
        <v>112.74</v>
      </c>
      <c r="Z17" s="38"/>
      <c r="AA17" s="37">
        <v>0.99760000000000004</v>
      </c>
      <c r="AB17" s="38">
        <v>112.17</v>
      </c>
      <c r="AC17" s="13"/>
      <c r="AD17" s="37">
        <v>0.99470000000000003</v>
      </c>
      <c r="AE17" s="38">
        <v>112.36</v>
      </c>
      <c r="AF17" s="13"/>
      <c r="AG17" s="37">
        <v>0.99820000000000009</v>
      </c>
      <c r="AH17" s="38">
        <v>112.18</v>
      </c>
      <c r="AI17" s="13"/>
      <c r="AJ17" s="37">
        <v>0.99840000000000007</v>
      </c>
      <c r="AK17" s="38">
        <v>112.18</v>
      </c>
      <c r="AL17" s="13"/>
      <c r="AM17" s="37">
        <v>0.99320000000000008</v>
      </c>
      <c r="AN17" s="38">
        <v>112.33</v>
      </c>
      <c r="AO17" s="13"/>
      <c r="AP17" s="13">
        <v>0.98810000000000009</v>
      </c>
      <c r="AQ17" s="13">
        <v>112.71</v>
      </c>
      <c r="AR17" s="13"/>
      <c r="AS17" s="13">
        <v>0.9850000000000001</v>
      </c>
      <c r="AT17" s="13">
        <v>112.41</v>
      </c>
      <c r="AU17" s="37"/>
      <c r="AV17" s="37">
        <v>0.98820000000000008</v>
      </c>
      <c r="AW17" s="39">
        <v>112.03</v>
      </c>
      <c r="AX17" s="37"/>
      <c r="AY17" s="37">
        <v>0.98930000000000007</v>
      </c>
      <c r="AZ17" s="38">
        <v>111.98</v>
      </c>
      <c r="BA17" s="13"/>
      <c r="BB17" s="37">
        <v>0.99030000000000007</v>
      </c>
      <c r="BC17" s="38">
        <v>111.91</v>
      </c>
      <c r="BD17" s="13"/>
      <c r="BE17" s="37">
        <v>0.99150000000000005</v>
      </c>
      <c r="BF17" s="39">
        <v>111.89</v>
      </c>
      <c r="BG17" s="39"/>
      <c r="BH17" s="37">
        <v>0.9951000000000001</v>
      </c>
      <c r="BI17" s="39">
        <v>111.72</v>
      </c>
      <c r="BJ17" s="39"/>
      <c r="BK17" s="37">
        <v>0.99560000000000004</v>
      </c>
      <c r="BL17" s="39">
        <v>111.72</v>
      </c>
      <c r="BM17" s="39"/>
      <c r="BN17" s="37">
        <v>0.99150000000000005</v>
      </c>
      <c r="BO17" s="39">
        <v>111.75</v>
      </c>
      <c r="BP17" s="39"/>
      <c r="BQ17" s="37">
        <v>0.9869</v>
      </c>
      <c r="BR17" s="39">
        <v>111.91</v>
      </c>
      <c r="BS17" s="39"/>
      <c r="BT17" s="37">
        <f t="shared" si="0"/>
        <v>0.99347826086956514</v>
      </c>
      <c r="BU17" s="39">
        <f t="shared" si="1"/>
        <v>112.17478260869564</v>
      </c>
      <c r="BV17" s="230"/>
      <c r="BW17" s="230"/>
      <c r="BX17" s="230"/>
      <c r="BY17" s="159"/>
      <c r="BZ17" s="159"/>
      <c r="CA17" s="68"/>
      <c r="CB17" s="70"/>
      <c r="CC17" s="70"/>
      <c r="CD17" s="68"/>
      <c r="CE17" s="71"/>
    </row>
    <row r="18" spans="1:220" x14ac:dyDescent="0.2">
      <c r="A18" s="27">
        <v>4</v>
      </c>
      <c r="B18" s="36" t="s">
        <v>8</v>
      </c>
      <c r="C18" s="37">
        <v>0.91768376617417624</v>
      </c>
      <c r="D18" s="38">
        <v>122.14</v>
      </c>
      <c r="E18" s="38"/>
      <c r="F18" s="37">
        <v>0.9164222873900294</v>
      </c>
      <c r="G18" s="38">
        <v>122.37</v>
      </c>
      <c r="H18" s="13"/>
      <c r="I18" s="37">
        <v>0.9124920156948626</v>
      </c>
      <c r="J18" s="38">
        <v>122.66</v>
      </c>
      <c r="K18" s="13"/>
      <c r="L18" s="37">
        <v>0.91082976591675002</v>
      </c>
      <c r="M18" s="38">
        <v>122.58</v>
      </c>
      <c r="N18" s="13"/>
      <c r="O18" s="37">
        <v>0.91157702825888787</v>
      </c>
      <c r="P18" s="38">
        <v>122.54</v>
      </c>
      <c r="Q18" s="38"/>
      <c r="R18" s="37">
        <v>0.91033227127901684</v>
      </c>
      <c r="S18" s="38">
        <v>122.62</v>
      </c>
      <c r="T18" s="38"/>
      <c r="U18" s="37">
        <v>0.91116173120728916</v>
      </c>
      <c r="V18" s="38">
        <v>122.9</v>
      </c>
      <c r="W18" s="13"/>
      <c r="X18" s="37">
        <v>0.9071940488070398</v>
      </c>
      <c r="Y18" s="38">
        <v>123.18</v>
      </c>
      <c r="Z18" s="38"/>
      <c r="AA18" s="37">
        <v>0.90785292782569216</v>
      </c>
      <c r="AB18" s="38">
        <v>123.2</v>
      </c>
      <c r="AC18" s="13"/>
      <c r="AD18" s="37">
        <v>0.90645395213923141</v>
      </c>
      <c r="AE18" s="38">
        <v>123.24</v>
      </c>
      <c r="AF18" s="13"/>
      <c r="AG18" s="37">
        <v>0.90834771550549553</v>
      </c>
      <c r="AH18" s="38">
        <v>123.35</v>
      </c>
      <c r="AI18" s="13"/>
      <c r="AJ18" s="37">
        <v>0.90686496780629366</v>
      </c>
      <c r="AK18" s="38">
        <v>123.5</v>
      </c>
      <c r="AL18" s="13"/>
      <c r="AM18" s="37">
        <v>0.89944234574563764</v>
      </c>
      <c r="AN18" s="38">
        <v>123.78</v>
      </c>
      <c r="AO18" s="13"/>
      <c r="AP18" s="13">
        <v>0.89863407620416969</v>
      </c>
      <c r="AQ18" s="13">
        <v>123.84</v>
      </c>
      <c r="AR18" s="13"/>
      <c r="AS18" s="13">
        <v>0.8957362952346829</v>
      </c>
      <c r="AT18" s="13">
        <v>123.57</v>
      </c>
      <c r="AU18" s="37"/>
      <c r="AV18" s="37">
        <v>0.89774665589370672</v>
      </c>
      <c r="AW18" s="39">
        <v>123.29</v>
      </c>
      <c r="AX18" s="37"/>
      <c r="AY18" s="37">
        <v>0.89976606082418575</v>
      </c>
      <c r="AZ18" s="38">
        <v>123.12</v>
      </c>
      <c r="BA18" s="13"/>
      <c r="BB18" s="37">
        <v>0.898876404494382</v>
      </c>
      <c r="BC18" s="38">
        <v>123.28</v>
      </c>
      <c r="BD18" s="13"/>
      <c r="BE18" s="37">
        <v>0.89952325267608157</v>
      </c>
      <c r="BF18" s="39">
        <v>123.31</v>
      </c>
      <c r="BG18" s="39"/>
      <c r="BH18" s="37">
        <v>0.90163195383644401</v>
      </c>
      <c r="BI18" s="39">
        <v>123.32</v>
      </c>
      <c r="BJ18" s="39"/>
      <c r="BK18" s="37">
        <v>0.90252707581227432</v>
      </c>
      <c r="BL18" s="39">
        <v>123.28</v>
      </c>
      <c r="BM18" s="39"/>
      <c r="BN18" s="37">
        <v>0.89911886351375647</v>
      </c>
      <c r="BO18" s="39">
        <v>123.17</v>
      </c>
      <c r="BP18" s="39"/>
      <c r="BQ18" s="37">
        <v>0.89581653677326878</v>
      </c>
      <c r="BR18" s="39">
        <v>123.25</v>
      </c>
      <c r="BS18" s="39"/>
      <c r="BT18" s="37">
        <f t="shared" si="0"/>
        <v>0.90504486952231977</v>
      </c>
      <c r="BU18" s="39">
        <f t="shared" si="1"/>
        <v>123.10826086956523</v>
      </c>
      <c r="BV18" s="230"/>
      <c r="BW18" s="230"/>
      <c r="BX18" s="230"/>
      <c r="BY18" s="159"/>
      <c r="BZ18" s="159"/>
      <c r="CA18" s="68"/>
      <c r="CB18" s="70"/>
      <c r="CC18" s="70"/>
      <c r="CD18" s="68"/>
      <c r="CE18" s="71"/>
    </row>
    <row r="19" spans="1:220" x14ac:dyDescent="0.2">
      <c r="A19" s="27">
        <v>5</v>
      </c>
      <c r="B19" s="36" t="s">
        <v>9</v>
      </c>
      <c r="C19" s="37">
        <v>1467.6606000000002</v>
      </c>
      <c r="D19" s="41">
        <v>164510.07999999999</v>
      </c>
      <c r="E19" s="41"/>
      <c r="F19" s="42">
        <v>1483.5600000000002</v>
      </c>
      <c r="G19" s="41">
        <v>166381.25</v>
      </c>
      <c r="H19" s="13"/>
      <c r="I19" s="37">
        <v>1503.6656</v>
      </c>
      <c r="J19" s="41">
        <v>168365.44</v>
      </c>
      <c r="K19" s="13"/>
      <c r="L19" s="37">
        <v>1509.22</v>
      </c>
      <c r="M19" s="41">
        <v>168519.51</v>
      </c>
      <c r="N19" s="13"/>
      <c r="O19" s="37">
        <v>1502.2810000000002</v>
      </c>
      <c r="P19" s="41">
        <v>167834.83</v>
      </c>
      <c r="Q19" s="41"/>
      <c r="R19" s="42">
        <v>1499.23</v>
      </c>
      <c r="S19" s="41">
        <v>167389.03</v>
      </c>
      <c r="T19" s="41"/>
      <c r="U19" s="42">
        <v>1502.4</v>
      </c>
      <c r="V19" s="41">
        <v>168178.66</v>
      </c>
      <c r="W19" s="13"/>
      <c r="X19" s="37">
        <v>1508.4850000000001</v>
      </c>
      <c r="Y19" s="41">
        <v>168678.79</v>
      </c>
      <c r="Z19" s="41"/>
      <c r="AA19" s="37">
        <v>1497.7552000000001</v>
      </c>
      <c r="AB19" s="41">
        <v>167598.81</v>
      </c>
      <c r="AC19" s="13"/>
      <c r="AD19" s="37">
        <v>1493.6158</v>
      </c>
      <c r="AE19" s="41">
        <v>166926.5</v>
      </c>
      <c r="AF19" s="13"/>
      <c r="AG19" s="37">
        <v>1495.1449</v>
      </c>
      <c r="AH19" s="41">
        <v>167426.32999999999</v>
      </c>
      <c r="AI19" s="13"/>
      <c r="AJ19" s="37">
        <v>1482.4</v>
      </c>
      <c r="AK19" s="41">
        <v>166028.79999999999</v>
      </c>
      <c r="AL19" s="13"/>
      <c r="AM19" s="37">
        <v>1485.0417</v>
      </c>
      <c r="AN19" s="41">
        <v>165686.1</v>
      </c>
      <c r="AO19" s="13"/>
      <c r="AP19" s="13">
        <v>1487.6100000000001</v>
      </c>
      <c r="AQ19" s="13">
        <v>165675.13</v>
      </c>
      <c r="AR19" s="13"/>
      <c r="AS19" s="13">
        <v>1490.9998000000001</v>
      </c>
      <c r="AT19" s="13">
        <v>165083.5</v>
      </c>
      <c r="AU19" s="37"/>
      <c r="AV19" s="37">
        <v>1487.78</v>
      </c>
      <c r="AW19" s="39">
        <v>164712.12</v>
      </c>
      <c r="AX19" s="37"/>
      <c r="AY19" s="42">
        <v>1494.0354</v>
      </c>
      <c r="AZ19" s="41">
        <v>165509.24</v>
      </c>
      <c r="BA19" s="13"/>
      <c r="BB19" s="37">
        <v>1488.5350000000001</v>
      </c>
      <c r="BC19" s="41">
        <v>164959.45000000001</v>
      </c>
      <c r="BD19" s="13"/>
      <c r="BE19" s="37">
        <v>1504.8789000000002</v>
      </c>
      <c r="BF19" s="39">
        <v>166951.26999999999</v>
      </c>
      <c r="BG19" s="39"/>
      <c r="BH19" s="37">
        <v>1505.1128000000001</v>
      </c>
      <c r="BI19" s="39">
        <v>167323.39000000001</v>
      </c>
      <c r="BJ19" s="39"/>
      <c r="BK19" s="37">
        <v>1486.7670000000001</v>
      </c>
      <c r="BL19" s="39">
        <v>165373.09</v>
      </c>
      <c r="BM19" s="39"/>
      <c r="BN19" s="37">
        <v>1491.7101</v>
      </c>
      <c r="BO19" s="39">
        <v>165281.48000000001</v>
      </c>
      <c r="BP19" s="39"/>
      <c r="BQ19" s="37">
        <v>1505.2823000000001</v>
      </c>
      <c r="BR19" s="39">
        <v>166243.38</v>
      </c>
      <c r="BS19" s="39"/>
      <c r="BT19" s="37">
        <f t="shared" si="0"/>
        <v>1494.4857000000004</v>
      </c>
      <c r="BU19" s="39">
        <f t="shared" si="1"/>
        <v>166549.39913043479</v>
      </c>
      <c r="BV19" s="230"/>
      <c r="BW19" s="230"/>
      <c r="BX19" s="230"/>
      <c r="BY19" s="159"/>
      <c r="BZ19" s="159"/>
      <c r="CA19" s="231"/>
      <c r="CB19" s="70"/>
      <c r="CC19" s="70"/>
      <c r="CD19" s="68"/>
      <c r="CE19" s="71"/>
    </row>
    <row r="20" spans="1:220" x14ac:dyDescent="0.2">
      <c r="A20" s="27">
        <v>6</v>
      </c>
      <c r="B20" s="36" t="s">
        <v>10</v>
      </c>
      <c r="C20" s="37">
        <v>17.066000000000003</v>
      </c>
      <c r="D20" s="38">
        <v>1912.93</v>
      </c>
      <c r="E20" s="38"/>
      <c r="F20" s="37">
        <v>17.265900000000002</v>
      </c>
      <c r="G20" s="38">
        <v>1936.37</v>
      </c>
      <c r="H20" s="13"/>
      <c r="I20" s="37">
        <v>17.621300000000002</v>
      </c>
      <c r="J20" s="38">
        <v>1973.06</v>
      </c>
      <c r="K20" s="13"/>
      <c r="L20" s="37">
        <v>17.579800000000002</v>
      </c>
      <c r="M20" s="38">
        <v>1962.96</v>
      </c>
      <c r="N20" s="13"/>
      <c r="O20" s="37">
        <v>17.452100000000002</v>
      </c>
      <c r="P20" s="38">
        <v>1949.75</v>
      </c>
      <c r="Q20" s="38"/>
      <c r="R20" s="37">
        <v>17.494600000000002</v>
      </c>
      <c r="S20" s="38">
        <v>1953.27</v>
      </c>
      <c r="T20" s="38"/>
      <c r="U20" s="37">
        <v>17.784600000000001</v>
      </c>
      <c r="V20" s="38">
        <v>1990.81</v>
      </c>
      <c r="W20" s="13"/>
      <c r="X20" s="37">
        <v>17.804200000000002</v>
      </c>
      <c r="Y20" s="38">
        <v>1990.87</v>
      </c>
      <c r="Z20" s="38"/>
      <c r="AA20" s="37">
        <v>17.645099999999999</v>
      </c>
      <c r="AB20" s="38">
        <v>1974.49</v>
      </c>
      <c r="AC20" s="13"/>
      <c r="AD20" s="37">
        <v>17.602800000000002</v>
      </c>
      <c r="AE20" s="38">
        <v>1967.29</v>
      </c>
      <c r="AF20" s="13"/>
      <c r="AG20" s="37">
        <v>17.667899999999999</v>
      </c>
      <c r="AH20" s="38">
        <v>1978.45</v>
      </c>
      <c r="AI20" s="13"/>
      <c r="AJ20" s="37">
        <v>17.23</v>
      </c>
      <c r="AK20" s="38">
        <v>1929.76</v>
      </c>
      <c r="AL20" s="13"/>
      <c r="AM20" s="37">
        <v>17.418500000000002</v>
      </c>
      <c r="AN20" s="38">
        <v>1943.38</v>
      </c>
      <c r="AO20" s="13"/>
      <c r="AP20" s="13">
        <v>17.440000000000001</v>
      </c>
      <c r="AQ20" s="13">
        <v>1942.29</v>
      </c>
      <c r="AR20" s="13"/>
      <c r="AS20" s="13">
        <v>17.7043</v>
      </c>
      <c r="AT20" s="13">
        <v>1960.22</v>
      </c>
      <c r="AU20" s="37"/>
      <c r="AV20" s="37">
        <v>17.6341</v>
      </c>
      <c r="AW20" s="39">
        <v>1952.27</v>
      </c>
      <c r="AX20" s="37"/>
      <c r="AY20" s="37">
        <v>17.588799999999999</v>
      </c>
      <c r="AZ20" s="38">
        <v>1948.49</v>
      </c>
      <c r="BA20" s="13"/>
      <c r="BB20" s="37">
        <v>17.45</v>
      </c>
      <c r="BC20" s="38">
        <v>1933.81</v>
      </c>
      <c r="BD20" s="13"/>
      <c r="BE20" s="37">
        <v>18.065000000000001</v>
      </c>
      <c r="BF20" s="39">
        <v>2004.13</v>
      </c>
      <c r="BG20" s="39"/>
      <c r="BH20" s="37">
        <v>18.051100000000002</v>
      </c>
      <c r="BI20" s="39">
        <v>2006.74</v>
      </c>
      <c r="BJ20" s="39"/>
      <c r="BK20" s="37">
        <v>17.708000000000002</v>
      </c>
      <c r="BL20" s="39">
        <v>1969.66</v>
      </c>
      <c r="BM20" s="39"/>
      <c r="BN20" s="37">
        <v>17.82</v>
      </c>
      <c r="BO20" s="39">
        <v>1974.46</v>
      </c>
      <c r="BP20" s="39"/>
      <c r="BQ20" s="37">
        <v>18.054100000000002</v>
      </c>
      <c r="BR20" s="39">
        <v>1993.89</v>
      </c>
      <c r="BS20" s="39"/>
      <c r="BT20" s="37">
        <f t="shared" si="0"/>
        <v>17.615139130434784</v>
      </c>
      <c r="BU20" s="39">
        <f t="shared" si="1"/>
        <v>1963.0152173913043</v>
      </c>
      <c r="BV20" s="230"/>
      <c r="BW20" s="230"/>
      <c r="BX20" s="230"/>
      <c r="BY20" s="159"/>
      <c r="BZ20" s="159"/>
      <c r="CA20" s="68"/>
      <c r="CB20" s="70"/>
      <c r="CC20" s="70"/>
      <c r="CD20" s="68"/>
      <c r="CE20" s="71"/>
    </row>
    <row r="21" spans="1:220" x14ac:dyDescent="0.2">
      <c r="A21" s="27">
        <v>7</v>
      </c>
      <c r="B21" s="36" t="s">
        <v>25</v>
      </c>
      <c r="C21" s="37">
        <v>1.492982979994028</v>
      </c>
      <c r="D21" s="38">
        <v>75.08</v>
      </c>
      <c r="E21" s="38"/>
      <c r="F21" s="37">
        <v>1.497678598172832</v>
      </c>
      <c r="G21" s="38">
        <v>74.88</v>
      </c>
      <c r="H21" s="13"/>
      <c r="I21" s="37">
        <v>1.4880952380952379</v>
      </c>
      <c r="J21" s="38">
        <v>75.239999999999995</v>
      </c>
      <c r="K21" s="13"/>
      <c r="L21" s="37">
        <v>1.4797277300976619</v>
      </c>
      <c r="M21" s="38">
        <v>75.459999999999994</v>
      </c>
      <c r="N21" s="13"/>
      <c r="O21" s="37">
        <v>1.4852220406950838</v>
      </c>
      <c r="P21" s="38">
        <v>75.22</v>
      </c>
      <c r="Q21" s="38"/>
      <c r="R21" s="37">
        <v>1.4821402104639096</v>
      </c>
      <c r="S21" s="38">
        <v>75.33</v>
      </c>
      <c r="T21" s="38"/>
      <c r="U21" s="37">
        <v>1.4836795252225519</v>
      </c>
      <c r="V21" s="38">
        <v>75.45</v>
      </c>
      <c r="W21" s="13"/>
      <c r="X21" s="37">
        <v>1.4797277300976619</v>
      </c>
      <c r="Y21" s="38">
        <v>75.569999999999993</v>
      </c>
      <c r="Z21" s="38"/>
      <c r="AA21" s="37">
        <v>1.4731879787860929</v>
      </c>
      <c r="AB21" s="38">
        <v>75.959999999999994</v>
      </c>
      <c r="AC21" s="13"/>
      <c r="AD21" s="37">
        <v>1.4797277300976619</v>
      </c>
      <c r="AE21" s="38">
        <v>75.53</v>
      </c>
      <c r="AF21" s="13"/>
      <c r="AG21" s="37">
        <v>1.4788524105294292</v>
      </c>
      <c r="AH21" s="38">
        <v>75.72</v>
      </c>
      <c r="AI21" s="13"/>
      <c r="AJ21" s="37">
        <v>1.4843402107763097</v>
      </c>
      <c r="AK21" s="38">
        <v>75.45</v>
      </c>
      <c r="AL21" s="13"/>
      <c r="AM21" s="37">
        <v>1.4658457930225739</v>
      </c>
      <c r="AN21" s="38">
        <v>76.11</v>
      </c>
      <c r="AO21" s="13"/>
      <c r="AP21" s="13">
        <v>1.4634860237084735</v>
      </c>
      <c r="AQ21" s="13">
        <v>76.099999999999994</v>
      </c>
      <c r="AR21" s="13"/>
      <c r="AS21" s="13">
        <v>1.4536996656490768</v>
      </c>
      <c r="AT21" s="13">
        <v>76.16</v>
      </c>
      <c r="AU21" s="37"/>
      <c r="AV21" s="37">
        <v>1.4575134819997084</v>
      </c>
      <c r="AW21" s="39">
        <v>75.959999999999994</v>
      </c>
      <c r="AX21" s="37"/>
      <c r="AY21" s="37">
        <v>1.4615609470914936</v>
      </c>
      <c r="AZ21" s="38">
        <v>75.8</v>
      </c>
      <c r="BA21" s="13"/>
      <c r="BB21" s="37">
        <v>1.464986815118664</v>
      </c>
      <c r="BC21" s="38">
        <v>75.650000000000006</v>
      </c>
      <c r="BD21" s="13"/>
      <c r="BE21" s="37">
        <v>1.4652014652014651</v>
      </c>
      <c r="BF21" s="39">
        <v>75.72</v>
      </c>
      <c r="BG21" s="39"/>
      <c r="BH21" s="37">
        <v>1.4647722279185584</v>
      </c>
      <c r="BI21" s="39">
        <v>75.900000000000006</v>
      </c>
      <c r="BJ21" s="39"/>
      <c r="BK21" s="37">
        <v>1.4611338398597311</v>
      </c>
      <c r="BL21" s="39">
        <v>76.13</v>
      </c>
      <c r="BM21" s="39"/>
      <c r="BN21" s="37">
        <v>1.4556040756914119</v>
      </c>
      <c r="BO21" s="39">
        <v>76.12</v>
      </c>
      <c r="BP21" s="39"/>
      <c r="BQ21" s="37">
        <v>1.4499057561258519</v>
      </c>
      <c r="BR21" s="39">
        <v>76.17</v>
      </c>
      <c r="BS21" s="39"/>
      <c r="BT21" s="37">
        <f t="shared" si="0"/>
        <v>1.4725683684528468</v>
      </c>
      <c r="BU21" s="39">
        <f t="shared" si="1"/>
        <v>75.683043478260885</v>
      </c>
      <c r="BV21" s="230"/>
      <c r="BW21" s="230"/>
      <c r="BX21" s="230"/>
      <c r="BY21" s="159"/>
      <c r="BZ21" s="159"/>
      <c r="CA21" s="68"/>
      <c r="CB21" s="70"/>
      <c r="CC21" s="70"/>
      <c r="CD21" s="68"/>
      <c r="CE21" s="71"/>
    </row>
    <row r="22" spans="1:220" x14ac:dyDescent="0.2">
      <c r="A22" s="27">
        <v>8</v>
      </c>
      <c r="B22" s="36" t="s">
        <v>26</v>
      </c>
      <c r="C22" s="37">
        <v>1.3274000000000001</v>
      </c>
      <c r="D22" s="38">
        <v>84.44</v>
      </c>
      <c r="E22" s="38"/>
      <c r="F22" s="37">
        <v>1.3244</v>
      </c>
      <c r="G22" s="38">
        <v>84.68</v>
      </c>
      <c r="H22" s="13"/>
      <c r="I22" s="37">
        <v>1.3331000000000002</v>
      </c>
      <c r="J22" s="38">
        <v>83.99</v>
      </c>
      <c r="K22" s="13"/>
      <c r="L22" s="37">
        <v>1.3321000000000001</v>
      </c>
      <c r="M22" s="38">
        <v>83.82</v>
      </c>
      <c r="N22" s="13"/>
      <c r="O22" s="37">
        <v>1.3322000000000001</v>
      </c>
      <c r="P22" s="38">
        <v>83.86</v>
      </c>
      <c r="Q22" s="38"/>
      <c r="R22" s="37">
        <v>1.3307</v>
      </c>
      <c r="S22" s="38">
        <v>83.9</v>
      </c>
      <c r="T22" s="38"/>
      <c r="U22" s="37">
        <v>1.3305</v>
      </c>
      <c r="V22" s="38">
        <v>84.13</v>
      </c>
      <c r="W22" s="13"/>
      <c r="X22" s="37">
        <v>1.3305</v>
      </c>
      <c r="Y22" s="38">
        <v>84.04</v>
      </c>
      <c r="Z22" s="38"/>
      <c r="AA22" s="37">
        <v>1.3273000000000001</v>
      </c>
      <c r="AB22" s="38">
        <v>84.31</v>
      </c>
      <c r="AC22" s="13"/>
      <c r="AD22" s="37">
        <v>1.3215000000000001</v>
      </c>
      <c r="AE22" s="38">
        <v>84.57</v>
      </c>
      <c r="AF22" s="13"/>
      <c r="AG22" s="37">
        <v>1.3235000000000001</v>
      </c>
      <c r="AH22" s="38">
        <v>84.61</v>
      </c>
      <c r="AI22" s="13"/>
      <c r="AJ22" s="37">
        <v>1.3214000000000001</v>
      </c>
      <c r="AK22" s="38">
        <v>84.76</v>
      </c>
      <c r="AL22" s="13"/>
      <c r="AM22" s="37">
        <v>1.3162</v>
      </c>
      <c r="AN22" s="38">
        <v>84.77</v>
      </c>
      <c r="AO22" s="13"/>
      <c r="AP22" s="13">
        <v>1.3137000000000001</v>
      </c>
      <c r="AQ22" s="13">
        <v>84.78</v>
      </c>
      <c r="AR22" s="13"/>
      <c r="AS22" s="13">
        <v>1.3105</v>
      </c>
      <c r="AT22" s="13">
        <v>84.49</v>
      </c>
      <c r="AU22" s="37"/>
      <c r="AV22" s="37">
        <v>1.3078000000000001</v>
      </c>
      <c r="AW22" s="39">
        <v>84.65</v>
      </c>
      <c r="AX22" s="37"/>
      <c r="AY22" s="37">
        <v>1.3098000000000001</v>
      </c>
      <c r="AZ22" s="38">
        <v>84.58</v>
      </c>
      <c r="BA22" s="13"/>
      <c r="BB22" s="37">
        <v>1.3081</v>
      </c>
      <c r="BC22" s="38">
        <v>84.72</v>
      </c>
      <c r="BD22" s="13"/>
      <c r="BE22" s="37">
        <v>1.3062</v>
      </c>
      <c r="BF22" s="39">
        <v>84.93</v>
      </c>
      <c r="BG22" s="39"/>
      <c r="BH22" s="37">
        <v>1.3057000000000001</v>
      </c>
      <c r="BI22" s="39">
        <v>85.14</v>
      </c>
      <c r="BJ22" s="39"/>
      <c r="BK22" s="37">
        <v>1.3058000000000001</v>
      </c>
      <c r="BL22" s="39">
        <v>85.18</v>
      </c>
      <c r="BM22" s="39"/>
      <c r="BN22" s="37">
        <v>1.3072000000000001</v>
      </c>
      <c r="BO22" s="39">
        <v>84.76</v>
      </c>
      <c r="BP22" s="39"/>
      <c r="BQ22" s="37">
        <v>1.3165</v>
      </c>
      <c r="BR22" s="39">
        <v>83.89</v>
      </c>
      <c r="BS22" s="39"/>
      <c r="BT22" s="37">
        <f t="shared" si="0"/>
        <v>1.3192217391304353</v>
      </c>
      <c r="BU22" s="39">
        <f t="shared" si="1"/>
        <v>84.478260869565233</v>
      </c>
      <c r="BV22" s="230"/>
      <c r="BW22" s="230"/>
      <c r="BX22" s="230"/>
      <c r="BY22" s="159"/>
      <c r="BZ22" s="159"/>
      <c r="CA22" s="68"/>
      <c r="CB22" s="70"/>
      <c r="CC22" s="70"/>
      <c r="CD22" s="68"/>
      <c r="CE22" s="71"/>
    </row>
    <row r="23" spans="1:220" x14ac:dyDescent="0.2">
      <c r="A23" s="27">
        <v>9</v>
      </c>
      <c r="B23" s="36" t="s">
        <v>13</v>
      </c>
      <c r="C23" s="37">
        <v>9.8999000000000006</v>
      </c>
      <c r="D23" s="38">
        <v>11.32</v>
      </c>
      <c r="E23" s="38"/>
      <c r="F23" s="37">
        <v>9.9123000000000001</v>
      </c>
      <c r="G23" s="38">
        <v>11.31</v>
      </c>
      <c r="H23" s="13"/>
      <c r="I23" s="37">
        <v>9.8880999999999997</v>
      </c>
      <c r="J23" s="38">
        <v>11.32</v>
      </c>
      <c r="K23" s="13"/>
      <c r="L23" s="37">
        <v>9.8404000000000007</v>
      </c>
      <c r="M23" s="38">
        <v>11.35</v>
      </c>
      <c r="N23" s="13"/>
      <c r="O23" s="37">
        <v>9.905800000000001</v>
      </c>
      <c r="P23" s="38">
        <v>11.28</v>
      </c>
      <c r="Q23" s="38"/>
      <c r="R23" s="37">
        <v>9.8925000000000001</v>
      </c>
      <c r="S23" s="38">
        <v>11.29</v>
      </c>
      <c r="T23" s="38"/>
      <c r="U23" s="37">
        <v>9.9415000000000013</v>
      </c>
      <c r="V23" s="38">
        <v>11.26</v>
      </c>
      <c r="W23" s="13"/>
      <c r="X23" s="37">
        <v>9.8437000000000001</v>
      </c>
      <c r="Y23" s="38">
        <v>11.36</v>
      </c>
      <c r="Z23" s="38"/>
      <c r="AA23" s="37">
        <v>9.8249000000000013</v>
      </c>
      <c r="AB23" s="38">
        <v>11.39</v>
      </c>
      <c r="AC23" s="13"/>
      <c r="AD23" s="37">
        <v>9.8352000000000004</v>
      </c>
      <c r="AE23" s="38">
        <v>11.36</v>
      </c>
      <c r="AF23" s="13"/>
      <c r="AG23" s="37">
        <v>9.8398000000000003</v>
      </c>
      <c r="AH23" s="38">
        <v>11.38</v>
      </c>
      <c r="AI23" s="13"/>
      <c r="AJ23" s="37">
        <v>9.7996999999999996</v>
      </c>
      <c r="AK23" s="38">
        <v>11.43</v>
      </c>
      <c r="AL23" s="13"/>
      <c r="AM23" s="37">
        <v>9.6923000000000012</v>
      </c>
      <c r="AN23" s="38">
        <v>11.51</v>
      </c>
      <c r="AO23" s="13"/>
      <c r="AP23" s="13">
        <v>9.6844999999999999</v>
      </c>
      <c r="AQ23" s="13">
        <v>11.5</v>
      </c>
      <c r="AR23" s="13"/>
      <c r="AS23" s="13">
        <v>9.6132000000000009</v>
      </c>
      <c r="AT23" s="13">
        <v>11.52</v>
      </c>
      <c r="AU23" s="37"/>
      <c r="AV23" s="37">
        <v>9.6326999999999998</v>
      </c>
      <c r="AW23" s="39">
        <v>11.49</v>
      </c>
      <c r="AX23" s="37"/>
      <c r="AY23" s="37">
        <v>9.6573000000000011</v>
      </c>
      <c r="AZ23" s="38">
        <v>11.47</v>
      </c>
      <c r="BA23" s="13"/>
      <c r="BB23" s="37">
        <v>9.6256000000000004</v>
      </c>
      <c r="BC23" s="38">
        <v>11.51</v>
      </c>
      <c r="BD23" s="13"/>
      <c r="BE23" s="37">
        <v>9.6605000000000008</v>
      </c>
      <c r="BF23" s="39">
        <v>11.48</v>
      </c>
      <c r="BG23" s="39"/>
      <c r="BH23" s="37">
        <v>9.6871000000000009</v>
      </c>
      <c r="BI23" s="39">
        <v>11.48</v>
      </c>
      <c r="BJ23" s="39"/>
      <c r="BK23" s="37">
        <v>9.7350000000000012</v>
      </c>
      <c r="BL23" s="39">
        <v>11.43</v>
      </c>
      <c r="BM23" s="39"/>
      <c r="BN23" s="37">
        <v>9.7119</v>
      </c>
      <c r="BO23" s="39">
        <v>11.41</v>
      </c>
      <c r="BP23" s="39"/>
      <c r="BQ23" s="37">
        <v>9.6432000000000002</v>
      </c>
      <c r="BR23" s="39">
        <v>11.45</v>
      </c>
      <c r="BS23" s="39"/>
      <c r="BT23" s="37">
        <f t="shared" si="0"/>
        <v>9.7724826086956522</v>
      </c>
      <c r="BU23" s="39">
        <f t="shared" si="1"/>
        <v>11.404347826086955</v>
      </c>
      <c r="BV23" s="230"/>
      <c r="BW23" s="230"/>
      <c r="BX23" s="230"/>
      <c r="BY23" s="159"/>
      <c r="BZ23" s="159"/>
      <c r="CA23" s="68"/>
      <c r="CB23" s="70"/>
      <c r="CC23" s="70"/>
      <c r="CD23" s="68"/>
      <c r="CE23" s="71"/>
    </row>
    <row r="24" spans="1:220" x14ac:dyDescent="0.2">
      <c r="A24" s="27">
        <v>10</v>
      </c>
      <c r="B24" s="36" t="s">
        <v>14</v>
      </c>
      <c r="C24" s="37">
        <v>9.1296999999999997</v>
      </c>
      <c r="D24" s="38">
        <v>12.28</v>
      </c>
      <c r="E24" s="38"/>
      <c r="F24" s="37">
        <v>9.1531000000000002</v>
      </c>
      <c r="G24" s="38">
        <v>12.25</v>
      </c>
      <c r="H24" s="13"/>
      <c r="I24" s="37">
        <v>9.1338000000000008</v>
      </c>
      <c r="J24" s="38">
        <v>12.26</v>
      </c>
      <c r="K24" s="13"/>
      <c r="L24" s="37">
        <v>9.1142000000000003</v>
      </c>
      <c r="M24" s="38">
        <v>12.25</v>
      </c>
      <c r="N24" s="13"/>
      <c r="O24" s="37">
        <v>9.1341999999999999</v>
      </c>
      <c r="P24" s="38">
        <v>12.23</v>
      </c>
      <c r="Q24" s="38"/>
      <c r="R24" s="37">
        <v>9.1379000000000001</v>
      </c>
      <c r="S24" s="38">
        <v>12.22</v>
      </c>
      <c r="T24" s="38"/>
      <c r="U24" s="37">
        <v>9.1629000000000005</v>
      </c>
      <c r="V24" s="38">
        <v>12.22</v>
      </c>
      <c r="W24" s="13"/>
      <c r="X24" s="37">
        <v>9.1331000000000007</v>
      </c>
      <c r="Y24" s="38">
        <v>12.24</v>
      </c>
      <c r="Z24" s="38"/>
      <c r="AA24" s="37">
        <v>9.0961999999999996</v>
      </c>
      <c r="AB24" s="38">
        <v>12.3</v>
      </c>
      <c r="AC24" s="13"/>
      <c r="AD24" s="37">
        <v>9.1110000000000007</v>
      </c>
      <c r="AE24" s="38">
        <v>12.27</v>
      </c>
      <c r="AF24" s="13"/>
      <c r="AG24" s="37">
        <v>9.1531000000000002</v>
      </c>
      <c r="AH24" s="38">
        <v>12.23</v>
      </c>
      <c r="AI24" s="13"/>
      <c r="AJ24" s="37">
        <v>9.1864000000000008</v>
      </c>
      <c r="AK24" s="38">
        <v>12.19</v>
      </c>
      <c r="AL24" s="13"/>
      <c r="AM24" s="37">
        <v>9.1477000000000004</v>
      </c>
      <c r="AN24" s="38">
        <v>12.2</v>
      </c>
      <c r="AO24" s="13"/>
      <c r="AP24" s="37">
        <v>9.1882999999999999</v>
      </c>
      <c r="AQ24" s="38">
        <v>12.12</v>
      </c>
      <c r="AR24" s="13"/>
      <c r="AS24" s="37">
        <v>9.1212</v>
      </c>
      <c r="AT24" s="38">
        <v>12.14</v>
      </c>
      <c r="AU24" s="37"/>
      <c r="AV24" s="37">
        <v>9.1327999999999996</v>
      </c>
      <c r="AW24" s="39">
        <v>12.12</v>
      </c>
      <c r="AX24" s="37"/>
      <c r="AY24" s="37">
        <v>9.1684000000000001</v>
      </c>
      <c r="AZ24" s="38">
        <v>12.08</v>
      </c>
      <c r="BA24" s="13"/>
      <c r="BB24" s="37">
        <v>9.1180000000000003</v>
      </c>
      <c r="BC24" s="38">
        <v>12.15</v>
      </c>
      <c r="BD24" s="13"/>
      <c r="BE24" s="37">
        <v>9.161900000000001</v>
      </c>
      <c r="BF24" s="39">
        <v>12.11</v>
      </c>
      <c r="BG24" s="39"/>
      <c r="BH24" s="37">
        <v>9.2073</v>
      </c>
      <c r="BI24" s="39">
        <v>12.07</v>
      </c>
      <c r="BJ24" s="39"/>
      <c r="BK24" s="37">
        <v>9.2733000000000008</v>
      </c>
      <c r="BL24" s="39">
        <v>11.99</v>
      </c>
      <c r="BM24" s="39"/>
      <c r="BN24" s="37">
        <v>9.2228000000000012</v>
      </c>
      <c r="BO24" s="39">
        <v>12.01</v>
      </c>
      <c r="BP24" s="39"/>
      <c r="BQ24" s="37">
        <v>9.1905000000000001</v>
      </c>
      <c r="BR24" s="39">
        <v>12.02</v>
      </c>
      <c r="BS24" s="39"/>
      <c r="BT24" s="37">
        <f t="shared" si="0"/>
        <v>9.1555565217391308</v>
      </c>
      <c r="BU24" s="39">
        <f t="shared" si="1"/>
        <v>12.171739130434785</v>
      </c>
      <c r="BV24" s="230"/>
      <c r="BW24" s="230"/>
      <c r="BX24" s="230"/>
      <c r="BY24" s="159"/>
      <c r="BZ24" s="159"/>
      <c r="CA24" s="68"/>
      <c r="CB24" s="70"/>
      <c r="CC24" s="70"/>
      <c r="CD24" s="68"/>
      <c r="CE24" s="71"/>
    </row>
    <row r="25" spans="1:220" x14ac:dyDescent="0.2">
      <c r="A25" s="27">
        <v>11</v>
      </c>
      <c r="B25" s="36" t="s">
        <v>15</v>
      </c>
      <c r="C25" s="37">
        <v>6.8500000000000005</v>
      </c>
      <c r="D25" s="38">
        <v>16.36</v>
      </c>
      <c r="E25" s="38"/>
      <c r="F25" s="37">
        <v>6.8403</v>
      </c>
      <c r="G25" s="38">
        <v>16.399999999999999</v>
      </c>
      <c r="H25" s="13"/>
      <c r="I25" s="37">
        <v>6.8107000000000006</v>
      </c>
      <c r="J25" s="38">
        <v>16.440000000000001</v>
      </c>
      <c r="K25" s="13"/>
      <c r="L25" s="37">
        <v>6.7990000000000004</v>
      </c>
      <c r="M25" s="38">
        <v>16.420000000000002</v>
      </c>
      <c r="N25" s="13"/>
      <c r="O25" s="37">
        <v>6.8055000000000003</v>
      </c>
      <c r="P25" s="38">
        <v>16.420000000000002</v>
      </c>
      <c r="Q25" s="38"/>
      <c r="R25" s="37">
        <v>6.7985000000000007</v>
      </c>
      <c r="S25" s="38">
        <v>16.420000000000002</v>
      </c>
      <c r="T25" s="38"/>
      <c r="U25" s="37">
        <v>6.8043000000000005</v>
      </c>
      <c r="V25" s="38">
        <v>16.45</v>
      </c>
      <c r="W25" s="13"/>
      <c r="X25" s="37">
        <v>6.7743000000000002</v>
      </c>
      <c r="Y25" s="38">
        <v>16.510000000000002</v>
      </c>
      <c r="Z25" s="38"/>
      <c r="AA25" s="37">
        <v>6.7789999999999999</v>
      </c>
      <c r="AB25" s="38">
        <v>16.510000000000002</v>
      </c>
      <c r="AC25" s="13"/>
      <c r="AD25" s="37">
        <v>6.7675000000000001</v>
      </c>
      <c r="AE25" s="38">
        <v>16.510000000000002</v>
      </c>
      <c r="AF25" s="13"/>
      <c r="AG25" s="37">
        <v>6.7831999999999999</v>
      </c>
      <c r="AH25" s="38">
        <v>16.510000000000002</v>
      </c>
      <c r="AI25" s="13"/>
      <c r="AJ25" s="37">
        <v>6.7738000000000005</v>
      </c>
      <c r="AK25" s="38">
        <v>16.53</v>
      </c>
      <c r="AL25" s="13"/>
      <c r="AM25" s="37">
        <v>6.7179000000000002</v>
      </c>
      <c r="AN25" s="38">
        <v>16.61</v>
      </c>
      <c r="AO25" s="13"/>
      <c r="AP25" s="37">
        <v>6.7119</v>
      </c>
      <c r="AQ25" s="38">
        <v>16.59</v>
      </c>
      <c r="AR25" s="13"/>
      <c r="AS25" s="37">
        <v>6.6903000000000006</v>
      </c>
      <c r="AT25" s="38">
        <v>16.55</v>
      </c>
      <c r="AU25" s="37"/>
      <c r="AV25" s="37">
        <v>6.7052000000000005</v>
      </c>
      <c r="AW25" s="39">
        <v>16.510000000000002</v>
      </c>
      <c r="AX25" s="37"/>
      <c r="AY25" s="37">
        <v>6.7211000000000007</v>
      </c>
      <c r="AZ25" s="38">
        <v>16.48</v>
      </c>
      <c r="BA25" s="13"/>
      <c r="BB25" s="37">
        <v>6.7133000000000003</v>
      </c>
      <c r="BC25" s="38">
        <v>16.510000000000002</v>
      </c>
      <c r="BD25" s="13"/>
      <c r="BE25" s="37">
        <v>6.7187999999999999</v>
      </c>
      <c r="BF25" s="39">
        <v>16.510000000000002</v>
      </c>
      <c r="BG25" s="39"/>
      <c r="BH25" s="37">
        <v>6.7347000000000001</v>
      </c>
      <c r="BI25" s="39">
        <v>16.510000000000002</v>
      </c>
      <c r="BJ25" s="39"/>
      <c r="BK25" s="37">
        <v>6.7406000000000006</v>
      </c>
      <c r="BL25" s="39">
        <v>16.5</v>
      </c>
      <c r="BM25" s="39"/>
      <c r="BN25" s="37">
        <v>6.7151000000000005</v>
      </c>
      <c r="BO25" s="39">
        <v>16.5</v>
      </c>
      <c r="BP25" s="39"/>
      <c r="BQ25" s="37">
        <v>6.6903000000000006</v>
      </c>
      <c r="BR25" s="39">
        <v>16.510000000000002</v>
      </c>
      <c r="BS25" s="39"/>
      <c r="BT25" s="37">
        <f t="shared" si="0"/>
        <v>6.7584913043478263</v>
      </c>
      <c r="BU25" s="39">
        <f t="shared" si="1"/>
        <v>16.489565217391306</v>
      </c>
      <c r="BV25" s="230"/>
      <c r="BW25" s="230"/>
      <c r="BX25" s="230"/>
      <c r="BY25" s="159"/>
      <c r="BZ25" s="159"/>
      <c r="CA25" s="68"/>
      <c r="CB25" s="70"/>
      <c r="CC25" s="70"/>
      <c r="CD25" s="68"/>
      <c r="CE25" s="71"/>
    </row>
    <row r="26" spans="1:220" x14ac:dyDescent="0.2">
      <c r="A26" s="27">
        <v>12</v>
      </c>
      <c r="B26" s="36" t="s">
        <v>36</v>
      </c>
      <c r="C26" s="37">
        <v>5.6874000000000002</v>
      </c>
      <c r="D26" s="38">
        <v>19.71</v>
      </c>
      <c r="E26" s="38"/>
      <c r="F26" s="37">
        <v>5.7427000000000001</v>
      </c>
      <c r="G26" s="38">
        <v>19.53</v>
      </c>
      <c r="H26" s="13"/>
      <c r="I26" s="37">
        <v>5.6938000000000004</v>
      </c>
      <c r="J26" s="38">
        <v>19.670000000000002</v>
      </c>
      <c r="K26" s="13"/>
      <c r="L26" s="37">
        <v>5.7022000000000004</v>
      </c>
      <c r="M26" s="38">
        <v>19.579999999999998</v>
      </c>
      <c r="N26" s="13"/>
      <c r="O26" s="37">
        <v>5.7351999999999999</v>
      </c>
      <c r="P26" s="38">
        <v>19.48</v>
      </c>
      <c r="Q26" s="38"/>
      <c r="R26" s="37">
        <v>5.8220000000000001</v>
      </c>
      <c r="S26" s="38">
        <v>19.18</v>
      </c>
      <c r="T26" s="38"/>
      <c r="U26" s="37">
        <v>5.8444000000000003</v>
      </c>
      <c r="V26" s="38">
        <v>19.149999999999999</v>
      </c>
      <c r="W26" s="13"/>
      <c r="X26" s="37">
        <v>5.8797000000000006</v>
      </c>
      <c r="Y26" s="38">
        <v>19.02</v>
      </c>
      <c r="Z26" s="38"/>
      <c r="AA26" s="37">
        <v>5.8676000000000004</v>
      </c>
      <c r="AB26" s="38">
        <v>19.07</v>
      </c>
      <c r="AC26" s="13"/>
      <c r="AD26" s="37">
        <v>5.9138999999999999</v>
      </c>
      <c r="AE26" s="38">
        <v>18.899999999999999</v>
      </c>
      <c r="AF26" s="13"/>
      <c r="AG26" s="37">
        <v>5.9039999999999999</v>
      </c>
      <c r="AH26" s="38">
        <v>18.97</v>
      </c>
      <c r="AI26" s="13"/>
      <c r="AJ26" s="37">
        <v>5.8991000000000007</v>
      </c>
      <c r="AK26" s="38">
        <v>18.989999999999998</v>
      </c>
      <c r="AL26" s="13"/>
      <c r="AM26" s="37">
        <v>5.8882000000000003</v>
      </c>
      <c r="AN26" s="38">
        <v>18.95</v>
      </c>
      <c r="AO26" s="13"/>
      <c r="AP26" s="37">
        <v>5.7892000000000001</v>
      </c>
      <c r="AQ26" s="38">
        <v>19.239999999999998</v>
      </c>
      <c r="AR26" s="13"/>
      <c r="AS26" s="37">
        <v>5.8219000000000003</v>
      </c>
      <c r="AT26" s="38">
        <v>19.02</v>
      </c>
      <c r="AU26" s="37"/>
      <c r="AV26" s="37">
        <v>5.8308</v>
      </c>
      <c r="AW26" s="39">
        <v>18.989999999999998</v>
      </c>
      <c r="AX26" s="37"/>
      <c r="AY26" s="37">
        <v>5.7700000000000005</v>
      </c>
      <c r="AZ26" s="38">
        <v>19.2</v>
      </c>
      <c r="BA26" s="13"/>
      <c r="BB26" s="37">
        <v>5.7464000000000004</v>
      </c>
      <c r="BC26" s="38">
        <v>19.29</v>
      </c>
      <c r="BD26" s="13"/>
      <c r="BE26" s="37">
        <v>5.7692000000000005</v>
      </c>
      <c r="BF26" s="39">
        <v>19.23</v>
      </c>
      <c r="BG26" s="39"/>
      <c r="BH26" s="37">
        <v>5.7311000000000005</v>
      </c>
      <c r="BI26" s="39">
        <v>19.399999999999999</v>
      </c>
      <c r="BJ26" s="39"/>
      <c r="BK26" s="37">
        <v>5.7359</v>
      </c>
      <c r="BL26" s="39">
        <v>19.39</v>
      </c>
      <c r="BM26" s="39"/>
      <c r="BN26" s="37">
        <v>5.7380000000000004</v>
      </c>
      <c r="BO26" s="39">
        <v>19.309999999999999</v>
      </c>
      <c r="BP26" s="39"/>
      <c r="BQ26" s="37">
        <v>5.7080000000000002</v>
      </c>
      <c r="BR26" s="39">
        <v>19.350000000000001</v>
      </c>
      <c r="BS26" s="39"/>
      <c r="BT26" s="37">
        <f t="shared" si="0"/>
        <v>5.7922043478260852</v>
      </c>
      <c r="BU26" s="39">
        <f t="shared" si="1"/>
        <v>19.244347826086958</v>
      </c>
      <c r="BV26" s="230"/>
      <c r="BW26" s="230"/>
      <c r="BX26" s="230"/>
      <c r="BY26" s="159"/>
      <c r="BZ26" s="159"/>
      <c r="CA26" s="68"/>
      <c r="CB26" s="70"/>
      <c r="CC26" s="70"/>
      <c r="CD26" s="68"/>
      <c r="CE26" s="71"/>
    </row>
    <row r="27" spans="1:220" x14ac:dyDescent="0.2">
      <c r="A27" s="27">
        <v>13</v>
      </c>
      <c r="B27" s="36" t="s">
        <v>17</v>
      </c>
      <c r="C27" s="37">
        <v>1</v>
      </c>
      <c r="D27" s="38">
        <v>112.09</v>
      </c>
      <c r="E27" s="38"/>
      <c r="F27" s="37">
        <v>1</v>
      </c>
      <c r="G27" s="38">
        <v>112.15</v>
      </c>
      <c r="H27" s="38"/>
      <c r="I27" s="37">
        <v>1</v>
      </c>
      <c r="J27" s="38">
        <v>111.97</v>
      </c>
      <c r="K27" s="38"/>
      <c r="L27" s="37">
        <v>1</v>
      </c>
      <c r="M27" s="38">
        <v>111.66</v>
      </c>
      <c r="N27" s="38"/>
      <c r="O27" s="37">
        <v>1</v>
      </c>
      <c r="P27" s="38">
        <v>111.72</v>
      </c>
      <c r="Q27" s="38"/>
      <c r="R27" s="37">
        <v>1</v>
      </c>
      <c r="S27" s="38">
        <v>111.65</v>
      </c>
      <c r="T27" s="38"/>
      <c r="U27" s="37">
        <v>1</v>
      </c>
      <c r="V27" s="38">
        <v>111.94</v>
      </c>
      <c r="W27" s="38"/>
      <c r="X27" s="37">
        <v>1</v>
      </c>
      <c r="Y27" s="38">
        <v>111.82</v>
      </c>
      <c r="Z27" s="38"/>
      <c r="AA27" s="37">
        <v>1</v>
      </c>
      <c r="AB27" s="38">
        <v>111.9</v>
      </c>
      <c r="AC27" s="38"/>
      <c r="AD27" s="37">
        <v>1</v>
      </c>
      <c r="AE27" s="38">
        <v>111.76</v>
      </c>
      <c r="AF27" s="38"/>
      <c r="AG27" s="37">
        <v>1</v>
      </c>
      <c r="AH27" s="38">
        <v>111.98</v>
      </c>
      <c r="AI27" s="38"/>
      <c r="AJ27" s="37">
        <v>1</v>
      </c>
      <c r="AK27" s="38">
        <v>112</v>
      </c>
      <c r="AL27" s="38"/>
      <c r="AM27" s="37">
        <v>1</v>
      </c>
      <c r="AN27" s="38">
        <v>111.57</v>
      </c>
      <c r="AO27" s="38"/>
      <c r="AP27" s="37">
        <v>1</v>
      </c>
      <c r="AQ27" s="38">
        <v>111.37</v>
      </c>
      <c r="AR27" s="38"/>
      <c r="AS27" s="37">
        <v>1</v>
      </c>
      <c r="AT27" s="38">
        <v>110.72</v>
      </c>
      <c r="AU27" s="37"/>
      <c r="AV27" s="37">
        <v>1</v>
      </c>
      <c r="AW27" s="39">
        <v>110.71</v>
      </c>
      <c r="AX27" s="37"/>
      <c r="AY27" s="37">
        <v>1</v>
      </c>
      <c r="AZ27" s="38">
        <v>110.78</v>
      </c>
      <c r="BA27" s="38"/>
      <c r="BB27" s="37">
        <v>1</v>
      </c>
      <c r="BC27" s="38">
        <v>110.82</v>
      </c>
      <c r="BD27" s="38"/>
      <c r="BE27" s="37">
        <v>1</v>
      </c>
      <c r="BF27" s="39">
        <v>110.94</v>
      </c>
      <c r="BG27" s="39"/>
      <c r="BH27" s="37">
        <v>1</v>
      </c>
      <c r="BI27" s="39">
        <v>111.17</v>
      </c>
      <c r="BJ27" s="39"/>
      <c r="BK27" s="37">
        <v>1</v>
      </c>
      <c r="BL27" s="39">
        <v>111.23</v>
      </c>
      <c r="BM27" s="39"/>
      <c r="BN27" s="37">
        <v>1</v>
      </c>
      <c r="BO27" s="39">
        <v>110.8</v>
      </c>
      <c r="BP27" s="39"/>
      <c r="BQ27" s="37">
        <v>1</v>
      </c>
      <c r="BR27" s="39">
        <v>110.44</v>
      </c>
      <c r="BS27" s="39"/>
      <c r="BT27" s="37">
        <f t="shared" si="0"/>
        <v>1</v>
      </c>
      <c r="BU27" s="39">
        <f t="shared" si="1"/>
        <v>111.44304347826088</v>
      </c>
      <c r="BV27" s="230"/>
      <c r="BW27" s="230"/>
      <c r="BX27" s="230"/>
      <c r="BY27" s="159"/>
      <c r="BZ27" s="159"/>
      <c r="CA27" s="68"/>
      <c r="CB27" s="70"/>
      <c r="CC27" s="70"/>
      <c r="CD27" s="68"/>
      <c r="CE27" s="71"/>
    </row>
    <row r="28" spans="1:220" x14ac:dyDescent="0.2">
      <c r="A28" s="27">
        <v>14</v>
      </c>
      <c r="B28" s="36" t="s">
        <v>27</v>
      </c>
      <c r="C28" s="37">
        <v>0.73350888646015944</v>
      </c>
      <c r="D28" s="38">
        <v>152.81</v>
      </c>
      <c r="E28" s="38"/>
      <c r="F28" s="37">
        <v>0.73420360934494355</v>
      </c>
      <c r="G28" s="38">
        <v>152.75</v>
      </c>
      <c r="H28" s="38"/>
      <c r="I28" s="37">
        <v>0.73373493091885633</v>
      </c>
      <c r="J28" s="38">
        <v>152.6</v>
      </c>
      <c r="K28" s="13"/>
      <c r="L28" s="37">
        <v>0.73224131744857834</v>
      </c>
      <c r="M28" s="38">
        <v>152.49</v>
      </c>
      <c r="N28" s="13"/>
      <c r="O28" s="37">
        <v>0.73112241913786047</v>
      </c>
      <c r="P28" s="38">
        <v>152.81</v>
      </c>
      <c r="Q28" s="38"/>
      <c r="R28" s="37">
        <v>0.73152354408526643</v>
      </c>
      <c r="S28" s="38">
        <v>152.63</v>
      </c>
      <c r="T28" s="38"/>
      <c r="U28" s="37">
        <v>0.73196796908167305</v>
      </c>
      <c r="V28" s="38">
        <v>152.93</v>
      </c>
      <c r="W28" s="13"/>
      <c r="X28" s="37">
        <v>0.73223059405868107</v>
      </c>
      <c r="Y28" s="38">
        <v>152.71</v>
      </c>
      <c r="Z28" s="38"/>
      <c r="AA28" s="37">
        <v>0.73109034814522378</v>
      </c>
      <c r="AB28" s="38">
        <v>153.06</v>
      </c>
      <c r="AC28" s="13"/>
      <c r="AD28" s="37">
        <v>0.72963408850461497</v>
      </c>
      <c r="AE28" s="38">
        <v>153.16999999999999</v>
      </c>
      <c r="AF28" s="38"/>
      <c r="AG28" s="37">
        <v>0.72963408850461497</v>
      </c>
      <c r="AH28" s="38">
        <v>153.47</v>
      </c>
      <c r="AI28" s="13"/>
      <c r="AJ28" s="37">
        <v>0.72953827522560966</v>
      </c>
      <c r="AK28" s="38">
        <v>153.52000000000001</v>
      </c>
      <c r="AL28" s="13"/>
      <c r="AM28" s="37">
        <v>0.72927757763159817</v>
      </c>
      <c r="AN28" s="38">
        <v>152.99</v>
      </c>
      <c r="AO28" s="13"/>
      <c r="AP28" s="37">
        <v>0.72668081271982099</v>
      </c>
      <c r="AQ28" s="38">
        <v>153.26</v>
      </c>
      <c r="AR28" s="13"/>
      <c r="AS28" s="37">
        <v>0.72622168643200025</v>
      </c>
      <c r="AT28" s="38">
        <v>152.46</v>
      </c>
      <c r="AU28" s="37"/>
      <c r="AV28" s="37">
        <v>0.72501595035090782</v>
      </c>
      <c r="AW28" s="39">
        <v>152.69999999999999</v>
      </c>
      <c r="AX28" s="37"/>
      <c r="AY28" s="37">
        <v>0.72564201176991339</v>
      </c>
      <c r="AZ28" s="38">
        <v>152.66</v>
      </c>
      <c r="BA28" s="13"/>
      <c r="BB28" s="37">
        <v>0.72665441042894419</v>
      </c>
      <c r="BC28" s="38">
        <v>152.51</v>
      </c>
      <c r="BD28" s="13"/>
      <c r="BE28" s="37">
        <v>0.72618477045299412</v>
      </c>
      <c r="BF28" s="39">
        <v>152.77000000000001</v>
      </c>
      <c r="BG28" s="39"/>
      <c r="BH28" s="37">
        <v>0.7266966550152969</v>
      </c>
      <c r="BI28" s="39">
        <v>152.97999999999999</v>
      </c>
      <c r="BJ28" s="39"/>
      <c r="BK28" s="37">
        <v>0.7270242171766742</v>
      </c>
      <c r="BL28" s="39">
        <v>152.99</v>
      </c>
      <c r="BM28" s="39"/>
      <c r="BN28" s="37">
        <v>0.72731504378436573</v>
      </c>
      <c r="BO28" s="39">
        <v>152.34</v>
      </c>
      <c r="BP28" s="39"/>
      <c r="BQ28" s="37">
        <v>0.72639576947103857</v>
      </c>
      <c r="BR28" s="39">
        <v>152.04</v>
      </c>
      <c r="BS28" s="39"/>
      <c r="BT28" s="37">
        <f t="shared" si="0"/>
        <v>0.7292843033108537</v>
      </c>
      <c r="BU28" s="39">
        <f t="shared" si="1"/>
        <v>152.81086956521739</v>
      </c>
      <c r="BV28" s="230"/>
      <c r="BW28" s="230"/>
      <c r="BX28" s="230"/>
      <c r="BY28" s="159"/>
      <c r="BZ28" s="159"/>
      <c r="CA28" s="68"/>
      <c r="CB28" s="70"/>
      <c r="CC28" s="70"/>
      <c r="CD28" s="68"/>
      <c r="CE28" s="71"/>
    </row>
    <row r="29" spans="1:220" x14ac:dyDescent="0.2">
      <c r="A29" s="27">
        <v>15</v>
      </c>
      <c r="B29" s="36" t="s">
        <v>32</v>
      </c>
      <c r="C29" s="37">
        <v>7.1477000000000004</v>
      </c>
      <c r="D29" s="38">
        <v>15.68</v>
      </c>
      <c r="E29" s="38"/>
      <c r="F29" s="37">
        <v>7.1477000000000004</v>
      </c>
      <c r="G29" s="38">
        <v>15.69</v>
      </c>
      <c r="H29" s="38"/>
      <c r="I29" s="37">
        <v>7.1477000000000004</v>
      </c>
      <c r="J29" s="38">
        <v>15.67</v>
      </c>
      <c r="K29" s="13"/>
      <c r="L29" s="37">
        <v>7.1477000000000004</v>
      </c>
      <c r="M29" s="38">
        <v>15.62</v>
      </c>
      <c r="N29" s="13"/>
      <c r="O29" s="37">
        <v>7.1477000000000004</v>
      </c>
      <c r="P29" s="38">
        <v>15.63</v>
      </c>
      <c r="Q29" s="38"/>
      <c r="R29" s="37">
        <v>7.1310000000000002</v>
      </c>
      <c r="S29" s="38">
        <v>15.66</v>
      </c>
      <c r="T29" s="38"/>
      <c r="U29" s="37">
        <v>7.1289000000000007</v>
      </c>
      <c r="V29" s="38">
        <v>15.7</v>
      </c>
      <c r="W29" s="13"/>
      <c r="X29" s="37">
        <v>7.1240000000000006</v>
      </c>
      <c r="Y29" s="38">
        <v>15.7</v>
      </c>
      <c r="Z29" s="38"/>
      <c r="AA29" s="37">
        <v>7.0920000000000005</v>
      </c>
      <c r="AB29" s="38">
        <v>15.78</v>
      </c>
      <c r="AC29" s="13"/>
      <c r="AD29" s="37">
        <v>7.0734000000000004</v>
      </c>
      <c r="AE29" s="38">
        <v>15.8</v>
      </c>
      <c r="AF29" s="38"/>
      <c r="AG29" s="37">
        <v>7.0720000000000001</v>
      </c>
      <c r="AH29" s="38">
        <v>15.83</v>
      </c>
      <c r="AI29" s="13"/>
      <c r="AJ29" s="37">
        <v>7.0999000000000008</v>
      </c>
      <c r="AK29" s="38">
        <v>15.77</v>
      </c>
      <c r="AL29" s="13"/>
      <c r="AM29" s="37">
        <v>7.0710000000000006</v>
      </c>
      <c r="AN29" s="38">
        <v>15.78</v>
      </c>
      <c r="AO29" s="13"/>
      <c r="AP29" s="37">
        <v>7.0832000000000006</v>
      </c>
      <c r="AQ29" s="38">
        <v>15.72</v>
      </c>
      <c r="AR29" s="13"/>
      <c r="AS29" s="37">
        <v>7.0723000000000003</v>
      </c>
      <c r="AT29" s="38">
        <v>15.66</v>
      </c>
      <c r="AU29" s="37"/>
      <c r="AV29" s="37">
        <v>7.0803000000000003</v>
      </c>
      <c r="AW29" s="39">
        <v>15.64</v>
      </c>
      <c r="AX29" s="37"/>
      <c r="AY29" s="37">
        <v>7.0743</v>
      </c>
      <c r="AZ29" s="38">
        <v>15.66</v>
      </c>
      <c r="BA29" s="13"/>
      <c r="BB29" s="37">
        <v>7.0712000000000002</v>
      </c>
      <c r="BC29" s="38">
        <v>15.67</v>
      </c>
      <c r="BD29" s="13"/>
      <c r="BE29" s="37">
        <v>7.0710000000000006</v>
      </c>
      <c r="BF29" s="39">
        <v>15.69</v>
      </c>
      <c r="BG29" s="39"/>
      <c r="BH29" s="37">
        <v>7.0649000000000006</v>
      </c>
      <c r="BI29" s="39">
        <v>15.74</v>
      </c>
      <c r="BJ29" s="39"/>
      <c r="BK29" s="37">
        <v>7.0644</v>
      </c>
      <c r="BL29" s="39">
        <v>15.75</v>
      </c>
      <c r="BM29" s="39"/>
      <c r="BN29" s="37">
        <v>7.0561000000000007</v>
      </c>
      <c r="BO29" s="39">
        <v>15.7</v>
      </c>
      <c r="BP29" s="39"/>
      <c r="BQ29" s="37">
        <v>7.0430000000000001</v>
      </c>
      <c r="BR29" s="39">
        <v>15.68</v>
      </c>
      <c r="BS29" s="39"/>
      <c r="BT29" s="37">
        <f t="shared" si="0"/>
        <v>7.096147826086959</v>
      </c>
      <c r="BU29" s="39">
        <f t="shared" si="1"/>
        <v>15.705217391304352</v>
      </c>
      <c r="BV29" s="230"/>
      <c r="BW29" s="230"/>
      <c r="BX29" s="230"/>
      <c r="BY29" s="159"/>
      <c r="BZ29" s="159"/>
      <c r="CA29" s="68"/>
      <c r="CB29" s="70"/>
      <c r="CC29" s="70"/>
      <c r="CD29" s="68"/>
      <c r="CE29" s="71"/>
    </row>
    <row r="30" spans="1:220" s="6" customFormat="1" ht="13.5" thickBot="1" x14ac:dyDescent="0.25">
      <c r="A30" s="43">
        <v>16</v>
      </c>
      <c r="B30" s="44" t="s">
        <v>33</v>
      </c>
      <c r="C30" s="45">
        <v>7.1502000000000008</v>
      </c>
      <c r="D30" s="46">
        <v>15.68</v>
      </c>
      <c r="E30" s="46"/>
      <c r="F30" s="45">
        <v>7.1551</v>
      </c>
      <c r="G30" s="46">
        <v>15.67</v>
      </c>
      <c r="H30" s="46"/>
      <c r="I30" s="45">
        <v>7.1311</v>
      </c>
      <c r="J30" s="46">
        <v>15.7</v>
      </c>
      <c r="K30" s="20"/>
      <c r="L30" s="45">
        <v>7.1234999999999999</v>
      </c>
      <c r="M30" s="46">
        <v>15.67</v>
      </c>
      <c r="N30" s="20"/>
      <c r="O30" s="45">
        <v>7.1337999999999999</v>
      </c>
      <c r="P30" s="46">
        <v>15.66</v>
      </c>
      <c r="Q30" s="46"/>
      <c r="R30" s="45">
        <v>7.133</v>
      </c>
      <c r="S30" s="46">
        <v>15.65</v>
      </c>
      <c r="T30" s="46"/>
      <c r="U30" s="45">
        <v>7.1344000000000003</v>
      </c>
      <c r="V30" s="46">
        <v>15.69</v>
      </c>
      <c r="W30" s="20"/>
      <c r="X30" s="45">
        <v>7.1261000000000001</v>
      </c>
      <c r="Y30" s="46">
        <v>15.69</v>
      </c>
      <c r="Z30" s="46"/>
      <c r="AA30" s="45">
        <v>7.0910000000000002</v>
      </c>
      <c r="AB30" s="46">
        <v>15.78</v>
      </c>
      <c r="AC30" s="20"/>
      <c r="AD30" s="45">
        <v>7.0790000000000006</v>
      </c>
      <c r="AE30" s="46">
        <v>15.79</v>
      </c>
      <c r="AF30" s="46"/>
      <c r="AG30" s="45">
        <v>7.0805000000000007</v>
      </c>
      <c r="AH30" s="46">
        <v>15.82</v>
      </c>
      <c r="AI30" s="20"/>
      <c r="AJ30" s="45">
        <v>7.1068000000000007</v>
      </c>
      <c r="AK30" s="46">
        <v>15.76</v>
      </c>
      <c r="AL30" s="20"/>
      <c r="AM30" s="45">
        <v>7.0723000000000003</v>
      </c>
      <c r="AN30" s="46">
        <v>15.78</v>
      </c>
      <c r="AO30" s="20"/>
      <c r="AP30" s="45">
        <v>7.0834999999999999</v>
      </c>
      <c r="AQ30" s="46">
        <v>15.72</v>
      </c>
      <c r="AR30" s="20"/>
      <c r="AS30" s="45">
        <v>7.0688000000000004</v>
      </c>
      <c r="AT30" s="46">
        <v>15.66</v>
      </c>
      <c r="AU30" s="45"/>
      <c r="AV30" s="45">
        <v>7.0792999999999999</v>
      </c>
      <c r="AW30" s="47">
        <v>15.64</v>
      </c>
      <c r="AX30" s="45"/>
      <c r="AY30" s="45">
        <v>7.0728</v>
      </c>
      <c r="AZ30" s="46">
        <v>15.66</v>
      </c>
      <c r="BA30" s="20"/>
      <c r="BB30" s="45">
        <v>7.0699000000000005</v>
      </c>
      <c r="BC30" s="46">
        <v>15.67</v>
      </c>
      <c r="BD30" s="20"/>
      <c r="BE30" s="45">
        <v>7.0668000000000006</v>
      </c>
      <c r="BF30" s="47">
        <v>15.7</v>
      </c>
      <c r="BG30" s="47"/>
      <c r="BH30" s="45">
        <v>7.0630000000000006</v>
      </c>
      <c r="BI30" s="47">
        <v>15.74</v>
      </c>
      <c r="BJ30" s="47"/>
      <c r="BK30" s="45">
        <v>7.0627000000000004</v>
      </c>
      <c r="BL30" s="47">
        <v>15.75</v>
      </c>
      <c r="BM30" s="47"/>
      <c r="BN30" s="45">
        <v>7.0531000000000006</v>
      </c>
      <c r="BO30" s="47">
        <v>15.71</v>
      </c>
      <c r="BP30" s="47"/>
      <c r="BQ30" s="45">
        <v>7.0486000000000004</v>
      </c>
      <c r="BR30" s="47">
        <v>15.67</v>
      </c>
      <c r="BS30" s="47"/>
      <c r="BT30" s="45">
        <f t="shared" si="0"/>
        <v>7.0950130434782617</v>
      </c>
      <c r="BU30" s="47">
        <f t="shared" si="1"/>
        <v>15.70695652173913</v>
      </c>
      <c r="BV30" s="230"/>
      <c r="BW30" s="230"/>
      <c r="BX30" s="230"/>
      <c r="BY30" s="159"/>
      <c r="BZ30" s="159"/>
      <c r="CA30" s="68"/>
      <c r="CB30" s="70"/>
      <c r="CC30" s="70"/>
      <c r="CD30" s="68"/>
      <c r="CE30" s="71"/>
      <c r="CF30" s="69"/>
      <c r="CG30" s="69"/>
      <c r="CH30" s="69"/>
      <c r="CI30" s="69"/>
      <c r="CJ30" s="69"/>
      <c r="CK30" s="69"/>
      <c r="CL30" s="72"/>
      <c r="CM30" s="71"/>
      <c r="CN30" s="69"/>
      <c r="CO30" s="69"/>
      <c r="CP30" s="69"/>
      <c r="CQ30" s="69"/>
      <c r="CR30" s="69"/>
      <c r="CS30" s="80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66" customFormat="1" ht="13.5" thickTop="1" x14ac:dyDescent="0.2">
      <c r="A31" s="207"/>
      <c r="B31" s="55"/>
      <c r="C31" s="54"/>
      <c r="D31" s="54"/>
      <c r="E31" s="54"/>
      <c r="F31" s="54"/>
      <c r="G31" s="54"/>
      <c r="H31" s="60"/>
      <c r="I31" s="54"/>
      <c r="J31" s="60"/>
      <c r="K31" s="60"/>
      <c r="L31" s="60"/>
      <c r="M31" s="60"/>
      <c r="N31" s="54"/>
      <c r="O31" s="60"/>
      <c r="P31" s="60"/>
      <c r="Q31" s="60"/>
      <c r="R31" s="60"/>
      <c r="S31" s="60"/>
      <c r="T31" s="60"/>
      <c r="U31" s="60"/>
      <c r="V31" s="60"/>
      <c r="W31" s="54"/>
      <c r="X31" s="60"/>
      <c r="Y31" s="60"/>
      <c r="Z31" s="60"/>
      <c r="AA31" s="60"/>
      <c r="AB31" s="60"/>
      <c r="AC31" s="54"/>
      <c r="AD31" s="54"/>
      <c r="AE31" s="60"/>
      <c r="AF31" s="60"/>
      <c r="AG31" s="60"/>
      <c r="AH31" s="60"/>
      <c r="AI31" s="54"/>
      <c r="AJ31" s="60"/>
      <c r="AK31" s="60"/>
      <c r="AL31" s="54"/>
      <c r="AM31" s="60"/>
      <c r="AN31" s="60"/>
      <c r="AO31" s="54"/>
      <c r="AP31" s="60"/>
      <c r="AQ31" s="60"/>
      <c r="AR31" s="54"/>
      <c r="AS31" s="60"/>
      <c r="AT31" s="60"/>
      <c r="AU31" s="54"/>
      <c r="AV31" s="54"/>
      <c r="AW31" s="54"/>
      <c r="AX31" s="54"/>
      <c r="AY31" s="60"/>
      <c r="AZ31" s="60"/>
      <c r="BA31" s="54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48"/>
      <c r="BU31" s="178"/>
      <c r="BV31" s="54"/>
      <c r="BW31" s="54"/>
      <c r="BX31" s="54"/>
      <c r="BY31" s="51"/>
      <c r="BZ31" s="54"/>
      <c r="CA31" s="54"/>
      <c r="CB31" s="61"/>
      <c r="CC31" s="61"/>
      <c r="CD31" s="54"/>
      <c r="CE31" s="52"/>
      <c r="CF31" s="51"/>
      <c r="CG31" s="51"/>
      <c r="CH31" s="51"/>
      <c r="CI31" s="51"/>
      <c r="CJ31" s="51"/>
      <c r="CK31" s="51"/>
      <c r="CL31" s="53"/>
      <c r="CM31" s="52"/>
      <c r="CN31" s="51"/>
      <c r="CO31" s="51"/>
      <c r="CP31" s="51"/>
      <c r="CQ31" s="51"/>
      <c r="CR31" s="51"/>
      <c r="CS31" s="60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</row>
    <row r="32" spans="1:220" s="66" customFormat="1" x14ac:dyDescent="0.2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54"/>
      <c r="AW32" s="54"/>
      <c r="AX32" s="54"/>
      <c r="AY32" s="60"/>
      <c r="AZ32" s="60"/>
      <c r="BA32" s="54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54"/>
      <c r="BU32" s="178"/>
      <c r="BV32" s="54"/>
      <c r="BW32" s="54"/>
      <c r="BX32" s="54"/>
      <c r="BY32" s="51"/>
      <c r="BZ32" s="171"/>
      <c r="CA32" s="54"/>
      <c r="CB32" s="61"/>
      <c r="CC32" s="61"/>
      <c r="CD32" s="54"/>
      <c r="CE32" s="52"/>
      <c r="CF32" s="51"/>
      <c r="CG32" s="51"/>
      <c r="CH32" s="51"/>
      <c r="CI32" s="51"/>
      <c r="CJ32" s="51"/>
      <c r="CK32" s="51"/>
      <c r="CL32" s="53"/>
      <c r="CM32" s="52"/>
      <c r="CN32" s="51"/>
      <c r="CO32" s="51"/>
      <c r="CP32" s="51"/>
      <c r="CQ32" s="51"/>
      <c r="CR32" s="51"/>
      <c r="CS32" s="60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</row>
    <row r="33" spans="1:220" s="66" customFormat="1" x14ac:dyDescent="0.2">
      <c r="A33" s="170"/>
      <c r="B33" s="20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56"/>
      <c r="BO33" s="56"/>
      <c r="BP33" s="56"/>
      <c r="BQ33" s="164"/>
      <c r="BR33" s="164"/>
      <c r="BS33" s="164"/>
      <c r="BY33" s="51"/>
      <c r="BZ33" s="165"/>
      <c r="CA33" s="165"/>
      <c r="CB33" s="165"/>
      <c r="CC33" s="165"/>
      <c r="CD33" s="165"/>
      <c r="CE33" s="165"/>
      <c r="CF33" s="164"/>
      <c r="CG33" s="164"/>
      <c r="CH33" s="164"/>
      <c r="CI33" s="164"/>
      <c r="CJ33" s="164"/>
      <c r="CK33" s="164"/>
      <c r="CL33" s="180"/>
      <c r="CM33" s="183"/>
      <c r="CN33" s="54"/>
      <c r="CO33" s="54"/>
      <c r="CP33" s="54"/>
      <c r="CQ33" s="54"/>
      <c r="CR33" s="54"/>
      <c r="CS33" s="60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6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</row>
    <row r="34" spans="1:220" s="66" customFormat="1" x14ac:dyDescent="0.2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56"/>
      <c r="BO34" s="56"/>
      <c r="BP34" s="56"/>
      <c r="BQ34" s="164"/>
      <c r="BR34" s="164"/>
      <c r="BS34" s="164"/>
      <c r="BY34" s="51"/>
      <c r="BZ34" s="165"/>
      <c r="CA34" s="165"/>
      <c r="CB34" s="165"/>
      <c r="CC34" s="165"/>
      <c r="CD34" s="165"/>
      <c r="CE34" s="165"/>
      <c r="CF34" s="164"/>
      <c r="CG34" s="164"/>
      <c r="CH34" s="164"/>
      <c r="CI34" s="164"/>
      <c r="CJ34" s="164"/>
      <c r="CK34" s="164"/>
      <c r="CL34" s="180"/>
      <c r="CM34" s="52"/>
      <c r="CN34" s="53"/>
      <c r="CO34" s="54"/>
      <c r="CP34" s="54"/>
      <c r="CQ34" s="54"/>
      <c r="CR34" s="54"/>
      <c r="CS34" s="60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6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</row>
    <row r="35" spans="1:220" s="51" customFormat="1" ht="15" customHeight="1" x14ac:dyDescent="0.2">
      <c r="A35" s="21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56"/>
      <c r="BO35" s="56"/>
      <c r="BP35" s="56"/>
      <c r="BQ35" s="165"/>
      <c r="BR35" s="165"/>
      <c r="BS35" s="165"/>
      <c r="BT35" s="165"/>
      <c r="BU35" s="165"/>
      <c r="BV35" s="165"/>
      <c r="BW35" s="165"/>
      <c r="BX35" s="165"/>
      <c r="BZ35" s="165"/>
      <c r="CA35" s="54" t="s">
        <v>5</v>
      </c>
      <c r="CB35" s="54" t="s">
        <v>6</v>
      </c>
      <c r="CC35" s="54" t="s">
        <v>7</v>
      </c>
      <c r="CD35" s="54" t="s">
        <v>8</v>
      </c>
      <c r="CE35" s="52" t="s">
        <v>9</v>
      </c>
      <c r="CF35" s="51" t="s">
        <v>10</v>
      </c>
      <c r="CG35" s="51" t="s">
        <v>25</v>
      </c>
      <c r="CH35" s="51" t="s">
        <v>26</v>
      </c>
      <c r="CI35" s="51" t="s">
        <v>13</v>
      </c>
      <c r="CJ35" s="51" t="s">
        <v>14</v>
      </c>
      <c r="CK35" s="51" t="s">
        <v>15</v>
      </c>
      <c r="CL35" s="51" t="s">
        <v>36</v>
      </c>
      <c r="CM35" s="52" t="s">
        <v>17</v>
      </c>
      <c r="CN35" s="53" t="s">
        <v>27</v>
      </c>
      <c r="CO35" s="54" t="s">
        <v>32</v>
      </c>
      <c r="CP35" s="166" t="s">
        <v>33</v>
      </c>
      <c r="CQ35" s="54"/>
      <c r="CR35" s="54"/>
      <c r="CS35" s="60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6"/>
    </row>
    <row r="36" spans="1:220" s="173" customFormat="1" x14ac:dyDescent="0.2">
      <c r="A36" s="179"/>
      <c r="B36" s="26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56"/>
      <c r="BO36" s="56"/>
      <c r="BP36" s="56"/>
      <c r="BQ36" s="169"/>
      <c r="BR36" s="169"/>
      <c r="BS36" s="169"/>
      <c r="BT36" s="169"/>
      <c r="BU36" s="169"/>
      <c r="BV36" s="169"/>
      <c r="BW36" s="169"/>
      <c r="BX36" s="169"/>
      <c r="BY36" s="214">
        <v>1</v>
      </c>
      <c r="BZ36" s="251" t="s">
        <v>415</v>
      </c>
      <c r="CA36" s="60">
        <v>103.48</v>
      </c>
      <c r="CB36" s="60">
        <v>137.71</v>
      </c>
      <c r="CC36" s="60">
        <v>112.02</v>
      </c>
      <c r="CD36" s="60">
        <v>122.14</v>
      </c>
      <c r="CE36" s="172">
        <v>164510.07999999999</v>
      </c>
      <c r="CF36" s="60">
        <v>1912.93</v>
      </c>
      <c r="CG36" s="60">
        <v>75.08</v>
      </c>
      <c r="CH36" s="60">
        <v>84.44</v>
      </c>
      <c r="CI36" s="60">
        <v>11.32</v>
      </c>
      <c r="CJ36" s="60">
        <v>12.28</v>
      </c>
      <c r="CK36" s="60">
        <v>16.36</v>
      </c>
      <c r="CL36" s="60">
        <v>19.71</v>
      </c>
      <c r="CM36" s="60">
        <v>112.09</v>
      </c>
      <c r="CN36" s="60">
        <v>152.81</v>
      </c>
      <c r="CO36" s="60">
        <v>15.68</v>
      </c>
      <c r="CP36" s="60">
        <v>15.68</v>
      </c>
      <c r="CS36" s="60"/>
    </row>
    <row r="37" spans="1:220" s="173" customFormat="1" x14ac:dyDescent="0.2">
      <c r="A37" s="175"/>
      <c r="BN37" s="56"/>
      <c r="BO37" s="56"/>
      <c r="BP37" s="56"/>
      <c r="BT37" s="169"/>
      <c r="BU37" s="169"/>
      <c r="BV37" s="169"/>
      <c r="BW37" s="169"/>
      <c r="BX37" s="169"/>
      <c r="BY37" s="214">
        <v>2</v>
      </c>
      <c r="BZ37" s="251" t="s">
        <v>416</v>
      </c>
      <c r="CA37" s="60">
        <v>104.23</v>
      </c>
      <c r="CB37" s="60">
        <v>137.16999999999999</v>
      </c>
      <c r="CC37" s="60">
        <v>112.17</v>
      </c>
      <c r="CD37" s="60">
        <v>122.37</v>
      </c>
      <c r="CE37" s="172">
        <v>166381.25</v>
      </c>
      <c r="CF37" s="60">
        <v>1936.37</v>
      </c>
      <c r="CG37" s="60">
        <v>74.88</v>
      </c>
      <c r="CH37" s="60">
        <v>84.68</v>
      </c>
      <c r="CI37" s="60">
        <v>11.31</v>
      </c>
      <c r="CJ37" s="60">
        <v>12.25</v>
      </c>
      <c r="CK37" s="60">
        <v>16.399999999999999</v>
      </c>
      <c r="CL37" s="60">
        <v>19.53</v>
      </c>
      <c r="CM37" s="60">
        <v>112.15</v>
      </c>
      <c r="CN37" s="60">
        <v>152.75</v>
      </c>
      <c r="CO37" s="60">
        <v>15.69</v>
      </c>
      <c r="CP37" s="60">
        <v>15.67</v>
      </c>
      <c r="CS37" s="60"/>
    </row>
    <row r="38" spans="1:220" s="173" customFormat="1" x14ac:dyDescent="0.2">
      <c r="A38" s="175"/>
      <c r="BY38" s="214">
        <v>3</v>
      </c>
      <c r="BZ38" s="251" t="s">
        <v>417</v>
      </c>
      <c r="CA38" s="60">
        <v>104.58</v>
      </c>
      <c r="CB38" s="60">
        <v>137.82</v>
      </c>
      <c r="CC38" s="60">
        <v>112.09</v>
      </c>
      <c r="CD38" s="60">
        <v>122.66</v>
      </c>
      <c r="CE38" s="172">
        <v>168365.44</v>
      </c>
      <c r="CF38" s="60">
        <v>1973.06</v>
      </c>
      <c r="CG38" s="60">
        <v>75.239999999999995</v>
      </c>
      <c r="CH38" s="60">
        <v>83.99</v>
      </c>
      <c r="CI38" s="60">
        <v>11.32</v>
      </c>
      <c r="CJ38" s="60">
        <v>12.26</v>
      </c>
      <c r="CK38" s="60">
        <v>16.440000000000001</v>
      </c>
      <c r="CL38" s="60">
        <v>19.670000000000002</v>
      </c>
      <c r="CM38" s="60">
        <v>111.97</v>
      </c>
      <c r="CN38" s="60">
        <v>152.6</v>
      </c>
      <c r="CO38" s="60">
        <v>15.67</v>
      </c>
      <c r="CP38" s="60">
        <v>15.7</v>
      </c>
      <c r="CS38" s="60"/>
    </row>
    <row r="39" spans="1:220" s="173" customFormat="1" x14ac:dyDescent="0.2">
      <c r="A39" s="175"/>
      <c r="BY39" s="214">
        <v>4</v>
      </c>
      <c r="BZ39" s="251" t="s">
        <v>418</v>
      </c>
      <c r="CA39" s="60">
        <v>104.61</v>
      </c>
      <c r="CB39" s="60">
        <v>137.71</v>
      </c>
      <c r="CC39" s="60">
        <v>112.15</v>
      </c>
      <c r="CD39" s="60">
        <v>122.58</v>
      </c>
      <c r="CE39" s="172">
        <v>168519.51</v>
      </c>
      <c r="CF39" s="60">
        <v>1962.96</v>
      </c>
      <c r="CG39" s="60">
        <v>75.459999999999994</v>
      </c>
      <c r="CH39" s="60">
        <v>83.82</v>
      </c>
      <c r="CI39" s="60">
        <v>11.35</v>
      </c>
      <c r="CJ39" s="60">
        <v>12.25</v>
      </c>
      <c r="CK39" s="60">
        <v>16.420000000000002</v>
      </c>
      <c r="CL39" s="60">
        <v>19.579999999999998</v>
      </c>
      <c r="CM39" s="60">
        <v>111.66</v>
      </c>
      <c r="CN39" s="60">
        <v>152.49</v>
      </c>
      <c r="CO39" s="60">
        <v>15.62</v>
      </c>
      <c r="CP39" s="60">
        <v>15.67</v>
      </c>
      <c r="CS39" s="60"/>
    </row>
    <row r="40" spans="1:220" s="173" customFormat="1" x14ac:dyDescent="0.2">
      <c r="A40" s="175"/>
      <c r="BY40" s="214">
        <v>5</v>
      </c>
      <c r="BZ40" s="251" t="s">
        <v>419</v>
      </c>
      <c r="CA40" s="60">
        <v>104.59</v>
      </c>
      <c r="CB40" s="60">
        <v>137.46</v>
      </c>
      <c r="CC40" s="60">
        <v>112.42</v>
      </c>
      <c r="CD40" s="60">
        <v>122.54</v>
      </c>
      <c r="CE40" s="172">
        <v>167834.83</v>
      </c>
      <c r="CF40" s="60">
        <v>1949.75</v>
      </c>
      <c r="CG40" s="60">
        <v>75.22</v>
      </c>
      <c r="CH40" s="60">
        <v>83.86</v>
      </c>
      <c r="CI40" s="60">
        <v>11.28</v>
      </c>
      <c r="CJ40" s="60">
        <v>12.23</v>
      </c>
      <c r="CK40" s="60">
        <v>16.420000000000002</v>
      </c>
      <c r="CL40" s="60">
        <v>19.48</v>
      </c>
      <c r="CM40" s="60">
        <v>111.72</v>
      </c>
      <c r="CN40" s="60">
        <v>152.81</v>
      </c>
      <c r="CO40" s="60">
        <v>15.63</v>
      </c>
      <c r="CP40" s="60">
        <v>15.66</v>
      </c>
      <c r="CS40" s="60"/>
    </row>
    <row r="41" spans="1:220" s="173" customFormat="1" x14ac:dyDescent="0.2">
      <c r="A41" s="175"/>
      <c r="BY41" s="214">
        <v>6</v>
      </c>
      <c r="BZ41" s="251" t="s">
        <v>420</v>
      </c>
      <c r="CA41" s="60">
        <v>104.24</v>
      </c>
      <c r="CB41" s="60">
        <v>136.69999999999999</v>
      </c>
      <c r="CC41" s="60">
        <v>112.55</v>
      </c>
      <c r="CD41" s="60">
        <v>122.62</v>
      </c>
      <c r="CE41" s="172">
        <v>167389.03</v>
      </c>
      <c r="CF41" s="60">
        <v>1953.27</v>
      </c>
      <c r="CG41" s="60">
        <v>75.33</v>
      </c>
      <c r="CH41" s="60">
        <v>83.9</v>
      </c>
      <c r="CI41" s="60">
        <v>11.29</v>
      </c>
      <c r="CJ41" s="60">
        <v>12.22</v>
      </c>
      <c r="CK41" s="60">
        <v>16.420000000000002</v>
      </c>
      <c r="CL41" s="60">
        <v>19.18</v>
      </c>
      <c r="CM41" s="60">
        <v>111.65</v>
      </c>
      <c r="CN41" s="60">
        <v>152.63</v>
      </c>
      <c r="CO41" s="60">
        <v>15.66</v>
      </c>
      <c r="CP41" s="60">
        <v>15.65</v>
      </c>
      <c r="CS41" s="60"/>
    </row>
    <row r="42" spans="1:220" s="173" customFormat="1" x14ac:dyDescent="0.2">
      <c r="A42" s="175"/>
      <c r="BY42" s="214">
        <v>7</v>
      </c>
      <c r="BZ42" s="251" t="s">
        <v>421</v>
      </c>
      <c r="CA42" s="60">
        <v>104.35</v>
      </c>
      <c r="CB42" s="60">
        <v>136.75</v>
      </c>
      <c r="CC42" s="60">
        <v>112.63</v>
      </c>
      <c r="CD42" s="60">
        <v>122.9</v>
      </c>
      <c r="CE42" s="172">
        <v>168178.66</v>
      </c>
      <c r="CF42" s="60">
        <v>1990.81</v>
      </c>
      <c r="CG42" s="60">
        <v>75.45</v>
      </c>
      <c r="CH42" s="60">
        <v>84.13</v>
      </c>
      <c r="CI42" s="60">
        <v>11.26</v>
      </c>
      <c r="CJ42" s="60">
        <v>12.22</v>
      </c>
      <c r="CK42" s="60">
        <v>16.45</v>
      </c>
      <c r="CL42" s="60">
        <v>19.149999999999999</v>
      </c>
      <c r="CM42" s="60">
        <v>111.94</v>
      </c>
      <c r="CN42" s="60">
        <v>152.93</v>
      </c>
      <c r="CO42" s="60">
        <v>15.7</v>
      </c>
      <c r="CP42" s="60">
        <v>15.69</v>
      </c>
      <c r="CS42" s="60"/>
    </row>
    <row r="43" spans="1:220" s="173" customFormat="1" x14ac:dyDescent="0.2">
      <c r="A43" s="175"/>
      <c r="BY43" s="214">
        <v>8</v>
      </c>
      <c r="BZ43" s="251" t="s">
        <v>422</v>
      </c>
      <c r="CA43" s="60">
        <v>104.15</v>
      </c>
      <c r="CB43" s="60">
        <v>136.88999999999999</v>
      </c>
      <c r="CC43" s="60">
        <v>112.74</v>
      </c>
      <c r="CD43" s="60">
        <v>123.18</v>
      </c>
      <c r="CE43" s="172">
        <v>168678.79</v>
      </c>
      <c r="CF43" s="60">
        <v>1990.87</v>
      </c>
      <c r="CG43" s="60">
        <v>75.569999999999993</v>
      </c>
      <c r="CH43" s="60">
        <v>84.04</v>
      </c>
      <c r="CI43" s="60">
        <v>11.36</v>
      </c>
      <c r="CJ43" s="60">
        <v>12.24</v>
      </c>
      <c r="CK43" s="60">
        <v>16.510000000000002</v>
      </c>
      <c r="CL43" s="60">
        <v>19.02</v>
      </c>
      <c r="CM43" s="60">
        <v>111.82</v>
      </c>
      <c r="CN43" s="60">
        <v>152.71</v>
      </c>
      <c r="CO43" s="60">
        <v>15.7</v>
      </c>
      <c r="CP43" s="60">
        <v>15.69</v>
      </c>
      <c r="CS43" s="60"/>
    </row>
    <row r="44" spans="1:220" s="173" customFormat="1" x14ac:dyDescent="0.2">
      <c r="A44" s="175"/>
      <c r="BY44" s="214">
        <v>9</v>
      </c>
      <c r="BZ44" s="251" t="s">
        <v>423</v>
      </c>
      <c r="CA44" s="60">
        <v>103.51</v>
      </c>
      <c r="CB44" s="60">
        <v>139.85</v>
      </c>
      <c r="CC44" s="60">
        <v>112.17</v>
      </c>
      <c r="CD44" s="60">
        <v>123.2</v>
      </c>
      <c r="CE44" s="172">
        <v>167598.81</v>
      </c>
      <c r="CF44" s="60">
        <v>1974.49</v>
      </c>
      <c r="CG44" s="60">
        <v>75.959999999999994</v>
      </c>
      <c r="CH44" s="60">
        <v>84.31</v>
      </c>
      <c r="CI44" s="60">
        <v>11.39</v>
      </c>
      <c r="CJ44" s="60">
        <v>12.3</v>
      </c>
      <c r="CK44" s="60">
        <v>16.510000000000002</v>
      </c>
      <c r="CL44" s="60">
        <v>19.07</v>
      </c>
      <c r="CM44" s="60">
        <v>111.9</v>
      </c>
      <c r="CN44" s="60">
        <v>153.06</v>
      </c>
      <c r="CO44" s="60">
        <v>15.78</v>
      </c>
      <c r="CP44" s="60">
        <v>15.78</v>
      </c>
      <c r="CS44" s="60"/>
    </row>
    <row r="45" spans="1:220" s="173" customFormat="1" x14ac:dyDescent="0.2">
      <c r="A45" s="175"/>
      <c r="BY45" s="214">
        <v>10</v>
      </c>
      <c r="BZ45" s="251" t="s">
        <v>424</v>
      </c>
      <c r="CA45" s="60">
        <v>103.35</v>
      </c>
      <c r="CB45" s="60">
        <v>140.43</v>
      </c>
      <c r="CC45" s="60">
        <v>112.36</v>
      </c>
      <c r="CD45" s="60">
        <v>123.24</v>
      </c>
      <c r="CE45" s="172">
        <v>166926.5</v>
      </c>
      <c r="CF45" s="60">
        <v>1967.29</v>
      </c>
      <c r="CG45" s="60">
        <v>75.53</v>
      </c>
      <c r="CH45" s="60">
        <v>84.57</v>
      </c>
      <c r="CI45" s="60">
        <v>11.36</v>
      </c>
      <c r="CJ45" s="60">
        <v>12.27</v>
      </c>
      <c r="CK45" s="60">
        <v>16.510000000000002</v>
      </c>
      <c r="CL45" s="60">
        <v>18.899999999999999</v>
      </c>
      <c r="CM45" s="60">
        <v>111.76</v>
      </c>
      <c r="CN45" s="60">
        <v>153.16999999999999</v>
      </c>
      <c r="CO45" s="60">
        <v>15.8</v>
      </c>
      <c r="CP45" s="60">
        <v>15.79</v>
      </c>
      <c r="CS45" s="60"/>
    </row>
    <row r="46" spans="1:220" s="173" customFormat="1" x14ac:dyDescent="0.2">
      <c r="A46" s="175"/>
      <c r="BY46" s="214">
        <v>11</v>
      </c>
      <c r="BZ46" s="251" t="s">
        <v>425</v>
      </c>
      <c r="CA46" s="60">
        <v>103.48</v>
      </c>
      <c r="CB46" s="60">
        <v>141.27000000000001</v>
      </c>
      <c r="CC46" s="60">
        <v>112.18</v>
      </c>
      <c r="CD46" s="60">
        <v>123.35</v>
      </c>
      <c r="CE46" s="172">
        <v>167426.32999999999</v>
      </c>
      <c r="CF46" s="60">
        <v>1978.45</v>
      </c>
      <c r="CG46" s="60">
        <v>75.72</v>
      </c>
      <c r="CH46" s="60">
        <v>84.61</v>
      </c>
      <c r="CI46" s="60">
        <v>11.38</v>
      </c>
      <c r="CJ46" s="60">
        <v>12.23</v>
      </c>
      <c r="CK46" s="60">
        <v>16.510000000000002</v>
      </c>
      <c r="CL46" s="60">
        <v>18.97</v>
      </c>
      <c r="CM46" s="60">
        <v>111.98</v>
      </c>
      <c r="CN46" s="60">
        <v>153.47</v>
      </c>
      <c r="CO46" s="60">
        <v>15.83</v>
      </c>
      <c r="CP46" s="60">
        <v>15.82</v>
      </c>
      <c r="CS46" s="60"/>
    </row>
    <row r="47" spans="1:220" s="173" customFormat="1" x14ac:dyDescent="0.2">
      <c r="A47" s="175"/>
      <c r="BY47" s="214">
        <v>12</v>
      </c>
      <c r="BZ47" s="251" t="s">
        <v>426</v>
      </c>
      <c r="CA47" s="60">
        <v>103.08</v>
      </c>
      <c r="CB47" s="60">
        <v>142.38999999999999</v>
      </c>
      <c r="CC47" s="60">
        <v>112.18</v>
      </c>
      <c r="CD47" s="60">
        <v>123.5</v>
      </c>
      <c r="CE47" s="172">
        <v>166028.79999999999</v>
      </c>
      <c r="CF47" s="60">
        <v>1929.76</v>
      </c>
      <c r="CG47" s="60">
        <v>75.45</v>
      </c>
      <c r="CH47" s="60">
        <v>84.76</v>
      </c>
      <c r="CI47" s="60">
        <v>11.43</v>
      </c>
      <c r="CJ47" s="60">
        <v>12.19</v>
      </c>
      <c r="CK47" s="60">
        <v>16.53</v>
      </c>
      <c r="CL47" s="60">
        <v>18.989999999999998</v>
      </c>
      <c r="CM47" s="60">
        <v>112</v>
      </c>
      <c r="CN47" s="60">
        <v>153.52000000000001</v>
      </c>
      <c r="CO47" s="60">
        <v>15.77</v>
      </c>
      <c r="CP47" s="60">
        <v>15.76</v>
      </c>
      <c r="CS47" s="178"/>
    </row>
    <row r="48" spans="1:220" s="173" customFormat="1" x14ac:dyDescent="0.2">
      <c r="A48" s="175"/>
      <c r="BY48" s="214">
        <v>13</v>
      </c>
      <c r="BZ48" s="251" t="s">
        <v>427</v>
      </c>
      <c r="CA48" s="60">
        <v>102.45</v>
      </c>
      <c r="CB48" s="60">
        <v>144.25</v>
      </c>
      <c r="CC48" s="60">
        <v>112.33</v>
      </c>
      <c r="CD48" s="60">
        <v>123.78</v>
      </c>
      <c r="CE48" s="172">
        <v>165686.1</v>
      </c>
      <c r="CF48" s="60">
        <v>1943.38</v>
      </c>
      <c r="CG48" s="60">
        <v>76.11</v>
      </c>
      <c r="CH48" s="60">
        <v>84.77</v>
      </c>
      <c r="CI48" s="60">
        <v>11.51</v>
      </c>
      <c r="CJ48" s="60">
        <v>12.2</v>
      </c>
      <c r="CK48" s="60">
        <v>16.61</v>
      </c>
      <c r="CL48" s="60">
        <v>18.95</v>
      </c>
      <c r="CM48" s="60">
        <v>111.57</v>
      </c>
      <c r="CN48" s="60">
        <v>152.99</v>
      </c>
      <c r="CO48" s="60">
        <v>15.78</v>
      </c>
      <c r="CP48" s="60">
        <v>15.78</v>
      </c>
      <c r="CS48" s="178"/>
    </row>
    <row r="49" spans="1:143" s="173" customFormat="1" x14ac:dyDescent="0.2">
      <c r="A49" s="175"/>
      <c r="BY49" s="214">
        <v>14</v>
      </c>
      <c r="BZ49" s="251" t="s">
        <v>428</v>
      </c>
      <c r="CA49" s="54">
        <v>102.48</v>
      </c>
      <c r="CB49" s="54">
        <v>143.63</v>
      </c>
      <c r="CC49" s="54">
        <v>112.71</v>
      </c>
      <c r="CD49" s="54">
        <v>123.84</v>
      </c>
      <c r="CE49" s="54">
        <v>165675.13</v>
      </c>
      <c r="CF49" s="54">
        <v>1942.29</v>
      </c>
      <c r="CG49" s="54">
        <v>76.099999999999994</v>
      </c>
      <c r="CH49" s="54">
        <v>84.78</v>
      </c>
      <c r="CI49" s="54">
        <v>11.5</v>
      </c>
      <c r="CJ49" s="60">
        <v>12.12</v>
      </c>
      <c r="CK49" s="60">
        <v>16.59</v>
      </c>
      <c r="CL49" s="60">
        <v>19.239999999999998</v>
      </c>
      <c r="CM49" s="60">
        <v>111.37</v>
      </c>
      <c r="CN49" s="60">
        <v>153.26</v>
      </c>
      <c r="CO49" s="60">
        <v>15.72</v>
      </c>
      <c r="CP49" s="60">
        <v>15.72</v>
      </c>
    </row>
    <row r="50" spans="1:143" s="173" customFormat="1" x14ac:dyDescent="0.2">
      <c r="A50" s="175"/>
      <c r="BY50" s="214">
        <v>15</v>
      </c>
      <c r="BZ50" s="251" t="s">
        <v>429</v>
      </c>
      <c r="CA50" s="54">
        <v>102</v>
      </c>
      <c r="CB50" s="54">
        <v>143.69</v>
      </c>
      <c r="CC50" s="54">
        <v>112.41</v>
      </c>
      <c r="CD50" s="54">
        <v>123.57</v>
      </c>
      <c r="CE50" s="54">
        <v>165083.5</v>
      </c>
      <c r="CF50" s="54">
        <v>1960.22</v>
      </c>
      <c r="CG50" s="54">
        <v>76.16</v>
      </c>
      <c r="CH50" s="54">
        <v>84.49</v>
      </c>
      <c r="CI50" s="54">
        <v>11.52</v>
      </c>
      <c r="CJ50" s="60">
        <v>12.14</v>
      </c>
      <c r="CK50" s="60">
        <v>16.55</v>
      </c>
      <c r="CL50" s="60">
        <v>19.02</v>
      </c>
      <c r="CM50" s="60">
        <v>110.72</v>
      </c>
      <c r="CN50" s="60">
        <v>152.46</v>
      </c>
      <c r="CO50" s="60">
        <v>15.66</v>
      </c>
      <c r="CP50" s="60">
        <v>15.66</v>
      </c>
    </row>
    <row r="51" spans="1:143" s="173" customFormat="1" x14ac:dyDescent="0.2">
      <c r="A51" s="175"/>
      <c r="BY51" s="214">
        <v>16</v>
      </c>
      <c r="BZ51" s="251" t="s">
        <v>430</v>
      </c>
      <c r="CA51" s="178">
        <v>102</v>
      </c>
      <c r="CB51" s="178">
        <v>143.28</v>
      </c>
      <c r="CC51" s="178">
        <v>112.03</v>
      </c>
      <c r="CD51" s="178">
        <v>123.29</v>
      </c>
      <c r="CE51" s="178">
        <v>164712.12</v>
      </c>
      <c r="CF51" s="178">
        <v>1952.27</v>
      </c>
      <c r="CG51" s="178">
        <v>75.959999999999994</v>
      </c>
      <c r="CH51" s="178">
        <v>84.65</v>
      </c>
      <c r="CI51" s="178">
        <v>11.49</v>
      </c>
      <c r="CJ51" s="178">
        <v>12.12</v>
      </c>
      <c r="CK51" s="178">
        <v>16.510000000000002</v>
      </c>
      <c r="CL51" s="178">
        <v>18.989999999999998</v>
      </c>
      <c r="CM51" s="178">
        <v>110.71</v>
      </c>
      <c r="CN51" s="178">
        <v>152.69999999999999</v>
      </c>
      <c r="CO51" s="178">
        <v>15.64</v>
      </c>
      <c r="CP51" s="178">
        <v>15.64</v>
      </c>
    </row>
    <row r="52" spans="1:143" s="173" customFormat="1" x14ac:dyDescent="0.2">
      <c r="A52" s="175"/>
      <c r="BY52" s="214">
        <v>17</v>
      </c>
      <c r="BZ52" s="251" t="s">
        <v>431</v>
      </c>
      <c r="CA52" s="60">
        <v>102.22</v>
      </c>
      <c r="CB52" s="60">
        <v>142.32</v>
      </c>
      <c r="CC52" s="60">
        <v>111.98</v>
      </c>
      <c r="CD52" s="60">
        <v>123.12</v>
      </c>
      <c r="CE52" s="172">
        <v>165509.24</v>
      </c>
      <c r="CF52" s="60">
        <v>1948.49</v>
      </c>
      <c r="CG52" s="60">
        <v>75.8</v>
      </c>
      <c r="CH52" s="60">
        <v>84.58</v>
      </c>
      <c r="CI52" s="60">
        <v>11.47</v>
      </c>
      <c r="CJ52" s="60">
        <v>12.08</v>
      </c>
      <c r="CK52" s="60">
        <v>16.48</v>
      </c>
      <c r="CL52" s="60">
        <v>19.2</v>
      </c>
      <c r="CM52" s="60">
        <v>110.78</v>
      </c>
      <c r="CN52" s="60">
        <v>152.66</v>
      </c>
      <c r="CO52" s="60">
        <v>15.66</v>
      </c>
      <c r="CP52" s="60">
        <v>15.66</v>
      </c>
    </row>
    <row r="53" spans="1:143" s="173" customFormat="1" x14ac:dyDescent="0.2">
      <c r="A53" s="216"/>
      <c r="BY53" s="214">
        <v>18</v>
      </c>
      <c r="BZ53" s="251" t="s">
        <v>432</v>
      </c>
      <c r="CA53" s="60">
        <v>101.97</v>
      </c>
      <c r="CB53" s="60">
        <v>142.78</v>
      </c>
      <c r="CC53" s="60">
        <v>111.91</v>
      </c>
      <c r="CD53" s="60">
        <v>123.28</v>
      </c>
      <c r="CE53" s="172">
        <v>164959.45000000001</v>
      </c>
      <c r="CF53" s="60">
        <v>1933.81</v>
      </c>
      <c r="CG53" s="60">
        <v>75.650000000000006</v>
      </c>
      <c r="CH53" s="60">
        <v>84.72</v>
      </c>
      <c r="CI53" s="60">
        <v>11.51</v>
      </c>
      <c r="CJ53" s="60">
        <v>12.15</v>
      </c>
      <c r="CK53" s="60">
        <v>16.510000000000002</v>
      </c>
      <c r="CL53" s="60">
        <v>19.29</v>
      </c>
      <c r="CM53" s="60">
        <v>110.82</v>
      </c>
      <c r="CN53" s="60">
        <v>152.51</v>
      </c>
      <c r="CO53" s="60">
        <v>15.67</v>
      </c>
      <c r="CP53" s="60">
        <v>15.67</v>
      </c>
    </row>
    <row r="54" spans="1:143" s="173" customFormat="1" x14ac:dyDescent="0.2">
      <c r="A54" s="216"/>
      <c r="BY54" s="214">
        <v>19</v>
      </c>
      <c r="BZ54" s="251" t="s">
        <v>433</v>
      </c>
      <c r="CA54" s="178">
        <v>102.16</v>
      </c>
      <c r="CB54" s="178">
        <v>142.41</v>
      </c>
      <c r="CC54" s="178">
        <v>111.89</v>
      </c>
      <c r="CD54" s="178">
        <v>123.31</v>
      </c>
      <c r="CE54" s="178">
        <v>166951.26999999999</v>
      </c>
      <c r="CF54" s="178">
        <v>2004.13</v>
      </c>
      <c r="CG54" s="178">
        <v>75.72</v>
      </c>
      <c r="CH54" s="178">
        <v>84.93</v>
      </c>
      <c r="CI54" s="178">
        <v>11.48</v>
      </c>
      <c r="CJ54" s="178">
        <v>12.11</v>
      </c>
      <c r="CK54" s="178">
        <v>16.510000000000002</v>
      </c>
      <c r="CL54" s="178">
        <v>19.23</v>
      </c>
      <c r="CM54" s="178">
        <v>110.94</v>
      </c>
      <c r="CN54" s="178">
        <v>152.77000000000001</v>
      </c>
      <c r="CO54" s="178">
        <v>15.69</v>
      </c>
      <c r="CP54" s="178">
        <v>15.7</v>
      </c>
    </row>
    <row r="55" spans="1:143" s="173" customFormat="1" x14ac:dyDescent="0.2">
      <c r="A55" s="217"/>
      <c r="BY55" s="214">
        <v>20</v>
      </c>
      <c r="BZ55" s="251" t="s">
        <v>434</v>
      </c>
      <c r="CA55" s="178">
        <v>102.26</v>
      </c>
      <c r="CB55" s="178">
        <v>142.63999999999999</v>
      </c>
      <c r="CC55" s="178">
        <v>111.72</v>
      </c>
      <c r="CD55" s="178">
        <v>123.32</v>
      </c>
      <c r="CE55" s="178">
        <v>167323.39000000001</v>
      </c>
      <c r="CF55" s="178">
        <v>2006.74</v>
      </c>
      <c r="CG55" s="178">
        <v>75.900000000000006</v>
      </c>
      <c r="CH55" s="178">
        <v>85.14</v>
      </c>
      <c r="CI55" s="178">
        <v>11.48</v>
      </c>
      <c r="CJ55" s="178">
        <v>12.07</v>
      </c>
      <c r="CK55" s="178">
        <v>16.510000000000002</v>
      </c>
      <c r="CL55" s="178">
        <v>19.399999999999999</v>
      </c>
      <c r="CM55" s="178">
        <v>111.17</v>
      </c>
      <c r="CN55" s="178">
        <v>152.97999999999999</v>
      </c>
      <c r="CO55" s="178">
        <v>15.74</v>
      </c>
      <c r="CP55" s="178">
        <v>15.74</v>
      </c>
    </row>
    <row r="56" spans="1:143" s="173" customFormat="1" x14ac:dyDescent="0.2">
      <c r="A56" s="217"/>
      <c r="BY56" s="214">
        <v>21</v>
      </c>
      <c r="BZ56" s="251" t="s">
        <v>435</v>
      </c>
      <c r="CA56" s="178">
        <v>102.12</v>
      </c>
      <c r="CB56" s="178">
        <v>142.81</v>
      </c>
      <c r="CC56" s="178">
        <v>111.72</v>
      </c>
      <c r="CD56" s="178">
        <v>123.28</v>
      </c>
      <c r="CE56" s="178">
        <v>165373.09</v>
      </c>
      <c r="CF56" s="178">
        <v>1969.66</v>
      </c>
      <c r="CG56" s="178">
        <v>76.13</v>
      </c>
      <c r="CH56" s="178">
        <v>85.18</v>
      </c>
      <c r="CI56" s="178">
        <v>11.43</v>
      </c>
      <c r="CJ56" s="178">
        <v>11.99</v>
      </c>
      <c r="CK56" s="178">
        <v>16.5</v>
      </c>
      <c r="CL56" s="178">
        <v>19.39</v>
      </c>
      <c r="CM56" s="178">
        <v>111.23</v>
      </c>
      <c r="CN56" s="178">
        <v>152.99</v>
      </c>
      <c r="CO56" s="178">
        <v>15.75</v>
      </c>
      <c r="CP56" s="178">
        <v>15.75</v>
      </c>
    </row>
    <row r="57" spans="1:143" s="53" customFormat="1" x14ac:dyDescent="0.2">
      <c r="A57" s="217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173"/>
      <c r="BN57" s="173"/>
      <c r="BO57" s="173"/>
      <c r="BP57" s="173"/>
      <c r="BQ57" s="173"/>
      <c r="BR57" s="173"/>
      <c r="BS57" s="173"/>
      <c r="BT57" s="173"/>
      <c r="BU57" s="173"/>
      <c r="BY57" s="214">
        <v>22</v>
      </c>
      <c r="BZ57" s="251" t="s">
        <v>436</v>
      </c>
      <c r="CA57" s="178">
        <v>101.8</v>
      </c>
      <c r="CB57" s="178">
        <v>142.80000000000001</v>
      </c>
      <c r="CC57" s="178">
        <v>111.75</v>
      </c>
      <c r="CD57" s="178">
        <v>123.17</v>
      </c>
      <c r="CE57" s="178">
        <v>165281.48000000001</v>
      </c>
      <c r="CF57" s="178">
        <v>1974.46</v>
      </c>
      <c r="CG57" s="178">
        <v>76.12</v>
      </c>
      <c r="CH57" s="178">
        <v>84.76</v>
      </c>
      <c r="CI57" s="178">
        <v>11.41</v>
      </c>
      <c r="CJ57" s="178">
        <v>12.01</v>
      </c>
      <c r="CK57" s="178">
        <v>16.5</v>
      </c>
      <c r="CL57" s="178">
        <v>19.309999999999999</v>
      </c>
      <c r="CM57" s="178">
        <v>110.8</v>
      </c>
      <c r="CN57" s="178">
        <v>152.34</v>
      </c>
      <c r="CO57" s="178">
        <v>15.7</v>
      </c>
      <c r="CP57" s="178">
        <v>15.71</v>
      </c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182"/>
    </row>
    <row r="58" spans="1:143" s="52" customFormat="1" x14ac:dyDescent="0.2">
      <c r="A58" s="217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173"/>
      <c r="BN58" s="173"/>
      <c r="BO58" s="173"/>
      <c r="BP58" s="173"/>
      <c r="BQ58" s="173"/>
      <c r="BR58" s="173"/>
      <c r="BS58" s="173"/>
      <c r="BT58" s="173"/>
      <c r="BU58" s="173"/>
      <c r="BY58" s="214">
        <v>23</v>
      </c>
      <c r="BZ58" s="251" t="s">
        <v>437</v>
      </c>
      <c r="CA58" s="178">
        <v>101.99</v>
      </c>
      <c r="CB58" s="178">
        <v>143.03</v>
      </c>
      <c r="CC58" s="178">
        <v>111.91</v>
      </c>
      <c r="CD58" s="178">
        <v>123.25</v>
      </c>
      <c r="CE58" s="178">
        <v>166243.38</v>
      </c>
      <c r="CF58" s="178">
        <v>1993.89</v>
      </c>
      <c r="CG58" s="178">
        <v>76.17</v>
      </c>
      <c r="CH58" s="178">
        <v>83.89</v>
      </c>
      <c r="CI58" s="178">
        <v>11.45</v>
      </c>
      <c r="CJ58" s="178">
        <v>12.02</v>
      </c>
      <c r="CK58" s="178">
        <v>16.510000000000002</v>
      </c>
      <c r="CL58" s="178">
        <v>19.350000000000001</v>
      </c>
      <c r="CM58" s="178">
        <v>110.44</v>
      </c>
      <c r="CN58" s="178">
        <v>152.04</v>
      </c>
      <c r="CO58" s="178">
        <v>15.68</v>
      </c>
      <c r="CP58" s="178">
        <v>15.67</v>
      </c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60"/>
      <c r="EK58" s="60"/>
      <c r="EL58" s="60"/>
      <c r="EM58" s="184"/>
    </row>
    <row r="59" spans="1:143" s="52" customFormat="1" x14ac:dyDescent="0.2">
      <c r="A59" s="217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173"/>
      <c r="BN59" s="173"/>
      <c r="BO59" s="173"/>
      <c r="BP59" s="173"/>
      <c r="BQ59" s="173"/>
      <c r="BR59" s="173"/>
      <c r="BS59" s="173"/>
      <c r="BT59" s="173"/>
      <c r="BU59" s="173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60"/>
      <c r="EK59" s="60"/>
      <c r="EL59" s="60"/>
      <c r="EM59" s="184"/>
    </row>
    <row r="60" spans="1:143" s="186" customFormat="1" x14ac:dyDescent="0.2">
      <c r="A60" s="217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73"/>
      <c r="BN60" s="173"/>
      <c r="BO60" s="173"/>
      <c r="BP60" s="173"/>
      <c r="BQ60" s="173"/>
      <c r="BR60" s="173"/>
      <c r="BS60" s="173"/>
      <c r="BT60" s="173"/>
      <c r="BU60" s="173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65"/>
      <c r="EK60" s="65"/>
      <c r="EL60" s="65"/>
      <c r="EM60" s="187"/>
    </row>
    <row r="61" spans="1:143" s="52" customFormat="1" x14ac:dyDescent="0.2">
      <c r="A61" s="217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173"/>
      <c r="BN61" s="173"/>
      <c r="BO61" s="173"/>
      <c r="BP61" s="173"/>
      <c r="BQ61" s="173"/>
      <c r="BR61" s="173"/>
      <c r="BS61" s="173"/>
      <c r="BT61" s="173"/>
      <c r="BU61" s="173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</row>
    <row r="62" spans="1:143" s="52" customFormat="1" x14ac:dyDescent="0.2">
      <c r="A62" s="217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173"/>
      <c r="BN62" s="173"/>
      <c r="BO62" s="173"/>
      <c r="BP62" s="173"/>
      <c r="BQ62" s="173"/>
      <c r="BR62" s="173"/>
      <c r="BS62" s="173"/>
      <c r="BT62" s="173"/>
      <c r="BU62" s="173"/>
      <c r="BZ62" s="60"/>
      <c r="CA62" s="60">
        <f>AVERAGE(CA36:CA58)</f>
        <v>103.09130434782608</v>
      </c>
      <c r="CB62" s="60">
        <f t="shared" ref="CB62:CP62" si="2">AVERAGE(CB36:CB58)</f>
        <v>140.68652173913048</v>
      </c>
      <c r="CC62" s="60">
        <f t="shared" si="2"/>
        <v>112.17478260869564</v>
      </c>
      <c r="CD62" s="60">
        <f t="shared" si="2"/>
        <v>123.10826086956523</v>
      </c>
      <c r="CE62" s="60">
        <f t="shared" si="2"/>
        <v>166549.39913043479</v>
      </c>
      <c r="CF62" s="60">
        <f t="shared" si="2"/>
        <v>1963.0152173913043</v>
      </c>
      <c r="CG62" s="60">
        <f t="shared" si="2"/>
        <v>75.683043478260885</v>
      </c>
      <c r="CH62" s="60">
        <f t="shared" si="2"/>
        <v>84.478260869565233</v>
      </c>
      <c r="CI62" s="60">
        <f t="shared" si="2"/>
        <v>11.404347826086957</v>
      </c>
      <c r="CJ62" s="60">
        <f t="shared" si="2"/>
        <v>12.171739130434782</v>
      </c>
      <c r="CK62" s="60">
        <f t="shared" si="2"/>
        <v>16.489565217391306</v>
      </c>
      <c r="CL62" s="60">
        <f t="shared" si="2"/>
        <v>19.244347826086958</v>
      </c>
      <c r="CM62" s="60">
        <f t="shared" si="2"/>
        <v>111.44304347826088</v>
      </c>
      <c r="CN62" s="60">
        <f t="shared" si="2"/>
        <v>152.81086956521739</v>
      </c>
      <c r="CO62" s="60">
        <f t="shared" si="2"/>
        <v>15.705217391304352</v>
      </c>
      <c r="CP62" s="60">
        <f t="shared" si="2"/>
        <v>15.70695652173913</v>
      </c>
    </row>
    <row r="63" spans="1:143" s="52" customFormat="1" x14ac:dyDescent="0.2">
      <c r="A63" s="217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173"/>
      <c r="BN63" s="173"/>
      <c r="BO63" s="173"/>
      <c r="BP63" s="173"/>
      <c r="BQ63" s="173"/>
      <c r="BR63" s="173"/>
      <c r="BS63" s="173"/>
      <c r="BT63" s="173"/>
      <c r="BU63" s="173"/>
      <c r="BZ63" s="60"/>
      <c r="CA63" s="178">
        <v>103.09130434782608</v>
      </c>
      <c r="CB63" s="178">
        <v>140.68652173913048</v>
      </c>
      <c r="CC63" s="178">
        <v>112.17478260869564</v>
      </c>
      <c r="CD63" s="178">
        <v>123.10826086956523</v>
      </c>
      <c r="CE63" s="178">
        <v>166549.39913043479</v>
      </c>
      <c r="CF63" s="178">
        <v>1963.0152173913043</v>
      </c>
      <c r="CG63" s="178">
        <v>75.683043478260885</v>
      </c>
      <c r="CH63" s="178">
        <v>84.478260869565233</v>
      </c>
      <c r="CI63" s="178">
        <v>11.404347826086955</v>
      </c>
      <c r="CJ63" s="178">
        <v>12.171739130434785</v>
      </c>
      <c r="CK63" s="178">
        <v>16.489565217391306</v>
      </c>
      <c r="CL63" s="178">
        <v>19.244347826086958</v>
      </c>
      <c r="CM63" s="178">
        <v>111.44304347826088</v>
      </c>
      <c r="CN63" s="178">
        <v>152.81086956521739</v>
      </c>
      <c r="CO63" s="178">
        <v>15.705217391304352</v>
      </c>
      <c r="CP63" s="178">
        <v>15.70695652173913</v>
      </c>
    </row>
    <row r="64" spans="1:143" s="52" customFormat="1" x14ac:dyDescent="0.2">
      <c r="A64" s="217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173"/>
      <c r="BN64" s="173"/>
      <c r="BO64" s="173"/>
      <c r="BP64" s="173"/>
      <c r="BQ64" s="173"/>
      <c r="BR64" s="173"/>
      <c r="BS64" s="173"/>
      <c r="BT64" s="173"/>
      <c r="BU64" s="173"/>
      <c r="BZ64" s="65"/>
      <c r="CA64" s="186">
        <f>CA63-CA62</f>
        <v>0</v>
      </c>
      <c r="CB64" s="186">
        <f t="shared" ref="CB64:CP64" si="3">CB63-CB62</f>
        <v>0</v>
      </c>
      <c r="CC64" s="186">
        <f t="shared" si="3"/>
        <v>0</v>
      </c>
      <c r="CD64" s="186">
        <f t="shared" si="3"/>
        <v>0</v>
      </c>
      <c r="CE64" s="186">
        <f t="shared" si="3"/>
        <v>0</v>
      </c>
      <c r="CF64" s="186">
        <f t="shared" si="3"/>
        <v>0</v>
      </c>
      <c r="CG64" s="186">
        <f t="shared" si="3"/>
        <v>0</v>
      </c>
      <c r="CH64" s="186">
        <f t="shared" si="3"/>
        <v>0</v>
      </c>
      <c r="CI64" s="186">
        <f t="shared" si="3"/>
        <v>0</v>
      </c>
      <c r="CJ64" s="186">
        <f t="shared" si="3"/>
        <v>0</v>
      </c>
      <c r="CK64" s="186">
        <f t="shared" si="3"/>
        <v>0</v>
      </c>
      <c r="CL64" s="186">
        <f t="shared" si="3"/>
        <v>0</v>
      </c>
      <c r="CM64" s="186">
        <f t="shared" si="3"/>
        <v>0</v>
      </c>
      <c r="CN64" s="186">
        <f t="shared" si="3"/>
        <v>0</v>
      </c>
      <c r="CO64" s="186">
        <f t="shared" si="3"/>
        <v>0</v>
      </c>
      <c r="CP64" s="186">
        <f t="shared" si="3"/>
        <v>0</v>
      </c>
    </row>
    <row r="65" spans="1:101" s="52" customFormat="1" x14ac:dyDescent="0.2">
      <c r="A65" s="217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173"/>
      <c r="BN65" s="173"/>
      <c r="BO65" s="173"/>
      <c r="BP65" s="173"/>
      <c r="BQ65" s="173"/>
      <c r="BR65" s="173"/>
      <c r="BS65" s="173"/>
      <c r="BT65" s="173"/>
      <c r="BU65" s="173"/>
      <c r="BZ65" s="52" t="s">
        <v>29</v>
      </c>
      <c r="CA65" s="52">
        <f>MAX(CA36:CA58)</f>
        <v>104.61</v>
      </c>
      <c r="CB65" s="52">
        <f t="shared" ref="CB65:CP65" si="4">MAX(CB36:CB58)</f>
        <v>144.25</v>
      </c>
      <c r="CC65" s="52">
        <f t="shared" si="4"/>
        <v>112.74</v>
      </c>
      <c r="CD65" s="52">
        <f t="shared" si="4"/>
        <v>123.84</v>
      </c>
      <c r="CE65" s="52">
        <f t="shared" si="4"/>
        <v>168678.79</v>
      </c>
      <c r="CF65" s="52">
        <f t="shared" si="4"/>
        <v>2006.74</v>
      </c>
      <c r="CG65" s="52">
        <f t="shared" si="4"/>
        <v>76.17</v>
      </c>
      <c r="CH65" s="52">
        <f t="shared" si="4"/>
        <v>85.18</v>
      </c>
      <c r="CI65" s="52">
        <f t="shared" si="4"/>
        <v>11.52</v>
      </c>
      <c r="CJ65" s="52">
        <f t="shared" si="4"/>
        <v>12.3</v>
      </c>
      <c r="CK65" s="52">
        <f t="shared" si="4"/>
        <v>16.61</v>
      </c>
      <c r="CL65" s="52">
        <f t="shared" si="4"/>
        <v>19.71</v>
      </c>
      <c r="CM65" s="52">
        <f t="shared" si="4"/>
        <v>112.15</v>
      </c>
      <c r="CN65" s="52">
        <f t="shared" si="4"/>
        <v>153.52000000000001</v>
      </c>
      <c r="CO65" s="52">
        <f t="shared" si="4"/>
        <v>15.83</v>
      </c>
      <c r="CP65" s="52">
        <f t="shared" si="4"/>
        <v>15.82</v>
      </c>
    </row>
    <row r="66" spans="1:101" s="51" customFormat="1" x14ac:dyDescent="0.2">
      <c r="A66" s="217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173"/>
      <c r="BN66" s="173"/>
      <c r="BO66" s="173"/>
      <c r="BP66" s="173"/>
      <c r="BQ66" s="173"/>
      <c r="BR66" s="173"/>
      <c r="BS66" s="173"/>
      <c r="BT66" s="173"/>
      <c r="BU66" s="173"/>
      <c r="BZ66" s="52" t="s">
        <v>30</v>
      </c>
      <c r="CA66" s="52">
        <f>MIN(CA36:CA58)</f>
        <v>101.8</v>
      </c>
      <c r="CB66" s="52">
        <f t="shared" ref="CB66:CP66" si="5">MIN(CB36:CB58)</f>
        <v>136.69999999999999</v>
      </c>
      <c r="CC66" s="52">
        <f t="shared" si="5"/>
        <v>111.72</v>
      </c>
      <c r="CD66" s="52">
        <f t="shared" si="5"/>
        <v>122.14</v>
      </c>
      <c r="CE66" s="52">
        <f t="shared" si="5"/>
        <v>164510.07999999999</v>
      </c>
      <c r="CF66" s="52">
        <f t="shared" si="5"/>
        <v>1912.93</v>
      </c>
      <c r="CG66" s="52">
        <f t="shared" si="5"/>
        <v>74.88</v>
      </c>
      <c r="CH66" s="52">
        <f t="shared" si="5"/>
        <v>83.82</v>
      </c>
      <c r="CI66" s="52">
        <f t="shared" si="5"/>
        <v>11.26</v>
      </c>
      <c r="CJ66" s="52">
        <f t="shared" si="5"/>
        <v>11.99</v>
      </c>
      <c r="CK66" s="52">
        <f t="shared" si="5"/>
        <v>16.36</v>
      </c>
      <c r="CL66" s="52">
        <f t="shared" si="5"/>
        <v>18.899999999999999</v>
      </c>
      <c r="CM66" s="52">
        <f t="shared" si="5"/>
        <v>110.44</v>
      </c>
      <c r="CN66" s="52">
        <f t="shared" si="5"/>
        <v>152.04</v>
      </c>
      <c r="CO66" s="52">
        <f t="shared" si="5"/>
        <v>15.62</v>
      </c>
      <c r="CP66" s="52">
        <f t="shared" si="5"/>
        <v>15.64</v>
      </c>
    </row>
    <row r="67" spans="1:101" s="51" customFormat="1" x14ac:dyDescent="0.2">
      <c r="A67" s="217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3"/>
      <c r="BT67" s="173"/>
      <c r="BU67" s="173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4"/>
    </row>
    <row r="68" spans="1:101" s="51" customFormat="1" x14ac:dyDescent="0.2">
      <c r="A68" s="217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173"/>
      <c r="BN68" s="173"/>
      <c r="BO68" s="173"/>
      <c r="BP68" s="173"/>
      <c r="BQ68" s="173"/>
      <c r="BR68" s="173"/>
      <c r="BS68" s="173"/>
      <c r="BT68" s="173"/>
      <c r="BU68" s="173"/>
      <c r="BZ68" s="52"/>
      <c r="CA68" s="52">
        <f t="shared" ref="CA68:CP68" si="6">CA65-CA66</f>
        <v>2.8100000000000023</v>
      </c>
      <c r="CB68" s="52">
        <f t="shared" si="6"/>
        <v>7.5500000000000114</v>
      </c>
      <c r="CC68" s="52">
        <f t="shared" si="6"/>
        <v>1.019999999999996</v>
      </c>
      <c r="CD68" s="52">
        <f t="shared" si="6"/>
        <v>1.7000000000000028</v>
      </c>
      <c r="CE68" s="52">
        <f t="shared" si="6"/>
        <v>4168.710000000021</v>
      </c>
      <c r="CF68" s="52">
        <f t="shared" si="6"/>
        <v>93.809999999999945</v>
      </c>
      <c r="CG68" s="52">
        <f t="shared" si="6"/>
        <v>1.2900000000000063</v>
      </c>
      <c r="CH68" s="52">
        <f t="shared" si="6"/>
        <v>1.3600000000000136</v>
      </c>
      <c r="CI68" s="52">
        <f t="shared" si="6"/>
        <v>0.25999999999999979</v>
      </c>
      <c r="CJ68" s="52">
        <f t="shared" si="6"/>
        <v>0.3100000000000005</v>
      </c>
      <c r="CK68" s="52">
        <f t="shared" si="6"/>
        <v>0.25</v>
      </c>
      <c r="CL68" s="52">
        <f t="shared" si="6"/>
        <v>0.81000000000000227</v>
      </c>
      <c r="CM68" s="52">
        <f t="shared" si="6"/>
        <v>1.710000000000008</v>
      </c>
      <c r="CN68" s="52">
        <f t="shared" si="6"/>
        <v>1.4800000000000182</v>
      </c>
      <c r="CO68" s="52">
        <f t="shared" si="6"/>
        <v>0.21000000000000085</v>
      </c>
      <c r="CP68" s="52">
        <f t="shared" si="6"/>
        <v>0.17999999999999972</v>
      </c>
    </row>
    <row r="69" spans="1:101" s="51" customFormat="1" x14ac:dyDescent="0.2">
      <c r="A69" s="217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173"/>
      <c r="BN69" s="173"/>
      <c r="BO69" s="173"/>
      <c r="BP69" s="173"/>
      <c r="BQ69" s="173"/>
      <c r="BR69" s="173"/>
      <c r="BS69" s="173"/>
      <c r="BT69" s="173"/>
      <c r="BU69" s="173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173"/>
    </row>
    <row r="70" spans="1:101" s="51" customFormat="1" x14ac:dyDescent="0.2">
      <c r="A70" s="217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173"/>
      <c r="BN70" s="173"/>
      <c r="BO70" s="173"/>
      <c r="BP70" s="173"/>
      <c r="BQ70" s="173"/>
      <c r="BR70" s="173"/>
      <c r="BS70" s="173"/>
      <c r="BT70" s="173"/>
      <c r="BU70" s="173"/>
      <c r="CM70" s="52"/>
      <c r="CN70" s="53"/>
    </row>
    <row r="71" spans="1:101" s="51" customFormat="1" ht="25.5" x14ac:dyDescent="0.2">
      <c r="A71" s="217"/>
      <c r="C71" s="186"/>
      <c r="BZ71" s="165" t="s">
        <v>18</v>
      </c>
      <c r="CA71" s="54" t="s">
        <v>5</v>
      </c>
      <c r="CB71" s="54" t="s">
        <v>6</v>
      </c>
      <c r="CC71" s="54" t="s">
        <v>7</v>
      </c>
      <c r="CD71" s="54" t="s">
        <v>8</v>
      </c>
      <c r="CE71" s="52" t="s">
        <v>9</v>
      </c>
      <c r="CF71" s="51" t="s">
        <v>10</v>
      </c>
      <c r="CG71" s="51" t="s">
        <v>11</v>
      </c>
      <c r="CH71" s="51" t="s">
        <v>12</v>
      </c>
      <c r="CI71" s="51" t="s">
        <v>13</v>
      </c>
      <c r="CJ71" s="51" t="s">
        <v>14</v>
      </c>
      <c r="CK71" s="51" t="s">
        <v>15</v>
      </c>
      <c r="CL71" s="51" t="s">
        <v>36</v>
      </c>
      <c r="CM71" s="53" t="s">
        <v>17</v>
      </c>
      <c r="CN71" s="52" t="s">
        <v>16</v>
      </c>
      <c r="CO71" s="166" t="s">
        <v>32</v>
      </c>
      <c r="CP71" s="166" t="s">
        <v>33</v>
      </c>
    </row>
    <row r="72" spans="1:101" s="51" customFormat="1" x14ac:dyDescent="0.2">
      <c r="A72" s="217"/>
      <c r="C72" s="186"/>
      <c r="BY72" s="179">
        <v>1</v>
      </c>
      <c r="BZ72" s="252" t="s">
        <v>415</v>
      </c>
      <c r="CA72" s="178">
        <v>108.32000000000001</v>
      </c>
      <c r="CB72" s="178">
        <v>0.81393455966140316</v>
      </c>
      <c r="CC72" s="178">
        <v>1.0006000000000002</v>
      </c>
      <c r="CD72" s="178">
        <v>0.91768376617417624</v>
      </c>
      <c r="CE72" s="178">
        <v>1467.6606000000002</v>
      </c>
      <c r="CF72" s="178">
        <v>17.066000000000003</v>
      </c>
      <c r="CG72" s="178">
        <v>1.492982979994028</v>
      </c>
      <c r="CH72" s="178">
        <v>1.3274000000000001</v>
      </c>
      <c r="CI72" s="178">
        <v>9.8999000000000006</v>
      </c>
      <c r="CJ72" s="178">
        <v>9.1296999999999997</v>
      </c>
      <c r="CK72" s="178">
        <v>6.8500000000000005</v>
      </c>
      <c r="CL72" s="178">
        <v>5.6874000000000002</v>
      </c>
      <c r="CM72" s="178">
        <v>1</v>
      </c>
      <c r="CN72" s="178">
        <v>0.73350888646015944</v>
      </c>
      <c r="CO72" s="178">
        <v>7.1477000000000004</v>
      </c>
      <c r="CP72" s="178">
        <v>7.1502000000000008</v>
      </c>
    </row>
    <row r="73" spans="1:101" s="51" customFormat="1" x14ac:dyDescent="0.2">
      <c r="A73" s="217"/>
      <c r="BY73" s="179">
        <v>2</v>
      </c>
      <c r="BZ73" s="252" t="s">
        <v>416</v>
      </c>
      <c r="CA73" s="178">
        <v>107.60000000000001</v>
      </c>
      <c r="CB73" s="178">
        <v>0.81759463657918396</v>
      </c>
      <c r="CC73" s="178">
        <v>0.99980000000000002</v>
      </c>
      <c r="CD73" s="178">
        <v>0.9164222873900294</v>
      </c>
      <c r="CE73" s="178">
        <v>1483.5600000000002</v>
      </c>
      <c r="CF73" s="178">
        <v>17.265900000000002</v>
      </c>
      <c r="CG73" s="178">
        <v>1.497678598172832</v>
      </c>
      <c r="CH73" s="178">
        <v>1.3244</v>
      </c>
      <c r="CI73" s="178">
        <v>9.9123000000000001</v>
      </c>
      <c r="CJ73" s="178">
        <v>9.1531000000000002</v>
      </c>
      <c r="CK73" s="178">
        <v>6.8403</v>
      </c>
      <c r="CL73" s="178">
        <v>5.7427000000000001</v>
      </c>
      <c r="CM73" s="178">
        <v>1</v>
      </c>
      <c r="CN73" s="178">
        <v>0.73420360934494355</v>
      </c>
      <c r="CO73" s="178">
        <v>7.1477000000000004</v>
      </c>
      <c r="CP73" s="178">
        <v>7.1551</v>
      </c>
    </row>
    <row r="74" spans="1:101" s="51" customFormat="1" x14ac:dyDescent="0.2">
      <c r="A74" s="217"/>
      <c r="BY74" s="179">
        <v>3</v>
      </c>
      <c r="BZ74" s="252" t="s">
        <v>417</v>
      </c>
      <c r="CA74" s="65">
        <v>107.07000000000001</v>
      </c>
      <c r="CB74" s="65">
        <v>0.81241368104638878</v>
      </c>
      <c r="CC74" s="65">
        <v>0.99890000000000001</v>
      </c>
      <c r="CD74" s="65">
        <v>0.9124920156948626</v>
      </c>
      <c r="CE74" s="65">
        <v>1503.6656</v>
      </c>
      <c r="CF74" s="65">
        <v>17.621300000000002</v>
      </c>
      <c r="CG74" s="65">
        <v>1.4880952380952379</v>
      </c>
      <c r="CH74" s="65">
        <v>1.3331000000000002</v>
      </c>
      <c r="CI74" s="65">
        <v>9.8880999999999997</v>
      </c>
      <c r="CJ74" s="65">
        <v>9.1338000000000008</v>
      </c>
      <c r="CK74" s="65">
        <v>6.8107000000000006</v>
      </c>
      <c r="CL74" s="65">
        <v>5.6938000000000004</v>
      </c>
      <c r="CM74" s="65">
        <v>1</v>
      </c>
      <c r="CN74" s="65">
        <v>0.73373493091885633</v>
      </c>
      <c r="CO74" s="65">
        <v>7.1477000000000004</v>
      </c>
      <c r="CP74" s="65">
        <v>7.1311</v>
      </c>
    </row>
    <row r="75" spans="1:101" s="51" customFormat="1" x14ac:dyDescent="0.2">
      <c r="A75" s="217"/>
      <c r="BY75" s="179">
        <v>4</v>
      </c>
      <c r="BZ75" s="252" t="s">
        <v>418</v>
      </c>
      <c r="CA75" s="65">
        <v>106.74000000000001</v>
      </c>
      <c r="CB75" s="65">
        <v>0.81083272520878935</v>
      </c>
      <c r="CC75" s="65">
        <v>0.99560000000000004</v>
      </c>
      <c r="CD75" s="65">
        <v>0.91082976591675002</v>
      </c>
      <c r="CE75" s="65">
        <v>1509.22</v>
      </c>
      <c r="CF75" s="65">
        <v>17.579800000000002</v>
      </c>
      <c r="CG75" s="65">
        <v>1.4797277300976619</v>
      </c>
      <c r="CH75" s="65">
        <v>1.3321000000000001</v>
      </c>
      <c r="CI75" s="65">
        <v>9.8404000000000007</v>
      </c>
      <c r="CJ75" s="65">
        <v>9.1142000000000003</v>
      </c>
      <c r="CK75" s="65">
        <v>6.7990000000000004</v>
      </c>
      <c r="CL75" s="65">
        <v>5.7022000000000004</v>
      </c>
      <c r="CM75" s="65">
        <v>1</v>
      </c>
      <c r="CN75" s="65">
        <v>0.73224131744857834</v>
      </c>
      <c r="CO75" s="65">
        <v>7.1477000000000004</v>
      </c>
      <c r="CP75" s="65">
        <v>7.1234999999999999</v>
      </c>
    </row>
    <row r="76" spans="1:101" s="51" customFormat="1" x14ac:dyDescent="0.2">
      <c r="A76" s="217"/>
      <c r="BY76" s="179">
        <v>5</v>
      </c>
      <c r="BZ76" s="252" t="s">
        <v>419</v>
      </c>
      <c r="CA76" s="54">
        <v>106.82000000000001</v>
      </c>
      <c r="CB76" s="54">
        <v>0.81274382314694393</v>
      </c>
      <c r="CC76" s="54">
        <v>0.99380000000000002</v>
      </c>
      <c r="CD76" s="54">
        <v>0.91157702825888787</v>
      </c>
      <c r="CE76" s="62">
        <v>1502.2810000000002</v>
      </c>
      <c r="CF76" s="54">
        <v>17.452100000000002</v>
      </c>
      <c r="CG76" s="54">
        <v>1.4852220406950838</v>
      </c>
      <c r="CH76" s="54">
        <v>1.3322000000000001</v>
      </c>
      <c r="CI76" s="54">
        <v>9.905800000000001</v>
      </c>
      <c r="CJ76" s="54">
        <v>9.1341999999999999</v>
      </c>
      <c r="CK76" s="54">
        <v>6.8055000000000003</v>
      </c>
      <c r="CL76" s="54">
        <v>5.7351999999999999</v>
      </c>
      <c r="CM76" s="54">
        <v>1</v>
      </c>
      <c r="CN76" s="54">
        <v>0.73112241913786047</v>
      </c>
      <c r="CO76" s="54">
        <v>7.1477000000000004</v>
      </c>
      <c r="CP76" s="54">
        <v>7.1337999999999999</v>
      </c>
    </row>
    <row r="77" spans="1:101" s="51" customFormat="1" x14ac:dyDescent="0.2">
      <c r="A77" s="217"/>
      <c r="BY77" s="179">
        <v>6</v>
      </c>
      <c r="BZ77" s="252" t="s">
        <v>420</v>
      </c>
      <c r="CA77" s="61">
        <v>107.11</v>
      </c>
      <c r="CB77" s="61">
        <v>0.81672655994772936</v>
      </c>
      <c r="CC77" s="61">
        <v>0.99199999999999999</v>
      </c>
      <c r="CD77" s="61">
        <v>0.91033227127901684</v>
      </c>
      <c r="CE77" s="61">
        <v>1499.23</v>
      </c>
      <c r="CF77" s="61">
        <v>17.494600000000002</v>
      </c>
      <c r="CG77" s="61">
        <v>1.4821402104639096</v>
      </c>
      <c r="CH77" s="61">
        <v>1.3307</v>
      </c>
      <c r="CI77" s="61">
        <v>9.8925000000000001</v>
      </c>
      <c r="CJ77" s="61">
        <v>9.1379000000000001</v>
      </c>
      <c r="CK77" s="61">
        <v>6.7985000000000007</v>
      </c>
      <c r="CL77" s="61">
        <v>5.8220000000000001</v>
      </c>
      <c r="CM77" s="61">
        <v>1</v>
      </c>
      <c r="CN77" s="61">
        <v>0.73152354408526643</v>
      </c>
      <c r="CO77" s="61">
        <v>7.1310000000000002</v>
      </c>
      <c r="CP77" s="61">
        <v>7.133</v>
      </c>
    </row>
    <row r="78" spans="1:101" s="51" customFormat="1" x14ac:dyDescent="0.2">
      <c r="A78" s="217"/>
      <c r="BY78" s="179">
        <v>7</v>
      </c>
      <c r="BZ78" s="252" t="s">
        <v>421</v>
      </c>
      <c r="CA78" s="61">
        <v>107.27</v>
      </c>
      <c r="CB78" s="61">
        <v>0.81859855926653569</v>
      </c>
      <c r="CC78" s="61">
        <v>0.99390000000000001</v>
      </c>
      <c r="CD78" s="61">
        <v>0.91116173120728916</v>
      </c>
      <c r="CE78" s="61">
        <v>1502.4</v>
      </c>
      <c r="CF78" s="61">
        <v>17.784600000000001</v>
      </c>
      <c r="CG78" s="61">
        <v>1.4836795252225519</v>
      </c>
      <c r="CH78" s="61">
        <v>1.3305</v>
      </c>
      <c r="CI78" s="61">
        <v>9.9415000000000013</v>
      </c>
      <c r="CJ78" s="61">
        <v>9.1629000000000005</v>
      </c>
      <c r="CK78" s="61">
        <v>6.8043000000000005</v>
      </c>
      <c r="CL78" s="61">
        <v>5.8444000000000003</v>
      </c>
      <c r="CM78" s="61">
        <v>1</v>
      </c>
      <c r="CN78" s="61">
        <v>0.73196796908167305</v>
      </c>
      <c r="CO78" s="61">
        <v>7.1289000000000007</v>
      </c>
      <c r="CP78" s="61">
        <v>7.1344000000000003</v>
      </c>
    </row>
    <row r="79" spans="1:101" s="51" customFormat="1" x14ac:dyDescent="0.2">
      <c r="BT79" s="193"/>
      <c r="BU79" s="193"/>
      <c r="BV79" s="193"/>
      <c r="BW79" s="193"/>
      <c r="BY79" s="179">
        <v>8</v>
      </c>
      <c r="BZ79" s="252" t="s">
        <v>422</v>
      </c>
      <c r="CA79" s="54">
        <v>107.36</v>
      </c>
      <c r="CB79" s="54">
        <v>0.81685999019768019</v>
      </c>
      <c r="CC79" s="54">
        <v>0.99180000000000001</v>
      </c>
      <c r="CD79" s="54">
        <v>0.9071940488070398</v>
      </c>
      <c r="CE79" s="54">
        <v>1508.4850000000001</v>
      </c>
      <c r="CF79" s="54">
        <v>17.804200000000002</v>
      </c>
      <c r="CG79" s="54">
        <v>1.4797277300976619</v>
      </c>
      <c r="CH79" s="54">
        <v>1.3305</v>
      </c>
      <c r="CI79" s="54">
        <v>9.8437000000000001</v>
      </c>
      <c r="CJ79" s="54">
        <v>9.1331000000000007</v>
      </c>
      <c r="CK79" s="54">
        <v>6.7743000000000002</v>
      </c>
      <c r="CL79" s="54">
        <v>5.8797000000000006</v>
      </c>
      <c r="CM79" s="54">
        <v>1</v>
      </c>
      <c r="CN79" s="54">
        <v>0.73223059405868107</v>
      </c>
      <c r="CO79" s="54">
        <v>7.1240000000000006</v>
      </c>
      <c r="CP79" s="54">
        <v>7.1261000000000001</v>
      </c>
      <c r="CQ79" s="193"/>
      <c r="CR79" s="193"/>
      <c r="CS79" s="193"/>
      <c r="CT79" s="193"/>
      <c r="CU79" s="193"/>
      <c r="CV79" s="193"/>
      <c r="CW79" s="193"/>
    </row>
    <row r="80" spans="1:101" s="51" customFormat="1" x14ac:dyDescent="0.2">
      <c r="A80" s="217"/>
      <c r="BY80" s="179">
        <v>9</v>
      </c>
      <c r="BZ80" s="252" t="s">
        <v>423</v>
      </c>
      <c r="CA80" s="52">
        <v>108.11</v>
      </c>
      <c r="CB80" s="52">
        <v>0.80012802048327736</v>
      </c>
      <c r="CC80" s="52">
        <v>0.99760000000000004</v>
      </c>
      <c r="CD80" s="52">
        <v>0.90785292782569216</v>
      </c>
      <c r="CE80" s="52">
        <v>1497.7552000000001</v>
      </c>
      <c r="CF80" s="52">
        <v>17.645099999999999</v>
      </c>
      <c r="CG80" s="52">
        <v>1.4731879787860929</v>
      </c>
      <c r="CH80" s="52">
        <v>1.3273000000000001</v>
      </c>
      <c r="CI80" s="52">
        <v>9.8249000000000013</v>
      </c>
      <c r="CJ80" s="52">
        <v>9.0961999999999996</v>
      </c>
      <c r="CK80" s="52">
        <v>6.7789999999999999</v>
      </c>
      <c r="CL80" s="52">
        <v>5.8676000000000004</v>
      </c>
      <c r="CM80" s="52">
        <v>1</v>
      </c>
      <c r="CN80" s="52">
        <v>0.73109034814522378</v>
      </c>
      <c r="CO80" s="52">
        <v>7.0920000000000005</v>
      </c>
      <c r="CP80" s="52">
        <v>7.0910000000000002</v>
      </c>
    </row>
    <row r="81" spans="1:94" s="51" customFormat="1" x14ac:dyDescent="0.2">
      <c r="BY81" s="179">
        <v>10</v>
      </c>
      <c r="BZ81" s="252" t="s">
        <v>424</v>
      </c>
      <c r="CA81" s="51">
        <v>108.14</v>
      </c>
      <c r="CB81" s="51">
        <v>0.79586152009550337</v>
      </c>
      <c r="CC81" s="51">
        <v>0.99470000000000003</v>
      </c>
      <c r="CD81" s="51">
        <v>0.90645395213923141</v>
      </c>
      <c r="CE81" s="51">
        <v>1493.6158</v>
      </c>
      <c r="CF81" s="51">
        <v>17.602800000000002</v>
      </c>
      <c r="CG81" s="51">
        <v>1.4797277300976619</v>
      </c>
      <c r="CH81" s="51">
        <v>1.3215000000000001</v>
      </c>
      <c r="CI81" s="51">
        <v>9.8352000000000004</v>
      </c>
      <c r="CJ81" s="51">
        <v>9.1110000000000007</v>
      </c>
      <c r="CK81" s="51">
        <v>6.7675000000000001</v>
      </c>
      <c r="CL81" s="51">
        <v>5.9138999999999999</v>
      </c>
      <c r="CM81" s="51">
        <v>1</v>
      </c>
      <c r="CN81" s="51">
        <v>0.72963408850461497</v>
      </c>
      <c r="CO81" s="51">
        <v>7.0734000000000004</v>
      </c>
      <c r="CP81" s="51">
        <v>7.0790000000000006</v>
      </c>
    </row>
    <row r="82" spans="1:94" s="51" customFormat="1" x14ac:dyDescent="0.2">
      <c r="BY82" s="179">
        <v>11</v>
      </c>
      <c r="BZ82" s="252" t="s">
        <v>425</v>
      </c>
      <c r="CA82" s="51">
        <v>108.21000000000001</v>
      </c>
      <c r="CB82" s="51">
        <v>0.79264426125554843</v>
      </c>
      <c r="CC82" s="51">
        <v>0.99820000000000009</v>
      </c>
      <c r="CD82" s="51">
        <v>0.90834771550549553</v>
      </c>
      <c r="CE82" s="51">
        <v>1495.1449</v>
      </c>
      <c r="CF82" s="51">
        <v>17.667899999999999</v>
      </c>
      <c r="CG82" s="51">
        <v>1.4788524105294292</v>
      </c>
      <c r="CH82" s="51">
        <v>1.3235000000000001</v>
      </c>
      <c r="CI82" s="51">
        <v>9.8398000000000003</v>
      </c>
      <c r="CJ82" s="51">
        <v>9.1531000000000002</v>
      </c>
      <c r="CK82" s="51">
        <v>6.7831999999999999</v>
      </c>
      <c r="CL82" s="51">
        <v>5.9039999999999999</v>
      </c>
      <c r="CM82" s="51">
        <v>1</v>
      </c>
      <c r="CN82" s="51">
        <v>0.72963408850461497</v>
      </c>
      <c r="CO82" s="51">
        <v>7.0720000000000001</v>
      </c>
      <c r="CP82" s="51">
        <v>7.0805000000000007</v>
      </c>
    </row>
    <row r="83" spans="1:94" s="51" customFormat="1" x14ac:dyDescent="0.2">
      <c r="BY83" s="179">
        <v>12</v>
      </c>
      <c r="BZ83" s="252" t="s">
        <v>426</v>
      </c>
      <c r="CA83" s="51">
        <v>108.65</v>
      </c>
      <c r="CB83" s="51">
        <v>0.78659639738849985</v>
      </c>
      <c r="CC83" s="51">
        <v>0.99840000000000007</v>
      </c>
      <c r="CD83" s="51">
        <v>0.90686496780629366</v>
      </c>
      <c r="CE83" s="51">
        <v>1482.4</v>
      </c>
      <c r="CF83" s="51">
        <v>17.23</v>
      </c>
      <c r="CG83" s="51">
        <v>1.4843402107763097</v>
      </c>
      <c r="CH83" s="51">
        <v>1.3214000000000001</v>
      </c>
      <c r="CI83" s="51">
        <v>9.7996999999999996</v>
      </c>
      <c r="CJ83" s="51">
        <v>9.1864000000000008</v>
      </c>
      <c r="CK83" s="51">
        <v>6.7738000000000005</v>
      </c>
      <c r="CL83" s="51">
        <v>5.8991000000000007</v>
      </c>
      <c r="CM83" s="51">
        <v>1</v>
      </c>
      <c r="CN83" s="51">
        <v>0.72953827522560966</v>
      </c>
      <c r="CO83" s="51">
        <v>7.0999000000000008</v>
      </c>
      <c r="CP83" s="51">
        <v>7.1068000000000007</v>
      </c>
    </row>
    <row r="84" spans="1:94" s="51" customFormat="1" x14ac:dyDescent="0.2">
      <c r="BY84" s="179">
        <v>13</v>
      </c>
      <c r="BZ84" s="252" t="s">
        <v>427</v>
      </c>
      <c r="CA84" s="51">
        <v>108.9</v>
      </c>
      <c r="CB84" s="51">
        <v>0.7734550235903781</v>
      </c>
      <c r="CC84" s="51">
        <v>0.99320000000000008</v>
      </c>
      <c r="CD84" s="51">
        <v>0.89944234574563764</v>
      </c>
      <c r="CE84" s="51">
        <v>1485.0417</v>
      </c>
      <c r="CF84" s="51">
        <v>17.418500000000002</v>
      </c>
      <c r="CG84" s="51">
        <v>1.4658457930225739</v>
      </c>
      <c r="CH84" s="51">
        <v>1.3162</v>
      </c>
      <c r="CI84" s="51">
        <v>9.6923000000000012</v>
      </c>
      <c r="CJ84" s="51">
        <v>9.1477000000000004</v>
      </c>
      <c r="CK84" s="51">
        <v>6.7179000000000002</v>
      </c>
      <c r="CL84" s="51">
        <v>5.8882000000000003</v>
      </c>
      <c r="CM84" s="51">
        <v>1</v>
      </c>
      <c r="CN84" s="51">
        <v>0.72927757763159817</v>
      </c>
      <c r="CO84" s="51">
        <v>7.0710000000000006</v>
      </c>
      <c r="CP84" s="51">
        <v>7.0723000000000003</v>
      </c>
    </row>
    <row r="85" spans="1:94" s="51" customFormat="1" x14ac:dyDescent="0.2">
      <c r="BY85" s="179">
        <v>14</v>
      </c>
      <c r="BZ85" s="252" t="s">
        <v>428</v>
      </c>
      <c r="CA85" s="51">
        <v>108.67</v>
      </c>
      <c r="CB85" s="51">
        <v>0.77537411801194067</v>
      </c>
      <c r="CC85" s="51">
        <v>0.98810000000000009</v>
      </c>
      <c r="CD85" s="51">
        <v>0.89863407620416969</v>
      </c>
      <c r="CE85" s="51">
        <v>1487.6100000000001</v>
      </c>
      <c r="CF85" s="51">
        <v>17.440000000000001</v>
      </c>
      <c r="CG85" s="51">
        <v>1.4634860237084735</v>
      </c>
      <c r="CH85" s="51">
        <v>1.3137000000000001</v>
      </c>
      <c r="CI85" s="51">
        <v>9.6844999999999999</v>
      </c>
      <c r="CJ85" s="51">
        <v>9.1882999999999999</v>
      </c>
      <c r="CK85" s="51">
        <v>6.7119</v>
      </c>
      <c r="CL85" s="51">
        <v>5.7892000000000001</v>
      </c>
      <c r="CM85" s="51">
        <v>1</v>
      </c>
      <c r="CN85" s="51">
        <v>0.72668081271982099</v>
      </c>
      <c r="CO85" s="51">
        <v>7.0832000000000006</v>
      </c>
      <c r="CP85" s="51">
        <v>7.0834999999999999</v>
      </c>
    </row>
    <row r="86" spans="1:94" s="51" customFormat="1" x14ac:dyDescent="0.2">
      <c r="BY86" s="179">
        <v>15</v>
      </c>
      <c r="BZ86" s="252" t="s">
        <v>429</v>
      </c>
      <c r="CA86" s="51">
        <v>108.55</v>
      </c>
      <c r="CB86" s="51">
        <v>0.77053475111727532</v>
      </c>
      <c r="CC86" s="51">
        <v>0.9850000000000001</v>
      </c>
      <c r="CD86" s="51">
        <v>0.8957362952346829</v>
      </c>
      <c r="CE86" s="51">
        <v>1490.9998000000001</v>
      </c>
      <c r="CF86" s="51">
        <v>17.7043</v>
      </c>
      <c r="CG86" s="51">
        <v>1.4536996656490768</v>
      </c>
      <c r="CH86" s="51">
        <v>1.3105</v>
      </c>
      <c r="CI86" s="51">
        <v>9.6132000000000009</v>
      </c>
      <c r="CJ86" s="51">
        <v>9.1212</v>
      </c>
      <c r="CK86" s="51">
        <v>6.6903000000000006</v>
      </c>
      <c r="CL86" s="51">
        <v>5.8219000000000003</v>
      </c>
      <c r="CM86" s="51">
        <v>1</v>
      </c>
      <c r="CN86" s="51">
        <v>0.72622168643200025</v>
      </c>
      <c r="CO86" s="51">
        <v>7.0723000000000003</v>
      </c>
      <c r="CP86" s="51">
        <v>7.0688000000000004</v>
      </c>
    </row>
    <row r="87" spans="1:94" s="51" customFormat="1" x14ac:dyDescent="0.2">
      <c r="BY87" s="179">
        <v>16</v>
      </c>
      <c r="BZ87" s="252" t="s">
        <v>430</v>
      </c>
      <c r="CA87" s="53">
        <v>108.54</v>
      </c>
      <c r="CB87" s="53">
        <v>0.77267810230258072</v>
      </c>
      <c r="CC87" s="53">
        <v>0.98820000000000008</v>
      </c>
      <c r="CD87" s="53">
        <v>0.89774665589370672</v>
      </c>
      <c r="CE87" s="53">
        <v>1487.78</v>
      </c>
      <c r="CF87" s="53">
        <v>17.6341</v>
      </c>
      <c r="CG87" s="53">
        <v>1.4575134819997084</v>
      </c>
      <c r="CH87" s="53">
        <v>1.3078000000000001</v>
      </c>
      <c r="CI87" s="53">
        <v>9.6326999999999998</v>
      </c>
      <c r="CJ87" s="53">
        <v>9.1327999999999996</v>
      </c>
      <c r="CK87" s="53">
        <v>6.7052000000000005</v>
      </c>
      <c r="CL87" s="53">
        <v>5.8308</v>
      </c>
      <c r="CM87" s="53">
        <v>1</v>
      </c>
      <c r="CN87" s="53">
        <v>0.72501595035090782</v>
      </c>
      <c r="CO87" s="53">
        <v>7.0803000000000003</v>
      </c>
      <c r="CP87" s="53">
        <v>7.0792999999999999</v>
      </c>
    </row>
    <row r="88" spans="1:94" s="51" customFormat="1" x14ac:dyDescent="0.2">
      <c r="BY88" s="179">
        <v>17</v>
      </c>
      <c r="BZ88" s="252" t="s">
        <v>431</v>
      </c>
      <c r="CA88" s="52">
        <v>108.37</v>
      </c>
      <c r="CB88" s="52">
        <v>0.77839184245349113</v>
      </c>
      <c r="CC88" s="52">
        <v>0.98930000000000007</v>
      </c>
      <c r="CD88" s="52">
        <v>0.89976606082418575</v>
      </c>
      <c r="CE88" s="52">
        <v>1494.0354</v>
      </c>
      <c r="CF88" s="52">
        <v>17.588799999999999</v>
      </c>
      <c r="CG88" s="52">
        <v>1.4615609470914936</v>
      </c>
      <c r="CH88" s="52">
        <v>1.3098000000000001</v>
      </c>
      <c r="CI88" s="52">
        <v>9.6573000000000011</v>
      </c>
      <c r="CJ88" s="52">
        <v>9.1684000000000001</v>
      </c>
      <c r="CK88" s="52">
        <v>6.7211000000000007</v>
      </c>
      <c r="CL88" s="52">
        <v>5.7700000000000005</v>
      </c>
      <c r="CM88" s="52">
        <v>1</v>
      </c>
      <c r="CN88" s="52">
        <v>0.72564201176991339</v>
      </c>
      <c r="CO88" s="52">
        <v>7.0743</v>
      </c>
      <c r="CP88" s="52">
        <v>7.0728</v>
      </c>
    </row>
    <row r="89" spans="1:94" s="51" customFormat="1" x14ac:dyDescent="0.2">
      <c r="BY89" s="179">
        <v>18</v>
      </c>
      <c r="BZ89" s="252" t="s">
        <v>432</v>
      </c>
      <c r="CA89" s="51">
        <v>108.68</v>
      </c>
      <c r="CB89" s="51">
        <v>0.77615647314498604</v>
      </c>
      <c r="CC89" s="51">
        <v>0.99030000000000007</v>
      </c>
      <c r="CD89" s="51">
        <v>0.898876404494382</v>
      </c>
      <c r="CE89" s="51">
        <v>1488.5350000000001</v>
      </c>
      <c r="CF89" s="51">
        <v>17.45</v>
      </c>
      <c r="CG89" s="51">
        <v>1.464986815118664</v>
      </c>
      <c r="CH89" s="51">
        <v>1.3081</v>
      </c>
      <c r="CI89" s="51">
        <v>9.6256000000000004</v>
      </c>
      <c r="CJ89" s="51">
        <v>9.1180000000000003</v>
      </c>
      <c r="CK89" s="51">
        <v>6.7133000000000003</v>
      </c>
      <c r="CL89" s="51">
        <v>5.7464000000000004</v>
      </c>
      <c r="CM89" s="51">
        <v>1</v>
      </c>
      <c r="CN89" s="51">
        <v>0.72665441042894419</v>
      </c>
      <c r="CO89" s="51">
        <v>7.0712000000000002</v>
      </c>
      <c r="CP89" s="51">
        <v>7.0699000000000005</v>
      </c>
    </row>
    <row r="90" spans="1:94" s="51" customFormat="1" x14ac:dyDescent="0.2">
      <c r="BY90" s="179">
        <v>19</v>
      </c>
      <c r="BZ90" s="252" t="s">
        <v>433</v>
      </c>
      <c r="CA90" s="51">
        <v>108.59</v>
      </c>
      <c r="CB90" s="51">
        <v>0.77899820830412081</v>
      </c>
      <c r="CC90" s="51">
        <v>0.99150000000000005</v>
      </c>
      <c r="CD90" s="51">
        <v>0.89952325267608157</v>
      </c>
      <c r="CE90" s="51">
        <v>1504.8789000000002</v>
      </c>
      <c r="CF90" s="51">
        <v>18.065000000000001</v>
      </c>
      <c r="CG90" s="51">
        <v>1.4652014652014651</v>
      </c>
      <c r="CH90" s="51">
        <v>1.3062</v>
      </c>
      <c r="CI90" s="51">
        <v>9.6605000000000008</v>
      </c>
      <c r="CJ90" s="51">
        <v>9.161900000000001</v>
      </c>
      <c r="CK90" s="51">
        <v>6.7187999999999999</v>
      </c>
      <c r="CL90" s="51">
        <v>5.7692000000000005</v>
      </c>
      <c r="CM90" s="51">
        <v>1</v>
      </c>
      <c r="CN90" s="51">
        <v>0.72618477045299412</v>
      </c>
      <c r="CO90" s="51">
        <v>7.0710000000000006</v>
      </c>
      <c r="CP90" s="51">
        <v>7.0668000000000006</v>
      </c>
    </row>
    <row r="91" spans="1:94" s="51" customFormat="1" x14ac:dyDescent="0.2">
      <c r="A91" s="217"/>
      <c r="BY91" s="179">
        <v>20</v>
      </c>
      <c r="BZ91" s="252" t="s">
        <v>434</v>
      </c>
      <c r="CA91" s="51">
        <v>108.71000000000001</v>
      </c>
      <c r="CB91" s="51">
        <v>0.77936248149014098</v>
      </c>
      <c r="CC91" s="51">
        <v>0.9951000000000001</v>
      </c>
      <c r="CD91" s="51">
        <v>0.90163195383644401</v>
      </c>
      <c r="CE91" s="51">
        <v>1505.1128000000001</v>
      </c>
      <c r="CF91" s="51">
        <v>18.051100000000002</v>
      </c>
      <c r="CG91" s="51">
        <v>1.4647722279185584</v>
      </c>
      <c r="CH91" s="51">
        <v>1.3057000000000001</v>
      </c>
      <c r="CI91" s="51">
        <v>9.6871000000000009</v>
      </c>
      <c r="CJ91" s="51">
        <v>9.2073</v>
      </c>
      <c r="CK91" s="51">
        <v>6.7347000000000001</v>
      </c>
      <c r="CL91" s="51">
        <v>5.7311000000000005</v>
      </c>
      <c r="CM91" s="51">
        <v>1</v>
      </c>
      <c r="CN91" s="51">
        <v>0.7266966550152969</v>
      </c>
      <c r="CO91" s="51">
        <v>7.0649000000000006</v>
      </c>
      <c r="CP91" s="51">
        <v>7.0630000000000006</v>
      </c>
    </row>
    <row r="92" spans="1:94" s="51" customFormat="1" x14ac:dyDescent="0.2">
      <c r="A92" s="217"/>
      <c r="BY92" s="179">
        <v>21</v>
      </c>
      <c r="BZ92" s="252" t="s">
        <v>435</v>
      </c>
      <c r="CA92" s="51">
        <v>108.92</v>
      </c>
      <c r="CB92" s="51">
        <v>0.77887685956850217</v>
      </c>
      <c r="CC92" s="51">
        <v>0.99560000000000004</v>
      </c>
      <c r="CD92" s="51">
        <v>0.90252707581227432</v>
      </c>
      <c r="CE92" s="51">
        <v>1486.7670000000001</v>
      </c>
      <c r="CF92" s="51">
        <v>17.708000000000002</v>
      </c>
      <c r="CG92" s="51">
        <v>1.4611338398597311</v>
      </c>
      <c r="CH92" s="51">
        <v>1.3058000000000001</v>
      </c>
      <c r="CI92" s="51">
        <v>9.7350000000000012</v>
      </c>
      <c r="CJ92" s="51">
        <v>9.2733000000000008</v>
      </c>
      <c r="CK92" s="51">
        <v>6.7406000000000006</v>
      </c>
      <c r="CL92" s="51">
        <v>5.7359</v>
      </c>
      <c r="CM92" s="51">
        <v>1</v>
      </c>
      <c r="CN92" s="51">
        <v>0.7270242171766742</v>
      </c>
      <c r="CO92" s="51">
        <v>7.0644</v>
      </c>
      <c r="CP92" s="51">
        <v>7.0627000000000004</v>
      </c>
    </row>
    <row r="93" spans="1:94" s="52" customFormat="1" x14ac:dyDescent="0.2">
      <c r="BY93" s="179">
        <v>22</v>
      </c>
      <c r="BZ93" s="253" t="s">
        <v>436</v>
      </c>
      <c r="CA93" s="51">
        <v>108.84</v>
      </c>
      <c r="CB93" s="51">
        <v>0.77591558038485398</v>
      </c>
      <c r="CC93" s="51">
        <v>0.99150000000000005</v>
      </c>
      <c r="CD93" s="51">
        <v>0.89911886351375647</v>
      </c>
      <c r="CE93" s="51">
        <v>1491.7101</v>
      </c>
      <c r="CF93" s="51">
        <v>17.82</v>
      </c>
      <c r="CG93" s="51">
        <v>1.4556040756914119</v>
      </c>
      <c r="CH93" s="51">
        <v>1.3072000000000001</v>
      </c>
      <c r="CI93" s="51">
        <v>9.7119</v>
      </c>
      <c r="CJ93" s="51">
        <v>9.2228000000000012</v>
      </c>
      <c r="CK93" s="51">
        <v>6.7151000000000005</v>
      </c>
      <c r="CL93" s="51">
        <v>5.7380000000000004</v>
      </c>
      <c r="CM93" s="51">
        <v>1</v>
      </c>
      <c r="CN93" s="51">
        <v>0.72731504378436573</v>
      </c>
      <c r="CO93" s="51">
        <v>7.0561000000000007</v>
      </c>
      <c r="CP93" s="51">
        <v>7.0531000000000006</v>
      </c>
    </row>
    <row r="94" spans="1:94" s="52" customFormat="1" x14ac:dyDescent="0.2">
      <c r="BY94" s="179">
        <v>23</v>
      </c>
      <c r="BZ94" s="253" t="s">
        <v>437</v>
      </c>
      <c r="CA94" s="178">
        <v>108.29</v>
      </c>
      <c r="CB94" s="178">
        <v>0.772141147401745</v>
      </c>
      <c r="CC94" s="178">
        <v>0.9869</v>
      </c>
      <c r="CD94" s="178">
        <v>0.89581653677326878</v>
      </c>
      <c r="CE94" s="178">
        <v>1505.2823000000001</v>
      </c>
      <c r="CF94" s="178">
        <v>18.054100000000002</v>
      </c>
      <c r="CG94" s="178">
        <v>1.4499057561258519</v>
      </c>
      <c r="CH94" s="178">
        <v>1.3165</v>
      </c>
      <c r="CI94" s="178">
        <v>9.6432000000000002</v>
      </c>
      <c r="CJ94" s="178">
        <v>9.1905000000000001</v>
      </c>
      <c r="CK94" s="178">
        <v>6.6903000000000006</v>
      </c>
      <c r="CL94" s="178">
        <v>5.7080000000000002</v>
      </c>
      <c r="CM94" s="178">
        <v>1</v>
      </c>
      <c r="CN94" s="178">
        <v>0.72639576947103857</v>
      </c>
      <c r="CO94" s="178">
        <v>7.0430000000000001</v>
      </c>
      <c r="CP94" s="178">
        <v>7.0486000000000004</v>
      </c>
    </row>
    <row r="95" spans="1:94" s="51" customFormat="1" x14ac:dyDescent="0.2">
      <c r="A95" s="217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</row>
    <row r="96" spans="1:94" s="51" customFormat="1" x14ac:dyDescent="0.2">
      <c r="A96" s="217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</row>
    <row r="97" spans="1:94" s="51" customFormat="1" x14ac:dyDescent="0.2">
      <c r="A97" s="217"/>
      <c r="CD97" s="52"/>
      <c r="CL97" s="53"/>
      <c r="CM97" s="52"/>
    </row>
    <row r="98" spans="1:94" s="51" customFormat="1" x14ac:dyDescent="0.2">
      <c r="A98" s="217"/>
      <c r="BY98" s="60"/>
      <c r="BZ98" s="60"/>
      <c r="CA98" s="178">
        <f>AVERAGE(CA72:CA94)</f>
        <v>108.10695652173915</v>
      </c>
      <c r="CB98" s="178">
        <f t="shared" ref="CB98:CP98" si="7">AVERAGE(CB72:CB94)</f>
        <v>0.79247040530641288</v>
      </c>
      <c r="CC98" s="178">
        <f t="shared" si="7"/>
        <v>0.99347826086956514</v>
      </c>
      <c r="CD98" s="178">
        <f t="shared" si="7"/>
        <v>0.90504486952231977</v>
      </c>
      <c r="CE98" s="178">
        <f t="shared" si="7"/>
        <v>1494.4857</v>
      </c>
      <c r="CF98" s="178">
        <f t="shared" si="7"/>
        <v>17.615139130434784</v>
      </c>
      <c r="CG98" s="178">
        <f t="shared" si="7"/>
        <v>1.4725683684528463</v>
      </c>
      <c r="CH98" s="178">
        <f t="shared" si="7"/>
        <v>1.3192217391304353</v>
      </c>
      <c r="CI98" s="178">
        <f t="shared" si="7"/>
        <v>9.7724826086956522</v>
      </c>
      <c r="CJ98" s="178">
        <f t="shared" si="7"/>
        <v>9.1555565217391308</v>
      </c>
      <c r="CK98" s="178">
        <f t="shared" si="7"/>
        <v>6.7584913043478263</v>
      </c>
      <c r="CL98" s="178">
        <f t="shared" si="7"/>
        <v>5.792204347826087</v>
      </c>
      <c r="CM98" s="178">
        <f t="shared" si="7"/>
        <v>1</v>
      </c>
      <c r="CN98" s="178">
        <f t="shared" si="7"/>
        <v>0.72928430331085381</v>
      </c>
      <c r="CO98" s="178">
        <f t="shared" si="7"/>
        <v>7.0961478260869573</v>
      </c>
      <c r="CP98" s="178">
        <f t="shared" si="7"/>
        <v>7.0950130434782617</v>
      </c>
    </row>
    <row r="99" spans="1:94" s="51" customFormat="1" x14ac:dyDescent="0.2">
      <c r="A99" s="217"/>
      <c r="BY99" s="60"/>
      <c r="BZ99" s="60"/>
      <c r="CA99" s="61">
        <v>108.10695652173915</v>
      </c>
      <c r="CB99" s="61">
        <v>0.79247040530641288</v>
      </c>
      <c r="CC99" s="61">
        <v>0.99347826086956514</v>
      </c>
      <c r="CD99" s="61">
        <v>0.90504486952231977</v>
      </c>
      <c r="CE99" s="61">
        <v>1494.4857000000004</v>
      </c>
      <c r="CF99" s="61">
        <v>17.615139130434784</v>
      </c>
      <c r="CG99" s="61">
        <v>1.4725683684528468</v>
      </c>
      <c r="CH99" s="61">
        <v>1.3192217391304353</v>
      </c>
      <c r="CI99" s="61">
        <v>9.7724826086956522</v>
      </c>
      <c r="CJ99" s="61">
        <v>9.1555565217391308</v>
      </c>
      <c r="CK99" s="61">
        <v>6.7584913043478263</v>
      </c>
      <c r="CL99" s="61">
        <v>5.7922043478260852</v>
      </c>
      <c r="CM99" s="61">
        <v>1</v>
      </c>
      <c r="CN99" s="61">
        <v>0.7292843033108537</v>
      </c>
      <c r="CO99" s="61">
        <v>7.096147826086959</v>
      </c>
      <c r="CP99" s="61">
        <v>7.0950130434782617</v>
      </c>
    </row>
    <row r="100" spans="1:94" s="51" customFormat="1" x14ac:dyDescent="0.2">
      <c r="A100" s="217"/>
      <c r="BY100" s="65"/>
      <c r="BZ100" s="186"/>
      <c r="CA100" s="186">
        <f t="shared" ref="CA100:CP100" si="8">CA99-CA98</f>
        <v>0</v>
      </c>
      <c r="CB100" s="186">
        <f t="shared" si="8"/>
        <v>0</v>
      </c>
      <c r="CC100" s="186">
        <f t="shared" si="8"/>
        <v>0</v>
      </c>
      <c r="CD100" s="186">
        <f t="shared" si="8"/>
        <v>0</v>
      </c>
      <c r="CE100" s="186">
        <f t="shared" si="8"/>
        <v>0</v>
      </c>
      <c r="CF100" s="186">
        <f t="shared" si="8"/>
        <v>0</v>
      </c>
      <c r="CG100" s="186">
        <f t="shared" si="8"/>
        <v>0</v>
      </c>
      <c r="CH100" s="186">
        <f t="shared" si="8"/>
        <v>0</v>
      </c>
      <c r="CI100" s="186">
        <f t="shared" si="8"/>
        <v>0</v>
      </c>
      <c r="CJ100" s="186">
        <f t="shared" si="8"/>
        <v>0</v>
      </c>
      <c r="CK100" s="186">
        <f t="shared" si="8"/>
        <v>0</v>
      </c>
      <c r="CL100" s="186">
        <f t="shared" si="8"/>
        <v>0</v>
      </c>
      <c r="CM100" s="186">
        <f t="shared" si="8"/>
        <v>0</v>
      </c>
      <c r="CN100" s="186">
        <f t="shared" si="8"/>
        <v>0</v>
      </c>
      <c r="CO100" s="186">
        <f t="shared" si="8"/>
        <v>0</v>
      </c>
      <c r="CP100" s="186">
        <f t="shared" si="8"/>
        <v>0</v>
      </c>
    </row>
    <row r="101" spans="1:94" s="51" customFormat="1" x14ac:dyDescent="0.2">
      <c r="A101" s="217"/>
      <c r="BY101" s="52" t="s">
        <v>29</v>
      </c>
      <c r="BZ101" s="52"/>
      <c r="CA101" s="178">
        <f>MAX(CA72:CA94)</f>
        <v>108.92</v>
      </c>
      <c r="CB101" s="178">
        <f t="shared" ref="CB101:CP101" si="9">MAX(CB72:CB94)</f>
        <v>0.81859855926653569</v>
      </c>
      <c r="CC101" s="178">
        <f t="shared" si="9"/>
        <v>1.0006000000000002</v>
      </c>
      <c r="CD101" s="178">
        <f t="shared" si="9"/>
        <v>0.91768376617417624</v>
      </c>
      <c r="CE101" s="178">
        <f t="shared" si="9"/>
        <v>1509.22</v>
      </c>
      <c r="CF101" s="178">
        <f t="shared" si="9"/>
        <v>18.065000000000001</v>
      </c>
      <c r="CG101" s="178">
        <f t="shared" si="9"/>
        <v>1.497678598172832</v>
      </c>
      <c r="CH101" s="178">
        <f t="shared" si="9"/>
        <v>1.3331000000000002</v>
      </c>
      <c r="CI101" s="178">
        <f t="shared" si="9"/>
        <v>9.9415000000000013</v>
      </c>
      <c r="CJ101" s="178">
        <f t="shared" si="9"/>
        <v>9.2733000000000008</v>
      </c>
      <c r="CK101" s="178">
        <f t="shared" si="9"/>
        <v>6.8500000000000005</v>
      </c>
      <c r="CL101" s="178">
        <f t="shared" si="9"/>
        <v>5.9138999999999999</v>
      </c>
      <c r="CM101" s="178">
        <f t="shared" si="9"/>
        <v>1</v>
      </c>
      <c r="CN101" s="178">
        <f t="shared" si="9"/>
        <v>0.73420360934494355</v>
      </c>
      <c r="CO101" s="178">
        <f t="shared" si="9"/>
        <v>7.1477000000000004</v>
      </c>
      <c r="CP101" s="178">
        <f t="shared" si="9"/>
        <v>7.1551</v>
      </c>
    </row>
    <row r="102" spans="1:94" s="51" customFormat="1" x14ac:dyDescent="0.2">
      <c r="A102" s="217"/>
      <c r="BY102" s="52" t="s">
        <v>30</v>
      </c>
      <c r="BZ102" s="52"/>
      <c r="CA102" s="178">
        <f>MIN(CA72:CA94)</f>
        <v>106.74000000000001</v>
      </c>
      <c r="CB102" s="178">
        <f t="shared" ref="CB102:CP102" si="10">MIN(CB72:CB94)</f>
        <v>0.77053475111727532</v>
      </c>
      <c r="CC102" s="178">
        <f t="shared" si="10"/>
        <v>0.9850000000000001</v>
      </c>
      <c r="CD102" s="178">
        <f t="shared" si="10"/>
        <v>0.8957362952346829</v>
      </c>
      <c r="CE102" s="178">
        <f t="shared" si="10"/>
        <v>1467.6606000000002</v>
      </c>
      <c r="CF102" s="178">
        <f t="shared" si="10"/>
        <v>17.066000000000003</v>
      </c>
      <c r="CG102" s="178">
        <f t="shared" si="10"/>
        <v>1.4499057561258519</v>
      </c>
      <c r="CH102" s="178">
        <f t="shared" si="10"/>
        <v>1.3057000000000001</v>
      </c>
      <c r="CI102" s="178">
        <f t="shared" si="10"/>
        <v>9.6132000000000009</v>
      </c>
      <c r="CJ102" s="178">
        <f t="shared" si="10"/>
        <v>9.0961999999999996</v>
      </c>
      <c r="CK102" s="178">
        <f t="shared" si="10"/>
        <v>6.6903000000000006</v>
      </c>
      <c r="CL102" s="178">
        <f t="shared" si="10"/>
        <v>5.6874000000000002</v>
      </c>
      <c r="CM102" s="178">
        <f t="shared" si="10"/>
        <v>1</v>
      </c>
      <c r="CN102" s="178">
        <f t="shared" si="10"/>
        <v>0.72501595035090782</v>
      </c>
      <c r="CO102" s="178">
        <f t="shared" si="10"/>
        <v>7.0430000000000001</v>
      </c>
      <c r="CP102" s="178">
        <f t="shared" si="10"/>
        <v>7.0486000000000004</v>
      </c>
    </row>
    <row r="103" spans="1:94" s="51" customFormat="1" x14ac:dyDescent="0.2">
      <c r="A103" s="217"/>
      <c r="CD103" s="52"/>
      <c r="CL103" s="53"/>
      <c r="CM103" s="52"/>
    </row>
    <row r="104" spans="1:94" s="51" customFormat="1" x14ac:dyDescent="0.2">
      <c r="A104" s="217"/>
      <c r="CA104" s="178">
        <f>CA101-CA102</f>
        <v>2.1799999999999926</v>
      </c>
      <c r="CB104" s="178">
        <f t="shared" ref="CB104:CP104" si="11">CB101-CB102</f>
        <v>4.8063808149260367E-2</v>
      </c>
      <c r="CC104" s="178">
        <f t="shared" si="11"/>
        <v>1.5600000000000058E-2</v>
      </c>
      <c r="CD104" s="178">
        <f t="shared" si="11"/>
        <v>2.1947470939493341E-2</v>
      </c>
      <c r="CE104" s="178">
        <f t="shared" si="11"/>
        <v>41.559399999999869</v>
      </c>
      <c r="CF104" s="178">
        <f t="shared" si="11"/>
        <v>0.99899999999999878</v>
      </c>
      <c r="CG104" s="178">
        <f t="shared" si="11"/>
        <v>4.7772842046980069E-2</v>
      </c>
      <c r="CH104" s="178">
        <f t="shared" si="11"/>
        <v>2.7400000000000091E-2</v>
      </c>
      <c r="CI104" s="178">
        <f t="shared" si="11"/>
        <v>0.32830000000000048</v>
      </c>
      <c r="CJ104" s="178">
        <f t="shared" si="11"/>
        <v>0.17710000000000115</v>
      </c>
      <c r="CK104" s="178">
        <f t="shared" si="11"/>
        <v>0.15969999999999995</v>
      </c>
      <c r="CL104" s="178">
        <f t="shared" si="11"/>
        <v>0.2264999999999997</v>
      </c>
      <c r="CM104" s="178">
        <f t="shared" si="11"/>
        <v>0</v>
      </c>
      <c r="CN104" s="178">
        <f t="shared" si="11"/>
        <v>9.1876589940357301E-3</v>
      </c>
      <c r="CO104" s="178">
        <f t="shared" si="11"/>
        <v>0.10470000000000024</v>
      </c>
      <c r="CP104" s="178">
        <f t="shared" si="11"/>
        <v>0.10649999999999959</v>
      </c>
    </row>
    <row r="105" spans="1:94" s="51" customFormat="1" x14ac:dyDescent="0.2">
      <c r="A105" s="217"/>
      <c r="CD105" s="52"/>
      <c r="CL105" s="53"/>
      <c r="CM105" s="52"/>
    </row>
    <row r="106" spans="1:94" s="51" customFormat="1" x14ac:dyDescent="0.2">
      <c r="A106" s="217"/>
      <c r="CD106" s="52"/>
      <c r="CL106" s="53"/>
      <c r="CM106" s="52"/>
    </row>
    <row r="107" spans="1:94" s="51" customFormat="1" x14ac:dyDescent="0.2">
      <c r="A107" s="217"/>
      <c r="CD107" s="52"/>
      <c r="CL107" s="53"/>
      <c r="CM107" s="52"/>
    </row>
    <row r="108" spans="1:94" s="51" customFormat="1" x14ac:dyDescent="0.2">
      <c r="A108" s="217"/>
      <c r="CD108" s="52"/>
      <c r="CL108" s="53"/>
      <c r="CM108" s="52"/>
    </row>
    <row r="109" spans="1:94" s="51" customFormat="1" x14ac:dyDescent="0.2">
      <c r="A109" s="217"/>
      <c r="CD109" s="52"/>
      <c r="CL109" s="53"/>
      <c r="CM109" s="52"/>
    </row>
    <row r="110" spans="1:94" s="51" customFormat="1" x14ac:dyDescent="0.2">
      <c r="A110" s="217"/>
      <c r="BX110" s="179"/>
      <c r="CD110" s="52"/>
      <c r="CL110" s="53"/>
      <c r="CM110" s="52"/>
    </row>
    <row r="111" spans="1:94" s="51" customFormat="1" x14ac:dyDescent="0.2">
      <c r="A111" s="217"/>
      <c r="BX111" s="179"/>
      <c r="CD111" s="52"/>
      <c r="CL111" s="53"/>
      <c r="CM111" s="52"/>
    </row>
    <row r="112" spans="1:94" s="3" customFormat="1" x14ac:dyDescent="0.2">
      <c r="A112" s="243"/>
      <c r="BX112" s="205"/>
      <c r="CD112" s="198"/>
      <c r="CL112" s="199"/>
      <c r="CM112" s="198"/>
    </row>
    <row r="113" spans="1:91" s="3" customFormat="1" x14ac:dyDescent="0.2">
      <c r="A113" s="243"/>
      <c r="BX113" s="205"/>
      <c r="BY113" s="200"/>
      <c r="CD113" s="198"/>
      <c r="CL113" s="199"/>
      <c r="CM113" s="198"/>
    </row>
    <row r="114" spans="1:91" s="3" customFormat="1" x14ac:dyDescent="0.2">
      <c r="A114" s="243"/>
      <c r="BX114" s="205"/>
      <c r="BY114" s="200"/>
      <c r="CD114" s="198"/>
      <c r="CL114" s="199"/>
      <c r="CM114" s="198"/>
    </row>
    <row r="115" spans="1:91" s="3" customFormat="1" x14ac:dyDescent="0.2">
      <c r="A115" s="243"/>
      <c r="BX115" s="205"/>
      <c r="BY115" s="200"/>
      <c r="CD115" s="198"/>
      <c r="CL115" s="199"/>
      <c r="CM115" s="198"/>
    </row>
    <row r="116" spans="1:91" s="3" customFormat="1" x14ac:dyDescent="0.2">
      <c r="A116" s="243"/>
      <c r="BX116" s="205"/>
      <c r="BY116" s="200"/>
      <c r="CD116" s="198"/>
      <c r="CL116" s="199"/>
      <c r="CM116" s="198"/>
    </row>
    <row r="117" spans="1:91" s="3" customFormat="1" x14ac:dyDescent="0.2">
      <c r="A117" s="243"/>
      <c r="BX117" s="205"/>
      <c r="BY117" s="200"/>
      <c r="CD117" s="198"/>
      <c r="CL117" s="199"/>
      <c r="CM117" s="198"/>
    </row>
    <row r="118" spans="1:91" s="3" customFormat="1" x14ac:dyDescent="0.2">
      <c r="A118" s="243"/>
      <c r="BX118" s="205"/>
      <c r="BY118" s="200"/>
      <c r="CD118" s="198"/>
      <c r="CL118" s="199"/>
      <c r="CM118" s="198"/>
    </row>
    <row r="119" spans="1:91" s="3" customFormat="1" x14ac:dyDescent="0.2">
      <c r="A119" s="243"/>
      <c r="BX119" s="205"/>
      <c r="BY119" s="200"/>
      <c r="CD119" s="198"/>
      <c r="CL119" s="199"/>
      <c r="CM119" s="198"/>
    </row>
    <row r="120" spans="1:91" s="3" customFormat="1" x14ac:dyDescent="0.2">
      <c r="A120" s="243"/>
      <c r="BX120" s="205"/>
      <c r="BY120" s="200"/>
      <c r="CD120" s="198"/>
      <c r="CL120" s="199"/>
      <c r="CM120" s="198"/>
    </row>
    <row r="121" spans="1:91" s="3" customFormat="1" x14ac:dyDescent="0.2">
      <c r="A121" s="243"/>
      <c r="BX121" s="205"/>
      <c r="BY121" s="200"/>
      <c r="CD121" s="198"/>
      <c r="CL121" s="199"/>
      <c r="CM121" s="198"/>
    </row>
    <row r="122" spans="1:91" s="3" customFormat="1" x14ac:dyDescent="0.2">
      <c r="A122" s="243"/>
      <c r="BX122" s="205"/>
      <c r="BY122" s="200"/>
      <c r="CD122" s="198"/>
      <c r="CL122" s="199"/>
      <c r="CM122" s="198"/>
    </row>
    <row r="123" spans="1:91" s="3" customFormat="1" x14ac:dyDescent="0.2">
      <c r="A123" s="243"/>
      <c r="BX123" s="205"/>
      <c r="BY123" s="200"/>
      <c r="CD123" s="198"/>
      <c r="CL123" s="199"/>
      <c r="CM123" s="198"/>
    </row>
    <row r="124" spans="1:91" s="3" customFormat="1" x14ac:dyDescent="0.2">
      <c r="A124" s="243"/>
      <c r="BX124" s="205"/>
      <c r="BY124" s="200"/>
      <c r="CD124" s="198"/>
      <c r="CL124" s="199"/>
      <c r="CM124" s="198"/>
    </row>
    <row r="125" spans="1:91" s="3" customFormat="1" x14ac:dyDescent="0.2">
      <c r="A125" s="243"/>
      <c r="BX125" s="205"/>
      <c r="BY125" s="200"/>
      <c r="CD125" s="198"/>
      <c r="CL125" s="199"/>
      <c r="CM125" s="198"/>
    </row>
    <row r="126" spans="1:91" s="3" customFormat="1" x14ac:dyDescent="0.2">
      <c r="A126" s="243"/>
      <c r="BX126" s="205"/>
      <c r="BY126" s="200"/>
      <c r="CD126" s="198"/>
      <c r="CL126" s="199"/>
      <c r="CM126" s="198"/>
    </row>
    <row r="127" spans="1:91" s="3" customFormat="1" x14ac:dyDescent="0.2">
      <c r="A127" s="243"/>
      <c r="BX127" s="205"/>
      <c r="BY127" s="200"/>
      <c r="CD127" s="198"/>
      <c r="CL127" s="199"/>
      <c r="CM127" s="198"/>
    </row>
    <row r="128" spans="1:91" s="3" customFormat="1" x14ac:dyDescent="0.2">
      <c r="A128" s="243"/>
      <c r="BX128" s="205"/>
      <c r="BY128" s="200"/>
      <c r="CD128" s="198"/>
      <c r="CL128" s="199"/>
      <c r="CM128" s="198"/>
    </row>
    <row r="129" spans="1:91" s="3" customFormat="1" x14ac:dyDescent="0.2">
      <c r="A129" s="243"/>
      <c r="BY129" s="200"/>
      <c r="CD129" s="198"/>
      <c r="CL129" s="199"/>
      <c r="CM129" s="198"/>
    </row>
    <row r="130" spans="1:91" s="3" customFormat="1" x14ac:dyDescent="0.2">
      <c r="A130" s="243"/>
      <c r="BY130" s="200"/>
    </row>
    <row r="131" spans="1:91" s="3" customFormat="1" x14ac:dyDescent="0.2">
      <c r="A131" s="243"/>
      <c r="BY131" s="200"/>
    </row>
    <row r="132" spans="1:91" s="3" customFormat="1" x14ac:dyDescent="0.2">
      <c r="A132" s="243"/>
    </row>
    <row r="133" spans="1:91" s="3" customFormat="1" x14ac:dyDescent="0.2">
      <c r="A133" s="243"/>
    </row>
    <row r="134" spans="1:91" s="3" customFormat="1" x14ac:dyDescent="0.2">
      <c r="A134" s="243"/>
      <c r="BY134" s="200"/>
      <c r="BZ134" s="200"/>
    </row>
    <row r="135" spans="1:91" s="3" customFormat="1" x14ac:dyDescent="0.2">
      <c r="A135" s="243"/>
      <c r="BY135" s="200"/>
      <c r="BZ135" s="200"/>
    </row>
    <row r="136" spans="1:91" s="3" customFormat="1" x14ac:dyDescent="0.2">
      <c r="A136" s="243"/>
      <c r="BY136" s="200"/>
      <c r="BZ136" s="200"/>
    </row>
    <row r="137" spans="1:91" s="3" customFormat="1" x14ac:dyDescent="0.2">
      <c r="A137" s="243"/>
      <c r="BY137" s="205"/>
      <c r="BZ137" s="200"/>
    </row>
    <row r="138" spans="1:91" s="3" customFormat="1" x14ac:dyDescent="0.2">
      <c r="A138" s="243"/>
      <c r="BY138" s="205"/>
      <c r="BZ138" s="200"/>
    </row>
    <row r="139" spans="1:91" s="3" customFormat="1" x14ac:dyDescent="0.2">
      <c r="A139" s="243"/>
      <c r="BY139" s="205"/>
      <c r="BZ139" s="200"/>
    </row>
    <row r="140" spans="1:91" s="3" customFormat="1" x14ac:dyDescent="0.2">
      <c r="A140" s="243"/>
      <c r="BY140" s="205"/>
      <c r="BZ140" s="200"/>
    </row>
    <row r="141" spans="1:91" s="3" customFormat="1" x14ac:dyDescent="0.2">
      <c r="A141" s="243"/>
      <c r="BY141" s="205"/>
      <c r="BZ141" s="200"/>
    </row>
    <row r="142" spans="1:91" s="3" customFormat="1" x14ac:dyDescent="0.2">
      <c r="A142" s="243"/>
      <c r="BY142" s="205"/>
      <c r="BZ142" s="200"/>
    </row>
    <row r="143" spans="1:91" s="3" customFormat="1" x14ac:dyDescent="0.2">
      <c r="A143" s="243"/>
      <c r="BY143" s="205"/>
      <c r="BZ143" s="200"/>
    </row>
    <row r="144" spans="1:91" s="3" customFormat="1" x14ac:dyDescent="0.2">
      <c r="A144" s="243"/>
      <c r="BY144" s="205"/>
      <c r="BZ144" s="200"/>
    </row>
    <row r="145" spans="1:92" s="3" customFormat="1" x14ac:dyDescent="0.2">
      <c r="A145" s="243"/>
      <c r="BY145" s="205"/>
      <c r="BZ145" s="200"/>
    </row>
    <row r="146" spans="1:92" s="3" customFormat="1" x14ac:dyDescent="0.2">
      <c r="A146" s="243"/>
      <c r="BY146" s="205"/>
      <c r="BZ146" s="200"/>
    </row>
    <row r="147" spans="1:92" s="3" customFormat="1" x14ac:dyDescent="0.2">
      <c r="A147" s="243"/>
      <c r="BY147" s="205"/>
      <c r="BZ147" s="200"/>
    </row>
    <row r="148" spans="1:92" s="3" customFormat="1" x14ac:dyDescent="0.2">
      <c r="A148" s="243"/>
      <c r="BY148" s="205"/>
      <c r="BZ148" s="200"/>
    </row>
    <row r="149" spans="1:92" s="3" customFormat="1" x14ac:dyDescent="0.2">
      <c r="A149" s="243"/>
      <c r="BY149" s="205"/>
      <c r="BZ149" s="200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4"/>
    </row>
    <row r="150" spans="1:92" s="3" customFormat="1" x14ac:dyDescent="0.2">
      <c r="A150" s="243"/>
      <c r="BY150" s="205"/>
      <c r="BZ150" s="200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4"/>
    </row>
    <row r="151" spans="1:92" s="3" customFormat="1" x14ac:dyDescent="0.2">
      <c r="A151" s="243"/>
      <c r="BY151" s="205"/>
      <c r="BZ151" s="200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4"/>
    </row>
    <row r="152" spans="1:92" s="3" customFormat="1" x14ac:dyDescent="0.2">
      <c r="A152" s="243"/>
      <c r="BY152" s="205"/>
      <c r="BZ152" s="200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4"/>
    </row>
    <row r="153" spans="1:92" s="3" customFormat="1" x14ac:dyDescent="0.2">
      <c r="A153" s="243"/>
      <c r="BY153" s="205"/>
      <c r="BZ153" s="200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4"/>
    </row>
    <row r="154" spans="1:92" s="3" customFormat="1" x14ac:dyDescent="0.2">
      <c r="A154" s="243"/>
      <c r="BY154" s="205"/>
      <c r="BZ154" s="200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4"/>
    </row>
    <row r="155" spans="1:92" s="3" customFormat="1" x14ac:dyDescent="0.2">
      <c r="A155" s="243"/>
      <c r="BY155" s="205"/>
      <c r="BZ155" s="200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4"/>
    </row>
    <row r="156" spans="1:92" s="3" customFormat="1" x14ac:dyDescent="0.2">
      <c r="A156" s="243"/>
      <c r="CD156" s="198"/>
      <c r="CL156" s="199"/>
      <c r="CM156" s="198"/>
    </row>
    <row r="157" spans="1:92" s="3" customFormat="1" x14ac:dyDescent="0.2">
      <c r="A157" s="243"/>
      <c r="CD157" s="198"/>
      <c r="CL157" s="199"/>
      <c r="CM157" s="198"/>
    </row>
    <row r="158" spans="1:92" s="3" customFormat="1" x14ac:dyDescent="0.2">
      <c r="A158" s="243"/>
      <c r="CD158" s="198"/>
      <c r="CL158" s="199"/>
      <c r="CM158" s="198"/>
    </row>
    <row r="159" spans="1:92" s="3" customFormat="1" x14ac:dyDescent="0.2">
      <c r="A159" s="243"/>
      <c r="CD159" s="198"/>
      <c r="CL159" s="199"/>
      <c r="CM159" s="198"/>
    </row>
    <row r="160" spans="1:92" s="3" customFormat="1" x14ac:dyDescent="0.2">
      <c r="A160" s="243"/>
      <c r="CD160" s="198"/>
      <c r="CL160" s="199"/>
      <c r="CM160" s="198"/>
    </row>
    <row r="161" spans="1:91" s="3" customFormat="1" x14ac:dyDescent="0.2">
      <c r="A161" s="243"/>
      <c r="CD161" s="198"/>
      <c r="CL161" s="199"/>
      <c r="CM161" s="198"/>
    </row>
    <row r="162" spans="1:91" s="3" customFormat="1" x14ac:dyDescent="0.2">
      <c r="A162" s="243"/>
      <c r="CD162" s="198"/>
      <c r="CL162" s="199"/>
      <c r="CM162" s="198"/>
    </row>
    <row r="163" spans="1:91" s="3" customFormat="1" x14ac:dyDescent="0.2">
      <c r="A163" s="243"/>
      <c r="CD163" s="198"/>
      <c r="CL163" s="199"/>
      <c r="CM163" s="198"/>
    </row>
    <row r="164" spans="1:91" s="3" customFormat="1" x14ac:dyDescent="0.2">
      <c r="A164" s="243"/>
      <c r="CD164" s="198"/>
      <c r="CL164" s="199"/>
      <c r="CM164" s="198"/>
    </row>
    <row r="165" spans="1:91" s="3" customFormat="1" x14ac:dyDescent="0.2">
      <c r="A165" s="243"/>
      <c r="CD165" s="198"/>
      <c r="CL165" s="199"/>
      <c r="CM165" s="198"/>
    </row>
    <row r="166" spans="1:91" s="3" customFormat="1" x14ac:dyDescent="0.2">
      <c r="A166" s="243"/>
      <c r="CD166" s="198"/>
      <c r="CL166" s="199"/>
      <c r="CM166" s="198"/>
    </row>
    <row r="167" spans="1:91" s="3" customFormat="1" x14ac:dyDescent="0.2">
      <c r="A167" s="243"/>
      <c r="CD167" s="198"/>
      <c r="CL167" s="199"/>
      <c r="CM167" s="198"/>
    </row>
    <row r="168" spans="1:91" s="3" customFormat="1" x14ac:dyDescent="0.2">
      <c r="A168" s="243"/>
      <c r="CD168" s="198"/>
      <c r="CL168" s="199"/>
      <c r="CM168" s="198"/>
    </row>
    <row r="169" spans="1:91" s="3" customFormat="1" x14ac:dyDescent="0.2">
      <c r="A169" s="243"/>
      <c r="BY169" s="3">
        <v>1</v>
      </c>
      <c r="BZ169" s="3" t="s">
        <v>262</v>
      </c>
    </row>
    <row r="170" spans="1:91" s="3" customFormat="1" x14ac:dyDescent="0.2">
      <c r="A170" s="243"/>
      <c r="BY170" s="3">
        <v>2</v>
      </c>
      <c r="BZ170" s="3" t="s">
        <v>263</v>
      </c>
    </row>
    <row r="171" spans="1:91" s="3" customFormat="1" x14ac:dyDescent="0.2">
      <c r="A171" s="243"/>
      <c r="BY171" s="3">
        <v>3</v>
      </c>
      <c r="BZ171" s="3" t="s">
        <v>264</v>
      </c>
    </row>
    <row r="172" spans="1:91" s="3" customFormat="1" x14ac:dyDescent="0.2">
      <c r="A172" s="243"/>
      <c r="BY172" s="3">
        <v>4</v>
      </c>
      <c r="BZ172" s="3" t="s">
        <v>265</v>
      </c>
    </row>
    <row r="173" spans="1:91" s="3" customFormat="1" x14ac:dyDescent="0.2">
      <c r="A173" s="243"/>
      <c r="BY173" s="3">
        <v>5</v>
      </c>
      <c r="BZ173" s="3" t="s">
        <v>266</v>
      </c>
    </row>
    <row r="174" spans="1:91" s="3" customFormat="1" x14ac:dyDescent="0.2">
      <c r="A174" s="243"/>
      <c r="BY174" s="3">
        <v>6</v>
      </c>
      <c r="BZ174" s="3" t="s">
        <v>267</v>
      </c>
    </row>
    <row r="175" spans="1:91" s="3" customFormat="1" x14ac:dyDescent="0.2">
      <c r="A175" s="243"/>
      <c r="BY175" s="3">
        <v>7</v>
      </c>
      <c r="BZ175" s="3" t="s">
        <v>268</v>
      </c>
    </row>
    <row r="176" spans="1:91" s="3" customFormat="1" x14ac:dyDescent="0.2">
      <c r="A176" s="243"/>
      <c r="BY176" s="3">
        <v>8</v>
      </c>
      <c r="BZ176" s="3" t="s">
        <v>269</v>
      </c>
    </row>
    <row r="177" spans="1:91" s="3" customFormat="1" x14ac:dyDescent="0.2">
      <c r="A177" s="243"/>
      <c r="BY177" s="3">
        <v>9</v>
      </c>
      <c r="BZ177" s="3" t="s">
        <v>270</v>
      </c>
    </row>
    <row r="178" spans="1:91" s="3" customFormat="1" x14ac:dyDescent="0.2">
      <c r="A178" s="243"/>
      <c r="BY178" s="3">
        <v>10</v>
      </c>
      <c r="BZ178" s="3" t="s">
        <v>271</v>
      </c>
    </row>
    <row r="179" spans="1:91" s="3" customFormat="1" x14ac:dyDescent="0.2">
      <c r="A179" s="243"/>
      <c r="BY179" s="3">
        <v>11</v>
      </c>
      <c r="BZ179" s="3" t="s">
        <v>272</v>
      </c>
    </row>
    <row r="180" spans="1:91" s="3" customFormat="1" x14ac:dyDescent="0.2">
      <c r="A180" s="243"/>
      <c r="BY180" s="3">
        <v>12</v>
      </c>
      <c r="BZ180" s="3" t="s">
        <v>273</v>
      </c>
    </row>
    <row r="181" spans="1:91" s="3" customFormat="1" x14ac:dyDescent="0.2">
      <c r="A181" s="243"/>
      <c r="BY181" s="3">
        <v>13</v>
      </c>
      <c r="BZ181" s="3" t="s">
        <v>274</v>
      </c>
    </row>
    <row r="182" spans="1:91" s="3" customFormat="1" x14ac:dyDescent="0.2">
      <c r="A182" s="243"/>
      <c r="BY182" s="3">
        <v>14</v>
      </c>
      <c r="BZ182" s="3" t="s">
        <v>275</v>
      </c>
    </row>
    <row r="183" spans="1:91" s="3" customFormat="1" x14ac:dyDescent="0.2">
      <c r="A183" s="243"/>
      <c r="BY183" s="3">
        <v>15</v>
      </c>
      <c r="BZ183" s="3" t="s">
        <v>276</v>
      </c>
    </row>
    <row r="184" spans="1:91" s="3" customFormat="1" x14ac:dyDescent="0.2">
      <c r="A184" s="243"/>
      <c r="BY184" s="3">
        <v>16</v>
      </c>
      <c r="BZ184" s="3" t="s">
        <v>277</v>
      </c>
    </row>
    <row r="185" spans="1:91" s="3" customFormat="1" x14ac:dyDescent="0.2">
      <c r="A185" s="243"/>
      <c r="BY185" s="3">
        <v>17</v>
      </c>
      <c r="BZ185" s="3" t="s">
        <v>278</v>
      </c>
    </row>
    <row r="186" spans="1:91" s="3" customFormat="1" x14ac:dyDescent="0.2">
      <c r="A186" s="243"/>
      <c r="BY186" s="3">
        <v>18</v>
      </c>
      <c r="BZ186" s="3" t="s">
        <v>279</v>
      </c>
    </row>
    <row r="187" spans="1:91" s="3" customFormat="1" x14ac:dyDescent="0.2">
      <c r="A187" s="243"/>
      <c r="BY187" s="3">
        <v>19</v>
      </c>
      <c r="BZ187" s="3" t="s">
        <v>280</v>
      </c>
    </row>
    <row r="188" spans="1:91" s="3" customFormat="1" x14ac:dyDescent="0.2">
      <c r="A188" s="243"/>
      <c r="CD188" s="198"/>
      <c r="CL188" s="199"/>
      <c r="CM188" s="198"/>
    </row>
    <row r="189" spans="1:91" s="3" customFormat="1" x14ac:dyDescent="0.2">
      <c r="A189" s="243"/>
      <c r="CD189" s="198"/>
      <c r="CL189" s="199"/>
      <c r="CM189" s="198"/>
    </row>
    <row r="190" spans="1:91" s="3" customFormat="1" x14ac:dyDescent="0.2">
      <c r="A190" s="243"/>
      <c r="CD190" s="198"/>
      <c r="CL190" s="199"/>
      <c r="CM190" s="198"/>
    </row>
    <row r="191" spans="1:91" s="3" customFormat="1" x14ac:dyDescent="0.2">
      <c r="A191" s="243"/>
      <c r="CD191" s="198"/>
      <c r="CL191" s="199"/>
      <c r="CM191" s="198"/>
    </row>
    <row r="192" spans="1:91" s="3" customFormat="1" x14ac:dyDescent="0.2">
      <c r="A192" s="243"/>
      <c r="CD192" s="198"/>
      <c r="CL192" s="199"/>
      <c r="CM192" s="198"/>
    </row>
    <row r="193" spans="1:91" s="3" customFormat="1" x14ac:dyDescent="0.2">
      <c r="A193" s="243"/>
      <c r="CD193" s="198"/>
      <c r="CL193" s="199"/>
      <c r="CM193" s="198"/>
    </row>
    <row r="194" spans="1:91" s="3" customFormat="1" x14ac:dyDescent="0.2">
      <c r="A194" s="243"/>
      <c r="CD194" s="198"/>
      <c r="CL194" s="199"/>
      <c r="CM194" s="198"/>
    </row>
    <row r="195" spans="1:91" s="3" customFormat="1" x14ac:dyDescent="0.2">
      <c r="A195" s="243"/>
      <c r="CD195" s="198"/>
      <c r="CL195" s="199"/>
      <c r="CM195" s="198"/>
    </row>
    <row r="196" spans="1:91" s="3" customFormat="1" x14ac:dyDescent="0.2">
      <c r="A196" s="243"/>
      <c r="CD196" s="198"/>
      <c r="CL196" s="199"/>
      <c r="CM196" s="198"/>
    </row>
    <row r="197" spans="1:91" s="3" customFormat="1" x14ac:dyDescent="0.2">
      <c r="A197" s="243"/>
      <c r="CD197" s="198"/>
      <c r="CL197" s="199"/>
      <c r="CM197" s="198"/>
    </row>
    <row r="198" spans="1:91" s="3" customFormat="1" x14ac:dyDescent="0.2">
      <c r="A198" s="243"/>
      <c r="CD198" s="198"/>
      <c r="CL198" s="199"/>
      <c r="CM198" s="198"/>
    </row>
    <row r="199" spans="1:91" s="3" customFormat="1" x14ac:dyDescent="0.2">
      <c r="A199" s="243"/>
      <c r="CD199" s="198"/>
      <c r="CL199" s="199"/>
      <c r="CM199" s="198"/>
    </row>
    <row r="200" spans="1:91" s="3" customFormat="1" x14ac:dyDescent="0.2">
      <c r="A200" s="243"/>
      <c r="CD200" s="198"/>
      <c r="CL200" s="199"/>
      <c r="CM200" s="198"/>
    </row>
    <row r="201" spans="1:91" s="3" customFormat="1" x14ac:dyDescent="0.2">
      <c r="A201" s="243"/>
      <c r="CD201" s="198"/>
      <c r="CL201" s="199"/>
      <c r="CM201" s="198"/>
    </row>
    <row r="202" spans="1:91" s="3" customFormat="1" x14ac:dyDescent="0.2">
      <c r="A202" s="243"/>
      <c r="CD202" s="198"/>
      <c r="CL202" s="199"/>
      <c r="CM202" s="198"/>
    </row>
    <row r="203" spans="1:91" s="3" customFormat="1" x14ac:dyDescent="0.2">
      <c r="A203" s="243"/>
      <c r="CD203" s="198"/>
      <c r="CL203" s="199"/>
      <c r="CM203" s="198"/>
    </row>
    <row r="204" spans="1:91" s="3" customFormat="1" x14ac:dyDescent="0.2">
      <c r="A204" s="243"/>
      <c r="CD204" s="198"/>
      <c r="CL204" s="199"/>
      <c r="CM204" s="198"/>
    </row>
    <row r="205" spans="1:91" s="3" customFormat="1" x14ac:dyDescent="0.2">
      <c r="A205" s="243"/>
      <c r="CD205" s="198"/>
      <c r="CL205" s="199"/>
      <c r="CM205" s="198"/>
    </row>
    <row r="206" spans="1:91" s="3" customFormat="1" x14ac:dyDescent="0.2">
      <c r="A206" s="243"/>
      <c r="CD206" s="198"/>
      <c r="CL206" s="199"/>
      <c r="CM206" s="198"/>
    </row>
    <row r="207" spans="1:91" s="3" customFormat="1" x14ac:dyDescent="0.2">
      <c r="A207" s="243"/>
      <c r="CD207" s="198"/>
      <c r="CL207" s="199"/>
      <c r="CM207" s="198"/>
    </row>
    <row r="208" spans="1:91" s="3" customFormat="1" x14ac:dyDescent="0.2">
      <c r="A208" s="243"/>
      <c r="CD208" s="198"/>
      <c r="CL208" s="199"/>
      <c r="CM208" s="198"/>
    </row>
    <row r="209" spans="1:91" s="3" customFormat="1" x14ac:dyDescent="0.2">
      <c r="A209" s="243"/>
      <c r="CD209" s="198"/>
      <c r="CL209" s="199"/>
      <c r="CM209" s="198"/>
    </row>
    <row r="210" spans="1:91" s="3" customFormat="1" x14ac:dyDescent="0.2">
      <c r="A210" s="243"/>
      <c r="CD210" s="198"/>
      <c r="CL210" s="199"/>
      <c r="CM210" s="198"/>
    </row>
    <row r="211" spans="1:91" s="3" customFormat="1" x14ac:dyDescent="0.2">
      <c r="A211" s="243"/>
      <c r="CD211" s="198"/>
      <c r="CL211" s="199"/>
      <c r="CM211" s="198"/>
    </row>
    <row r="212" spans="1:91" s="3" customFormat="1" x14ac:dyDescent="0.2">
      <c r="A212" s="243"/>
      <c r="CD212" s="198"/>
      <c r="CL212" s="199"/>
      <c r="CM212" s="198"/>
    </row>
    <row r="213" spans="1:91" s="3" customFormat="1" x14ac:dyDescent="0.2">
      <c r="A213" s="243"/>
      <c r="CD213" s="198"/>
      <c r="CL213" s="199"/>
      <c r="CM213" s="198"/>
    </row>
    <row r="214" spans="1:91" s="3" customFormat="1" x14ac:dyDescent="0.2">
      <c r="A214" s="243"/>
      <c r="CD214" s="198"/>
      <c r="CL214" s="199"/>
      <c r="CM214" s="198"/>
    </row>
    <row r="215" spans="1:91" s="3" customFormat="1" x14ac:dyDescent="0.2">
      <c r="A215" s="243"/>
      <c r="CD215" s="198"/>
      <c r="CL215" s="199"/>
      <c r="CM215" s="198"/>
    </row>
    <row r="216" spans="1:91" s="3" customFormat="1" x14ac:dyDescent="0.2">
      <c r="A216" s="243"/>
      <c r="CD216" s="198"/>
      <c r="CL216" s="199"/>
      <c r="CM216" s="198"/>
    </row>
    <row r="217" spans="1:91" s="3" customFormat="1" x14ac:dyDescent="0.2">
      <c r="A217" s="243"/>
      <c r="CD217" s="198"/>
      <c r="CL217" s="199"/>
      <c r="CM217" s="198"/>
    </row>
    <row r="218" spans="1:91" s="3" customFormat="1" x14ac:dyDescent="0.2">
      <c r="A218" s="243"/>
      <c r="CD218" s="198"/>
      <c r="CL218" s="199"/>
      <c r="CM218" s="198"/>
    </row>
    <row r="219" spans="1:91" s="3" customFormat="1" x14ac:dyDescent="0.2">
      <c r="A219" s="243"/>
      <c r="CD219" s="198"/>
      <c r="CL219" s="199"/>
      <c r="CM219" s="198"/>
    </row>
    <row r="220" spans="1:91" s="3" customFormat="1" x14ac:dyDescent="0.2">
      <c r="A220" s="243"/>
      <c r="CD220" s="198"/>
      <c r="CL220" s="199"/>
      <c r="CM220" s="198"/>
    </row>
    <row r="221" spans="1:91" s="3" customFormat="1" x14ac:dyDescent="0.2">
      <c r="A221" s="243"/>
      <c r="CD221" s="198"/>
      <c r="CL221" s="199"/>
      <c r="CM221" s="198"/>
    </row>
    <row r="222" spans="1:91" s="3" customFormat="1" x14ac:dyDescent="0.2">
      <c r="A222" s="243"/>
      <c r="CD222" s="198"/>
      <c r="CL222" s="199"/>
      <c r="CM222" s="198"/>
    </row>
    <row r="223" spans="1:91" s="3" customFormat="1" x14ac:dyDescent="0.2">
      <c r="A223" s="243"/>
      <c r="CD223" s="198"/>
      <c r="CL223" s="199"/>
      <c r="CM223" s="198"/>
    </row>
    <row r="224" spans="1:91" s="3" customFormat="1" x14ac:dyDescent="0.2">
      <c r="A224" s="243"/>
      <c r="CD224" s="198"/>
      <c r="CL224" s="199"/>
      <c r="CM224" s="198"/>
    </row>
    <row r="225" spans="1:91" s="3" customFormat="1" x14ac:dyDescent="0.2">
      <c r="A225" s="243"/>
      <c r="CD225" s="198"/>
      <c r="CL225" s="199"/>
      <c r="CM225" s="198"/>
    </row>
    <row r="226" spans="1:91" s="3" customFormat="1" x14ac:dyDescent="0.2">
      <c r="A226" s="243"/>
      <c r="CD226" s="198"/>
      <c r="CL226" s="199"/>
      <c r="CM226" s="198"/>
    </row>
    <row r="227" spans="1:91" s="3" customFormat="1" x14ac:dyDescent="0.2">
      <c r="A227" s="243"/>
      <c r="CD227" s="198"/>
      <c r="CL227" s="199"/>
      <c r="CM227" s="198"/>
    </row>
    <row r="228" spans="1:91" s="3" customFormat="1" x14ac:dyDescent="0.2">
      <c r="A228" s="243"/>
      <c r="CD228" s="198"/>
      <c r="CL228" s="199"/>
      <c r="CM228" s="198"/>
    </row>
    <row r="229" spans="1:91" s="3" customFormat="1" x14ac:dyDescent="0.2">
      <c r="A229" s="243"/>
      <c r="CD229" s="198"/>
      <c r="CL229" s="199"/>
      <c r="CM229" s="198"/>
    </row>
    <row r="230" spans="1:91" s="3" customFormat="1" x14ac:dyDescent="0.2">
      <c r="A230" s="243"/>
      <c r="CD230" s="198"/>
      <c r="CL230" s="199"/>
      <c r="CM230" s="198"/>
    </row>
    <row r="231" spans="1:91" s="3" customFormat="1" x14ac:dyDescent="0.2">
      <c r="A231" s="243"/>
      <c r="CD231" s="198"/>
      <c r="CL231" s="199"/>
      <c r="CM231" s="198"/>
    </row>
    <row r="232" spans="1:91" s="3" customFormat="1" x14ac:dyDescent="0.2">
      <c r="A232" s="243"/>
      <c r="CD232" s="198"/>
      <c r="CL232" s="199"/>
      <c r="CM232" s="198"/>
    </row>
    <row r="233" spans="1:91" s="3" customFormat="1" x14ac:dyDescent="0.2">
      <c r="A233" s="243"/>
      <c r="CD233" s="198"/>
      <c r="CL233" s="199"/>
      <c r="CM233" s="198"/>
    </row>
    <row r="234" spans="1:91" s="3" customFormat="1" x14ac:dyDescent="0.2">
      <c r="A234" s="243"/>
      <c r="CD234" s="198"/>
      <c r="CL234" s="199"/>
      <c r="CM234" s="198"/>
    </row>
    <row r="235" spans="1:91" s="3" customFormat="1" x14ac:dyDescent="0.2">
      <c r="A235" s="243"/>
      <c r="CD235" s="198"/>
      <c r="CL235" s="199"/>
      <c r="CM235" s="198"/>
    </row>
    <row r="236" spans="1:91" s="3" customFormat="1" x14ac:dyDescent="0.2">
      <c r="A236" s="243"/>
      <c r="CD236" s="198"/>
      <c r="CL236" s="199"/>
      <c r="CM236" s="198"/>
    </row>
    <row r="237" spans="1:91" s="3" customFormat="1" x14ac:dyDescent="0.2">
      <c r="A237" s="243"/>
      <c r="CD237" s="198"/>
      <c r="CL237" s="199"/>
      <c r="CM237" s="198"/>
    </row>
    <row r="238" spans="1:91" s="3" customFormat="1" x14ac:dyDescent="0.2">
      <c r="A238" s="243"/>
      <c r="CD238" s="198"/>
      <c r="CL238" s="199"/>
      <c r="CM238" s="198"/>
    </row>
    <row r="239" spans="1:91" s="3" customFormat="1" x14ac:dyDescent="0.2">
      <c r="A239" s="243"/>
      <c r="CD239" s="198"/>
      <c r="CL239" s="199"/>
      <c r="CM239" s="198"/>
    </row>
    <row r="240" spans="1:91" s="3" customFormat="1" x14ac:dyDescent="0.2">
      <c r="A240" s="243"/>
      <c r="CD240" s="198"/>
      <c r="CL240" s="199"/>
      <c r="CM240" s="198"/>
    </row>
    <row r="241" spans="1:91" s="3" customFormat="1" x14ac:dyDescent="0.2">
      <c r="A241" s="243"/>
      <c r="CD241" s="198"/>
      <c r="CL241" s="199"/>
      <c r="CM241" s="198"/>
    </row>
    <row r="242" spans="1:91" s="3" customFormat="1" x14ac:dyDescent="0.2">
      <c r="A242" s="243"/>
      <c r="CD242" s="198"/>
      <c r="CL242" s="199"/>
      <c r="CM242" s="198"/>
    </row>
    <row r="243" spans="1:91" s="3" customFormat="1" x14ac:dyDescent="0.2">
      <c r="A243" s="243"/>
      <c r="CD243" s="198"/>
      <c r="CL243" s="199"/>
      <c r="CM243" s="198"/>
    </row>
    <row r="244" spans="1:91" s="3" customFormat="1" x14ac:dyDescent="0.2">
      <c r="A244" s="243"/>
      <c r="CD244" s="198"/>
      <c r="CL244" s="199"/>
      <c r="CM244" s="198"/>
    </row>
    <row r="245" spans="1:91" s="3" customFormat="1" x14ac:dyDescent="0.2">
      <c r="A245" s="243"/>
      <c r="CD245" s="198"/>
      <c r="CL245" s="199"/>
      <c r="CM245" s="198"/>
    </row>
    <row r="246" spans="1:91" s="3" customFormat="1" x14ac:dyDescent="0.2">
      <c r="A246" s="243"/>
      <c r="CD246" s="198"/>
      <c r="CL246" s="199"/>
      <c r="CM246" s="198"/>
    </row>
    <row r="247" spans="1:91" s="3" customFormat="1" x14ac:dyDescent="0.2">
      <c r="A247" s="243"/>
      <c r="CD247" s="198"/>
      <c r="CL247" s="199"/>
      <c r="CM247" s="198"/>
    </row>
    <row r="248" spans="1:91" s="3" customFormat="1" x14ac:dyDescent="0.2">
      <c r="A248" s="243"/>
      <c r="CD248" s="198"/>
      <c r="CL248" s="199"/>
      <c r="CM248" s="198"/>
    </row>
    <row r="249" spans="1:91" s="3" customFormat="1" x14ac:dyDescent="0.2">
      <c r="A249" s="243"/>
      <c r="CD249" s="198"/>
      <c r="CL249" s="199"/>
      <c r="CM249" s="198"/>
    </row>
    <row r="250" spans="1:91" s="3" customFormat="1" x14ac:dyDescent="0.2">
      <c r="A250" s="243"/>
      <c r="CD250" s="198"/>
      <c r="CL250" s="199"/>
      <c r="CM250" s="198"/>
    </row>
    <row r="251" spans="1:91" s="3" customFormat="1" x14ac:dyDescent="0.2">
      <c r="A251" s="243"/>
      <c r="CD251" s="198"/>
      <c r="CL251" s="199"/>
      <c r="CM251" s="198"/>
    </row>
    <row r="252" spans="1:91" s="3" customFormat="1" x14ac:dyDescent="0.2">
      <c r="A252" s="243"/>
      <c r="CD252" s="198"/>
      <c r="CL252" s="199"/>
      <c r="CM252" s="198"/>
    </row>
    <row r="253" spans="1:91" s="3" customFormat="1" x14ac:dyDescent="0.2">
      <c r="A253" s="243"/>
      <c r="CD253" s="198"/>
      <c r="CL253" s="199"/>
      <c r="CM253" s="198"/>
    </row>
    <row r="254" spans="1:91" s="3" customFormat="1" x14ac:dyDescent="0.2">
      <c r="A254" s="243"/>
      <c r="CD254" s="198"/>
      <c r="CL254" s="199"/>
      <c r="CM254" s="198"/>
    </row>
    <row r="255" spans="1:91" s="3" customFormat="1" x14ac:dyDescent="0.2">
      <c r="A255" s="243"/>
      <c r="CD255" s="198"/>
      <c r="CL255" s="199"/>
      <c r="CM255" s="198"/>
    </row>
    <row r="256" spans="1:91" s="3" customFormat="1" x14ac:dyDescent="0.2">
      <c r="A256" s="243"/>
      <c r="CD256" s="198"/>
      <c r="CL256" s="199"/>
      <c r="CM256" s="198"/>
    </row>
    <row r="257" spans="1:220" s="3" customFormat="1" x14ac:dyDescent="0.2">
      <c r="A257" s="243"/>
      <c r="CD257" s="198"/>
      <c r="CL257" s="199"/>
      <c r="CM257" s="198"/>
    </row>
    <row r="258" spans="1:220" s="3" customFormat="1" x14ac:dyDescent="0.2">
      <c r="A258" s="243"/>
      <c r="CD258" s="198"/>
      <c r="CL258" s="199"/>
      <c r="CM258" s="198"/>
    </row>
    <row r="259" spans="1:220" x14ac:dyDescent="0.2">
      <c r="BT259" s="2"/>
      <c r="BU259" s="2"/>
      <c r="BV259" s="2"/>
      <c r="BW259" s="2"/>
      <c r="BX259" s="3"/>
      <c r="BY259" s="3"/>
      <c r="BZ259" s="3"/>
      <c r="CA259" s="3"/>
      <c r="CB259" s="3"/>
      <c r="CC259" s="3"/>
      <c r="CD259" s="198"/>
      <c r="CE259" s="3"/>
      <c r="CF259" s="3"/>
      <c r="CG259" s="3"/>
      <c r="CH259" s="3"/>
      <c r="CI259" s="3"/>
      <c r="CJ259" s="3"/>
      <c r="CK259" s="3"/>
      <c r="CL259" s="199"/>
      <c r="CM259" s="198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</row>
    <row r="260" spans="1:220" x14ac:dyDescent="0.2">
      <c r="BT260" s="2"/>
      <c r="BU260" s="2"/>
      <c r="BV260" s="2"/>
      <c r="BW260" s="2"/>
      <c r="BX260" s="3"/>
      <c r="BY260" s="3"/>
      <c r="BZ260" s="3"/>
      <c r="CA260" s="3"/>
      <c r="CB260" s="3"/>
      <c r="CC260" s="3"/>
      <c r="CD260" s="198"/>
      <c r="CE260" s="3"/>
      <c r="CF260" s="3"/>
      <c r="CG260" s="3"/>
      <c r="CH260" s="3"/>
      <c r="CI260" s="3"/>
      <c r="CJ260" s="3"/>
      <c r="CK260" s="3"/>
      <c r="CL260" s="199"/>
      <c r="CM260" s="198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</row>
    <row r="261" spans="1:220" s="73" customFormat="1" x14ac:dyDescent="0.2">
      <c r="A261" s="82"/>
      <c r="B261" s="83"/>
      <c r="BX261" s="69"/>
      <c r="BY261" s="69"/>
      <c r="BZ261" s="69"/>
      <c r="CA261" s="69"/>
      <c r="CB261" s="69"/>
      <c r="CC261" s="69"/>
      <c r="CD261" s="71"/>
      <c r="CE261" s="69"/>
      <c r="CF261" s="69"/>
      <c r="CG261" s="69"/>
      <c r="CH261" s="69"/>
      <c r="CI261" s="69"/>
      <c r="CJ261" s="69"/>
      <c r="CK261" s="69"/>
      <c r="CL261" s="72"/>
      <c r="CM261" s="71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</row>
    <row r="262" spans="1:220" s="73" customFormat="1" x14ac:dyDescent="0.2">
      <c r="A262" s="82"/>
      <c r="B262" s="83"/>
      <c r="BX262" s="69"/>
      <c r="BY262" s="69"/>
      <c r="BZ262" s="69"/>
      <c r="CA262" s="69"/>
      <c r="CB262" s="69"/>
      <c r="CC262" s="69"/>
      <c r="CD262" s="71"/>
      <c r="CE262" s="69"/>
      <c r="CF262" s="69"/>
      <c r="CG262" s="69"/>
      <c r="CH262" s="69"/>
      <c r="CI262" s="69"/>
      <c r="CJ262" s="69"/>
      <c r="CK262" s="69"/>
      <c r="CL262" s="72"/>
      <c r="CM262" s="71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</row>
  </sheetData>
  <mergeCells count="24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T6:BU6"/>
    <mergeCell ref="AM6:AN6"/>
    <mergeCell ref="AP6:AQ6"/>
    <mergeCell ref="AS6:AT6"/>
    <mergeCell ref="AV6:AW6"/>
    <mergeCell ref="AY6:AZ6"/>
    <mergeCell ref="BB6:BC6"/>
    <mergeCell ref="BK6:BL6"/>
    <mergeCell ref="BN6:BO6"/>
    <mergeCell ref="BQ6:BR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262"/>
  <sheetViews>
    <sheetView zoomScale="80" zoomScaleNormal="80" workbookViewId="0">
      <pane xSplit="2" ySplit="6" topLeftCell="BG7" activePane="bottomRight" state="frozen"/>
      <selection pane="topRight" activeCell="C1" sqref="C1"/>
      <selection pane="bottomLeft" activeCell="A7" sqref="A7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4.710937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6.140625" style="2" customWidth="1"/>
    <col min="31" max="31" width="16.28515625" style="2" customWidth="1"/>
    <col min="32" max="32" width="10" style="2" customWidth="1"/>
    <col min="33" max="33" width="18.7109375" style="2" customWidth="1"/>
    <col min="34" max="34" width="17.85546875" style="2" customWidth="1"/>
    <col min="35" max="35" width="9.140625" style="2" customWidth="1"/>
    <col min="36" max="36" width="18.140625" style="2" customWidth="1"/>
    <col min="37" max="37" width="15.42578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18" style="2" customWidth="1"/>
    <col min="52" max="52" width="16.28515625" style="2" customWidth="1"/>
    <col min="53" max="53" width="8.5703125" style="2" customWidth="1"/>
    <col min="54" max="54" width="21.5703125" style="2" customWidth="1"/>
    <col min="55" max="55" width="18" style="2" customWidth="1"/>
    <col min="56" max="56" width="9.7109375" style="2" customWidth="1"/>
    <col min="57" max="57" width="17.5703125" style="2" customWidth="1"/>
    <col min="58" max="58" width="18.42578125" style="2" customWidth="1"/>
    <col min="59" max="59" width="9.28515625" style="2" customWidth="1"/>
    <col min="60" max="60" width="17.28515625" style="4" customWidth="1"/>
    <col min="61" max="61" width="20.42578125" style="4" customWidth="1"/>
    <col min="62" max="63" width="20.42578125" style="73" customWidth="1"/>
    <col min="64" max="64" width="14.5703125" style="69" customWidth="1"/>
    <col min="65" max="65" width="14.28515625" style="69" customWidth="1"/>
    <col min="66" max="66" width="18.5703125" style="69" customWidth="1"/>
    <col min="67" max="67" width="22.7109375" style="69" customWidth="1"/>
    <col min="68" max="68" width="10.7109375" style="69" customWidth="1"/>
    <col min="69" max="69" width="10.42578125" style="69" customWidth="1"/>
    <col min="70" max="70" width="10.28515625" style="71" customWidth="1"/>
    <col min="71" max="71" width="17.7109375" style="69" customWidth="1"/>
    <col min="72" max="72" width="13.28515625" style="69" customWidth="1"/>
    <col min="73" max="73" width="11.42578125" style="69" customWidth="1"/>
    <col min="74" max="77" width="11.5703125" style="69" customWidth="1"/>
    <col min="78" max="78" width="12.5703125" style="72" customWidth="1"/>
    <col min="79" max="79" width="11.5703125" style="71" customWidth="1"/>
    <col min="80" max="80" width="12.7109375" style="69" customWidth="1"/>
    <col min="81" max="106" width="13.42578125" style="69" customWidth="1"/>
    <col min="107" max="161" width="13.42578125" style="3" customWidth="1"/>
    <col min="162" max="208" width="9.28515625" style="3"/>
    <col min="209" max="16384" width="9.28515625" style="2"/>
  </cols>
  <sheetData>
    <row r="1" spans="1:208" x14ac:dyDescent="0.2">
      <c r="B1" s="3"/>
      <c r="BH1" s="2"/>
      <c r="BI1" s="2"/>
      <c r="BL1" s="73"/>
      <c r="BM1" s="73"/>
      <c r="BR1" s="69"/>
      <c r="BT1" s="71"/>
      <c r="BZ1" s="69"/>
      <c r="CA1" s="69"/>
      <c r="CB1" s="72"/>
      <c r="CC1" s="71"/>
    </row>
    <row r="2" spans="1:208" x14ac:dyDescent="0.2">
      <c r="B2" s="3"/>
      <c r="BH2" s="2"/>
      <c r="BI2" s="2"/>
      <c r="BL2" s="73"/>
      <c r="BM2" s="73"/>
      <c r="BR2" s="69"/>
      <c r="BT2" s="71"/>
      <c r="BZ2" s="69"/>
      <c r="CA2" s="69"/>
      <c r="CB2" s="72"/>
      <c r="CC2" s="71"/>
    </row>
    <row r="3" spans="1:208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7"/>
      <c r="BI3" s="7"/>
      <c r="BJ3" s="69"/>
      <c r="BK3" s="69"/>
      <c r="BR3" s="69"/>
      <c r="BS3" s="71"/>
    </row>
    <row r="4" spans="1:208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7"/>
      <c r="BI4" s="7"/>
      <c r="BJ4" s="69"/>
      <c r="BK4" s="69"/>
      <c r="BR4" s="69"/>
      <c r="BS4" s="71"/>
    </row>
    <row r="5" spans="1:208" x14ac:dyDescent="0.2">
      <c r="A5" s="15"/>
      <c r="B5" s="16" t="s">
        <v>438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7"/>
      <c r="BI5" s="17"/>
      <c r="BJ5" s="79"/>
      <c r="BK5" s="79"/>
      <c r="BL5" s="79"/>
      <c r="BM5" s="68"/>
      <c r="BN5" s="68"/>
      <c r="BO5" s="68"/>
      <c r="BP5" s="68"/>
      <c r="BR5" s="69"/>
      <c r="BS5" s="71"/>
    </row>
    <row r="6" spans="1:208" s="6" customFormat="1" ht="13.5" thickBot="1" x14ac:dyDescent="0.25">
      <c r="A6" s="19" t="s">
        <v>1</v>
      </c>
      <c r="B6" s="20"/>
      <c r="C6" s="282" t="s">
        <v>439</v>
      </c>
      <c r="D6" s="282"/>
      <c r="E6" s="267"/>
      <c r="F6" s="282" t="s">
        <v>440</v>
      </c>
      <c r="G6" s="282"/>
      <c r="H6" s="21"/>
      <c r="I6" s="282" t="s">
        <v>450</v>
      </c>
      <c r="J6" s="282"/>
      <c r="K6" s="21"/>
      <c r="L6" s="282" t="s">
        <v>451</v>
      </c>
      <c r="M6" s="282"/>
      <c r="N6" s="22"/>
      <c r="O6" s="282" t="s">
        <v>441</v>
      </c>
      <c r="P6" s="282"/>
      <c r="Q6" s="267"/>
      <c r="R6" s="282" t="s">
        <v>442</v>
      </c>
      <c r="S6" s="282"/>
      <c r="T6" s="267"/>
      <c r="U6" s="282" t="s">
        <v>443</v>
      </c>
      <c r="V6" s="282"/>
      <c r="W6" s="21"/>
      <c r="X6" s="282" t="s">
        <v>452</v>
      </c>
      <c r="Y6" s="282"/>
      <c r="Z6" s="267"/>
      <c r="AA6" s="282" t="s">
        <v>453</v>
      </c>
      <c r="AB6" s="282"/>
      <c r="AC6" s="21"/>
      <c r="AD6" s="282" t="s">
        <v>444</v>
      </c>
      <c r="AE6" s="282"/>
      <c r="AF6" s="22"/>
      <c r="AG6" s="282" t="s">
        <v>445</v>
      </c>
      <c r="AH6" s="282"/>
      <c r="AI6" s="22"/>
      <c r="AJ6" s="282" t="s">
        <v>446</v>
      </c>
      <c r="AK6" s="282"/>
      <c r="AL6" s="21"/>
      <c r="AM6" s="282" t="s">
        <v>454</v>
      </c>
      <c r="AN6" s="282"/>
      <c r="AO6" s="21"/>
      <c r="AP6" s="282" t="s">
        <v>455</v>
      </c>
      <c r="AQ6" s="282"/>
      <c r="AR6" s="21"/>
      <c r="AS6" s="282" t="s">
        <v>447</v>
      </c>
      <c r="AT6" s="282"/>
      <c r="AU6" s="21"/>
      <c r="AV6" s="282" t="s">
        <v>448</v>
      </c>
      <c r="AW6" s="282"/>
      <c r="AX6" s="21"/>
      <c r="AY6" s="282" t="s">
        <v>449</v>
      </c>
      <c r="AZ6" s="282"/>
      <c r="BA6" s="21"/>
      <c r="BB6" s="282" t="s">
        <v>456</v>
      </c>
      <c r="BC6" s="282"/>
      <c r="BD6" s="21"/>
      <c r="BE6" s="282" t="s">
        <v>457</v>
      </c>
      <c r="BF6" s="282"/>
      <c r="BG6" s="267"/>
      <c r="BH6" s="282" t="s">
        <v>2</v>
      </c>
      <c r="BI6" s="282"/>
      <c r="BJ6" s="225"/>
      <c r="BK6" s="225"/>
      <c r="BL6" s="226"/>
      <c r="BM6" s="79"/>
      <c r="BN6" s="79"/>
      <c r="BO6" s="79"/>
      <c r="BP6" s="79"/>
      <c r="BQ6" s="79"/>
      <c r="BR6" s="68"/>
      <c r="BS6" s="71"/>
      <c r="BT6" s="69"/>
      <c r="BU6" s="69"/>
      <c r="BV6" s="69"/>
      <c r="BW6" s="69"/>
      <c r="BX6" s="69"/>
      <c r="BY6" s="69"/>
      <c r="BZ6" s="72"/>
      <c r="CA6" s="71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</row>
    <row r="7" spans="1:208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5"/>
      <c r="BI7" s="25"/>
      <c r="BJ7" s="158"/>
      <c r="BK7" s="158"/>
      <c r="BL7" s="158"/>
      <c r="BM7" s="68"/>
      <c r="BN7" s="68"/>
      <c r="BO7" s="68"/>
      <c r="BP7" s="68"/>
      <c r="BQ7" s="68"/>
      <c r="BR7" s="68"/>
      <c r="BS7" s="71"/>
    </row>
    <row r="8" spans="1:208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25"/>
      <c r="BH8" s="25"/>
      <c r="BI8" s="25" t="s">
        <v>3</v>
      </c>
      <c r="BJ8" s="158"/>
      <c r="BK8" s="158"/>
      <c r="BL8" s="158"/>
      <c r="BM8" s="68"/>
      <c r="BN8" s="68"/>
      <c r="BO8" s="68"/>
      <c r="BP8" s="68"/>
      <c r="BQ8" s="68"/>
      <c r="BR8" s="68"/>
      <c r="BS8" s="71"/>
    </row>
    <row r="9" spans="1:208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158"/>
      <c r="BK9" s="158"/>
      <c r="BL9" s="158"/>
      <c r="BM9" s="158"/>
      <c r="BN9" s="158"/>
      <c r="BO9" s="158"/>
      <c r="BP9" s="158"/>
      <c r="BQ9" s="158"/>
      <c r="BR9" s="158"/>
      <c r="BS9" s="71"/>
    </row>
    <row r="10" spans="1:208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24</v>
      </c>
      <c r="BI10" s="25" t="s">
        <v>21</v>
      </c>
      <c r="BJ10" s="158"/>
      <c r="BK10" s="158"/>
      <c r="BL10" s="158"/>
      <c r="BM10" s="158"/>
      <c r="BN10" s="158"/>
      <c r="BO10" s="158"/>
      <c r="BP10" s="158"/>
      <c r="BQ10" s="158"/>
      <c r="BR10" s="158"/>
      <c r="BS10" s="71"/>
    </row>
    <row r="11" spans="1:208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158"/>
      <c r="BK11" s="158"/>
      <c r="BL11" s="158"/>
      <c r="BM11" s="158"/>
      <c r="BN11" s="158"/>
      <c r="BO11" s="158"/>
      <c r="BP11" s="158"/>
      <c r="BQ11" s="158"/>
      <c r="BR11" s="158"/>
      <c r="BS11" s="227"/>
      <c r="BT11" s="228"/>
      <c r="BU11" s="228"/>
      <c r="BV11" s="228"/>
      <c r="BW11" s="228"/>
      <c r="BX11" s="228"/>
      <c r="BY11" s="228"/>
      <c r="BZ11" s="229"/>
      <c r="CA11" s="227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</row>
    <row r="12" spans="1:208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158"/>
      <c r="BK12" s="158"/>
      <c r="BL12" s="158"/>
      <c r="BM12" s="68"/>
      <c r="BN12" s="158"/>
      <c r="BO12" s="158"/>
      <c r="BP12" s="158"/>
      <c r="BQ12" s="158"/>
      <c r="BR12" s="158"/>
      <c r="BS12" s="80"/>
    </row>
    <row r="13" spans="1:208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0"/>
      <c r="BF13" s="50"/>
      <c r="BG13" s="50"/>
      <c r="BH13" s="33"/>
      <c r="BI13" s="34"/>
      <c r="BJ13" s="158"/>
      <c r="BK13" s="158"/>
      <c r="BL13" s="158"/>
      <c r="BM13" s="68"/>
      <c r="BN13" s="68"/>
      <c r="BO13" s="68"/>
      <c r="BP13" s="68"/>
      <c r="BQ13" s="68"/>
      <c r="BR13" s="68"/>
      <c r="BS13" s="71"/>
      <c r="BT13" s="69"/>
      <c r="BU13" s="69"/>
      <c r="BV13" s="69"/>
      <c r="BW13" s="69"/>
      <c r="BX13" s="69"/>
      <c r="BY13" s="69"/>
      <c r="BZ13" s="72"/>
      <c r="CA13" s="71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</row>
    <row r="14" spans="1:208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48"/>
      <c r="BH14" s="37"/>
      <c r="BI14" s="39"/>
      <c r="BJ14" s="158"/>
      <c r="BK14" s="158"/>
      <c r="BL14" s="158"/>
      <c r="BM14" s="68"/>
      <c r="BN14" s="68"/>
      <c r="BO14" s="68"/>
      <c r="BP14" s="68"/>
      <c r="BQ14" s="68"/>
      <c r="BR14" s="68"/>
      <c r="BS14" s="71"/>
    </row>
    <row r="15" spans="1:208" x14ac:dyDescent="0.2">
      <c r="A15" s="27">
        <v>1</v>
      </c>
      <c r="B15" s="36" t="s">
        <v>5</v>
      </c>
      <c r="C15" s="37">
        <v>108.05</v>
      </c>
      <c r="D15" s="38">
        <v>102.35</v>
      </c>
      <c r="E15" s="38"/>
      <c r="F15" s="37">
        <v>108.43</v>
      </c>
      <c r="G15" s="38">
        <v>101.76</v>
      </c>
      <c r="H15" s="13"/>
      <c r="I15" s="37">
        <v>108.84</v>
      </c>
      <c r="J15" s="38">
        <v>101.56</v>
      </c>
      <c r="K15" s="13"/>
      <c r="L15" s="37">
        <v>108.99000000000001</v>
      </c>
      <c r="M15" s="38">
        <v>101.81</v>
      </c>
      <c r="N15" s="13"/>
      <c r="O15" s="37">
        <v>109.15</v>
      </c>
      <c r="P15" s="38">
        <v>101.72</v>
      </c>
      <c r="Q15" s="38"/>
      <c r="R15" s="37">
        <v>109.33</v>
      </c>
      <c r="S15" s="38">
        <v>101.91</v>
      </c>
      <c r="T15" s="38"/>
      <c r="U15" s="37">
        <v>108.95</v>
      </c>
      <c r="V15" s="38">
        <v>102.32</v>
      </c>
      <c r="W15" s="13"/>
      <c r="X15" s="37">
        <v>109.15</v>
      </c>
      <c r="Y15" s="38">
        <v>102.13</v>
      </c>
      <c r="Z15" s="38"/>
      <c r="AA15" s="37">
        <v>108.92</v>
      </c>
      <c r="AB15" s="38">
        <v>102.38</v>
      </c>
      <c r="AC15" s="13"/>
      <c r="AD15" s="37">
        <v>108.64</v>
      </c>
      <c r="AE15" s="38">
        <v>102.76</v>
      </c>
      <c r="AF15" s="13"/>
      <c r="AG15" s="37">
        <v>108.64</v>
      </c>
      <c r="AH15" s="38">
        <v>102.5</v>
      </c>
      <c r="AI15" s="13"/>
      <c r="AJ15" s="37">
        <v>109.04</v>
      </c>
      <c r="AK15" s="38">
        <v>101.71</v>
      </c>
      <c r="AL15" s="13"/>
      <c r="AM15" s="37">
        <v>108.81</v>
      </c>
      <c r="AN15" s="38">
        <v>101.76</v>
      </c>
      <c r="AO15" s="13"/>
      <c r="AP15" s="13">
        <v>108.44</v>
      </c>
      <c r="AQ15" s="272">
        <v>102.13</v>
      </c>
      <c r="AR15" s="13"/>
      <c r="AS15" s="13">
        <v>108.60000000000001</v>
      </c>
      <c r="AT15" s="272">
        <v>101.88</v>
      </c>
      <c r="AU15" s="37"/>
      <c r="AV15" s="37">
        <v>108.52</v>
      </c>
      <c r="AW15" s="39">
        <v>102.15</v>
      </c>
      <c r="AX15" s="37"/>
      <c r="AY15" s="37">
        <v>108.85000000000001</v>
      </c>
      <c r="AZ15" s="38">
        <v>102.24</v>
      </c>
      <c r="BA15" s="13"/>
      <c r="BB15" s="37">
        <v>108.95</v>
      </c>
      <c r="BC15" s="38">
        <v>102.12</v>
      </c>
      <c r="BD15" s="13"/>
      <c r="BE15" s="268">
        <v>109.12</v>
      </c>
      <c r="BF15" s="38">
        <v>102.03</v>
      </c>
      <c r="BG15" s="39"/>
      <c r="BH15" s="37">
        <f>(C15+F15+I15+L15+O15+R15+U15+X15+AA15+AD15+AG15+AJ15+AM15+AP15+AS15+AV15+AY15+BB15+BE15)/19</f>
        <v>108.81157894736843</v>
      </c>
      <c r="BI15" s="39">
        <f>(D15+G15+J15+M15+P15+S15+V15+Y15+AB15+AE15+AH15+AK15+AN15+AQ15+AT15+AW15+AZ15+BC15+BF15)/19</f>
        <v>102.06421052631582</v>
      </c>
      <c r="BJ15" s="230"/>
      <c r="BK15" s="230"/>
      <c r="BL15" s="230"/>
      <c r="BM15" s="159"/>
      <c r="BN15" s="159"/>
      <c r="BO15" s="68"/>
      <c r="BP15" s="70"/>
      <c r="BQ15" s="70"/>
      <c r="BR15" s="68"/>
      <c r="BS15" s="71"/>
    </row>
    <row r="16" spans="1:208" s="7" customFormat="1" x14ac:dyDescent="0.2">
      <c r="A16" s="27">
        <v>2</v>
      </c>
      <c r="B16" s="36" t="s">
        <v>6</v>
      </c>
      <c r="C16" s="37">
        <v>0.77243936350996445</v>
      </c>
      <c r="D16" s="38">
        <v>143.16999999999999</v>
      </c>
      <c r="E16" s="38"/>
      <c r="F16" s="37">
        <v>0.77459333849728884</v>
      </c>
      <c r="G16" s="38">
        <v>142.44999999999999</v>
      </c>
      <c r="H16" s="13"/>
      <c r="I16" s="37">
        <v>0.77507363199503954</v>
      </c>
      <c r="J16" s="38">
        <v>142.62</v>
      </c>
      <c r="K16" s="13"/>
      <c r="L16" s="37">
        <v>0.77645779951859617</v>
      </c>
      <c r="M16" s="38">
        <v>142.91</v>
      </c>
      <c r="N16" s="13"/>
      <c r="O16" s="37">
        <v>0.77724234416291005</v>
      </c>
      <c r="P16" s="38">
        <v>142.85</v>
      </c>
      <c r="Q16" s="38"/>
      <c r="R16" s="37">
        <v>0.78039644139222719</v>
      </c>
      <c r="S16" s="38">
        <v>142.77000000000001</v>
      </c>
      <c r="T16" s="38"/>
      <c r="U16" s="37">
        <v>0.78003120124804992</v>
      </c>
      <c r="V16" s="38">
        <v>142.91999999999999</v>
      </c>
      <c r="W16" s="13"/>
      <c r="X16" s="37">
        <v>0.77936248149014098</v>
      </c>
      <c r="Y16" s="38">
        <v>143.03</v>
      </c>
      <c r="Z16" s="38"/>
      <c r="AA16" s="37">
        <v>0.77821011673151741</v>
      </c>
      <c r="AB16" s="38">
        <v>143.29</v>
      </c>
      <c r="AC16" s="13"/>
      <c r="AD16" s="37">
        <v>0.77772592938248553</v>
      </c>
      <c r="AE16" s="38">
        <v>143.55000000000001</v>
      </c>
      <c r="AF16" s="13"/>
      <c r="AG16" s="37">
        <v>0.77663870767319043</v>
      </c>
      <c r="AH16" s="38">
        <v>143.38999999999999</v>
      </c>
      <c r="AI16" s="13"/>
      <c r="AJ16" s="37">
        <v>0.7717240314863405</v>
      </c>
      <c r="AK16" s="38">
        <v>143.69999999999999</v>
      </c>
      <c r="AL16" s="13"/>
      <c r="AM16" s="37">
        <v>0.77291698871541192</v>
      </c>
      <c r="AN16" s="38">
        <v>143.26</v>
      </c>
      <c r="AO16" s="13"/>
      <c r="AP16" s="13">
        <v>0.77513371056507241</v>
      </c>
      <c r="AQ16" s="272">
        <v>142.88</v>
      </c>
      <c r="AR16" s="13"/>
      <c r="AS16" s="13">
        <v>0.77261840377037783</v>
      </c>
      <c r="AT16" s="272">
        <v>143.19999999999999</v>
      </c>
      <c r="AU16" s="37"/>
      <c r="AV16" s="37">
        <v>0.77706115471287585</v>
      </c>
      <c r="AW16" s="39">
        <v>142.65</v>
      </c>
      <c r="AX16" s="37"/>
      <c r="AY16" s="37">
        <v>0.77639751552795033</v>
      </c>
      <c r="AZ16" s="38">
        <v>143.34</v>
      </c>
      <c r="BA16" s="13"/>
      <c r="BB16" s="37">
        <v>0.77742361812951877</v>
      </c>
      <c r="BC16" s="38">
        <v>143.11000000000001</v>
      </c>
      <c r="BD16" s="13"/>
      <c r="BE16" s="268">
        <v>0.77645779951859617</v>
      </c>
      <c r="BF16" s="38">
        <v>143.38999999999999</v>
      </c>
      <c r="BG16" s="39"/>
      <c r="BH16" s="37">
        <f t="shared" ref="BH16:BH30" si="0">(C16+F16+I16+L16+O16+R16+U16+X16+AA16+AD16+AG16+AJ16+AM16+AP16+AS16+AV16+AY16+BB16+BE16)/19</f>
        <v>0.7762055041067133</v>
      </c>
      <c r="BI16" s="39">
        <f t="shared" ref="BI16:BI30" si="1">(D16+G16+J16+M16+P16+S16+V16+Y16+AB16+AE16+AH16+AK16+AN16+AQ16+AT16+AW16+AZ16+BC16+BF16)/19</f>
        <v>143.0778947368421</v>
      </c>
      <c r="BJ16" s="230"/>
      <c r="BK16" s="230"/>
      <c r="BL16" s="230"/>
      <c r="BM16" s="159"/>
      <c r="BN16" s="159"/>
      <c r="BO16" s="68"/>
      <c r="BP16" s="70"/>
      <c r="BQ16" s="70"/>
      <c r="BR16" s="68"/>
      <c r="BS16" s="71"/>
      <c r="BT16" s="69"/>
      <c r="BU16" s="69"/>
      <c r="BV16" s="69"/>
      <c r="BW16" s="69"/>
      <c r="BX16" s="69"/>
      <c r="BY16" s="69"/>
      <c r="BZ16" s="72"/>
      <c r="CA16" s="71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3"/>
      <c r="DD16" s="3"/>
    </row>
    <row r="17" spans="1:208" x14ac:dyDescent="0.2">
      <c r="A17" s="27">
        <v>3</v>
      </c>
      <c r="B17" s="36" t="s">
        <v>7</v>
      </c>
      <c r="C17" s="37">
        <v>0.98720000000000008</v>
      </c>
      <c r="D17" s="38">
        <v>112.02</v>
      </c>
      <c r="E17" s="38"/>
      <c r="F17" s="37">
        <v>0.98850000000000005</v>
      </c>
      <c r="G17" s="38">
        <v>111.62</v>
      </c>
      <c r="H17" s="13"/>
      <c r="I17" s="37">
        <v>0.99060000000000004</v>
      </c>
      <c r="J17" s="38">
        <v>111.59</v>
      </c>
      <c r="K17" s="13"/>
      <c r="L17" s="37">
        <v>0.99280000000000002</v>
      </c>
      <c r="M17" s="38">
        <v>111.76</v>
      </c>
      <c r="N17" s="13"/>
      <c r="O17" s="37">
        <v>0.99210000000000009</v>
      </c>
      <c r="P17" s="38">
        <v>111.91</v>
      </c>
      <c r="Q17" s="38"/>
      <c r="R17" s="37">
        <v>0.99580000000000002</v>
      </c>
      <c r="S17" s="38">
        <v>111.89</v>
      </c>
      <c r="T17" s="38"/>
      <c r="U17" s="37">
        <v>0.99460000000000004</v>
      </c>
      <c r="V17" s="38">
        <v>112.09</v>
      </c>
      <c r="W17" s="13"/>
      <c r="X17" s="37">
        <v>0.995</v>
      </c>
      <c r="Y17" s="38">
        <v>112.03</v>
      </c>
      <c r="Z17" s="38"/>
      <c r="AA17" s="37">
        <v>0.99010000000000009</v>
      </c>
      <c r="AB17" s="38">
        <v>112.62</v>
      </c>
      <c r="AC17" s="13"/>
      <c r="AD17" s="37">
        <v>0.9890000000000001</v>
      </c>
      <c r="AE17" s="38">
        <v>112.88</v>
      </c>
      <c r="AF17" s="13"/>
      <c r="AG17" s="37">
        <v>0.98970000000000002</v>
      </c>
      <c r="AH17" s="38">
        <v>112.52</v>
      </c>
      <c r="AI17" s="13"/>
      <c r="AJ17" s="37">
        <v>0.9900000000000001</v>
      </c>
      <c r="AK17" s="38">
        <v>112.02</v>
      </c>
      <c r="AL17" s="13"/>
      <c r="AM17" s="37">
        <v>0.99110000000000009</v>
      </c>
      <c r="AN17" s="38">
        <v>111.72</v>
      </c>
      <c r="AO17" s="13"/>
      <c r="AP17" s="13">
        <v>0.99140000000000006</v>
      </c>
      <c r="AQ17" s="272">
        <v>111.71</v>
      </c>
      <c r="AR17" s="13"/>
      <c r="AS17" s="13">
        <v>0.9909</v>
      </c>
      <c r="AT17" s="272">
        <v>111.66</v>
      </c>
      <c r="AU17" s="37"/>
      <c r="AV17" s="37">
        <v>0.99390000000000001</v>
      </c>
      <c r="AW17" s="39">
        <v>111.53</v>
      </c>
      <c r="AX17" s="37"/>
      <c r="AY17" s="37">
        <v>0.99730000000000008</v>
      </c>
      <c r="AZ17" s="38">
        <v>111.59</v>
      </c>
      <c r="BA17" s="13"/>
      <c r="BB17" s="37">
        <v>0.99720000000000009</v>
      </c>
      <c r="BC17" s="38">
        <v>111.57</v>
      </c>
      <c r="BD17" s="13"/>
      <c r="BE17" s="268">
        <v>0.998</v>
      </c>
      <c r="BF17" s="38">
        <v>111.56</v>
      </c>
      <c r="BG17" s="39"/>
      <c r="BH17" s="37">
        <f t="shared" si="0"/>
        <v>0.99237894736842103</v>
      </c>
      <c r="BI17" s="39">
        <f t="shared" si="1"/>
        <v>111.91</v>
      </c>
      <c r="BJ17" s="230"/>
      <c r="BK17" s="230"/>
      <c r="BL17" s="230"/>
      <c r="BM17" s="159"/>
      <c r="BN17" s="159"/>
      <c r="BO17" s="68"/>
      <c r="BP17" s="70"/>
      <c r="BQ17" s="70"/>
      <c r="BR17" s="68"/>
      <c r="BS17" s="71"/>
    </row>
    <row r="18" spans="1:208" x14ac:dyDescent="0.2">
      <c r="A18" s="27">
        <v>4</v>
      </c>
      <c r="B18" s="36" t="s">
        <v>8</v>
      </c>
      <c r="C18" s="37">
        <v>0.89766606822262107</v>
      </c>
      <c r="D18" s="38">
        <v>123.19</v>
      </c>
      <c r="E18" s="38"/>
      <c r="F18" s="37">
        <v>0.89637863033345277</v>
      </c>
      <c r="G18" s="38">
        <v>123.08</v>
      </c>
      <c r="H18" s="13"/>
      <c r="I18" s="37">
        <v>0.89855332914008446</v>
      </c>
      <c r="J18" s="38">
        <v>123.07</v>
      </c>
      <c r="K18" s="13"/>
      <c r="L18" s="37">
        <v>0.90179457119668138</v>
      </c>
      <c r="M18" s="38">
        <v>123.03</v>
      </c>
      <c r="N18" s="13"/>
      <c r="O18" s="37">
        <v>0.90236419418877456</v>
      </c>
      <c r="P18" s="38">
        <v>123.05</v>
      </c>
      <c r="Q18" s="38"/>
      <c r="R18" s="37">
        <v>0.90546903295907277</v>
      </c>
      <c r="S18" s="38">
        <v>123.07</v>
      </c>
      <c r="T18" s="38"/>
      <c r="U18" s="37">
        <v>0.90645395213923141</v>
      </c>
      <c r="V18" s="38">
        <v>122.98</v>
      </c>
      <c r="W18" s="13"/>
      <c r="X18" s="37">
        <v>0.90711175616835993</v>
      </c>
      <c r="Y18" s="38">
        <v>122.88</v>
      </c>
      <c r="Z18" s="38"/>
      <c r="AA18" s="37">
        <v>0.90801779714882414</v>
      </c>
      <c r="AB18" s="38">
        <v>122.83</v>
      </c>
      <c r="AC18" s="13"/>
      <c r="AD18" s="37">
        <v>0.90917356123283921</v>
      </c>
      <c r="AE18" s="38">
        <v>122.83</v>
      </c>
      <c r="AF18" s="13"/>
      <c r="AG18" s="37">
        <v>0.90727635637815274</v>
      </c>
      <c r="AH18" s="38">
        <v>122.71</v>
      </c>
      <c r="AI18" s="13"/>
      <c r="AJ18" s="37">
        <v>0.90432266232591785</v>
      </c>
      <c r="AK18" s="38">
        <v>122.6</v>
      </c>
      <c r="AL18" s="13"/>
      <c r="AM18" s="37">
        <v>0.90342397687234621</v>
      </c>
      <c r="AN18" s="38">
        <v>122.55</v>
      </c>
      <c r="AO18" s="13"/>
      <c r="AP18" s="13">
        <v>0.90366889571660947</v>
      </c>
      <c r="AQ18" s="272">
        <v>122.54</v>
      </c>
      <c r="AR18" s="13"/>
      <c r="AS18" s="13">
        <v>0.90244562765093395</v>
      </c>
      <c r="AT18" s="272">
        <v>122.56</v>
      </c>
      <c r="AU18" s="37"/>
      <c r="AV18" s="37">
        <v>0.90415913200723319</v>
      </c>
      <c r="AW18" s="39">
        <v>122.57</v>
      </c>
      <c r="AX18" s="37"/>
      <c r="AY18" s="37">
        <v>0.90801779714882414</v>
      </c>
      <c r="AZ18" s="38">
        <v>122.58</v>
      </c>
      <c r="BA18" s="13"/>
      <c r="BB18" s="37">
        <v>0.90793535500272371</v>
      </c>
      <c r="BC18" s="38">
        <v>122.56</v>
      </c>
      <c r="BD18" s="13"/>
      <c r="BE18" s="268">
        <v>0.90859531164819185</v>
      </c>
      <c r="BF18" s="38">
        <v>122.52</v>
      </c>
      <c r="BG18" s="39"/>
      <c r="BH18" s="37">
        <f t="shared" si="0"/>
        <v>0.90435936881478296</v>
      </c>
      <c r="BI18" s="39">
        <f t="shared" si="1"/>
        <v>122.8</v>
      </c>
      <c r="BJ18" s="230"/>
      <c r="BK18" s="230"/>
      <c r="BL18" s="230"/>
      <c r="BM18" s="159"/>
      <c r="BN18" s="159"/>
      <c r="BO18" s="68"/>
      <c r="BP18" s="70"/>
      <c r="BQ18" s="70"/>
      <c r="BR18" s="68"/>
      <c r="BS18" s="71"/>
    </row>
    <row r="19" spans="1:208" x14ac:dyDescent="0.2">
      <c r="A19" s="27">
        <v>5</v>
      </c>
      <c r="B19" s="36" t="s">
        <v>9</v>
      </c>
      <c r="C19" s="37">
        <v>1509.6000000000001</v>
      </c>
      <c r="D19" s="41">
        <v>166946.66</v>
      </c>
      <c r="E19" s="41"/>
      <c r="F19" s="42">
        <v>1509.5900000000001</v>
      </c>
      <c r="G19" s="41">
        <v>166568.16</v>
      </c>
      <c r="H19" s="13"/>
      <c r="I19" s="37">
        <v>1504.19</v>
      </c>
      <c r="J19" s="41">
        <v>166273.16</v>
      </c>
      <c r="K19" s="13"/>
      <c r="L19" s="37">
        <v>1488.0533</v>
      </c>
      <c r="M19" s="41">
        <v>165114.39000000001</v>
      </c>
      <c r="N19" s="13"/>
      <c r="O19" s="37">
        <v>1484.0729000000001</v>
      </c>
      <c r="P19" s="41">
        <v>164776.60999999999</v>
      </c>
      <c r="Q19" s="41"/>
      <c r="R19" s="42">
        <v>1466.3536000000001</v>
      </c>
      <c r="S19" s="41">
        <v>163381.12</v>
      </c>
      <c r="T19" s="41"/>
      <c r="U19" s="42">
        <v>1465.2</v>
      </c>
      <c r="V19" s="41">
        <v>163340.5</v>
      </c>
      <c r="W19" s="13"/>
      <c r="X19" s="37">
        <v>1455.2</v>
      </c>
      <c r="Y19" s="41">
        <v>162211.14000000001</v>
      </c>
      <c r="Z19" s="41"/>
      <c r="AA19" s="37">
        <v>1464.3490000000002</v>
      </c>
      <c r="AB19" s="41">
        <v>163289.56</v>
      </c>
      <c r="AC19" s="13"/>
      <c r="AD19" s="37">
        <v>1467.5323000000001</v>
      </c>
      <c r="AE19" s="41">
        <v>163835.31</v>
      </c>
      <c r="AF19" s="13"/>
      <c r="AG19" s="37">
        <v>1465.1000000000001</v>
      </c>
      <c r="AH19" s="41">
        <v>163153.54</v>
      </c>
      <c r="AI19" s="13"/>
      <c r="AJ19" s="37">
        <v>1458.1194</v>
      </c>
      <c r="AK19" s="41">
        <v>161705.44</v>
      </c>
      <c r="AL19" s="13"/>
      <c r="AM19" s="37">
        <v>1465.1000000000001</v>
      </c>
      <c r="AN19" s="41">
        <v>162230.51999999999</v>
      </c>
      <c r="AO19" s="13"/>
      <c r="AP19" s="13">
        <v>1475.5957000000001</v>
      </c>
      <c r="AQ19" s="272">
        <v>163422.22</v>
      </c>
      <c r="AR19" s="13"/>
      <c r="AS19" s="13">
        <v>1468.6198000000002</v>
      </c>
      <c r="AT19" s="272">
        <v>162488.09</v>
      </c>
      <c r="AU19" s="37"/>
      <c r="AV19" s="37">
        <v>1470.0515</v>
      </c>
      <c r="AW19" s="39">
        <v>162955.21</v>
      </c>
      <c r="AX19" s="37"/>
      <c r="AY19" s="42">
        <v>1458.5697</v>
      </c>
      <c r="AZ19" s="41">
        <v>162324.22</v>
      </c>
      <c r="BA19" s="13"/>
      <c r="BB19" s="37">
        <v>1457.4663</v>
      </c>
      <c r="BC19" s="41">
        <v>162157.70000000001</v>
      </c>
      <c r="BD19" s="13"/>
      <c r="BE19" s="268">
        <v>1459.8300000000002</v>
      </c>
      <c r="BF19" s="38">
        <v>162537.47</v>
      </c>
      <c r="BG19" s="39"/>
      <c r="BH19" s="37">
        <f t="shared" si="0"/>
        <v>1473.2943947368424</v>
      </c>
      <c r="BI19" s="39">
        <f t="shared" si="1"/>
        <v>163616.36947368426</v>
      </c>
      <c r="BJ19" s="230"/>
      <c r="BK19" s="230"/>
      <c r="BL19" s="230"/>
      <c r="BM19" s="159"/>
      <c r="BN19" s="159"/>
      <c r="BO19" s="231"/>
      <c r="BP19" s="70"/>
      <c r="BQ19" s="70"/>
      <c r="BR19" s="68"/>
      <c r="BS19" s="71"/>
    </row>
    <row r="20" spans="1:208" x14ac:dyDescent="0.2">
      <c r="A20" s="27">
        <v>6</v>
      </c>
      <c r="B20" s="36" t="s">
        <v>10</v>
      </c>
      <c r="C20" s="37">
        <v>18.02</v>
      </c>
      <c r="D20" s="38">
        <v>1992.83</v>
      </c>
      <c r="E20" s="38"/>
      <c r="F20" s="37">
        <v>18.069300000000002</v>
      </c>
      <c r="G20" s="38">
        <v>1993.77</v>
      </c>
      <c r="H20" s="13"/>
      <c r="I20" s="37">
        <v>18.0669</v>
      </c>
      <c r="J20" s="38">
        <v>1997.12</v>
      </c>
      <c r="K20" s="13"/>
      <c r="L20" s="37">
        <v>17.589000000000002</v>
      </c>
      <c r="M20" s="38">
        <v>1951.68</v>
      </c>
      <c r="N20" s="13"/>
      <c r="O20" s="37">
        <v>17.5395</v>
      </c>
      <c r="P20" s="38">
        <v>1947.41</v>
      </c>
      <c r="Q20" s="38"/>
      <c r="R20" s="37">
        <v>16.971299999999999</v>
      </c>
      <c r="S20" s="38">
        <v>1890.94</v>
      </c>
      <c r="T20" s="38"/>
      <c r="U20" s="37">
        <v>16.905000000000001</v>
      </c>
      <c r="V20" s="38">
        <v>1884.57</v>
      </c>
      <c r="W20" s="13"/>
      <c r="X20" s="37">
        <v>16.782600000000002</v>
      </c>
      <c r="Y20" s="38">
        <v>1870.76</v>
      </c>
      <c r="Z20" s="38"/>
      <c r="AA20" s="37">
        <v>16.922499999999999</v>
      </c>
      <c r="AB20" s="38">
        <v>1887.03</v>
      </c>
      <c r="AC20" s="13"/>
      <c r="AD20" s="37">
        <v>17.057700000000001</v>
      </c>
      <c r="AE20" s="38">
        <v>1904.32</v>
      </c>
      <c r="AF20" s="13"/>
      <c r="AG20" s="37">
        <v>16.881399999999999</v>
      </c>
      <c r="AH20" s="38">
        <v>1879.91</v>
      </c>
      <c r="AI20" s="13"/>
      <c r="AJ20" s="37">
        <v>16.779800000000002</v>
      </c>
      <c r="AK20" s="38">
        <v>1860.88</v>
      </c>
      <c r="AL20" s="13"/>
      <c r="AM20" s="37">
        <v>17.051100000000002</v>
      </c>
      <c r="AN20" s="38">
        <v>1888.07</v>
      </c>
      <c r="AO20" s="13"/>
      <c r="AP20" s="13">
        <v>17.121300000000002</v>
      </c>
      <c r="AQ20" s="272">
        <v>1896.18</v>
      </c>
      <c r="AR20" s="13"/>
      <c r="AS20" s="13">
        <v>17.0611</v>
      </c>
      <c r="AT20" s="272">
        <v>1887.64</v>
      </c>
      <c r="AU20" s="37"/>
      <c r="AV20" s="37">
        <v>17.202400000000001</v>
      </c>
      <c r="AW20" s="39">
        <v>1906.89</v>
      </c>
      <c r="AX20" s="37"/>
      <c r="AY20" s="37">
        <v>16.881</v>
      </c>
      <c r="AZ20" s="38">
        <v>1878.69</v>
      </c>
      <c r="BA20" s="13"/>
      <c r="BB20" s="37">
        <v>16.916499999999999</v>
      </c>
      <c r="BC20" s="38">
        <v>1882.13</v>
      </c>
      <c r="BD20" s="13"/>
      <c r="BE20" s="268">
        <v>17.0671</v>
      </c>
      <c r="BF20" s="38">
        <v>1900.25</v>
      </c>
      <c r="BG20" s="39"/>
      <c r="BH20" s="37">
        <f t="shared" si="0"/>
        <v>17.204499999999996</v>
      </c>
      <c r="BI20" s="39">
        <f t="shared" si="1"/>
        <v>1910.5826315789473</v>
      </c>
      <c r="BJ20" s="230"/>
      <c r="BK20" s="230"/>
      <c r="BL20" s="230"/>
      <c r="BM20" s="159"/>
      <c r="BN20" s="159"/>
      <c r="BO20" s="68"/>
      <c r="BP20" s="70"/>
      <c r="BQ20" s="70"/>
      <c r="BR20" s="68"/>
      <c r="BS20" s="71"/>
    </row>
    <row r="21" spans="1:208" x14ac:dyDescent="0.2">
      <c r="A21" s="27">
        <v>7</v>
      </c>
      <c r="B21" s="36" t="s">
        <v>25</v>
      </c>
      <c r="C21" s="37">
        <v>1.450536698578474</v>
      </c>
      <c r="D21" s="38">
        <v>76.239999999999995</v>
      </c>
      <c r="E21" s="38"/>
      <c r="F21" s="37">
        <v>1.4480162177816391</v>
      </c>
      <c r="G21" s="38">
        <v>76.2</v>
      </c>
      <c r="H21" s="13"/>
      <c r="I21" s="37">
        <v>1.445086705202312</v>
      </c>
      <c r="J21" s="38">
        <v>76.489999999999995</v>
      </c>
      <c r="K21" s="13"/>
      <c r="L21" s="37">
        <v>1.4486455164421266</v>
      </c>
      <c r="M21" s="38">
        <v>76.599999999999994</v>
      </c>
      <c r="N21" s="13"/>
      <c r="O21" s="37">
        <v>1.4478065730418417</v>
      </c>
      <c r="P21" s="38">
        <v>76.69</v>
      </c>
      <c r="Q21" s="38"/>
      <c r="R21" s="37">
        <v>1.4560279557367499</v>
      </c>
      <c r="S21" s="38">
        <v>76.52</v>
      </c>
      <c r="T21" s="38"/>
      <c r="U21" s="37">
        <v>1.4579384749963551</v>
      </c>
      <c r="V21" s="38">
        <v>76.459999999999994</v>
      </c>
      <c r="W21" s="13"/>
      <c r="X21" s="37">
        <v>1.4628437682855471</v>
      </c>
      <c r="Y21" s="38">
        <v>76.2</v>
      </c>
      <c r="Z21" s="38"/>
      <c r="AA21" s="37">
        <v>1.464986815118664</v>
      </c>
      <c r="AB21" s="38">
        <v>76.12</v>
      </c>
      <c r="AC21" s="13"/>
      <c r="AD21" s="37">
        <v>1.4721036360959812</v>
      </c>
      <c r="AE21" s="38">
        <v>75.84</v>
      </c>
      <c r="AF21" s="13"/>
      <c r="AG21" s="37">
        <v>1.474708745022858</v>
      </c>
      <c r="AH21" s="38">
        <v>75.510000000000005</v>
      </c>
      <c r="AI21" s="13"/>
      <c r="AJ21" s="37">
        <v>1.4688601645123383</v>
      </c>
      <c r="AK21" s="38">
        <v>75.5</v>
      </c>
      <c r="AL21" s="13"/>
      <c r="AM21" s="37">
        <v>1.4667057788207685</v>
      </c>
      <c r="AN21" s="38">
        <v>75.5</v>
      </c>
      <c r="AO21" s="13"/>
      <c r="AP21" s="13">
        <v>1.4682131845543973</v>
      </c>
      <c r="AQ21" s="272">
        <v>75.430000000000007</v>
      </c>
      <c r="AR21" s="13"/>
      <c r="AS21" s="13">
        <v>1.4690759512266782</v>
      </c>
      <c r="AT21" s="272">
        <v>75.31</v>
      </c>
      <c r="AU21" s="37"/>
      <c r="AV21" s="37">
        <v>1.4727540500736376</v>
      </c>
      <c r="AW21" s="39">
        <v>75.27</v>
      </c>
      <c r="AX21" s="37"/>
      <c r="AY21" s="37">
        <v>1.4734050390452333</v>
      </c>
      <c r="AZ21" s="38">
        <v>75.53</v>
      </c>
      <c r="BA21" s="13"/>
      <c r="BB21" s="37">
        <v>1.4751438265230858</v>
      </c>
      <c r="BC21" s="38">
        <v>75.42</v>
      </c>
      <c r="BD21" s="13"/>
      <c r="BE21" s="268">
        <v>1.4742739200943535</v>
      </c>
      <c r="BF21" s="38">
        <v>75.52</v>
      </c>
      <c r="BG21" s="39"/>
      <c r="BH21" s="37">
        <f t="shared" si="0"/>
        <v>1.4630070011133178</v>
      </c>
      <c r="BI21" s="39">
        <f t="shared" si="1"/>
        <v>75.913157894736841</v>
      </c>
      <c r="BJ21" s="230"/>
      <c r="BK21" s="230"/>
      <c r="BL21" s="230"/>
      <c r="BM21" s="159"/>
      <c r="BN21" s="159"/>
      <c r="BO21" s="68"/>
      <c r="BP21" s="70"/>
      <c r="BQ21" s="70"/>
      <c r="BR21" s="68"/>
      <c r="BS21" s="71"/>
    </row>
    <row r="22" spans="1:208" x14ac:dyDescent="0.2">
      <c r="A22" s="27">
        <v>8</v>
      </c>
      <c r="B22" s="36" t="s">
        <v>26</v>
      </c>
      <c r="C22" s="37">
        <v>1.3165</v>
      </c>
      <c r="D22" s="38">
        <v>84</v>
      </c>
      <c r="E22" s="38"/>
      <c r="F22" s="37">
        <v>1.3157000000000001</v>
      </c>
      <c r="G22" s="38">
        <v>83.86</v>
      </c>
      <c r="H22" s="13"/>
      <c r="I22" s="37">
        <v>1.3118000000000001</v>
      </c>
      <c r="J22" s="38">
        <v>84.27</v>
      </c>
      <c r="K22" s="13"/>
      <c r="L22" s="37">
        <v>1.3161</v>
      </c>
      <c r="M22" s="38">
        <v>84.31</v>
      </c>
      <c r="N22" s="13"/>
      <c r="O22" s="37">
        <v>1.3159000000000001</v>
      </c>
      <c r="P22" s="38">
        <v>84.38</v>
      </c>
      <c r="Q22" s="38"/>
      <c r="R22" s="37">
        <v>1.3194000000000001</v>
      </c>
      <c r="S22" s="38">
        <v>84.45</v>
      </c>
      <c r="T22" s="38"/>
      <c r="U22" s="37">
        <v>1.3221000000000001</v>
      </c>
      <c r="V22" s="38">
        <v>84.32</v>
      </c>
      <c r="W22" s="13"/>
      <c r="X22" s="37">
        <v>1.325</v>
      </c>
      <c r="Y22" s="38">
        <v>84.13</v>
      </c>
      <c r="Z22" s="38"/>
      <c r="AA22" s="37">
        <v>1.3259000000000001</v>
      </c>
      <c r="AB22" s="38">
        <v>84.1</v>
      </c>
      <c r="AC22" s="13"/>
      <c r="AD22" s="37">
        <v>1.3262</v>
      </c>
      <c r="AE22" s="38">
        <v>84.18</v>
      </c>
      <c r="AF22" s="13"/>
      <c r="AG22" s="37">
        <v>1.3247</v>
      </c>
      <c r="AH22" s="38">
        <v>84.06</v>
      </c>
      <c r="AI22" s="13"/>
      <c r="AJ22" s="37">
        <v>1.3219000000000001</v>
      </c>
      <c r="AK22" s="38">
        <v>83.89</v>
      </c>
      <c r="AL22" s="13"/>
      <c r="AM22" s="37">
        <v>1.3204</v>
      </c>
      <c r="AN22" s="38">
        <v>83.86</v>
      </c>
      <c r="AO22" s="13"/>
      <c r="AP22" s="13">
        <v>1.331</v>
      </c>
      <c r="AQ22" s="272">
        <v>83.21</v>
      </c>
      <c r="AR22" s="13"/>
      <c r="AS22" s="13">
        <v>1.3301000000000001</v>
      </c>
      <c r="AT22" s="272">
        <v>83.18</v>
      </c>
      <c r="AU22" s="37"/>
      <c r="AV22" s="37">
        <v>1.3282</v>
      </c>
      <c r="AW22" s="39">
        <v>83.46</v>
      </c>
      <c r="AX22" s="37"/>
      <c r="AY22" s="37">
        <v>1.3297000000000001</v>
      </c>
      <c r="AZ22" s="38">
        <v>83.7</v>
      </c>
      <c r="BA22" s="13"/>
      <c r="BB22" s="37">
        <v>1.3313000000000001</v>
      </c>
      <c r="BC22" s="38">
        <v>83.57</v>
      </c>
      <c r="BD22" s="13"/>
      <c r="BE22" s="268">
        <v>1.3266</v>
      </c>
      <c r="BF22" s="38">
        <v>83.93</v>
      </c>
      <c r="BG22" s="39"/>
      <c r="BH22" s="37">
        <f t="shared" si="0"/>
        <v>1.3230789473684208</v>
      </c>
      <c r="BI22" s="39">
        <f t="shared" si="1"/>
        <v>83.940000000000012</v>
      </c>
      <c r="BJ22" s="230"/>
      <c r="BK22" s="230"/>
      <c r="BL22" s="230"/>
      <c r="BM22" s="159"/>
      <c r="BN22" s="159"/>
      <c r="BO22" s="68"/>
      <c r="BP22" s="70"/>
      <c r="BQ22" s="70"/>
      <c r="BR22" s="68"/>
      <c r="BS22" s="71"/>
    </row>
    <row r="23" spans="1:208" x14ac:dyDescent="0.2">
      <c r="A23" s="27">
        <v>9</v>
      </c>
      <c r="B23" s="36" t="s">
        <v>13</v>
      </c>
      <c r="C23" s="37">
        <v>9.6292000000000009</v>
      </c>
      <c r="D23" s="38">
        <v>11.48</v>
      </c>
      <c r="E23" s="38"/>
      <c r="F23" s="37">
        <v>9.5691000000000006</v>
      </c>
      <c r="G23" s="38">
        <v>11.53</v>
      </c>
      <c r="H23" s="13"/>
      <c r="I23" s="37">
        <v>9.6044999999999998</v>
      </c>
      <c r="J23" s="38">
        <v>11.51</v>
      </c>
      <c r="K23" s="13"/>
      <c r="L23" s="37">
        <v>9.616200000000001</v>
      </c>
      <c r="M23" s="38">
        <v>11.54</v>
      </c>
      <c r="N23" s="13"/>
      <c r="O23" s="37">
        <v>9.5971000000000011</v>
      </c>
      <c r="P23" s="38">
        <v>11.57</v>
      </c>
      <c r="Q23" s="38"/>
      <c r="R23" s="37">
        <v>9.6771000000000011</v>
      </c>
      <c r="S23" s="38">
        <v>11.51</v>
      </c>
      <c r="T23" s="38"/>
      <c r="U23" s="37">
        <v>9.7115000000000009</v>
      </c>
      <c r="V23" s="38">
        <v>11.48</v>
      </c>
      <c r="W23" s="13"/>
      <c r="X23" s="37">
        <v>9.6976000000000013</v>
      </c>
      <c r="Y23" s="38">
        <v>11.49</v>
      </c>
      <c r="Z23" s="38"/>
      <c r="AA23" s="37">
        <v>9.7396000000000011</v>
      </c>
      <c r="AB23" s="38">
        <v>11.45</v>
      </c>
      <c r="AC23" s="13"/>
      <c r="AD23" s="37">
        <v>9.7172000000000001</v>
      </c>
      <c r="AE23" s="38">
        <v>11.49</v>
      </c>
      <c r="AF23" s="13"/>
      <c r="AG23" s="37">
        <v>9.67</v>
      </c>
      <c r="AH23" s="38">
        <v>11.52</v>
      </c>
      <c r="AI23" s="13"/>
      <c r="AJ23" s="37">
        <v>9.6354000000000006</v>
      </c>
      <c r="AK23" s="38">
        <v>11.51</v>
      </c>
      <c r="AL23" s="13"/>
      <c r="AM23" s="37">
        <v>9.6209000000000007</v>
      </c>
      <c r="AN23" s="38">
        <v>11.51</v>
      </c>
      <c r="AO23" s="13"/>
      <c r="AP23" s="13">
        <v>9.6933000000000007</v>
      </c>
      <c r="AQ23" s="272">
        <v>11.43</v>
      </c>
      <c r="AR23" s="13"/>
      <c r="AS23" s="13">
        <v>9.6082000000000001</v>
      </c>
      <c r="AT23" s="272">
        <v>11.52</v>
      </c>
      <c r="AU23" s="37"/>
      <c r="AV23" s="37">
        <v>9.6254000000000008</v>
      </c>
      <c r="AW23" s="39">
        <v>11.52</v>
      </c>
      <c r="AX23" s="37"/>
      <c r="AY23" s="37">
        <v>9.6161000000000012</v>
      </c>
      <c r="AZ23" s="38">
        <v>11.57</v>
      </c>
      <c r="BA23" s="13"/>
      <c r="BB23" s="37">
        <v>9.6029</v>
      </c>
      <c r="BC23" s="38">
        <v>11.59</v>
      </c>
      <c r="BD23" s="13"/>
      <c r="BE23" s="268">
        <v>9.5911000000000008</v>
      </c>
      <c r="BF23" s="38">
        <v>11.61</v>
      </c>
      <c r="BG23" s="39"/>
      <c r="BH23" s="37">
        <f t="shared" si="0"/>
        <v>9.6432842105263177</v>
      </c>
      <c r="BI23" s="39">
        <f t="shared" si="1"/>
        <v>11.51736842105263</v>
      </c>
      <c r="BJ23" s="230"/>
      <c r="BK23" s="230"/>
      <c r="BL23" s="230"/>
      <c r="BM23" s="159"/>
      <c r="BN23" s="159"/>
      <c r="BO23" s="68"/>
      <c r="BP23" s="70"/>
      <c r="BQ23" s="70"/>
      <c r="BR23" s="68"/>
      <c r="BS23" s="71"/>
    </row>
    <row r="24" spans="1:208" x14ac:dyDescent="0.2">
      <c r="A24" s="27">
        <v>10</v>
      </c>
      <c r="B24" s="36" t="s">
        <v>14</v>
      </c>
      <c r="C24" s="37">
        <v>9.1494999999999997</v>
      </c>
      <c r="D24" s="38">
        <v>12.09</v>
      </c>
      <c r="E24" s="38"/>
      <c r="F24" s="37">
        <v>9.0919000000000008</v>
      </c>
      <c r="G24" s="38">
        <v>12.14</v>
      </c>
      <c r="H24" s="13"/>
      <c r="I24" s="37">
        <v>9.1283000000000012</v>
      </c>
      <c r="J24" s="38">
        <v>12.11</v>
      </c>
      <c r="K24" s="13"/>
      <c r="L24" s="37">
        <v>9.1666000000000007</v>
      </c>
      <c r="M24" s="38">
        <v>12.1</v>
      </c>
      <c r="N24" s="13"/>
      <c r="O24" s="37">
        <v>9.1059999999999999</v>
      </c>
      <c r="P24" s="38">
        <v>12.19</v>
      </c>
      <c r="Q24" s="38"/>
      <c r="R24" s="37">
        <v>9.1545000000000005</v>
      </c>
      <c r="S24" s="38">
        <v>12.17</v>
      </c>
      <c r="T24" s="38"/>
      <c r="U24" s="37">
        <v>9.1501999999999999</v>
      </c>
      <c r="V24" s="38">
        <v>12.18</v>
      </c>
      <c r="W24" s="13"/>
      <c r="X24" s="37">
        <v>9.1448999999999998</v>
      </c>
      <c r="Y24" s="38">
        <v>12.19</v>
      </c>
      <c r="Z24" s="38"/>
      <c r="AA24" s="37">
        <v>9.2150999999999996</v>
      </c>
      <c r="AB24" s="38">
        <v>12.1</v>
      </c>
      <c r="AC24" s="13"/>
      <c r="AD24" s="37">
        <v>9.1950000000000003</v>
      </c>
      <c r="AE24" s="38">
        <v>12.14</v>
      </c>
      <c r="AF24" s="13"/>
      <c r="AG24" s="37">
        <v>9.1437000000000008</v>
      </c>
      <c r="AH24" s="38">
        <v>12.18</v>
      </c>
      <c r="AI24" s="13"/>
      <c r="AJ24" s="37">
        <v>9.0957000000000008</v>
      </c>
      <c r="AK24" s="38">
        <v>12.19</v>
      </c>
      <c r="AL24" s="13"/>
      <c r="AM24" s="37">
        <v>9.1149000000000004</v>
      </c>
      <c r="AN24" s="38">
        <v>12.15</v>
      </c>
      <c r="AO24" s="13"/>
      <c r="AP24" s="37">
        <v>9.1844000000000001</v>
      </c>
      <c r="AQ24" s="273">
        <v>12.06</v>
      </c>
      <c r="AR24" s="13"/>
      <c r="AS24" s="37">
        <v>9.1130000000000013</v>
      </c>
      <c r="AT24" s="273">
        <v>12.14</v>
      </c>
      <c r="AU24" s="37"/>
      <c r="AV24" s="37">
        <v>9.1463000000000001</v>
      </c>
      <c r="AW24" s="39">
        <v>12.12</v>
      </c>
      <c r="AX24" s="37"/>
      <c r="AY24" s="37">
        <v>9.1727000000000007</v>
      </c>
      <c r="AZ24" s="38">
        <v>12.13</v>
      </c>
      <c r="BA24" s="13"/>
      <c r="BB24" s="37">
        <v>9.1512000000000011</v>
      </c>
      <c r="BC24" s="38">
        <v>12.16</v>
      </c>
      <c r="BD24" s="13"/>
      <c r="BE24" s="268">
        <v>9.1715</v>
      </c>
      <c r="BF24" s="38">
        <v>12.14</v>
      </c>
      <c r="BG24" s="39"/>
      <c r="BH24" s="37">
        <f t="shared" si="0"/>
        <v>9.1471263157894729</v>
      </c>
      <c r="BI24" s="39">
        <f t="shared" si="1"/>
        <v>12.141052631578948</v>
      </c>
      <c r="BJ24" s="230"/>
      <c r="BK24" s="230"/>
      <c r="BL24" s="230"/>
      <c r="BM24" s="159"/>
      <c r="BN24" s="159"/>
      <c r="BO24" s="68"/>
      <c r="BP24" s="70"/>
      <c r="BQ24" s="70"/>
      <c r="BR24" s="68"/>
      <c r="BS24" s="71"/>
    </row>
    <row r="25" spans="1:208" x14ac:dyDescent="0.2">
      <c r="A25" s="27">
        <v>11</v>
      </c>
      <c r="B25" s="36" t="s">
        <v>15</v>
      </c>
      <c r="C25" s="37">
        <v>6.7054</v>
      </c>
      <c r="D25" s="38">
        <v>16.489999999999998</v>
      </c>
      <c r="E25" s="38"/>
      <c r="F25" s="37">
        <v>6.6965000000000003</v>
      </c>
      <c r="G25" s="38">
        <v>16.48</v>
      </c>
      <c r="H25" s="13"/>
      <c r="I25" s="37">
        <v>6.7126000000000001</v>
      </c>
      <c r="J25" s="38">
        <v>16.47</v>
      </c>
      <c r="K25" s="13"/>
      <c r="L25" s="37">
        <v>6.7366999999999999</v>
      </c>
      <c r="M25" s="38">
        <v>16.47</v>
      </c>
      <c r="N25" s="13"/>
      <c r="O25" s="37">
        <v>6.7404999999999999</v>
      </c>
      <c r="P25" s="38">
        <v>16.47</v>
      </c>
      <c r="Q25" s="38"/>
      <c r="R25" s="37">
        <v>6.7642000000000007</v>
      </c>
      <c r="S25" s="38">
        <v>16.47</v>
      </c>
      <c r="T25" s="38"/>
      <c r="U25" s="37">
        <v>6.7727000000000004</v>
      </c>
      <c r="V25" s="38">
        <v>16.46</v>
      </c>
      <c r="W25" s="13"/>
      <c r="X25" s="37">
        <v>6.7776000000000005</v>
      </c>
      <c r="Y25" s="38">
        <v>16.45</v>
      </c>
      <c r="Z25" s="38"/>
      <c r="AA25" s="37">
        <v>6.7842000000000002</v>
      </c>
      <c r="AB25" s="38">
        <v>16.440000000000001</v>
      </c>
      <c r="AC25" s="13"/>
      <c r="AD25" s="37">
        <v>6.7924000000000007</v>
      </c>
      <c r="AE25" s="38">
        <v>16.440000000000001</v>
      </c>
      <c r="AF25" s="13"/>
      <c r="AG25" s="37">
        <v>6.7781000000000002</v>
      </c>
      <c r="AH25" s="38">
        <v>16.43</v>
      </c>
      <c r="AI25" s="13"/>
      <c r="AJ25" s="37">
        <v>6.7562000000000006</v>
      </c>
      <c r="AK25" s="38">
        <v>16.41</v>
      </c>
      <c r="AL25" s="13"/>
      <c r="AM25" s="37">
        <v>6.7487000000000004</v>
      </c>
      <c r="AN25" s="38">
        <v>16.41</v>
      </c>
      <c r="AO25" s="13"/>
      <c r="AP25" s="37">
        <v>6.7529000000000003</v>
      </c>
      <c r="AQ25" s="273">
        <v>16.399999999999999</v>
      </c>
      <c r="AR25" s="13"/>
      <c r="AS25" s="37">
        <v>6.7429000000000006</v>
      </c>
      <c r="AT25" s="273">
        <v>16.41</v>
      </c>
      <c r="AU25" s="37"/>
      <c r="AV25" s="37">
        <v>6.7559000000000005</v>
      </c>
      <c r="AW25" s="39">
        <v>16.41</v>
      </c>
      <c r="AX25" s="37"/>
      <c r="AY25" s="37">
        <v>6.7825000000000006</v>
      </c>
      <c r="AZ25" s="38">
        <v>16.41</v>
      </c>
      <c r="BA25" s="13"/>
      <c r="BB25" s="37">
        <v>6.7834000000000003</v>
      </c>
      <c r="BC25" s="38">
        <v>16.399999999999999</v>
      </c>
      <c r="BD25" s="13"/>
      <c r="BE25" s="269">
        <v>6.7878000000000007</v>
      </c>
      <c r="BF25" s="38">
        <v>16.399999999999999</v>
      </c>
      <c r="BG25" s="39"/>
      <c r="BH25" s="37">
        <f t="shared" si="0"/>
        <v>6.7563789473684208</v>
      </c>
      <c r="BI25" s="39">
        <f t="shared" si="1"/>
        <v>16.437894736842104</v>
      </c>
      <c r="BJ25" s="230"/>
      <c r="BK25" s="230"/>
      <c r="BL25" s="230"/>
      <c r="BM25" s="159"/>
      <c r="BN25" s="159"/>
      <c r="BO25" s="68"/>
      <c r="BP25" s="70"/>
      <c r="BQ25" s="70"/>
      <c r="BR25" s="68"/>
      <c r="BS25" s="71"/>
    </row>
    <row r="26" spans="1:208" x14ac:dyDescent="0.2">
      <c r="A26" s="27">
        <v>12</v>
      </c>
      <c r="B26" s="36" t="s">
        <v>36</v>
      </c>
      <c r="C26" s="37">
        <v>5.7210000000000001</v>
      </c>
      <c r="D26" s="38">
        <v>19.329999999999998</v>
      </c>
      <c r="E26" s="38"/>
      <c r="F26" s="37">
        <v>5.6936</v>
      </c>
      <c r="G26" s="38">
        <v>19.38</v>
      </c>
      <c r="H26" s="13"/>
      <c r="I26" s="37">
        <v>5.7429000000000006</v>
      </c>
      <c r="J26" s="38">
        <v>19.25</v>
      </c>
      <c r="K26" s="13"/>
      <c r="L26" s="37">
        <v>5.7526000000000002</v>
      </c>
      <c r="M26" s="38">
        <v>19.29</v>
      </c>
      <c r="N26" s="13"/>
      <c r="O26" s="37">
        <v>5.7449000000000003</v>
      </c>
      <c r="P26" s="38">
        <v>19.329999999999998</v>
      </c>
      <c r="Q26" s="38"/>
      <c r="R26" s="37">
        <v>5.7440000000000007</v>
      </c>
      <c r="S26" s="38">
        <v>19.399999999999999</v>
      </c>
      <c r="T26" s="38"/>
      <c r="U26" s="37">
        <v>5.7778</v>
      </c>
      <c r="V26" s="38">
        <v>19.29</v>
      </c>
      <c r="W26" s="13"/>
      <c r="X26" s="37">
        <v>5.7719000000000005</v>
      </c>
      <c r="Y26" s="38">
        <v>19.309999999999999</v>
      </c>
      <c r="Z26" s="38"/>
      <c r="AA26" s="37">
        <v>5.7640000000000002</v>
      </c>
      <c r="AB26" s="38">
        <v>19.350000000000001</v>
      </c>
      <c r="AC26" s="13"/>
      <c r="AD26" s="37">
        <v>5.7671000000000001</v>
      </c>
      <c r="AE26" s="38">
        <v>19.36</v>
      </c>
      <c r="AF26" s="13"/>
      <c r="AG26" s="37">
        <v>5.7545999999999999</v>
      </c>
      <c r="AH26" s="38">
        <v>19.350000000000001</v>
      </c>
      <c r="AI26" s="13"/>
      <c r="AJ26" s="37">
        <v>5.7361000000000004</v>
      </c>
      <c r="AK26" s="38">
        <v>19.329999999999998</v>
      </c>
      <c r="AL26" s="13"/>
      <c r="AM26" s="37">
        <v>5.7103999999999999</v>
      </c>
      <c r="AN26" s="38">
        <v>19.39</v>
      </c>
      <c r="AO26" s="13"/>
      <c r="AP26" s="37">
        <v>5.6870000000000003</v>
      </c>
      <c r="AQ26" s="273">
        <v>19.47</v>
      </c>
      <c r="AR26" s="13"/>
      <c r="AS26" s="37">
        <v>5.6919000000000004</v>
      </c>
      <c r="AT26" s="273">
        <v>19.440000000000001</v>
      </c>
      <c r="AU26" s="37"/>
      <c r="AV26" s="37">
        <v>5.6939000000000002</v>
      </c>
      <c r="AW26" s="39">
        <v>19.47</v>
      </c>
      <c r="AX26" s="37"/>
      <c r="AY26" s="37">
        <v>5.7446999999999999</v>
      </c>
      <c r="AZ26" s="38">
        <v>19.37</v>
      </c>
      <c r="BA26" s="13"/>
      <c r="BB26" s="37">
        <v>5.7511000000000001</v>
      </c>
      <c r="BC26" s="38">
        <v>19.350000000000001</v>
      </c>
      <c r="BD26" s="13"/>
      <c r="BE26" s="269">
        <v>5.7609000000000004</v>
      </c>
      <c r="BF26" s="38">
        <v>19.329999999999998</v>
      </c>
      <c r="BG26" s="39"/>
      <c r="BH26" s="37">
        <f t="shared" si="0"/>
        <v>5.7373894736842104</v>
      </c>
      <c r="BI26" s="39">
        <f t="shared" si="1"/>
        <v>19.357368421052627</v>
      </c>
      <c r="BJ26" s="230"/>
      <c r="BK26" s="230"/>
      <c r="BL26" s="230"/>
      <c r="BM26" s="159"/>
      <c r="BN26" s="159"/>
      <c r="BO26" s="68"/>
      <c r="BP26" s="70"/>
      <c r="BQ26" s="70"/>
      <c r="BR26" s="68"/>
      <c r="BS26" s="71"/>
    </row>
    <row r="27" spans="1:208" x14ac:dyDescent="0.2">
      <c r="A27" s="27">
        <v>13</v>
      </c>
      <c r="B27" s="36" t="s">
        <v>17</v>
      </c>
      <c r="C27" s="37">
        <v>1</v>
      </c>
      <c r="D27" s="38">
        <v>110.59</v>
      </c>
      <c r="E27" s="38"/>
      <c r="F27" s="37">
        <v>1</v>
      </c>
      <c r="G27" s="38">
        <v>110.34</v>
      </c>
      <c r="H27" s="38"/>
      <c r="I27" s="37">
        <v>1</v>
      </c>
      <c r="J27" s="38">
        <v>110.54</v>
      </c>
      <c r="K27" s="38"/>
      <c r="L27" s="37">
        <v>1</v>
      </c>
      <c r="M27" s="38">
        <v>110.96</v>
      </c>
      <c r="N27" s="38"/>
      <c r="O27" s="37">
        <v>1</v>
      </c>
      <c r="P27" s="38">
        <v>111.03</v>
      </c>
      <c r="Q27" s="38"/>
      <c r="R27" s="37">
        <v>1</v>
      </c>
      <c r="S27" s="38">
        <v>111.42</v>
      </c>
      <c r="T27" s="38"/>
      <c r="U27" s="37">
        <v>1</v>
      </c>
      <c r="V27" s="38">
        <v>111.48</v>
      </c>
      <c r="W27" s="38"/>
      <c r="X27" s="37">
        <v>1</v>
      </c>
      <c r="Y27" s="38">
        <v>111.47</v>
      </c>
      <c r="Z27" s="38"/>
      <c r="AA27" s="37">
        <v>1</v>
      </c>
      <c r="AB27" s="38">
        <v>111.51</v>
      </c>
      <c r="AC27" s="38"/>
      <c r="AD27" s="37">
        <v>1</v>
      </c>
      <c r="AE27" s="38">
        <v>111.64</v>
      </c>
      <c r="AF27" s="38"/>
      <c r="AG27" s="37">
        <v>1</v>
      </c>
      <c r="AH27" s="38">
        <v>111.36</v>
      </c>
      <c r="AI27" s="38"/>
      <c r="AJ27" s="37">
        <v>1</v>
      </c>
      <c r="AK27" s="38">
        <v>110.9</v>
      </c>
      <c r="AL27" s="38"/>
      <c r="AM27" s="37">
        <v>1</v>
      </c>
      <c r="AN27" s="38">
        <v>110.73</v>
      </c>
      <c r="AO27" s="38"/>
      <c r="AP27" s="37">
        <v>1</v>
      </c>
      <c r="AQ27" s="273">
        <v>110.75</v>
      </c>
      <c r="AR27" s="38"/>
      <c r="AS27" s="37">
        <v>1</v>
      </c>
      <c r="AT27" s="273">
        <v>110.64</v>
      </c>
      <c r="AU27" s="37"/>
      <c r="AV27" s="37">
        <v>1</v>
      </c>
      <c r="AW27" s="39">
        <v>110.85</v>
      </c>
      <c r="AX27" s="37"/>
      <c r="AY27" s="37">
        <v>1</v>
      </c>
      <c r="AZ27" s="38">
        <v>111.29</v>
      </c>
      <c r="BA27" s="38"/>
      <c r="BB27" s="37">
        <v>1</v>
      </c>
      <c r="BC27" s="38">
        <v>111.26</v>
      </c>
      <c r="BD27" s="38"/>
      <c r="BE27" s="269">
        <v>1</v>
      </c>
      <c r="BF27" s="38">
        <v>111.34</v>
      </c>
      <c r="BG27" s="39"/>
      <c r="BH27" s="37">
        <f t="shared" si="0"/>
        <v>1</v>
      </c>
      <c r="BI27" s="39">
        <f t="shared" si="1"/>
        <v>111.0578947368421</v>
      </c>
      <c r="BJ27" s="230"/>
      <c r="BK27" s="230"/>
      <c r="BL27" s="230"/>
      <c r="BM27" s="159"/>
      <c r="BN27" s="159"/>
      <c r="BO27" s="68"/>
      <c r="BP27" s="70"/>
      <c r="BQ27" s="70"/>
      <c r="BR27" s="68"/>
      <c r="BS27" s="71"/>
    </row>
    <row r="28" spans="1:208" x14ac:dyDescent="0.2">
      <c r="A28" s="27">
        <v>14</v>
      </c>
      <c r="B28" s="36" t="s">
        <v>27</v>
      </c>
      <c r="C28" s="37">
        <v>0.72495813366778072</v>
      </c>
      <c r="D28" s="38">
        <v>152.55000000000001</v>
      </c>
      <c r="E28" s="38"/>
      <c r="F28" s="37">
        <v>0.72462717931624177</v>
      </c>
      <c r="G28" s="38">
        <v>152.27000000000001</v>
      </c>
      <c r="H28" s="38"/>
      <c r="I28" s="37">
        <v>0.72475847423846007</v>
      </c>
      <c r="J28" s="38">
        <v>152.52000000000001</v>
      </c>
      <c r="K28" s="13"/>
      <c r="L28" s="37">
        <v>0.72563148079616291</v>
      </c>
      <c r="M28" s="38">
        <v>152.91999999999999</v>
      </c>
      <c r="N28" s="13"/>
      <c r="O28" s="37">
        <v>0.72658049422005222</v>
      </c>
      <c r="P28" s="38">
        <v>152.81</v>
      </c>
      <c r="Q28" s="38"/>
      <c r="R28" s="37">
        <v>0.7266966550152969</v>
      </c>
      <c r="S28" s="38">
        <v>153.32</v>
      </c>
      <c r="T28" s="38"/>
      <c r="U28" s="37">
        <v>0.72807758394734545</v>
      </c>
      <c r="V28" s="38">
        <v>153.12</v>
      </c>
      <c r="W28" s="13"/>
      <c r="X28" s="37">
        <v>0.72803517865983292</v>
      </c>
      <c r="Y28" s="38">
        <v>153.11000000000001</v>
      </c>
      <c r="Z28" s="38"/>
      <c r="AA28" s="37">
        <v>0.72833211944646759</v>
      </c>
      <c r="AB28" s="38">
        <v>153.1</v>
      </c>
      <c r="AC28" s="13"/>
      <c r="AD28" s="37">
        <v>0.72851252313027259</v>
      </c>
      <c r="AE28" s="38">
        <v>153.24</v>
      </c>
      <c r="AF28" s="38"/>
      <c r="AG28" s="37">
        <v>0.72874080875654967</v>
      </c>
      <c r="AH28" s="38">
        <v>152.81</v>
      </c>
      <c r="AI28" s="13"/>
      <c r="AJ28" s="37">
        <v>0.72753199321940187</v>
      </c>
      <c r="AK28" s="38">
        <v>152.43</v>
      </c>
      <c r="AL28" s="13"/>
      <c r="AM28" s="37">
        <v>0.72690795164608313</v>
      </c>
      <c r="AN28" s="38">
        <v>152.33000000000001</v>
      </c>
      <c r="AO28" s="13"/>
      <c r="AP28" s="37">
        <v>0.72655937806517235</v>
      </c>
      <c r="AQ28" s="273">
        <v>152.43</v>
      </c>
      <c r="AR28" s="13"/>
      <c r="AS28" s="37">
        <v>0.72717753312293676</v>
      </c>
      <c r="AT28" s="273">
        <v>152.15</v>
      </c>
      <c r="AU28" s="37"/>
      <c r="AV28" s="37">
        <v>0.7263482840021791</v>
      </c>
      <c r="AW28" s="39">
        <v>152.61000000000001</v>
      </c>
      <c r="AX28" s="37"/>
      <c r="AY28" s="37">
        <v>0.72715638225156709</v>
      </c>
      <c r="AZ28" s="38">
        <v>153.05000000000001</v>
      </c>
      <c r="BA28" s="13"/>
      <c r="BB28" s="37">
        <v>0.72827377267662463</v>
      </c>
      <c r="BC28" s="38">
        <v>152.77000000000001</v>
      </c>
      <c r="BD28" s="13"/>
      <c r="BE28" s="269">
        <v>0.72834272895453689</v>
      </c>
      <c r="BF28" s="38">
        <v>152.87</v>
      </c>
      <c r="BG28" s="39"/>
      <c r="BH28" s="37">
        <f t="shared" si="0"/>
        <v>0.72701308711226142</v>
      </c>
      <c r="BI28" s="39">
        <f t="shared" si="1"/>
        <v>152.75842105263158</v>
      </c>
      <c r="BJ28" s="230"/>
      <c r="BK28" s="230"/>
      <c r="BL28" s="230"/>
      <c r="BM28" s="159"/>
      <c r="BN28" s="159"/>
      <c r="BO28" s="68"/>
      <c r="BP28" s="70"/>
      <c r="BQ28" s="70"/>
      <c r="BR28" s="68"/>
      <c r="BS28" s="71"/>
    </row>
    <row r="29" spans="1:208" x14ac:dyDescent="0.2">
      <c r="A29" s="27">
        <v>15</v>
      </c>
      <c r="B29" s="36" t="s">
        <v>32</v>
      </c>
      <c r="C29" s="37">
        <v>7.0380000000000003</v>
      </c>
      <c r="D29" s="38">
        <v>15.71</v>
      </c>
      <c r="E29" s="38"/>
      <c r="F29" s="37">
        <v>7.0308000000000002</v>
      </c>
      <c r="G29" s="38">
        <v>15.69</v>
      </c>
      <c r="H29" s="38"/>
      <c r="I29" s="37">
        <v>6.9904999999999999</v>
      </c>
      <c r="J29" s="38">
        <v>15.81</v>
      </c>
      <c r="K29" s="13"/>
      <c r="L29" s="37">
        <v>6.9946000000000002</v>
      </c>
      <c r="M29" s="38">
        <v>15.86</v>
      </c>
      <c r="N29" s="13"/>
      <c r="O29" s="37">
        <v>6.9706999999999999</v>
      </c>
      <c r="P29" s="38">
        <v>15.93</v>
      </c>
      <c r="Q29" s="38"/>
      <c r="R29" s="37">
        <v>6.9887000000000006</v>
      </c>
      <c r="S29" s="38">
        <v>15.94</v>
      </c>
      <c r="T29" s="38"/>
      <c r="U29" s="37">
        <v>7.008</v>
      </c>
      <c r="V29" s="38">
        <v>15.91</v>
      </c>
      <c r="W29" s="13"/>
      <c r="X29" s="37">
        <v>7.0073000000000008</v>
      </c>
      <c r="Y29" s="38">
        <v>15.91</v>
      </c>
      <c r="Z29" s="38"/>
      <c r="AA29" s="37">
        <v>7.0197000000000003</v>
      </c>
      <c r="AB29" s="38">
        <v>15.89</v>
      </c>
      <c r="AC29" s="13"/>
      <c r="AD29" s="37">
        <v>7.0190999999999999</v>
      </c>
      <c r="AE29" s="38">
        <v>15.91</v>
      </c>
      <c r="AF29" s="38"/>
      <c r="AG29" s="37">
        <v>7.0078000000000005</v>
      </c>
      <c r="AH29" s="38">
        <v>15.89</v>
      </c>
      <c r="AI29" s="13"/>
      <c r="AJ29" s="37">
        <v>7.0139000000000005</v>
      </c>
      <c r="AK29" s="38">
        <v>15.81</v>
      </c>
      <c r="AL29" s="13"/>
      <c r="AM29" s="37">
        <v>7.0224000000000002</v>
      </c>
      <c r="AN29" s="38">
        <v>15.77</v>
      </c>
      <c r="AO29" s="13"/>
      <c r="AP29" s="37">
        <v>7.0339</v>
      </c>
      <c r="AQ29" s="273">
        <v>15.75</v>
      </c>
      <c r="AR29" s="13"/>
      <c r="AS29" s="37">
        <v>7.0299000000000005</v>
      </c>
      <c r="AT29" s="273">
        <v>15.74</v>
      </c>
      <c r="AU29" s="37"/>
      <c r="AV29" s="37">
        <v>7.0402000000000005</v>
      </c>
      <c r="AW29" s="39">
        <v>15.75</v>
      </c>
      <c r="AX29" s="37"/>
      <c r="AY29" s="37">
        <v>7.0324</v>
      </c>
      <c r="AZ29" s="38">
        <v>15.83</v>
      </c>
      <c r="BA29" s="13"/>
      <c r="BB29" s="37">
        <v>7.0410000000000004</v>
      </c>
      <c r="BC29" s="38">
        <v>15.8</v>
      </c>
      <c r="BD29" s="13"/>
      <c r="BE29" s="269">
        <v>7.0215000000000005</v>
      </c>
      <c r="BF29" s="38">
        <v>15.86</v>
      </c>
      <c r="BG29" s="39"/>
      <c r="BH29" s="37">
        <f t="shared" si="0"/>
        <v>7.0163368421052636</v>
      </c>
      <c r="BI29" s="39">
        <f t="shared" si="1"/>
        <v>15.829473684210528</v>
      </c>
      <c r="BJ29" s="230"/>
      <c r="BK29" s="230"/>
      <c r="BL29" s="230"/>
      <c r="BM29" s="159"/>
      <c r="BN29" s="159"/>
      <c r="BO29" s="68"/>
      <c r="BP29" s="70"/>
      <c r="BQ29" s="70"/>
      <c r="BR29" s="68"/>
      <c r="BS29" s="71"/>
    </row>
    <row r="30" spans="1:208" s="6" customFormat="1" ht="13.5" thickBot="1" x14ac:dyDescent="0.25">
      <c r="A30" s="43">
        <v>16</v>
      </c>
      <c r="B30" s="44" t="s">
        <v>33</v>
      </c>
      <c r="C30" s="45">
        <v>7.0432000000000006</v>
      </c>
      <c r="D30" s="46">
        <v>15.7</v>
      </c>
      <c r="E30" s="46"/>
      <c r="F30" s="45">
        <v>7.0323000000000002</v>
      </c>
      <c r="G30" s="46">
        <v>15.69</v>
      </c>
      <c r="H30" s="46"/>
      <c r="I30" s="45">
        <v>6.9914000000000005</v>
      </c>
      <c r="J30" s="46">
        <v>15.81</v>
      </c>
      <c r="K30" s="20"/>
      <c r="L30" s="45">
        <v>7</v>
      </c>
      <c r="M30" s="46">
        <v>15.85</v>
      </c>
      <c r="N30" s="20"/>
      <c r="O30" s="45">
        <v>6.9725999999999999</v>
      </c>
      <c r="P30" s="46">
        <v>15.92</v>
      </c>
      <c r="Q30" s="46"/>
      <c r="R30" s="45">
        <v>6.9839000000000002</v>
      </c>
      <c r="S30" s="46">
        <v>15.95</v>
      </c>
      <c r="T30" s="46"/>
      <c r="U30" s="45">
        <v>7.0094000000000003</v>
      </c>
      <c r="V30" s="46">
        <v>15.9</v>
      </c>
      <c r="W30" s="20"/>
      <c r="X30" s="45">
        <v>7.0092000000000008</v>
      </c>
      <c r="Y30" s="46">
        <v>15.9</v>
      </c>
      <c r="Z30" s="46"/>
      <c r="AA30" s="45">
        <v>7.0228999999999999</v>
      </c>
      <c r="AB30" s="46">
        <v>15.88</v>
      </c>
      <c r="AC30" s="20"/>
      <c r="AD30" s="45">
        <v>7.0213000000000001</v>
      </c>
      <c r="AE30" s="46">
        <v>15.9</v>
      </c>
      <c r="AF30" s="46"/>
      <c r="AG30" s="45">
        <v>7.0129000000000001</v>
      </c>
      <c r="AH30" s="46">
        <v>15.88</v>
      </c>
      <c r="AI30" s="20"/>
      <c r="AJ30" s="45">
        <v>7.0166000000000004</v>
      </c>
      <c r="AK30" s="46">
        <v>15.81</v>
      </c>
      <c r="AL30" s="20"/>
      <c r="AM30" s="45">
        <v>7.0228999999999999</v>
      </c>
      <c r="AN30" s="46">
        <v>15.77</v>
      </c>
      <c r="AO30" s="20"/>
      <c r="AP30" s="45">
        <v>7.0358000000000001</v>
      </c>
      <c r="AQ30" s="274">
        <v>15.74</v>
      </c>
      <c r="AR30" s="20"/>
      <c r="AS30" s="45">
        <v>7.0331999999999999</v>
      </c>
      <c r="AT30" s="274">
        <v>15.73</v>
      </c>
      <c r="AU30" s="45"/>
      <c r="AV30" s="45">
        <v>7.0411000000000001</v>
      </c>
      <c r="AW30" s="47">
        <v>15.74</v>
      </c>
      <c r="AX30" s="45"/>
      <c r="AY30" s="45">
        <v>7.0297000000000001</v>
      </c>
      <c r="AZ30" s="46">
        <v>15.83</v>
      </c>
      <c r="BA30" s="20"/>
      <c r="BB30" s="45">
        <v>7.04</v>
      </c>
      <c r="BC30" s="46">
        <v>15.8</v>
      </c>
      <c r="BD30" s="20"/>
      <c r="BE30" s="270">
        <v>7.0147000000000004</v>
      </c>
      <c r="BF30" s="47">
        <v>15.87</v>
      </c>
      <c r="BG30" s="47"/>
      <c r="BH30" s="45">
        <f t="shared" si="0"/>
        <v>7.0175315789473682</v>
      </c>
      <c r="BI30" s="47">
        <f t="shared" si="1"/>
        <v>15.824736842105267</v>
      </c>
      <c r="BJ30" s="230"/>
      <c r="BK30" s="230"/>
      <c r="BL30" s="230"/>
      <c r="BM30" s="159"/>
      <c r="BN30" s="159"/>
      <c r="BO30" s="68"/>
      <c r="BP30" s="70"/>
      <c r="BQ30" s="70"/>
      <c r="BR30" s="68"/>
      <c r="BS30" s="71"/>
      <c r="BT30" s="69"/>
      <c r="BU30" s="69"/>
      <c r="BV30" s="69"/>
      <c r="BW30" s="69"/>
      <c r="BX30" s="69"/>
      <c r="BY30" s="69"/>
      <c r="BZ30" s="72"/>
      <c r="CA30" s="71"/>
      <c r="CB30" s="69"/>
      <c r="CC30" s="69"/>
      <c r="CD30" s="69"/>
      <c r="CE30" s="69"/>
      <c r="CF30" s="69"/>
      <c r="CG30" s="80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</row>
    <row r="31" spans="1:208" s="66" customFormat="1" ht="13.5" thickTop="1" x14ac:dyDescent="0.2">
      <c r="A31" s="207"/>
      <c r="B31" s="55"/>
      <c r="C31" s="54"/>
      <c r="D31" s="54"/>
      <c r="E31" s="54"/>
      <c r="F31" s="54"/>
      <c r="G31" s="54"/>
      <c r="H31" s="60"/>
      <c r="I31" s="54"/>
      <c r="J31" s="60"/>
      <c r="K31" s="60"/>
      <c r="L31" s="60"/>
      <c r="M31" s="60"/>
      <c r="N31" s="54"/>
      <c r="O31" s="60"/>
      <c r="P31" s="60"/>
      <c r="Q31" s="60"/>
      <c r="R31" s="60"/>
      <c r="S31" s="60"/>
      <c r="T31" s="60"/>
      <c r="U31" s="60"/>
      <c r="V31" s="60"/>
      <c r="W31" s="54"/>
      <c r="X31" s="60"/>
      <c r="Y31" s="60"/>
      <c r="Z31" s="60"/>
      <c r="AA31" s="60"/>
      <c r="AB31" s="60"/>
      <c r="AC31" s="54"/>
      <c r="AD31" s="54"/>
      <c r="AE31" s="60"/>
      <c r="AF31" s="60"/>
      <c r="AG31" s="60"/>
      <c r="AH31" s="60"/>
      <c r="AI31" s="54"/>
      <c r="AJ31" s="60"/>
      <c r="AK31" s="60"/>
      <c r="AL31" s="54"/>
      <c r="AM31" s="60"/>
      <c r="AN31" s="60"/>
      <c r="AO31" s="54"/>
      <c r="AP31" s="60"/>
      <c r="AQ31" s="60"/>
      <c r="AR31" s="54"/>
      <c r="AS31" s="60"/>
      <c r="AT31" s="60"/>
      <c r="AU31" s="54"/>
      <c r="AV31" s="54"/>
      <c r="AW31" s="54"/>
      <c r="AX31" s="54"/>
      <c r="AY31" s="60"/>
      <c r="AZ31" s="60"/>
      <c r="BA31" s="54"/>
      <c r="BB31" s="60"/>
      <c r="BC31" s="60"/>
      <c r="BD31" s="60"/>
      <c r="BE31" s="60"/>
      <c r="BF31" s="60">
        <v>15.87</v>
      </c>
      <c r="BG31" s="60"/>
      <c r="BH31" s="48"/>
      <c r="BI31" s="178"/>
      <c r="BJ31" s="54"/>
      <c r="BK31" s="54"/>
      <c r="BL31" s="54"/>
      <c r="BM31" s="51"/>
      <c r="BN31" s="54"/>
      <c r="BO31" s="54"/>
      <c r="BP31" s="61"/>
      <c r="BQ31" s="61"/>
      <c r="BR31" s="54"/>
      <c r="BS31" s="52"/>
      <c r="BT31" s="51"/>
      <c r="BU31" s="51"/>
      <c r="BV31" s="51"/>
      <c r="BW31" s="51"/>
      <c r="BX31" s="51"/>
      <c r="BY31" s="51"/>
      <c r="BZ31" s="53"/>
      <c r="CA31" s="52"/>
      <c r="CB31" s="51"/>
      <c r="CC31" s="51"/>
      <c r="CD31" s="51"/>
      <c r="CE31" s="51"/>
      <c r="CF31" s="51"/>
      <c r="CG31" s="60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</row>
    <row r="32" spans="1:208" s="66" customFormat="1" x14ac:dyDescent="0.2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54"/>
      <c r="AW32" s="54"/>
      <c r="AX32" s="54"/>
      <c r="AY32" s="60"/>
      <c r="AZ32" s="60"/>
      <c r="BA32" s="54"/>
      <c r="BB32" s="60"/>
      <c r="BC32" s="60"/>
      <c r="BD32" s="60"/>
      <c r="BE32" s="60"/>
      <c r="BF32" s="60"/>
      <c r="BG32" s="60"/>
      <c r="BH32" s="54"/>
      <c r="BI32" s="178"/>
      <c r="BJ32" s="54"/>
      <c r="BK32" s="54"/>
      <c r="BL32" s="54"/>
      <c r="BM32" s="51"/>
      <c r="BN32" s="171"/>
      <c r="BO32" s="54"/>
      <c r="BP32" s="61"/>
      <c r="BQ32" s="61"/>
      <c r="BR32" s="54"/>
      <c r="BS32" s="52"/>
      <c r="BT32" s="51"/>
      <c r="BU32" s="51"/>
      <c r="BV32" s="51"/>
      <c r="BW32" s="51"/>
      <c r="BX32" s="51"/>
      <c r="BY32" s="51"/>
      <c r="BZ32" s="53"/>
      <c r="CA32" s="52"/>
      <c r="CB32" s="51"/>
      <c r="CC32" s="51"/>
      <c r="CD32" s="51"/>
      <c r="CE32" s="51"/>
      <c r="CF32" s="51"/>
      <c r="CG32" s="60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</row>
    <row r="33" spans="1:208" s="66" customFormat="1" x14ac:dyDescent="0.2">
      <c r="A33" s="170"/>
      <c r="B33" s="20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M33" s="51"/>
      <c r="BN33" s="165"/>
      <c r="BO33" s="165"/>
      <c r="BP33" s="165"/>
      <c r="BQ33" s="165"/>
      <c r="BR33" s="165"/>
      <c r="BS33" s="165"/>
      <c r="BT33" s="164"/>
      <c r="BU33" s="164"/>
      <c r="BV33" s="164"/>
      <c r="BW33" s="164"/>
      <c r="BX33" s="164"/>
      <c r="BY33" s="164"/>
      <c r="BZ33" s="180"/>
      <c r="CA33" s="183"/>
      <c r="CB33" s="54"/>
      <c r="CC33" s="54"/>
      <c r="CD33" s="54"/>
      <c r="CE33" s="54"/>
      <c r="CF33" s="54"/>
      <c r="CG33" s="60"/>
      <c r="CH33" s="54"/>
      <c r="CI33" s="54"/>
      <c r="CJ33" s="54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6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</row>
    <row r="34" spans="1:208" s="66" customFormat="1" x14ac:dyDescent="0.2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M34" s="51"/>
      <c r="BN34" s="165"/>
      <c r="BO34" s="165"/>
      <c r="BP34" s="165"/>
      <c r="BQ34" s="165"/>
      <c r="BR34" s="165"/>
      <c r="BS34" s="165"/>
      <c r="BT34" s="164"/>
      <c r="BU34" s="164"/>
      <c r="BV34" s="164"/>
      <c r="BW34" s="164"/>
      <c r="BX34" s="164"/>
      <c r="BY34" s="164"/>
      <c r="BZ34" s="180"/>
      <c r="CA34" s="52"/>
      <c r="CB34" s="53"/>
      <c r="CC34" s="54"/>
      <c r="CD34" s="54"/>
      <c r="CE34" s="54"/>
      <c r="CF34" s="54"/>
      <c r="CG34" s="60"/>
      <c r="CH34" s="54"/>
      <c r="CI34" s="54"/>
      <c r="CJ34" s="54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6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</row>
    <row r="35" spans="1:208" s="51" customFormat="1" ht="15" customHeight="1" x14ac:dyDescent="0.2">
      <c r="A35" s="21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N35" s="165"/>
      <c r="BO35" s="54" t="s">
        <v>5</v>
      </c>
      <c r="BP35" s="54" t="s">
        <v>6</v>
      </c>
      <c r="BQ35" s="54" t="s">
        <v>7</v>
      </c>
      <c r="BR35" s="54" t="s">
        <v>8</v>
      </c>
      <c r="BS35" s="52" t="s">
        <v>9</v>
      </c>
      <c r="BT35" s="51" t="s">
        <v>10</v>
      </c>
      <c r="BU35" s="51" t="s">
        <v>25</v>
      </c>
      <c r="BV35" s="51" t="s">
        <v>26</v>
      </c>
      <c r="BW35" s="51" t="s">
        <v>13</v>
      </c>
      <c r="BX35" s="51" t="s">
        <v>14</v>
      </c>
      <c r="BY35" s="51" t="s">
        <v>15</v>
      </c>
      <c r="BZ35" s="51" t="s">
        <v>36</v>
      </c>
      <c r="CA35" s="52" t="s">
        <v>17</v>
      </c>
      <c r="CB35" s="53" t="s">
        <v>27</v>
      </c>
      <c r="CC35" s="54" t="s">
        <v>32</v>
      </c>
      <c r="CD35" s="166" t="s">
        <v>33</v>
      </c>
      <c r="CE35" s="54"/>
      <c r="CF35" s="54"/>
      <c r="CG35" s="60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6"/>
    </row>
    <row r="36" spans="1:208" s="173" customFormat="1" x14ac:dyDescent="0.2">
      <c r="A36" s="179"/>
      <c r="B36" s="26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214">
        <v>1</v>
      </c>
      <c r="BN36" s="251" t="s">
        <v>415</v>
      </c>
      <c r="BO36" s="60">
        <v>103.48</v>
      </c>
      <c r="BP36" s="60">
        <v>137.71</v>
      </c>
      <c r="BQ36" s="60">
        <v>112.02</v>
      </c>
      <c r="BR36" s="60">
        <v>122.14</v>
      </c>
      <c r="BS36" s="172">
        <v>164510.07999999999</v>
      </c>
      <c r="BT36" s="60">
        <v>1912.93</v>
      </c>
      <c r="BU36" s="60">
        <v>75.08</v>
      </c>
      <c r="BV36" s="60">
        <v>84.44</v>
      </c>
      <c r="BW36" s="60">
        <v>11.32</v>
      </c>
      <c r="BX36" s="60">
        <v>12.28</v>
      </c>
      <c r="BY36" s="60">
        <v>16.36</v>
      </c>
      <c r="BZ36" s="60">
        <v>19.71</v>
      </c>
      <c r="CA36" s="60">
        <v>112.09</v>
      </c>
      <c r="CB36" s="60">
        <v>152.81</v>
      </c>
      <c r="CC36" s="60">
        <v>15.68</v>
      </c>
      <c r="CD36" s="60">
        <v>15.68</v>
      </c>
      <c r="CG36" s="60"/>
    </row>
    <row r="37" spans="1:208" s="173" customFormat="1" x14ac:dyDescent="0.2">
      <c r="A37" s="175"/>
      <c r="BH37" s="169"/>
      <c r="BI37" s="169"/>
      <c r="BJ37" s="169"/>
      <c r="BK37" s="169"/>
      <c r="BL37" s="169"/>
      <c r="BM37" s="214">
        <v>2</v>
      </c>
      <c r="BN37" s="251" t="s">
        <v>416</v>
      </c>
      <c r="BO37" s="60">
        <v>104.23</v>
      </c>
      <c r="BP37" s="60">
        <v>137.16999999999999</v>
      </c>
      <c r="BQ37" s="60">
        <v>112.17</v>
      </c>
      <c r="BR37" s="60">
        <v>122.37</v>
      </c>
      <c r="BS37" s="172">
        <v>166381.25</v>
      </c>
      <c r="BT37" s="60">
        <v>1936.37</v>
      </c>
      <c r="BU37" s="60">
        <v>74.88</v>
      </c>
      <c r="BV37" s="60">
        <v>84.68</v>
      </c>
      <c r="BW37" s="60">
        <v>11.31</v>
      </c>
      <c r="BX37" s="60">
        <v>12.25</v>
      </c>
      <c r="BY37" s="60">
        <v>16.399999999999999</v>
      </c>
      <c r="BZ37" s="60">
        <v>19.53</v>
      </c>
      <c r="CA37" s="60">
        <v>112.15</v>
      </c>
      <c r="CB37" s="60">
        <v>152.75</v>
      </c>
      <c r="CC37" s="60">
        <v>15.69</v>
      </c>
      <c r="CD37" s="60">
        <v>15.67</v>
      </c>
      <c r="CG37" s="60"/>
    </row>
    <row r="38" spans="1:208" s="173" customFormat="1" x14ac:dyDescent="0.2">
      <c r="A38" s="175"/>
      <c r="BM38" s="214">
        <v>3</v>
      </c>
      <c r="BN38" s="251" t="s">
        <v>417</v>
      </c>
      <c r="BO38" s="60">
        <v>104.58</v>
      </c>
      <c r="BP38" s="60">
        <v>137.82</v>
      </c>
      <c r="BQ38" s="60">
        <v>112.09</v>
      </c>
      <c r="BR38" s="60">
        <v>122.66</v>
      </c>
      <c r="BS38" s="172">
        <v>168365.44</v>
      </c>
      <c r="BT38" s="60">
        <v>1973.06</v>
      </c>
      <c r="BU38" s="60">
        <v>75.239999999999995</v>
      </c>
      <c r="BV38" s="60">
        <v>83.99</v>
      </c>
      <c r="BW38" s="60">
        <v>11.32</v>
      </c>
      <c r="BX38" s="60">
        <v>12.26</v>
      </c>
      <c r="BY38" s="60">
        <v>16.440000000000001</v>
      </c>
      <c r="BZ38" s="60">
        <v>19.670000000000002</v>
      </c>
      <c r="CA38" s="60">
        <v>111.97</v>
      </c>
      <c r="CB38" s="60">
        <v>152.6</v>
      </c>
      <c r="CC38" s="60">
        <v>15.67</v>
      </c>
      <c r="CD38" s="60">
        <v>15.7</v>
      </c>
      <c r="CG38" s="60"/>
    </row>
    <row r="39" spans="1:208" s="173" customFormat="1" x14ac:dyDescent="0.2">
      <c r="A39" s="175"/>
      <c r="BM39" s="214">
        <v>4</v>
      </c>
      <c r="BN39" s="251" t="s">
        <v>418</v>
      </c>
      <c r="BO39" s="60">
        <v>104.61</v>
      </c>
      <c r="BP39" s="60">
        <v>137.71</v>
      </c>
      <c r="BQ39" s="60">
        <v>112.15</v>
      </c>
      <c r="BR39" s="60">
        <v>122.58</v>
      </c>
      <c r="BS39" s="172">
        <v>168519.51</v>
      </c>
      <c r="BT39" s="60">
        <v>1962.96</v>
      </c>
      <c r="BU39" s="60">
        <v>75.459999999999994</v>
      </c>
      <c r="BV39" s="60">
        <v>83.82</v>
      </c>
      <c r="BW39" s="60">
        <v>11.35</v>
      </c>
      <c r="BX39" s="60">
        <v>12.25</v>
      </c>
      <c r="BY39" s="60">
        <v>16.420000000000002</v>
      </c>
      <c r="BZ39" s="60">
        <v>19.579999999999998</v>
      </c>
      <c r="CA39" s="60">
        <v>111.66</v>
      </c>
      <c r="CB39" s="60">
        <v>152.49</v>
      </c>
      <c r="CC39" s="60">
        <v>15.62</v>
      </c>
      <c r="CD39" s="60">
        <v>15.67</v>
      </c>
      <c r="CG39" s="60"/>
    </row>
    <row r="40" spans="1:208" s="173" customFormat="1" x14ac:dyDescent="0.2">
      <c r="A40" s="175"/>
      <c r="BM40" s="214">
        <v>5</v>
      </c>
      <c r="BN40" s="251" t="s">
        <v>419</v>
      </c>
      <c r="BO40" s="60">
        <v>104.59</v>
      </c>
      <c r="BP40" s="60">
        <v>137.46</v>
      </c>
      <c r="BQ40" s="60">
        <v>112.42</v>
      </c>
      <c r="BR40" s="60">
        <v>122.54</v>
      </c>
      <c r="BS40" s="172">
        <v>167834.83</v>
      </c>
      <c r="BT40" s="60">
        <v>1949.75</v>
      </c>
      <c r="BU40" s="60">
        <v>75.22</v>
      </c>
      <c r="BV40" s="60">
        <v>83.86</v>
      </c>
      <c r="BW40" s="60">
        <v>11.28</v>
      </c>
      <c r="BX40" s="60">
        <v>12.23</v>
      </c>
      <c r="BY40" s="60">
        <v>16.420000000000002</v>
      </c>
      <c r="BZ40" s="60">
        <v>19.48</v>
      </c>
      <c r="CA40" s="60">
        <v>111.72</v>
      </c>
      <c r="CB40" s="60">
        <v>152.81</v>
      </c>
      <c r="CC40" s="60">
        <v>15.63</v>
      </c>
      <c r="CD40" s="60">
        <v>15.66</v>
      </c>
      <c r="CG40" s="60"/>
    </row>
    <row r="41" spans="1:208" s="173" customFormat="1" x14ac:dyDescent="0.2">
      <c r="A41" s="175"/>
      <c r="BM41" s="214">
        <v>6</v>
      </c>
      <c r="BN41" s="251" t="s">
        <v>420</v>
      </c>
      <c r="BO41" s="60">
        <v>104.24</v>
      </c>
      <c r="BP41" s="60">
        <v>136.69999999999999</v>
      </c>
      <c r="BQ41" s="60">
        <v>112.55</v>
      </c>
      <c r="BR41" s="60">
        <v>122.62</v>
      </c>
      <c r="BS41" s="172">
        <v>167389.03</v>
      </c>
      <c r="BT41" s="60">
        <v>1953.27</v>
      </c>
      <c r="BU41" s="60">
        <v>75.33</v>
      </c>
      <c r="BV41" s="60">
        <v>83.9</v>
      </c>
      <c r="BW41" s="60">
        <v>11.29</v>
      </c>
      <c r="BX41" s="60">
        <v>12.22</v>
      </c>
      <c r="BY41" s="60">
        <v>16.420000000000002</v>
      </c>
      <c r="BZ41" s="60">
        <v>19.18</v>
      </c>
      <c r="CA41" s="60">
        <v>111.65</v>
      </c>
      <c r="CB41" s="60">
        <v>152.63</v>
      </c>
      <c r="CC41" s="60">
        <v>15.66</v>
      </c>
      <c r="CD41" s="60">
        <v>15.65</v>
      </c>
      <c r="CG41" s="60"/>
    </row>
    <row r="42" spans="1:208" s="173" customFormat="1" x14ac:dyDescent="0.2">
      <c r="A42" s="175"/>
      <c r="BM42" s="214">
        <v>7</v>
      </c>
      <c r="BN42" s="251" t="s">
        <v>421</v>
      </c>
      <c r="BO42" s="60">
        <v>104.35</v>
      </c>
      <c r="BP42" s="60">
        <v>136.75</v>
      </c>
      <c r="BQ42" s="60">
        <v>112.63</v>
      </c>
      <c r="BR42" s="60">
        <v>122.9</v>
      </c>
      <c r="BS42" s="172">
        <v>168178.66</v>
      </c>
      <c r="BT42" s="60">
        <v>1990.81</v>
      </c>
      <c r="BU42" s="60">
        <v>75.45</v>
      </c>
      <c r="BV42" s="60">
        <v>84.13</v>
      </c>
      <c r="BW42" s="60">
        <v>11.26</v>
      </c>
      <c r="BX42" s="60">
        <v>12.22</v>
      </c>
      <c r="BY42" s="60">
        <v>16.45</v>
      </c>
      <c r="BZ42" s="60">
        <v>19.149999999999999</v>
      </c>
      <c r="CA42" s="60">
        <v>111.94</v>
      </c>
      <c r="CB42" s="60">
        <v>152.93</v>
      </c>
      <c r="CC42" s="60">
        <v>15.7</v>
      </c>
      <c r="CD42" s="60">
        <v>15.69</v>
      </c>
      <c r="CG42" s="60"/>
    </row>
    <row r="43" spans="1:208" s="173" customFormat="1" x14ac:dyDescent="0.2">
      <c r="A43" s="175"/>
      <c r="BM43" s="214">
        <v>8</v>
      </c>
      <c r="BN43" s="251" t="s">
        <v>422</v>
      </c>
      <c r="BO43" s="60">
        <v>104.15</v>
      </c>
      <c r="BP43" s="60">
        <v>136.88999999999999</v>
      </c>
      <c r="BQ43" s="60">
        <v>112.74</v>
      </c>
      <c r="BR43" s="60">
        <v>123.18</v>
      </c>
      <c r="BS43" s="172">
        <v>168678.79</v>
      </c>
      <c r="BT43" s="60">
        <v>1990.87</v>
      </c>
      <c r="BU43" s="60">
        <v>75.569999999999993</v>
      </c>
      <c r="BV43" s="60">
        <v>84.04</v>
      </c>
      <c r="BW43" s="60">
        <v>11.36</v>
      </c>
      <c r="BX43" s="60">
        <v>12.24</v>
      </c>
      <c r="BY43" s="60">
        <v>16.510000000000002</v>
      </c>
      <c r="BZ43" s="60">
        <v>19.02</v>
      </c>
      <c r="CA43" s="60">
        <v>111.82</v>
      </c>
      <c r="CB43" s="60">
        <v>152.71</v>
      </c>
      <c r="CC43" s="60">
        <v>15.7</v>
      </c>
      <c r="CD43" s="60">
        <v>15.69</v>
      </c>
      <c r="CG43" s="60"/>
    </row>
    <row r="44" spans="1:208" s="173" customFormat="1" x14ac:dyDescent="0.2">
      <c r="A44" s="175"/>
      <c r="BM44" s="214">
        <v>9</v>
      </c>
      <c r="BN44" s="251" t="s">
        <v>423</v>
      </c>
      <c r="BO44" s="60">
        <v>103.51</v>
      </c>
      <c r="BP44" s="60">
        <v>139.85</v>
      </c>
      <c r="BQ44" s="60">
        <v>112.17</v>
      </c>
      <c r="BR44" s="60">
        <v>123.2</v>
      </c>
      <c r="BS44" s="172">
        <v>167598.81</v>
      </c>
      <c r="BT44" s="60">
        <v>1974.49</v>
      </c>
      <c r="BU44" s="60">
        <v>75.959999999999994</v>
      </c>
      <c r="BV44" s="60">
        <v>84.31</v>
      </c>
      <c r="BW44" s="60">
        <v>11.39</v>
      </c>
      <c r="BX44" s="60">
        <v>12.3</v>
      </c>
      <c r="BY44" s="60">
        <v>16.510000000000002</v>
      </c>
      <c r="BZ44" s="60">
        <v>19.07</v>
      </c>
      <c r="CA44" s="60">
        <v>111.9</v>
      </c>
      <c r="CB44" s="60">
        <v>153.06</v>
      </c>
      <c r="CC44" s="60">
        <v>15.78</v>
      </c>
      <c r="CD44" s="60">
        <v>15.78</v>
      </c>
      <c r="CG44" s="60"/>
    </row>
    <row r="45" spans="1:208" s="173" customFormat="1" x14ac:dyDescent="0.2">
      <c r="A45" s="175"/>
      <c r="BM45" s="214">
        <v>10</v>
      </c>
      <c r="BN45" s="251" t="s">
        <v>424</v>
      </c>
      <c r="BO45" s="60">
        <v>103.35</v>
      </c>
      <c r="BP45" s="60">
        <v>140.43</v>
      </c>
      <c r="BQ45" s="60">
        <v>112.36</v>
      </c>
      <c r="BR45" s="60">
        <v>123.24</v>
      </c>
      <c r="BS45" s="172">
        <v>166926.5</v>
      </c>
      <c r="BT45" s="60">
        <v>1967.29</v>
      </c>
      <c r="BU45" s="60">
        <v>75.53</v>
      </c>
      <c r="BV45" s="60">
        <v>84.57</v>
      </c>
      <c r="BW45" s="60">
        <v>11.36</v>
      </c>
      <c r="BX45" s="60">
        <v>12.27</v>
      </c>
      <c r="BY45" s="60">
        <v>16.510000000000002</v>
      </c>
      <c r="BZ45" s="60">
        <v>18.899999999999999</v>
      </c>
      <c r="CA45" s="60">
        <v>111.76</v>
      </c>
      <c r="CB45" s="60">
        <v>153.16999999999999</v>
      </c>
      <c r="CC45" s="60">
        <v>15.8</v>
      </c>
      <c r="CD45" s="60">
        <v>15.79</v>
      </c>
      <c r="CG45" s="60"/>
    </row>
    <row r="46" spans="1:208" s="173" customFormat="1" x14ac:dyDescent="0.2">
      <c r="A46" s="175"/>
      <c r="BM46" s="214">
        <v>11</v>
      </c>
      <c r="BN46" s="251" t="s">
        <v>425</v>
      </c>
      <c r="BO46" s="60">
        <v>103.48</v>
      </c>
      <c r="BP46" s="60">
        <v>141.27000000000001</v>
      </c>
      <c r="BQ46" s="60">
        <v>112.18</v>
      </c>
      <c r="BR46" s="60">
        <v>123.35</v>
      </c>
      <c r="BS46" s="172">
        <v>167426.32999999999</v>
      </c>
      <c r="BT46" s="60">
        <v>1978.45</v>
      </c>
      <c r="BU46" s="60">
        <v>75.72</v>
      </c>
      <c r="BV46" s="60">
        <v>84.61</v>
      </c>
      <c r="BW46" s="60">
        <v>11.38</v>
      </c>
      <c r="BX46" s="60">
        <v>12.23</v>
      </c>
      <c r="BY46" s="60">
        <v>16.510000000000002</v>
      </c>
      <c r="BZ46" s="60">
        <v>18.97</v>
      </c>
      <c r="CA46" s="60">
        <v>111.98</v>
      </c>
      <c r="CB46" s="60">
        <v>153.47</v>
      </c>
      <c r="CC46" s="60">
        <v>15.83</v>
      </c>
      <c r="CD46" s="60">
        <v>15.82</v>
      </c>
      <c r="CG46" s="60"/>
    </row>
    <row r="47" spans="1:208" s="173" customFormat="1" x14ac:dyDescent="0.2">
      <c r="A47" s="175"/>
      <c r="BM47" s="214">
        <v>12</v>
      </c>
      <c r="BN47" s="251" t="s">
        <v>426</v>
      </c>
      <c r="BO47" s="60">
        <v>103.08</v>
      </c>
      <c r="BP47" s="60">
        <v>142.38999999999999</v>
      </c>
      <c r="BQ47" s="60">
        <v>112.18</v>
      </c>
      <c r="BR47" s="60">
        <v>123.5</v>
      </c>
      <c r="BS47" s="172">
        <v>166028.79999999999</v>
      </c>
      <c r="BT47" s="60">
        <v>1929.76</v>
      </c>
      <c r="BU47" s="60">
        <v>75.45</v>
      </c>
      <c r="BV47" s="60">
        <v>84.76</v>
      </c>
      <c r="BW47" s="60">
        <v>11.43</v>
      </c>
      <c r="BX47" s="60">
        <v>12.19</v>
      </c>
      <c r="BY47" s="60">
        <v>16.53</v>
      </c>
      <c r="BZ47" s="60">
        <v>18.989999999999998</v>
      </c>
      <c r="CA47" s="60">
        <v>112</v>
      </c>
      <c r="CB47" s="60">
        <v>153.52000000000001</v>
      </c>
      <c r="CC47" s="60">
        <v>15.77</v>
      </c>
      <c r="CD47" s="60">
        <v>15.76</v>
      </c>
      <c r="CG47" s="178"/>
    </row>
    <row r="48" spans="1:208" s="173" customFormat="1" x14ac:dyDescent="0.2">
      <c r="A48" s="175"/>
      <c r="BM48" s="214">
        <v>13</v>
      </c>
      <c r="BN48" s="251" t="s">
        <v>427</v>
      </c>
      <c r="BO48" s="60">
        <v>102.45</v>
      </c>
      <c r="BP48" s="60">
        <v>144.25</v>
      </c>
      <c r="BQ48" s="60">
        <v>112.33</v>
      </c>
      <c r="BR48" s="60">
        <v>123.78</v>
      </c>
      <c r="BS48" s="172">
        <v>165686.1</v>
      </c>
      <c r="BT48" s="60">
        <v>1943.38</v>
      </c>
      <c r="BU48" s="60">
        <v>76.11</v>
      </c>
      <c r="BV48" s="60">
        <v>84.77</v>
      </c>
      <c r="BW48" s="60">
        <v>11.51</v>
      </c>
      <c r="BX48" s="60">
        <v>12.2</v>
      </c>
      <c r="BY48" s="60">
        <v>16.61</v>
      </c>
      <c r="BZ48" s="60">
        <v>18.95</v>
      </c>
      <c r="CA48" s="60">
        <v>111.57</v>
      </c>
      <c r="CB48" s="60">
        <v>152.99</v>
      </c>
      <c r="CC48" s="60">
        <v>15.78</v>
      </c>
      <c r="CD48" s="60">
        <v>15.78</v>
      </c>
      <c r="CG48" s="178"/>
    </row>
    <row r="49" spans="1:131" s="173" customFormat="1" x14ac:dyDescent="0.2">
      <c r="A49" s="175"/>
      <c r="BM49" s="214">
        <v>14</v>
      </c>
      <c r="BN49" s="251" t="s">
        <v>428</v>
      </c>
      <c r="BO49" s="54">
        <v>102.48</v>
      </c>
      <c r="BP49" s="54">
        <v>143.63</v>
      </c>
      <c r="BQ49" s="54">
        <v>112.71</v>
      </c>
      <c r="BR49" s="54">
        <v>123.84</v>
      </c>
      <c r="BS49" s="54">
        <v>165675.13</v>
      </c>
      <c r="BT49" s="54">
        <v>1942.29</v>
      </c>
      <c r="BU49" s="54">
        <v>76.099999999999994</v>
      </c>
      <c r="BV49" s="54">
        <v>84.78</v>
      </c>
      <c r="BW49" s="54">
        <v>11.5</v>
      </c>
      <c r="BX49" s="60">
        <v>12.12</v>
      </c>
      <c r="BY49" s="60">
        <v>16.59</v>
      </c>
      <c r="BZ49" s="60">
        <v>19.239999999999998</v>
      </c>
      <c r="CA49" s="60">
        <v>111.37</v>
      </c>
      <c r="CB49" s="60">
        <v>153.26</v>
      </c>
      <c r="CC49" s="60">
        <v>15.72</v>
      </c>
      <c r="CD49" s="60">
        <v>15.72</v>
      </c>
    </row>
    <row r="50" spans="1:131" s="173" customFormat="1" x14ac:dyDescent="0.2">
      <c r="A50" s="175"/>
      <c r="BM50" s="214">
        <v>15</v>
      </c>
      <c r="BN50" s="251" t="s">
        <v>429</v>
      </c>
      <c r="BO50" s="54">
        <v>102</v>
      </c>
      <c r="BP50" s="54">
        <v>143.69</v>
      </c>
      <c r="BQ50" s="54">
        <v>112.41</v>
      </c>
      <c r="BR50" s="54">
        <v>123.57</v>
      </c>
      <c r="BS50" s="54">
        <v>165083.5</v>
      </c>
      <c r="BT50" s="54">
        <v>1960.22</v>
      </c>
      <c r="BU50" s="54">
        <v>76.16</v>
      </c>
      <c r="BV50" s="54">
        <v>84.49</v>
      </c>
      <c r="BW50" s="54">
        <v>11.52</v>
      </c>
      <c r="BX50" s="60">
        <v>12.14</v>
      </c>
      <c r="BY50" s="60">
        <v>16.55</v>
      </c>
      <c r="BZ50" s="60">
        <v>19.02</v>
      </c>
      <c r="CA50" s="60">
        <v>110.72</v>
      </c>
      <c r="CB50" s="60">
        <v>152.46</v>
      </c>
      <c r="CC50" s="60">
        <v>15.66</v>
      </c>
      <c r="CD50" s="60">
        <v>15.66</v>
      </c>
    </row>
    <row r="51" spans="1:131" s="173" customFormat="1" x14ac:dyDescent="0.2">
      <c r="A51" s="175"/>
      <c r="BM51" s="214">
        <v>16</v>
      </c>
      <c r="BN51" s="251" t="s">
        <v>430</v>
      </c>
      <c r="BO51" s="178">
        <v>102</v>
      </c>
      <c r="BP51" s="178">
        <v>143.28</v>
      </c>
      <c r="BQ51" s="178">
        <v>112.03</v>
      </c>
      <c r="BR51" s="178">
        <v>123.29</v>
      </c>
      <c r="BS51" s="178">
        <v>164712.12</v>
      </c>
      <c r="BT51" s="178">
        <v>1952.27</v>
      </c>
      <c r="BU51" s="178">
        <v>75.959999999999994</v>
      </c>
      <c r="BV51" s="178">
        <v>84.65</v>
      </c>
      <c r="BW51" s="178">
        <v>11.49</v>
      </c>
      <c r="BX51" s="178">
        <v>12.12</v>
      </c>
      <c r="BY51" s="178">
        <v>16.510000000000002</v>
      </c>
      <c r="BZ51" s="178">
        <v>18.989999999999998</v>
      </c>
      <c r="CA51" s="178">
        <v>110.71</v>
      </c>
      <c r="CB51" s="178">
        <v>152.69999999999999</v>
      </c>
      <c r="CC51" s="178">
        <v>15.64</v>
      </c>
      <c r="CD51" s="178">
        <v>15.64</v>
      </c>
    </row>
    <row r="52" spans="1:131" s="173" customFormat="1" x14ac:dyDescent="0.2">
      <c r="A52" s="175"/>
      <c r="BM52" s="214">
        <v>17</v>
      </c>
      <c r="BN52" s="251" t="s">
        <v>431</v>
      </c>
      <c r="BO52" s="60">
        <v>102.22</v>
      </c>
      <c r="BP52" s="60">
        <v>142.32</v>
      </c>
      <c r="BQ52" s="60">
        <v>111.98</v>
      </c>
      <c r="BR52" s="60">
        <v>123.12</v>
      </c>
      <c r="BS52" s="172">
        <v>165509.24</v>
      </c>
      <c r="BT52" s="60">
        <v>1948.49</v>
      </c>
      <c r="BU52" s="60">
        <v>75.8</v>
      </c>
      <c r="BV52" s="60">
        <v>84.58</v>
      </c>
      <c r="BW52" s="60">
        <v>11.47</v>
      </c>
      <c r="BX52" s="60">
        <v>12.08</v>
      </c>
      <c r="BY52" s="60">
        <v>16.48</v>
      </c>
      <c r="BZ52" s="60">
        <v>19.2</v>
      </c>
      <c r="CA52" s="60">
        <v>110.78</v>
      </c>
      <c r="CB52" s="60">
        <v>152.66</v>
      </c>
      <c r="CC52" s="60">
        <v>15.66</v>
      </c>
      <c r="CD52" s="60">
        <v>15.66</v>
      </c>
    </row>
    <row r="53" spans="1:131" s="173" customFormat="1" x14ac:dyDescent="0.2">
      <c r="A53" s="216"/>
      <c r="BM53" s="214">
        <v>18</v>
      </c>
      <c r="BN53" s="251" t="s">
        <v>432</v>
      </c>
      <c r="BO53" s="60">
        <v>101.97</v>
      </c>
      <c r="BP53" s="60">
        <v>142.78</v>
      </c>
      <c r="BQ53" s="60">
        <v>111.91</v>
      </c>
      <c r="BR53" s="60">
        <v>123.28</v>
      </c>
      <c r="BS53" s="172">
        <v>164959.45000000001</v>
      </c>
      <c r="BT53" s="60">
        <v>1933.81</v>
      </c>
      <c r="BU53" s="60">
        <v>75.650000000000006</v>
      </c>
      <c r="BV53" s="60">
        <v>84.72</v>
      </c>
      <c r="BW53" s="60">
        <v>11.51</v>
      </c>
      <c r="BX53" s="60">
        <v>12.15</v>
      </c>
      <c r="BY53" s="60">
        <v>16.510000000000002</v>
      </c>
      <c r="BZ53" s="60">
        <v>19.29</v>
      </c>
      <c r="CA53" s="60">
        <v>110.82</v>
      </c>
      <c r="CB53" s="60">
        <v>152.51</v>
      </c>
      <c r="CC53" s="60">
        <v>15.67</v>
      </c>
      <c r="CD53" s="60">
        <v>15.67</v>
      </c>
    </row>
    <row r="54" spans="1:131" s="173" customFormat="1" x14ac:dyDescent="0.2">
      <c r="A54" s="216"/>
      <c r="BM54" s="214">
        <v>19</v>
      </c>
      <c r="BN54" s="251" t="s">
        <v>433</v>
      </c>
      <c r="BO54" s="178">
        <v>102.16</v>
      </c>
      <c r="BP54" s="178">
        <v>142.41</v>
      </c>
      <c r="BQ54" s="178">
        <v>111.89</v>
      </c>
      <c r="BR54" s="178">
        <v>123.31</v>
      </c>
      <c r="BS54" s="178">
        <v>166951.26999999999</v>
      </c>
      <c r="BT54" s="178">
        <v>2004.13</v>
      </c>
      <c r="BU54" s="178">
        <v>75.72</v>
      </c>
      <c r="BV54" s="178">
        <v>84.93</v>
      </c>
      <c r="BW54" s="178">
        <v>11.48</v>
      </c>
      <c r="BX54" s="178">
        <v>12.11</v>
      </c>
      <c r="BY54" s="178">
        <v>16.510000000000002</v>
      </c>
      <c r="BZ54" s="178">
        <v>19.23</v>
      </c>
      <c r="CA54" s="178">
        <v>110.94</v>
      </c>
      <c r="CB54" s="178">
        <v>152.77000000000001</v>
      </c>
      <c r="CC54" s="178">
        <v>15.69</v>
      </c>
      <c r="CD54" s="178">
        <v>15.7</v>
      </c>
    </row>
    <row r="55" spans="1:131" s="173" customFormat="1" x14ac:dyDescent="0.2">
      <c r="A55" s="217"/>
      <c r="BM55" s="214">
        <v>20</v>
      </c>
      <c r="BN55" s="251" t="s">
        <v>434</v>
      </c>
      <c r="BO55" s="178">
        <v>102.26</v>
      </c>
      <c r="BP55" s="178">
        <v>142.63999999999999</v>
      </c>
      <c r="BQ55" s="178">
        <v>111.72</v>
      </c>
      <c r="BR55" s="178">
        <v>123.32</v>
      </c>
      <c r="BS55" s="178">
        <v>167323.39000000001</v>
      </c>
      <c r="BT55" s="178">
        <v>2006.74</v>
      </c>
      <c r="BU55" s="178">
        <v>75.900000000000006</v>
      </c>
      <c r="BV55" s="178">
        <v>85.14</v>
      </c>
      <c r="BW55" s="178">
        <v>11.48</v>
      </c>
      <c r="BX55" s="178">
        <v>12.07</v>
      </c>
      <c r="BY55" s="178">
        <v>16.510000000000002</v>
      </c>
      <c r="BZ55" s="178">
        <v>19.399999999999999</v>
      </c>
      <c r="CA55" s="178">
        <v>111.17</v>
      </c>
      <c r="CB55" s="178">
        <v>152.97999999999999</v>
      </c>
      <c r="CC55" s="178">
        <v>15.74</v>
      </c>
      <c r="CD55" s="178">
        <v>15.74</v>
      </c>
    </row>
    <row r="56" spans="1:131" s="173" customFormat="1" x14ac:dyDescent="0.2">
      <c r="A56" s="217"/>
      <c r="BM56" s="214">
        <v>21</v>
      </c>
      <c r="BN56" s="251" t="s">
        <v>435</v>
      </c>
      <c r="BO56" s="178">
        <v>102.12</v>
      </c>
      <c r="BP56" s="178">
        <v>142.81</v>
      </c>
      <c r="BQ56" s="178">
        <v>111.72</v>
      </c>
      <c r="BR56" s="178">
        <v>123.28</v>
      </c>
      <c r="BS56" s="178">
        <v>165373.09</v>
      </c>
      <c r="BT56" s="178">
        <v>1969.66</v>
      </c>
      <c r="BU56" s="178">
        <v>76.13</v>
      </c>
      <c r="BV56" s="178">
        <v>85.18</v>
      </c>
      <c r="BW56" s="178">
        <v>11.43</v>
      </c>
      <c r="BX56" s="178">
        <v>11.99</v>
      </c>
      <c r="BY56" s="178">
        <v>16.5</v>
      </c>
      <c r="BZ56" s="178">
        <v>19.39</v>
      </c>
      <c r="CA56" s="178">
        <v>111.23</v>
      </c>
      <c r="CB56" s="178">
        <v>152.99</v>
      </c>
      <c r="CC56" s="178">
        <v>15.75</v>
      </c>
      <c r="CD56" s="178">
        <v>15.75</v>
      </c>
    </row>
    <row r="57" spans="1:131" s="53" customFormat="1" x14ac:dyDescent="0.2">
      <c r="A57" s="217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M57" s="214">
        <v>22</v>
      </c>
      <c r="BN57" s="251" t="s">
        <v>436</v>
      </c>
      <c r="BO57" s="178">
        <v>101.8</v>
      </c>
      <c r="BP57" s="178">
        <v>142.80000000000001</v>
      </c>
      <c r="BQ57" s="178">
        <v>111.75</v>
      </c>
      <c r="BR57" s="178">
        <v>123.17</v>
      </c>
      <c r="BS57" s="178">
        <v>165281.48000000001</v>
      </c>
      <c r="BT57" s="178">
        <v>1974.46</v>
      </c>
      <c r="BU57" s="178">
        <v>76.12</v>
      </c>
      <c r="BV57" s="178">
        <v>84.76</v>
      </c>
      <c r="BW57" s="178">
        <v>11.41</v>
      </c>
      <c r="BX57" s="178">
        <v>12.01</v>
      </c>
      <c r="BY57" s="178">
        <v>16.5</v>
      </c>
      <c r="BZ57" s="178">
        <v>19.309999999999999</v>
      </c>
      <c r="CA57" s="178">
        <v>110.8</v>
      </c>
      <c r="CB57" s="178">
        <v>152.34</v>
      </c>
      <c r="CC57" s="178">
        <v>15.7</v>
      </c>
      <c r="CD57" s="178">
        <v>15.71</v>
      </c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182"/>
    </row>
    <row r="58" spans="1:131" s="52" customFormat="1" x14ac:dyDescent="0.2">
      <c r="A58" s="217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M58" s="214">
        <v>23</v>
      </c>
      <c r="BN58" s="251" t="s">
        <v>437</v>
      </c>
      <c r="BO58" s="178">
        <v>101.99</v>
      </c>
      <c r="BP58" s="178">
        <v>143.03</v>
      </c>
      <c r="BQ58" s="178">
        <v>111.91</v>
      </c>
      <c r="BR58" s="178">
        <v>123.25</v>
      </c>
      <c r="BS58" s="178">
        <v>166243.38</v>
      </c>
      <c r="BT58" s="178">
        <v>1993.89</v>
      </c>
      <c r="BU58" s="178">
        <v>76.17</v>
      </c>
      <c r="BV58" s="178">
        <v>83.89</v>
      </c>
      <c r="BW58" s="178">
        <v>11.45</v>
      </c>
      <c r="BX58" s="178">
        <v>12.02</v>
      </c>
      <c r="BY58" s="178">
        <v>16.510000000000002</v>
      </c>
      <c r="BZ58" s="178">
        <v>19.350000000000001</v>
      </c>
      <c r="CA58" s="178">
        <v>110.44</v>
      </c>
      <c r="CB58" s="178">
        <v>152.04</v>
      </c>
      <c r="CC58" s="178">
        <v>15.68</v>
      </c>
      <c r="CD58" s="178">
        <v>15.67</v>
      </c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184"/>
    </row>
    <row r="59" spans="1:131" s="52" customFormat="1" x14ac:dyDescent="0.2">
      <c r="A59" s="217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184"/>
    </row>
    <row r="60" spans="1:131" s="186" customFormat="1" x14ac:dyDescent="0.2">
      <c r="A60" s="217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187"/>
    </row>
    <row r="61" spans="1:131" s="52" customFormat="1" x14ac:dyDescent="0.2">
      <c r="A61" s="217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</row>
    <row r="62" spans="1:131" s="52" customFormat="1" x14ac:dyDescent="0.2">
      <c r="A62" s="217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N62" s="60"/>
      <c r="BO62" s="60">
        <f>AVERAGE(BO36:BO58)</f>
        <v>103.09130434782608</v>
      </c>
      <c r="BP62" s="60">
        <f t="shared" ref="BP62:CD62" si="2">AVERAGE(BP36:BP58)</f>
        <v>140.68652173913048</v>
      </c>
      <c r="BQ62" s="60">
        <f t="shared" si="2"/>
        <v>112.17478260869564</v>
      </c>
      <c r="BR62" s="60">
        <f t="shared" si="2"/>
        <v>123.10826086956523</v>
      </c>
      <c r="BS62" s="60">
        <f t="shared" si="2"/>
        <v>166549.39913043479</v>
      </c>
      <c r="BT62" s="60">
        <f t="shared" si="2"/>
        <v>1963.0152173913043</v>
      </c>
      <c r="BU62" s="60">
        <f t="shared" si="2"/>
        <v>75.683043478260885</v>
      </c>
      <c r="BV62" s="60">
        <f t="shared" si="2"/>
        <v>84.478260869565233</v>
      </c>
      <c r="BW62" s="60">
        <f t="shared" si="2"/>
        <v>11.404347826086957</v>
      </c>
      <c r="BX62" s="60">
        <f t="shared" si="2"/>
        <v>12.171739130434782</v>
      </c>
      <c r="BY62" s="60">
        <f t="shared" si="2"/>
        <v>16.489565217391306</v>
      </c>
      <c r="BZ62" s="60">
        <f t="shared" si="2"/>
        <v>19.244347826086958</v>
      </c>
      <c r="CA62" s="60">
        <f t="shared" si="2"/>
        <v>111.44304347826088</v>
      </c>
      <c r="CB62" s="60">
        <f t="shared" si="2"/>
        <v>152.81086956521739</v>
      </c>
      <c r="CC62" s="60">
        <f t="shared" si="2"/>
        <v>15.705217391304352</v>
      </c>
      <c r="CD62" s="60">
        <f t="shared" si="2"/>
        <v>15.70695652173913</v>
      </c>
    </row>
    <row r="63" spans="1:131" s="52" customFormat="1" x14ac:dyDescent="0.2">
      <c r="A63" s="217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N63" s="60"/>
      <c r="BO63" s="178">
        <v>103.09130434782608</v>
      </c>
      <c r="BP63" s="178">
        <v>140.68652173913048</v>
      </c>
      <c r="BQ63" s="178">
        <v>112.17478260869564</v>
      </c>
      <c r="BR63" s="178">
        <v>123.10826086956523</v>
      </c>
      <c r="BS63" s="178">
        <v>166549.39913043479</v>
      </c>
      <c r="BT63" s="178">
        <v>1963.0152173913043</v>
      </c>
      <c r="BU63" s="178">
        <v>75.683043478260885</v>
      </c>
      <c r="BV63" s="178">
        <v>84.478260869565233</v>
      </c>
      <c r="BW63" s="178">
        <v>11.404347826086955</v>
      </c>
      <c r="BX63" s="178">
        <v>12.171739130434785</v>
      </c>
      <c r="BY63" s="178">
        <v>16.489565217391306</v>
      </c>
      <c r="BZ63" s="178">
        <v>19.244347826086958</v>
      </c>
      <c r="CA63" s="178">
        <v>111.44304347826088</v>
      </c>
      <c r="CB63" s="178">
        <v>152.81086956521739</v>
      </c>
      <c r="CC63" s="178">
        <v>15.705217391304352</v>
      </c>
      <c r="CD63" s="178">
        <v>15.70695652173913</v>
      </c>
    </row>
    <row r="64" spans="1:131" s="52" customFormat="1" x14ac:dyDescent="0.2">
      <c r="A64" s="217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N64" s="65"/>
      <c r="BO64" s="186">
        <f>BO63-BO62</f>
        <v>0</v>
      </c>
      <c r="BP64" s="186">
        <f t="shared" ref="BP64:CD64" si="3">BP63-BP62</f>
        <v>0</v>
      </c>
      <c r="BQ64" s="186">
        <f t="shared" si="3"/>
        <v>0</v>
      </c>
      <c r="BR64" s="186">
        <f t="shared" si="3"/>
        <v>0</v>
      </c>
      <c r="BS64" s="186">
        <f t="shared" si="3"/>
        <v>0</v>
      </c>
      <c r="BT64" s="186">
        <f t="shared" si="3"/>
        <v>0</v>
      </c>
      <c r="BU64" s="186">
        <f t="shared" si="3"/>
        <v>0</v>
      </c>
      <c r="BV64" s="186">
        <f t="shared" si="3"/>
        <v>0</v>
      </c>
      <c r="BW64" s="186">
        <f t="shared" si="3"/>
        <v>0</v>
      </c>
      <c r="BX64" s="186">
        <f t="shared" si="3"/>
        <v>0</v>
      </c>
      <c r="BY64" s="186">
        <f t="shared" si="3"/>
        <v>0</v>
      </c>
      <c r="BZ64" s="186">
        <f t="shared" si="3"/>
        <v>0</v>
      </c>
      <c r="CA64" s="186">
        <f t="shared" si="3"/>
        <v>0</v>
      </c>
      <c r="CB64" s="186">
        <f t="shared" si="3"/>
        <v>0</v>
      </c>
      <c r="CC64" s="186">
        <f t="shared" si="3"/>
        <v>0</v>
      </c>
      <c r="CD64" s="186">
        <f t="shared" si="3"/>
        <v>0</v>
      </c>
    </row>
    <row r="65" spans="1:89" s="52" customFormat="1" x14ac:dyDescent="0.2">
      <c r="A65" s="217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N65" s="52" t="s">
        <v>29</v>
      </c>
      <c r="BO65" s="52">
        <f>MAX(BO36:BO58)</f>
        <v>104.61</v>
      </c>
      <c r="BP65" s="52">
        <f t="shared" ref="BP65:CD65" si="4">MAX(BP36:BP58)</f>
        <v>144.25</v>
      </c>
      <c r="BQ65" s="52">
        <f t="shared" si="4"/>
        <v>112.74</v>
      </c>
      <c r="BR65" s="52">
        <f t="shared" si="4"/>
        <v>123.84</v>
      </c>
      <c r="BS65" s="52">
        <f t="shared" si="4"/>
        <v>168678.79</v>
      </c>
      <c r="BT65" s="52">
        <f t="shared" si="4"/>
        <v>2006.74</v>
      </c>
      <c r="BU65" s="52">
        <f t="shared" si="4"/>
        <v>76.17</v>
      </c>
      <c r="BV65" s="52">
        <f t="shared" si="4"/>
        <v>85.18</v>
      </c>
      <c r="BW65" s="52">
        <f t="shared" si="4"/>
        <v>11.52</v>
      </c>
      <c r="BX65" s="52">
        <f t="shared" si="4"/>
        <v>12.3</v>
      </c>
      <c r="BY65" s="52">
        <f t="shared" si="4"/>
        <v>16.61</v>
      </c>
      <c r="BZ65" s="52">
        <f t="shared" si="4"/>
        <v>19.71</v>
      </c>
      <c r="CA65" s="52">
        <f t="shared" si="4"/>
        <v>112.15</v>
      </c>
      <c r="CB65" s="52">
        <f t="shared" si="4"/>
        <v>153.52000000000001</v>
      </c>
      <c r="CC65" s="52">
        <f t="shared" si="4"/>
        <v>15.83</v>
      </c>
      <c r="CD65" s="52">
        <f t="shared" si="4"/>
        <v>15.82</v>
      </c>
    </row>
    <row r="66" spans="1:89" s="51" customFormat="1" x14ac:dyDescent="0.2">
      <c r="A66" s="217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N66" s="52" t="s">
        <v>30</v>
      </c>
      <c r="BO66" s="52">
        <f>MIN(BO36:BO58)</f>
        <v>101.8</v>
      </c>
      <c r="BP66" s="52">
        <f t="shared" ref="BP66:CD66" si="5">MIN(BP36:BP58)</f>
        <v>136.69999999999999</v>
      </c>
      <c r="BQ66" s="52">
        <f t="shared" si="5"/>
        <v>111.72</v>
      </c>
      <c r="BR66" s="52">
        <f t="shared" si="5"/>
        <v>122.14</v>
      </c>
      <c r="BS66" s="52">
        <f t="shared" si="5"/>
        <v>164510.07999999999</v>
      </c>
      <c r="BT66" s="52">
        <f t="shared" si="5"/>
        <v>1912.93</v>
      </c>
      <c r="BU66" s="52">
        <f t="shared" si="5"/>
        <v>74.88</v>
      </c>
      <c r="BV66" s="52">
        <f t="shared" si="5"/>
        <v>83.82</v>
      </c>
      <c r="BW66" s="52">
        <f t="shared" si="5"/>
        <v>11.26</v>
      </c>
      <c r="BX66" s="52">
        <f t="shared" si="5"/>
        <v>11.99</v>
      </c>
      <c r="BY66" s="52">
        <f t="shared" si="5"/>
        <v>16.36</v>
      </c>
      <c r="BZ66" s="52">
        <f t="shared" si="5"/>
        <v>18.899999999999999</v>
      </c>
      <c r="CA66" s="52">
        <f t="shared" si="5"/>
        <v>110.44</v>
      </c>
      <c r="CB66" s="52">
        <f t="shared" si="5"/>
        <v>152.04</v>
      </c>
      <c r="CC66" s="52">
        <f t="shared" si="5"/>
        <v>15.62</v>
      </c>
      <c r="CD66" s="52">
        <f t="shared" si="5"/>
        <v>15.64</v>
      </c>
    </row>
    <row r="67" spans="1:89" s="51" customFormat="1" x14ac:dyDescent="0.2">
      <c r="A67" s="217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4"/>
    </row>
    <row r="68" spans="1:89" s="51" customFormat="1" x14ac:dyDescent="0.2">
      <c r="A68" s="217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N68" s="52"/>
      <c r="BO68" s="52">
        <f t="shared" ref="BO68:CD68" si="6">BO65-BO66</f>
        <v>2.8100000000000023</v>
      </c>
      <c r="BP68" s="52">
        <f t="shared" si="6"/>
        <v>7.5500000000000114</v>
      </c>
      <c r="BQ68" s="52">
        <f t="shared" si="6"/>
        <v>1.019999999999996</v>
      </c>
      <c r="BR68" s="52">
        <f t="shared" si="6"/>
        <v>1.7000000000000028</v>
      </c>
      <c r="BS68" s="52">
        <f t="shared" si="6"/>
        <v>4168.710000000021</v>
      </c>
      <c r="BT68" s="52">
        <f t="shared" si="6"/>
        <v>93.809999999999945</v>
      </c>
      <c r="BU68" s="52">
        <f t="shared" si="6"/>
        <v>1.2900000000000063</v>
      </c>
      <c r="BV68" s="52">
        <f t="shared" si="6"/>
        <v>1.3600000000000136</v>
      </c>
      <c r="BW68" s="52">
        <f t="shared" si="6"/>
        <v>0.25999999999999979</v>
      </c>
      <c r="BX68" s="52">
        <f t="shared" si="6"/>
        <v>0.3100000000000005</v>
      </c>
      <c r="BY68" s="52">
        <f t="shared" si="6"/>
        <v>0.25</v>
      </c>
      <c r="BZ68" s="52">
        <f t="shared" si="6"/>
        <v>0.81000000000000227</v>
      </c>
      <c r="CA68" s="52">
        <f t="shared" si="6"/>
        <v>1.710000000000008</v>
      </c>
      <c r="CB68" s="52">
        <f t="shared" si="6"/>
        <v>1.4800000000000182</v>
      </c>
      <c r="CC68" s="52">
        <f t="shared" si="6"/>
        <v>0.21000000000000085</v>
      </c>
      <c r="CD68" s="52">
        <f t="shared" si="6"/>
        <v>0.17999999999999972</v>
      </c>
    </row>
    <row r="69" spans="1:89" s="51" customFormat="1" x14ac:dyDescent="0.2">
      <c r="A69" s="217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173"/>
    </row>
    <row r="70" spans="1:89" s="51" customFormat="1" x14ac:dyDescent="0.2">
      <c r="A70" s="217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CA70" s="52"/>
      <c r="CB70" s="53"/>
    </row>
    <row r="71" spans="1:89" s="51" customFormat="1" ht="25.5" x14ac:dyDescent="0.2">
      <c r="A71" s="217"/>
      <c r="C71" s="186"/>
      <c r="BN71" s="165" t="s">
        <v>18</v>
      </c>
      <c r="BO71" s="54" t="s">
        <v>5</v>
      </c>
      <c r="BP71" s="54" t="s">
        <v>6</v>
      </c>
      <c r="BQ71" s="54" t="s">
        <v>7</v>
      </c>
      <c r="BR71" s="54" t="s">
        <v>8</v>
      </c>
      <c r="BS71" s="52" t="s">
        <v>9</v>
      </c>
      <c r="BT71" s="51" t="s">
        <v>10</v>
      </c>
      <c r="BU71" s="51" t="s">
        <v>11</v>
      </c>
      <c r="BV71" s="51" t="s">
        <v>12</v>
      </c>
      <c r="BW71" s="51" t="s">
        <v>13</v>
      </c>
      <c r="BX71" s="51" t="s">
        <v>14</v>
      </c>
      <c r="BY71" s="51" t="s">
        <v>15</v>
      </c>
      <c r="BZ71" s="51" t="s">
        <v>36</v>
      </c>
      <c r="CA71" s="53" t="s">
        <v>17</v>
      </c>
      <c r="CB71" s="52" t="s">
        <v>16</v>
      </c>
      <c r="CC71" s="166" t="s">
        <v>32</v>
      </c>
      <c r="CD71" s="166" t="s">
        <v>33</v>
      </c>
    </row>
    <row r="72" spans="1:89" s="51" customFormat="1" x14ac:dyDescent="0.2">
      <c r="A72" s="217"/>
      <c r="C72" s="186"/>
      <c r="BM72" s="179">
        <v>1</v>
      </c>
      <c r="BN72" s="252" t="s">
        <v>415</v>
      </c>
      <c r="BO72" s="178">
        <v>108.32000000000001</v>
      </c>
      <c r="BP72" s="178">
        <v>0.81393455966140316</v>
      </c>
      <c r="BQ72" s="178">
        <v>1.0006000000000002</v>
      </c>
      <c r="BR72" s="178">
        <v>0.91768376617417624</v>
      </c>
      <c r="BS72" s="178">
        <v>1467.6606000000002</v>
      </c>
      <c r="BT72" s="178">
        <v>17.066000000000003</v>
      </c>
      <c r="BU72" s="178">
        <v>1.492982979994028</v>
      </c>
      <c r="BV72" s="178">
        <v>1.3274000000000001</v>
      </c>
      <c r="BW72" s="178">
        <v>9.8999000000000006</v>
      </c>
      <c r="BX72" s="178">
        <v>9.1296999999999997</v>
      </c>
      <c r="BY72" s="178">
        <v>6.8500000000000005</v>
      </c>
      <c r="BZ72" s="178">
        <v>5.6874000000000002</v>
      </c>
      <c r="CA72" s="178">
        <v>1</v>
      </c>
      <c r="CB72" s="178">
        <v>0.73350888646015944</v>
      </c>
      <c r="CC72" s="178">
        <v>7.1477000000000004</v>
      </c>
      <c r="CD72" s="178">
        <v>7.1502000000000008</v>
      </c>
    </row>
    <row r="73" spans="1:89" s="51" customFormat="1" x14ac:dyDescent="0.2">
      <c r="A73" s="217"/>
      <c r="BM73" s="179">
        <v>2</v>
      </c>
      <c r="BN73" s="252" t="s">
        <v>416</v>
      </c>
      <c r="BO73" s="178">
        <v>107.60000000000001</v>
      </c>
      <c r="BP73" s="178">
        <v>0.81759463657918396</v>
      </c>
      <c r="BQ73" s="178">
        <v>0.99980000000000002</v>
      </c>
      <c r="BR73" s="178">
        <v>0.9164222873900294</v>
      </c>
      <c r="BS73" s="178">
        <v>1483.5600000000002</v>
      </c>
      <c r="BT73" s="178">
        <v>17.265900000000002</v>
      </c>
      <c r="BU73" s="178">
        <v>1.497678598172832</v>
      </c>
      <c r="BV73" s="178">
        <v>1.3244</v>
      </c>
      <c r="BW73" s="178">
        <v>9.9123000000000001</v>
      </c>
      <c r="BX73" s="178">
        <v>9.1531000000000002</v>
      </c>
      <c r="BY73" s="178">
        <v>6.8403</v>
      </c>
      <c r="BZ73" s="178">
        <v>5.7427000000000001</v>
      </c>
      <c r="CA73" s="178">
        <v>1</v>
      </c>
      <c r="CB73" s="178">
        <v>0.73420360934494355</v>
      </c>
      <c r="CC73" s="178">
        <v>7.1477000000000004</v>
      </c>
      <c r="CD73" s="178">
        <v>7.1551</v>
      </c>
    </row>
    <row r="74" spans="1:89" s="51" customFormat="1" x14ac:dyDescent="0.2">
      <c r="A74" s="217"/>
      <c r="BM74" s="179">
        <v>3</v>
      </c>
      <c r="BN74" s="252" t="s">
        <v>417</v>
      </c>
      <c r="BO74" s="65">
        <v>107.07000000000001</v>
      </c>
      <c r="BP74" s="65">
        <v>0.81241368104638878</v>
      </c>
      <c r="BQ74" s="65">
        <v>0.99890000000000001</v>
      </c>
      <c r="BR74" s="65">
        <v>0.9124920156948626</v>
      </c>
      <c r="BS74" s="65">
        <v>1503.6656</v>
      </c>
      <c r="BT74" s="65">
        <v>17.621300000000002</v>
      </c>
      <c r="BU74" s="65">
        <v>1.4880952380952379</v>
      </c>
      <c r="BV74" s="65">
        <v>1.3331000000000002</v>
      </c>
      <c r="BW74" s="65">
        <v>9.8880999999999997</v>
      </c>
      <c r="BX74" s="65">
        <v>9.1338000000000008</v>
      </c>
      <c r="BY74" s="65">
        <v>6.8107000000000006</v>
      </c>
      <c r="BZ74" s="65">
        <v>5.6938000000000004</v>
      </c>
      <c r="CA74" s="65">
        <v>1</v>
      </c>
      <c r="CB74" s="65">
        <v>0.73373493091885633</v>
      </c>
      <c r="CC74" s="65">
        <v>7.1477000000000004</v>
      </c>
      <c r="CD74" s="65">
        <v>7.1311</v>
      </c>
    </row>
    <row r="75" spans="1:89" s="51" customFormat="1" x14ac:dyDescent="0.2">
      <c r="A75" s="217"/>
      <c r="BM75" s="179">
        <v>4</v>
      </c>
      <c r="BN75" s="252" t="s">
        <v>418</v>
      </c>
      <c r="BO75" s="65">
        <v>106.74000000000001</v>
      </c>
      <c r="BP75" s="65">
        <v>0.81083272520878935</v>
      </c>
      <c r="BQ75" s="65">
        <v>0.99560000000000004</v>
      </c>
      <c r="BR75" s="65">
        <v>0.91082976591675002</v>
      </c>
      <c r="BS75" s="65">
        <v>1509.22</v>
      </c>
      <c r="BT75" s="65">
        <v>17.579800000000002</v>
      </c>
      <c r="BU75" s="65">
        <v>1.4797277300976619</v>
      </c>
      <c r="BV75" s="65">
        <v>1.3321000000000001</v>
      </c>
      <c r="BW75" s="65">
        <v>9.8404000000000007</v>
      </c>
      <c r="BX75" s="65">
        <v>9.1142000000000003</v>
      </c>
      <c r="BY75" s="65">
        <v>6.7990000000000004</v>
      </c>
      <c r="BZ75" s="65">
        <v>5.7022000000000004</v>
      </c>
      <c r="CA75" s="65">
        <v>1</v>
      </c>
      <c r="CB75" s="65">
        <v>0.73224131744857834</v>
      </c>
      <c r="CC75" s="65">
        <v>7.1477000000000004</v>
      </c>
      <c r="CD75" s="65">
        <v>7.1234999999999999</v>
      </c>
    </row>
    <row r="76" spans="1:89" s="51" customFormat="1" x14ac:dyDescent="0.2">
      <c r="A76" s="217"/>
      <c r="BM76" s="179">
        <v>5</v>
      </c>
      <c r="BN76" s="252" t="s">
        <v>419</v>
      </c>
      <c r="BO76" s="54">
        <v>106.82000000000001</v>
      </c>
      <c r="BP76" s="54">
        <v>0.81274382314694393</v>
      </c>
      <c r="BQ76" s="54">
        <v>0.99380000000000002</v>
      </c>
      <c r="BR76" s="54">
        <v>0.91157702825888787</v>
      </c>
      <c r="BS76" s="62">
        <v>1502.2810000000002</v>
      </c>
      <c r="BT76" s="54">
        <v>17.452100000000002</v>
      </c>
      <c r="BU76" s="54">
        <v>1.4852220406950838</v>
      </c>
      <c r="BV76" s="54">
        <v>1.3322000000000001</v>
      </c>
      <c r="BW76" s="54">
        <v>9.905800000000001</v>
      </c>
      <c r="BX76" s="54">
        <v>9.1341999999999999</v>
      </c>
      <c r="BY76" s="54">
        <v>6.8055000000000003</v>
      </c>
      <c r="BZ76" s="54">
        <v>5.7351999999999999</v>
      </c>
      <c r="CA76" s="54">
        <v>1</v>
      </c>
      <c r="CB76" s="54">
        <v>0.73112241913786047</v>
      </c>
      <c r="CC76" s="54">
        <v>7.1477000000000004</v>
      </c>
      <c r="CD76" s="54">
        <v>7.1337999999999999</v>
      </c>
    </row>
    <row r="77" spans="1:89" s="51" customFormat="1" x14ac:dyDescent="0.2">
      <c r="A77" s="217"/>
      <c r="BM77" s="179">
        <v>6</v>
      </c>
      <c r="BN77" s="252" t="s">
        <v>420</v>
      </c>
      <c r="BO77" s="61">
        <v>107.11</v>
      </c>
      <c r="BP77" s="61">
        <v>0.81672655994772936</v>
      </c>
      <c r="BQ77" s="61">
        <v>0.99199999999999999</v>
      </c>
      <c r="BR77" s="61">
        <v>0.91033227127901684</v>
      </c>
      <c r="BS77" s="61">
        <v>1499.23</v>
      </c>
      <c r="BT77" s="61">
        <v>17.494600000000002</v>
      </c>
      <c r="BU77" s="61">
        <v>1.4821402104639096</v>
      </c>
      <c r="BV77" s="61">
        <v>1.3307</v>
      </c>
      <c r="BW77" s="61">
        <v>9.8925000000000001</v>
      </c>
      <c r="BX77" s="61">
        <v>9.1379000000000001</v>
      </c>
      <c r="BY77" s="61">
        <v>6.7985000000000007</v>
      </c>
      <c r="BZ77" s="61">
        <v>5.8220000000000001</v>
      </c>
      <c r="CA77" s="61">
        <v>1</v>
      </c>
      <c r="CB77" s="61">
        <v>0.73152354408526643</v>
      </c>
      <c r="CC77" s="61">
        <v>7.1310000000000002</v>
      </c>
      <c r="CD77" s="61">
        <v>7.133</v>
      </c>
    </row>
    <row r="78" spans="1:89" s="51" customFormat="1" x14ac:dyDescent="0.2">
      <c r="A78" s="217"/>
      <c r="BM78" s="179">
        <v>7</v>
      </c>
      <c r="BN78" s="252" t="s">
        <v>421</v>
      </c>
      <c r="BO78" s="61">
        <v>107.27</v>
      </c>
      <c r="BP78" s="61">
        <v>0.81859855926653569</v>
      </c>
      <c r="BQ78" s="61">
        <v>0.99390000000000001</v>
      </c>
      <c r="BR78" s="61">
        <v>0.91116173120728916</v>
      </c>
      <c r="BS78" s="61">
        <v>1502.4</v>
      </c>
      <c r="BT78" s="61">
        <v>17.784600000000001</v>
      </c>
      <c r="BU78" s="61">
        <v>1.4836795252225519</v>
      </c>
      <c r="BV78" s="61">
        <v>1.3305</v>
      </c>
      <c r="BW78" s="61">
        <v>9.9415000000000013</v>
      </c>
      <c r="BX78" s="61">
        <v>9.1629000000000005</v>
      </c>
      <c r="BY78" s="61">
        <v>6.8043000000000005</v>
      </c>
      <c r="BZ78" s="61">
        <v>5.8444000000000003</v>
      </c>
      <c r="CA78" s="61">
        <v>1</v>
      </c>
      <c r="CB78" s="61">
        <v>0.73196796908167305</v>
      </c>
      <c r="CC78" s="61">
        <v>7.1289000000000007</v>
      </c>
      <c r="CD78" s="61">
        <v>7.1344000000000003</v>
      </c>
    </row>
    <row r="79" spans="1:89" s="51" customFormat="1" x14ac:dyDescent="0.2">
      <c r="BH79" s="193"/>
      <c r="BI79" s="193"/>
      <c r="BJ79" s="193"/>
      <c r="BK79" s="193"/>
      <c r="BM79" s="179">
        <v>8</v>
      </c>
      <c r="BN79" s="252" t="s">
        <v>422</v>
      </c>
      <c r="BO79" s="54">
        <v>107.36</v>
      </c>
      <c r="BP79" s="54">
        <v>0.81685999019768019</v>
      </c>
      <c r="BQ79" s="54">
        <v>0.99180000000000001</v>
      </c>
      <c r="BR79" s="54">
        <v>0.9071940488070398</v>
      </c>
      <c r="BS79" s="54">
        <v>1508.4850000000001</v>
      </c>
      <c r="BT79" s="54">
        <v>17.804200000000002</v>
      </c>
      <c r="BU79" s="54">
        <v>1.4797277300976619</v>
      </c>
      <c r="BV79" s="54">
        <v>1.3305</v>
      </c>
      <c r="BW79" s="54">
        <v>9.8437000000000001</v>
      </c>
      <c r="BX79" s="54">
        <v>9.1331000000000007</v>
      </c>
      <c r="BY79" s="54">
        <v>6.7743000000000002</v>
      </c>
      <c r="BZ79" s="54">
        <v>5.8797000000000006</v>
      </c>
      <c r="CA79" s="54">
        <v>1</v>
      </c>
      <c r="CB79" s="54">
        <v>0.73223059405868107</v>
      </c>
      <c r="CC79" s="54">
        <v>7.1240000000000006</v>
      </c>
      <c r="CD79" s="54">
        <v>7.1261000000000001</v>
      </c>
      <c r="CE79" s="193"/>
      <c r="CF79" s="193"/>
      <c r="CG79" s="193"/>
      <c r="CH79" s="193"/>
      <c r="CI79" s="193"/>
      <c r="CJ79" s="193"/>
      <c r="CK79" s="193"/>
    </row>
    <row r="80" spans="1:89" s="51" customFormat="1" x14ac:dyDescent="0.2">
      <c r="A80" s="217"/>
      <c r="BM80" s="179">
        <v>9</v>
      </c>
      <c r="BN80" s="252" t="s">
        <v>423</v>
      </c>
      <c r="BO80" s="52">
        <v>108.11</v>
      </c>
      <c r="BP80" s="52">
        <v>0.80012802048327736</v>
      </c>
      <c r="BQ80" s="52">
        <v>0.99760000000000004</v>
      </c>
      <c r="BR80" s="52">
        <v>0.90785292782569216</v>
      </c>
      <c r="BS80" s="52">
        <v>1497.7552000000001</v>
      </c>
      <c r="BT80" s="52">
        <v>17.645099999999999</v>
      </c>
      <c r="BU80" s="52">
        <v>1.4731879787860929</v>
      </c>
      <c r="BV80" s="52">
        <v>1.3273000000000001</v>
      </c>
      <c r="BW80" s="52">
        <v>9.8249000000000013</v>
      </c>
      <c r="BX80" s="52">
        <v>9.0961999999999996</v>
      </c>
      <c r="BY80" s="52">
        <v>6.7789999999999999</v>
      </c>
      <c r="BZ80" s="52">
        <v>5.8676000000000004</v>
      </c>
      <c r="CA80" s="52">
        <v>1</v>
      </c>
      <c r="CB80" s="52">
        <v>0.73109034814522378</v>
      </c>
      <c r="CC80" s="52">
        <v>7.0920000000000005</v>
      </c>
      <c r="CD80" s="52">
        <v>7.0910000000000002</v>
      </c>
    </row>
    <row r="81" spans="1:82" s="51" customFormat="1" x14ac:dyDescent="0.2">
      <c r="BM81" s="179">
        <v>10</v>
      </c>
      <c r="BN81" s="252" t="s">
        <v>424</v>
      </c>
      <c r="BO81" s="51">
        <v>108.14</v>
      </c>
      <c r="BP81" s="51">
        <v>0.79586152009550337</v>
      </c>
      <c r="BQ81" s="51">
        <v>0.99470000000000003</v>
      </c>
      <c r="BR81" s="51">
        <v>0.90645395213923141</v>
      </c>
      <c r="BS81" s="51">
        <v>1493.6158</v>
      </c>
      <c r="BT81" s="51">
        <v>17.602800000000002</v>
      </c>
      <c r="BU81" s="51">
        <v>1.4797277300976619</v>
      </c>
      <c r="BV81" s="51">
        <v>1.3215000000000001</v>
      </c>
      <c r="BW81" s="51">
        <v>9.8352000000000004</v>
      </c>
      <c r="BX81" s="51">
        <v>9.1110000000000007</v>
      </c>
      <c r="BY81" s="51">
        <v>6.7675000000000001</v>
      </c>
      <c r="BZ81" s="51">
        <v>5.9138999999999999</v>
      </c>
      <c r="CA81" s="51">
        <v>1</v>
      </c>
      <c r="CB81" s="51">
        <v>0.72963408850461497</v>
      </c>
      <c r="CC81" s="51">
        <v>7.0734000000000004</v>
      </c>
      <c r="CD81" s="51">
        <v>7.0790000000000006</v>
      </c>
    </row>
    <row r="82" spans="1:82" s="51" customFormat="1" x14ac:dyDescent="0.2">
      <c r="BM82" s="179">
        <v>11</v>
      </c>
      <c r="BN82" s="252" t="s">
        <v>425</v>
      </c>
      <c r="BO82" s="51">
        <v>108.21000000000001</v>
      </c>
      <c r="BP82" s="51">
        <v>0.79264426125554843</v>
      </c>
      <c r="BQ82" s="51">
        <v>0.99820000000000009</v>
      </c>
      <c r="BR82" s="51">
        <v>0.90834771550549553</v>
      </c>
      <c r="BS82" s="51">
        <v>1495.1449</v>
      </c>
      <c r="BT82" s="51">
        <v>17.667899999999999</v>
      </c>
      <c r="BU82" s="51">
        <v>1.4788524105294292</v>
      </c>
      <c r="BV82" s="51">
        <v>1.3235000000000001</v>
      </c>
      <c r="BW82" s="51">
        <v>9.8398000000000003</v>
      </c>
      <c r="BX82" s="51">
        <v>9.1531000000000002</v>
      </c>
      <c r="BY82" s="51">
        <v>6.7831999999999999</v>
      </c>
      <c r="BZ82" s="51">
        <v>5.9039999999999999</v>
      </c>
      <c r="CA82" s="51">
        <v>1</v>
      </c>
      <c r="CB82" s="51">
        <v>0.72963408850461497</v>
      </c>
      <c r="CC82" s="51">
        <v>7.0720000000000001</v>
      </c>
      <c r="CD82" s="51">
        <v>7.0805000000000007</v>
      </c>
    </row>
    <row r="83" spans="1:82" s="51" customFormat="1" x14ac:dyDescent="0.2">
      <c r="BM83" s="179">
        <v>12</v>
      </c>
      <c r="BN83" s="252" t="s">
        <v>426</v>
      </c>
      <c r="BO83" s="51">
        <v>108.65</v>
      </c>
      <c r="BP83" s="51">
        <v>0.78659639738849985</v>
      </c>
      <c r="BQ83" s="51">
        <v>0.99840000000000007</v>
      </c>
      <c r="BR83" s="51">
        <v>0.90686496780629366</v>
      </c>
      <c r="BS83" s="51">
        <v>1482.4</v>
      </c>
      <c r="BT83" s="51">
        <v>17.23</v>
      </c>
      <c r="BU83" s="51">
        <v>1.4843402107763097</v>
      </c>
      <c r="BV83" s="51">
        <v>1.3214000000000001</v>
      </c>
      <c r="BW83" s="51">
        <v>9.7996999999999996</v>
      </c>
      <c r="BX83" s="51">
        <v>9.1864000000000008</v>
      </c>
      <c r="BY83" s="51">
        <v>6.7738000000000005</v>
      </c>
      <c r="BZ83" s="51">
        <v>5.8991000000000007</v>
      </c>
      <c r="CA83" s="51">
        <v>1</v>
      </c>
      <c r="CB83" s="51">
        <v>0.72953827522560966</v>
      </c>
      <c r="CC83" s="51">
        <v>7.0999000000000008</v>
      </c>
      <c r="CD83" s="51">
        <v>7.1068000000000007</v>
      </c>
    </row>
    <row r="84" spans="1:82" s="51" customFormat="1" x14ac:dyDescent="0.2">
      <c r="BM84" s="179">
        <v>13</v>
      </c>
      <c r="BN84" s="252" t="s">
        <v>427</v>
      </c>
      <c r="BO84" s="51">
        <v>108.9</v>
      </c>
      <c r="BP84" s="51">
        <v>0.7734550235903781</v>
      </c>
      <c r="BQ84" s="51">
        <v>0.99320000000000008</v>
      </c>
      <c r="BR84" s="51">
        <v>0.89944234574563764</v>
      </c>
      <c r="BS84" s="51">
        <v>1485.0417</v>
      </c>
      <c r="BT84" s="51">
        <v>17.418500000000002</v>
      </c>
      <c r="BU84" s="51">
        <v>1.4658457930225739</v>
      </c>
      <c r="BV84" s="51">
        <v>1.3162</v>
      </c>
      <c r="BW84" s="51">
        <v>9.6923000000000012</v>
      </c>
      <c r="BX84" s="51">
        <v>9.1477000000000004</v>
      </c>
      <c r="BY84" s="51">
        <v>6.7179000000000002</v>
      </c>
      <c r="BZ84" s="51">
        <v>5.8882000000000003</v>
      </c>
      <c r="CA84" s="51">
        <v>1</v>
      </c>
      <c r="CB84" s="51">
        <v>0.72927757763159817</v>
      </c>
      <c r="CC84" s="51">
        <v>7.0710000000000006</v>
      </c>
      <c r="CD84" s="51">
        <v>7.0723000000000003</v>
      </c>
    </row>
    <row r="85" spans="1:82" s="51" customFormat="1" x14ac:dyDescent="0.2">
      <c r="BM85" s="179">
        <v>14</v>
      </c>
      <c r="BN85" s="252" t="s">
        <v>428</v>
      </c>
      <c r="BO85" s="51">
        <v>108.67</v>
      </c>
      <c r="BP85" s="51">
        <v>0.77537411801194067</v>
      </c>
      <c r="BQ85" s="51">
        <v>0.98810000000000009</v>
      </c>
      <c r="BR85" s="51">
        <v>0.89863407620416969</v>
      </c>
      <c r="BS85" s="51">
        <v>1487.6100000000001</v>
      </c>
      <c r="BT85" s="51">
        <v>17.440000000000001</v>
      </c>
      <c r="BU85" s="51">
        <v>1.4634860237084735</v>
      </c>
      <c r="BV85" s="51">
        <v>1.3137000000000001</v>
      </c>
      <c r="BW85" s="51">
        <v>9.6844999999999999</v>
      </c>
      <c r="BX85" s="51">
        <v>9.1882999999999999</v>
      </c>
      <c r="BY85" s="51">
        <v>6.7119</v>
      </c>
      <c r="BZ85" s="51">
        <v>5.7892000000000001</v>
      </c>
      <c r="CA85" s="51">
        <v>1</v>
      </c>
      <c r="CB85" s="51">
        <v>0.72668081271982099</v>
      </c>
      <c r="CC85" s="51">
        <v>7.0832000000000006</v>
      </c>
      <c r="CD85" s="51">
        <v>7.0834999999999999</v>
      </c>
    </row>
    <row r="86" spans="1:82" s="51" customFormat="1" x14ac:dyDescent="0.2">
      <c r="BM86" s="179">
        <v>15</v>
      </c>
      <c r="BN86" s="252" t="s">
        <v>429</v>
      </c>
      <c r="BO86" s="51">
        <v>108.55</v>
      </c>
      <c r="BP86" s="51">
        <v>0.77053475111727532</v>
      </c>
      <c r="BQ86" s="51">
        <v>0.9850000000000001</v>
      </c>
      <c r="BR86" s="51">
        <v>0.8957362952346829</v>
      </c>
      <c r="BS86" s="51">
        <v>1490.9998000000001</v>
      </c>
      <c r="BT86" s="51">
        <v>17.7043</v>
      </c>
      <c r="BU86" s="51">
        <v>1.4536996656490768</v>
      </c>
      <c r="BV86" s="51">
        <v>1.3105</v>
      </c>
      <c r="BW86" s="51">
        <v>9.6132000000000009</v>
      </c>
      <c r="BX86" s="51">
        <v>9.1212</v>
      </c>
      <c r="BY86" s="51">
        <v>6.6903000000000006</v>
      </c>
      <c r="BZ86" s="51">
        <v>5.8219000000000003</v>
      </c>
      <c r="CA86" s="51">
        <v>1</v>
      </c>
      <c r="CB86" s="51">
        <v>0.72622168643200025</v>
      </c>
      <c r="CC86" s="51">
        <v>7.0723000000000003</v>
      </c>
      <c r="CD86" s="51">
        <v>7.0688000000000004</v>
      </c>
    </row>
    <row r="87" spans="1:82" s="51" customFormat="1" x14ac:dyDescent="0.2">
      <c r="BM87" s="179">
        <v>16</v>
      </c>
      <c r="BN87" s="252" t="s">
        <v>430</v>
      </c>
      <c r="BO87" s="53">
        <v>108.54</v>
      </c>
      <c r="BP87" s="53">
        <v>0.77267810230258072</v>
      </c>
      <c r="BQ87" s="53">
        <v>0.98820000000000008</v>
      </c>
      <c r="BR87" s="53">
        <v>0.89774665589370672</v>
      </c>
      <c r="BS87" s="53">
        <v>1487.78</v>
      </c>
      <c r="BT87" s="53">
        <v>17.6341</v>
      </c>
      <c r="BU87" s="53">
        <v>1.4575134819997084</v>
      </c>
      <c r="BV87" s="53">
        <v>1.3078000000000001</v>
      </c>
      <c r="BW87" s="53">
        <v>9.6326999999999998</v>
      </c>
      <c r="BX87" s="53">
        <v>9.1327999999999996</v>
      </c>
      <c r="BY87" s="53">
        <v>6.7052000000000005</v>
      </c>
      <c r="BZ87" s="53">
        <v>5.8308</v>
      </c>
      <c r="CA87" s="53">
        <v>1</v>
      </c>
      <c r="CB87" s="53">
        <v>0.72501595035090782</v>
      </c>
      <c r="CC87" s="53">
        <v>7.0803000000000003</v>
      </c>
      <c r="CD87" s="53">
        <v>7.0792999999999999</v>
      </c>
    </row>
    <row r="88" spans="1:82" s="51" customFormat="1" x14ac:dyDescent="0.2">
      <c r="BM88" s="179">
        <v>17</v>
      </c>
      <c r="BN88" s="252" t="s">
        <v>431</v>
      </c>
      <c r="BO88" s="52">
        <v>108.37</v>
      </c>
      <c r="BP88" s="52">
        <v>0.77839184245349113</v>
      </c>
      <c r="BQ88" s="52">
        <v>0.98930000000000007</v>
      </c>
      <c r="BR88" s="52">
        <v>0.89976606082418575</v>
      </c>
      <c r="BS88" s="52">
        <v>1494.0354</v>
      </c>
      <c r="BT88" s="52">
        <v>17.588799999999999</v>
      </c>
      <c r="BU88" s="52">
        <v>1.4615609470914936</v>
      </c>
      <c r="BV88" s="52">
        <v>1.3098000000000001</v>
      </c>
      <c r="BW88" s="52">
        <v>9.6573000000000011</v>
      </c>
      <c r="BX88" s="52">
        <v>9.1684000000000001</v>
      </c>
      <c r="BY88" s="52">
        <v>6.7211000000000007</v>
      </c>
      <c r="BZ88" s="52">
        <v>5.7700000000000005</v>
      </c>
      <c r="CA88" s="52">
        <v>1</v>
      </c>
      <c r="CB88" s="52">
        <v>0.72564201176991339</v>
      </c>
      <c r="CC88" s="52">
        <v>7.0743</v>
      </c>
      <c r="CD88" s="52">
        <v>7.0728</v>
      </c>
    </row>
    <row r="89" spans="1:82" s="51" customFormat="1" x14ac:dyDescent="0.2">
      <c r="BM89" s="179">
        <v>18</v>
      </c>
      <c r="BN89" s="252" t="s">
        <v>432</v>
      </c>
      <c r="BO89" s="51">
        <v>108.68</v>
      </c>
      <c r="BP89" s="51">
        <v>0.77615647314498604</v>
      </c>
      <c r="BQ89" s="51">
        <v>0.99030000000000007</v>
      </c>
      <c r="BR89" s="51">
        <v>0.898876404494382</v>
      </c>
      <c r="BS89" s="51">
        <v>1488.5350000000001</v>
      </c>
      <c r="BT89" s="51">
        <v>17.45</v>
      </c>
      <c r="BU89" s="51">
        <v>1.464986815118664</v>
      </c>
      <c r="BV89" s="51">
        <v>1.3081</v>
      </c>
      <c r="BW89" s="51">
        <v>9.6256000000000004</v>
      </c>
      <c r="BX89" s="51">
        <v>9.1180000000000003</v>
      </c>
      <c r="BY89" s="51">
        <v>6.7133000000000003</v>
      </c>
      <c r="BZ89" s="51">
        <v>5.7464000000000004</v>
      </c>
      <c r="CA89" s="51">
        <v>1</v>
      </c>
      <c r="CB89" s="51">
        <v>0.72665441042894419</v>
      </c>
      <c r="CC89" s="51">
        <v>7.0712000000000002</v>
      </c>
      <c r="CD89" s="51">
        <v>7.0699000000000005</v>
      </c>
    </row>
    <row r="90" spans="1:82" s="51" customFormat="1" x14ac:dyDescent="0.2">
      <c r="BM90" s="179">
        <v>19</v>
      </c>
      <c r="BN90" s="252" t="s">
        <v>433</v>
      </c>
      <c r="BO90" s="51">
        <v>108.59</v>
      </c>
      <c r="BP90" s="51">
        <v>0.77899820830412081</v>
      </c>
      <c r="BQ90" s="51">
        <v>0.99150000000000005</v>
      </c>
      <c r="BR90" s="51">
        <v>0.89952325267608157</v>
      </c>
      <c r="BS90" s="51">
        <v>1504.8789000000002</v>
      </c>
      <c r="BT90" s="51">
        <v>18.065000000000001</v>
      </c>
      <c r="BU90" s="51">
        <v>1.4652014652014651</v>
      </c>
      <c r="BV90" s="51">
        <v>1.3062</v>
      </c>
      <c r="BW90" s="51">
        <v>9.6605000000000008</v>
      </c>
      <c r="BX90" s="51">
        <v>9.161900000000001</v>
      </c>
      <c r="BY90" s="51">
        <v>6.7187999999999999</v>
      </c>
      <c r="BZ90" s="51">
        <v>5.7692000000000005</v>
      </c>
      <c r="CA90" s="51">
        <v>1</v>
      </c>
      <c r="CB90" s="51">
        <v>0.72618477045299412</v>
      </c>
      <c r="CC90" s="51">
        <v>7.0710000000000006</v>
      </c>
      <c r="CD90" s="51">
        <v>7.0668000000000006</v>
      </c>
    </row>
    <row r="91" spans="1:82" s="51" customFormat="1" x14ac:dyDescent="0.2">
      <c r="A91" s="217"/>
      <c r="BM91" s="179">
        <v>20</v>
      </c>
      <c r="BN91" s="252" t="s">
        <v>434</v>
      </c>
      <c r="BO91" s="51">
        <v>108.71000000000001</v>
      </c>
      <c r="BP91" s="51">
        <v>0.77936248149014098</v>
      </c>
      <c r="BQ91" s="51">
        <v>0.9951000000000001</v>
      </c>
      <c r="BR91" s="51">
        <v>0.90163195383644401</v>
      </c>
      <c r="BS91" s="51">
        <v>1505.1128000000001</v>
      </c>
      <c r="BT91" s="51">
        <v>18.051100000000002</v>
      </c>
      <c r="BU91" s="51">
        <v>1.4647722279185584</v>
      </c>
      <c r="BV91" s="51">
        <v>1.3057000000000001</v>
      </c>
      <c r="BW91" s="51">
        <v>9.6871000000000009</v>
      </c>
      <c r="BX91" s="51">
        <v>9.2073</v>
      </c>
      <c r="BY91" s="51">
        <v>6.7347000000000001</v>
      </c>
      <c r="BZ91" s="51">
        <v>5.7311000000000005</v>
      </c>
      <c r="CA91" s="51">
        <v>1</v>
      </c>
      <c r="CB91" s="51">
        <v>0.7266966550152969</v>
      </c>
      <c r="CC91" s="51">
        <v>7.0649000000000006</v>
      </c>
      <c r="CD91" s="51">
        <v>7.0630000000000006</v>
      </c>
    </row>
    <row r="92" spans="1:82" s="51" customFormat="1" x14ac:dyDescent="0.2">
      <c r="A92" s="217"/>
      <c r="BM92" s="179">
        <v>21</v>
      </c>
      <c r="BN92" s="252" t="s">
        <v>435</v>
      </c>
      <c r="BO92" s="51">
        <v>108.92</v>
      </c>
      <c r="BP92" s="51">
        <v>0.77887685956850217</v>
      </c>
      <c r="BQ92" s="51">
        <v>0.99560000000000004</v>
      </c>
      <c r="BR92" s="51">
        <v>0.90252707581227432</v>
      </c>
      <c r="BS92" s="51">
        <v>1486.7670000000001</v>
      </c>
      <c r="BT92" s="51">
        <v>17.708000000000002</v>
      </c>
      <c r="BU92" s="51">
        <v>1.4611338398597311</v>
      </c>
      <c r="BV92" s="51">
        <v>1.3058000000000001</v>
      </c>
      <c r="BW92" s="51">
        <v>9.7350000000000012</v>
      </c>
      <c r="BX92" s="51">
        <v>9.2733000000000008</v>
      </c>
      <c r="BY92" s="51">
        <v>6.7406000000000006</v>
      </c>
      <c r="BZ92" s="51">
        <v>5.7359</v>
      </c>
      <c r="CA92" s="51">
        <v>1</v>
      </c>
      <c r="CB92" s="51">
        <v>0.7270242171766742</v>
      </c>
      <c r="CC92" s="51">
        <v>7.0644</v>
      </c>
      <c r="CD92" s="51">
        <v>7.0627000000000004</v>
      </c>
    </row>
    <row r="93" spans="1:82" s="52" customFormat="1" x14ac:dyDescent="0.2">
      <c r="BM93" s="179">
        <v>22</v>
      </c>
      <c r="BN93" s="253" t="s">
        <v>436</v>
      </c>
      <c r="BO93" s="51">
        <v>108.84</v>
      </c>
      <c r="BP93" s="51">
        <v>0.77591558038485398</v>
      </c>
      <c r="BQ93" s="51">
        <v>0.99150000000000005</v>
      </c>
      <c r="BR93" s="51">
        <v>0.89911886351375647</v>
      </c>
      <c r="BS93" s="51">
        <v>1491.7101</v>
      </c>
      <c r="BT93" s="51">
        <v>17.82</v>
      </c>
      <c r="BU93" s="51">
        <v>1.4556040756914119</v>
      </c>
      <c r="BV93" s="51">
        <v>1.3072000000000001</v>
      </c>
      <c r="BW93" s="51">
        <v>9.7119</v>
      </c>
      <c r="BX93" s="51">
        <v>9.2228000000000012</v>
      </c>
      <c r="BY93" s="51">
        <v>6.7151000000000005</v>
      </c>
      <c r="BZ93" s="51">
        <v>5.7380000000000004</v>
      </c>
      <c r="CA93" s="51">
        <v>1</v>
      </c>
      <c r="CB93" s="51">
        <v>0.72731504378436573</v>
      </c>
      <c r="CC93" s="51">
        <v>7.0561000000000007</v>
      </c>
      <c r="CD93" s="51">
        <v>7.0531000000000006</v>
      </c>
    </row>
    <row r="94" spans="1:82" s="52" customFormat="1" x14ac:dyDescent="0.2">
      <c r="BM94" s="179">
        <v>23</v>
      </c>
      <c r="BN94" s="253" t="s">
        <v>437</v>
      </c>
      <c r="BO94" s="178">
        <v>108.29</v>
      </c>
      <c r="BP94" s="178">
        <v>0.772141147401745</v>
      </c>
      <c r="BQ94" s="178">
        <v>0.9869</v>
      </c>
      <c r="BR94" s="178">
        <v>0.89581653677326878</v>
      </c>
      <c r="BS94" s="178">
        <v>1505.2823000000001</v>
      </c>
      <c r="BT94" s="178">
        <v>18.054100000000002</v>
      </c>
      <c r="BU94" s="178">
        <v>1.4499057561258519</v>
      </c>
      <c r="BV94" s="178">
        <v>1.3165</v>
      </c>
      <c r="BW94" s="178">
        <v>9.6432000000000002</v>
      </c>
      <c r="BX94" s="178">
        <v>9.1905000000000001</v>
      </c>
      <c r="BY94" s="178">
        <v>6.6903000000000006</v>
      </c>
      <c r="BZ94" s="178">
        <v>5.7080000000000002</v>
      </c>
      <c r="CA94" s="178">
        <v>1</v>
      </c>
      <c r="CB94" s="178">
        <v>0.72639576947103857</v>
      </c>
      <c r="CC94" s="178">
        <v>7.0430000000000001</v>
      </c>
      <c r="CD94" s="178">
        <v>7.0486000000000004</v>
      </c>
    </row>
    <row r="95" spans="1:82" s="51" customFormat="1" x14ac:dyDescent="0.2">
      <c r="A95" s="217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</row>
    <row r="96" spans="1:82" s="51" customFormat="1" x14ac:dyDescent="0.2">
      <c r="A96" s="217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</row>
    <row r="97" spans="1:82" s="51" customFormat="1" x14ac:dyDescent="0.2">
      <c r="A97" s="217"/>
      <c r="BR97" s="52"/>
      <c r="BZ97" s="53"/>
      <c r="CA97" s="52"/>
    </row>
    <row r="98" spans="1:82" s="51" customFormat="1" x14ac:dyDescent="0.2">
      <c r="A98" s="217"/>
      <c r="BM98" s="60"/>
      <c r="BN98" s="60"/>
      <c r="BO98" s="178">
        <f>AVERAGE(BO72:BO94)</f>
        <v>108.10695652173915</v>
      </c>
      <c r="BP98" s="178">
        <f t="shared" ref="BP98:CD98" si="7">AVERAGE(BP72:BP94)</f>
        <v>0.79247040530641288</v>
      </c>
      <c r="BQ98" s="178">
        <f t="shared" si="7"/>
        <v>0.99347826086956514</v>
      </c>
      <c r="BR98" s="178">
        <f t="shared" si="7"/>
        <v>0.90504486952231977</v>
      </c>
      <c r="BS98" s="178">
        <f t="shared" si="7"/>
        <v>1494.4857</v>
      </c>
      <c r="BT98" s="178">
        <f t="shared" si="7"/>
        <v>17.615139130434784</v>
      </c>
      <c r="BU98" s="178">
        <f t="shared" si="7"/>
        <v>1.4725683684528463</v>
      </c>
      <c r="BV98" s="178">
        <f t="shared" si="7"/>
        <v>1.3192217391304353</v>
      </c>
      <c r="BW98" s="178">
        <f t="shared" si="7"/>
        <v>9.7724826086956522</v>
      </c>
      <c r="BX98" s="178">
        <f t="shared" si="7"/>
        <v>9.1555565217391308</v>
      </c>
      <c r="BY98" s="178">
        <f t="shared" si="7"/>
        <v>6.7584913043478263</v>
      </c>
      <c r="BZ98" s="178">
        <f t="shared" si="7"/>
        <v>5.792204347826087</v>
      </c>
      <c r="CA98" s="178">
        <f t="shared" si="7"/>
        <v>1</v>
      </c>
      <c r="CB98" s="178">
        <f t="shared" si="7"/>
        <v>0.72928430331085381</v>
      </c>
      <c r="CC98" s="178">
        <f t="shared" si="7"/>
        <v>7.0961478260869573</v>
      </c>
      <c r="CD98" s="178">
        <f t="shared" si="7"/>
        <v>7.0950130434782617</v>
      </c>
    </row>
    <row r="99" spans="1:82" s="51" customFormat="1" x14ac:dyDescent="0.2">
      <c r="A99" s="217"/>
      <c r="BM99" s="60"/>
      <c r="BN99" s="60"/>
      <c r="BO99" s="61">
        <v>108.10695652173915</v>
      </c>
      <c r="BP99" s="61">
        <v>0.79247040530641288</v>
      </c>
      <c r="BQ99" s="61">
        <v>0.99347826086956514</v>
      </c>
      <c r="BR99" s="61">
        <v>0.90504486952231977</v>
      </c>
      <c r="BS99" s="61">
        <v>1494.4857000000004</v>
      </c>
      <c r="BT99" s="61">
        <v>17.615139130434784</v>
      </c>
      <c r="BU99" s="61">
        <v>1.4725683684528468</v>
      </c>
      <c r="BV99" s="61">
        <v>1.3192217391304353</v>
      </c>
      <c r="BW99" s="61">
        <v>9.7724826086956522</v>
      </c>
      <c r="BX99" s="61">
        <v>9.1555565217391308</v>
      </c>
      <c r="BY99" s="61">
        <v>6.7584913043478263</v>
      </c>
      <c r="BZ99" s="61">
        <v>5.7922043478260852</v>
      </c>
      <c r="CA99" s="61">
        <v>1</v>
      </c>
      <c r="CB99" s="61">
        <v>0.7292843033108537</v>
      </c>
      <c r="CC99" s="61">
        <v>7.096147826086959</v>
      </c>
      <c r="CD99" s="61">
        <v>7.0950130434782617</v>
      </c>
    </row>
    <row r="100" spans="1:82" s="51" customFormat="1" x14ac:dyDescent="0.2">
      <c r="A100" s="217"/>
      <c r="BM100" s="65"/>
      <c r="BN100" s="186"/>
      <c r="BO100" s="186">
        <f t="shared" ref="BO100:CD100" si="8">BO99-BO98</f>
        <v>0</v>
      </c>
      <c r="BP100" s="186">
        <f t="shared" si="8"/>
        <v>0</v>
      </c>
      <c r="BQ100" s="186">
        <f t="shared" si="8"/>
        <v>0</v>
      </c>
      <c r="BR100" s="186">
        <f t="shared" si="8"/>
        <v>0</v>
      </c>
      <c r="BS100" s="186">
        <f t="shared" si="8"/>
        <v>0</v>
      </c>
      <c r="BT100" s="186">
        <f t="shared" si="8"/>
        <v>0</v>
      </c>
      <c r="BU100" s="186">
        <f t="shared" si="8"/>
        <v>0</v>
      </c>
      <c r="BV100" s="186">
        <f t="shared" si="8"/>
        <v>0</v>
      </c>
      <c r="BW100" s="186">
        <f t="shared" si="8"/>
        <v>0</v>
      </c>
      <c r="BX100" s="186">
        <f t="shared" si="8"/>
        <v>0</v>
      </c>
      <c r="BY100" s="186">
        <f t="shared" si="8"/>
        <v>0</v>
      </c>
      <c r="BZ100" s="186">
        <f t="shared" si="8"/>
        <v>0</v>
      </c>
      <c r="CA100" s="186">
        <f t="shared" si="8"/>
        <v>0</v>
      </c>
      <c r="CB100" s="186">
        <f t="shared" si="8"/>
        <v>0</v>
      </c>
      <c r="CC100" s="186">
        <f t="shared" si="8"/>
        <v>0</v>
      </c>
      <c r="CD100" s="186">
        <f t="shared" si="8"/>
        <v>0</v>
      </c>
    </row>
    <row r="101" spans="1:82" s="51" customFormat="1" x14ac:dyDescent="0.2">
      <c r="A101" s="217"/>
      <c r="BM101" s="52" t="s">
        <v>29</v>
      </c>
      <c r="BN101" s="52"/>
      <c r="BO101" s="178">
        <f>MAX(BO72:BO94)</f>
        <v>108.92</v>
      </c>
      <c r="BP101" s="178">
        <f t="shared" ref="BP101:CD101" si="9">MAX(BP72:BP94)</f>
        <v>0.81859855926653569</v>
      </c>
      <c r="BQ101" s="178">
        <f t="shared" si="9"/>
        <v>1.0006000000000002</v>
      </c>
      <c r="BR101" s="178">
        <f t="shared" si="9"/>
        <v>0.91768376617417624</v>
      </c>
      <c r="BS101" s="178">
        <f t="shared" si="9"/>
        <v>1509.22</v>
      </c>
      <c r="BT101" s="178">
        <f t="shared" si="9"/>
        <v>18.065000000000001</v>
      </c>
      <c r="BU101" s="178">
        <f t="shared" si="9"/>
        <v>1.497678598172832</v>
      </c>
      <c r="BV101" s="178">
        <f t="shared" si="9"/>
        <v>1.3331000000000002</v>
      </c>
      <c r="BW101" s="178">
        <f t="shared" si="9"/>
        <v>9.9415000000000013</v>
      </c>
      <c r="BX101" s="178">
        <f t="shared" si="9"/>
        <v>9.2733000000000008</v>
      </c>
      <c r="BY101" s="178">
        <f t="shared" si="9"/>
        <v>6.8500000000000005</v>
      </c>
      <c r="BZ101" s="178">
        <f t="shared" si="9"/>
        <v>5.9138999999999999</v>
      </c>
      <c r="CA101" s="178">
        <f t="shared" si="9"/>
        <v>1</v>
      </c>
      <c r="CB101" s="178">
        <f t="shared" si="9"/>
        <v>0.73420360934494355</v>
      </c>
      <c r="CC101" s="178">
        <f t="shared" si="9"/>
        <v>7.1477000000000004</v>
      </c>
      <c r="CD101" s="178">
        <f t="shared" si="9"/>
        <v>7.1551</v>
      </c>
    </row>
    <row r="102" spans="1:82" s="51" customFormat="1" x14ac:dyDescent="0.2">
      <c r="A102" s="217"/>
      <c r="BM102" s="52" t="s">
        <v>30</v>
      </c>
      <c r="BN102" s="52"/>
      <c r="BO102" s="178">
        <f>MIN(BO72:BO94)</f>
        <v>106.74000000000001</v>
      </c>
      <c r="BP102" s="178">
        <f t="shared" ref="BP102:CD102" si="10">MIN(BP72:BP94)</f>
        <v>0.77053475111727532</v>
      </c>
      <c r="BQ102" s="178">
        <f t="shared" si="10"/>
        <v>0.9850000000000001</v>
      </c>
      <c r="BR102" s="178">
        <f t="shared" si="10"/>
        <v>0.8957362952346829</v>
      </c>
      <c r="BS102" s="178">
        <f t="shared" si="10"/>
        <v>1467.6606000000002</v>
      </c>
      <c r="BT102" s="178">
        <f t="shared" si="10"/>
        <v>17.066000000000003</v>
      </c>
      <c r="BU102" s="178">
        <f t="shared" si="10"/>
        <v>1.4499057561258519</v>
      </c>
      <c r="BV102" s="178">
        <f t="shared" si="10"/>
        <v>1.3057000000000001</v>
      </c>
      <c r="BW102" s="178">
        <f t="shared" si="10"/>
        <v>9.6132000000000009</v>
      </c>
      <c r="BX102" s="178">
        <f t="shared" si="10"/>
        <v>9.0961999999999996</v>
      </c>
      <c r="BY102" s="178">
        <f t="shared" si="10"/>
        <v>6.6903000000000006</v>
      </c>
      <c r="BZ102" s="178">
        <f t="shared" si="10"/>
        <v>5.6874000000000002</v>
      </c>
      <c r="CA102" s="178">
        <f t="shared" si="10"/>
        <v>1</v>
      </c>
      <c r="CB102" s="178">
        <f t="shared" si="10"/>
        <v>0.72501595035090782</v>
      </c>
      <c r="CC102" s="178">
        <f t="shared" si="10"/>
        <v>7.0430000000000001</v>
      </c>
      <c r="CD102" s="178">
        <f t="shared" si="10"/>
        <v>7.0486000000000004</v>
      </c>
    </row>
    <row r="103" spans="1:82" s="51" customFormat="1" x14ac:dyDescent="0.2">
      <c r="A103" s="217"/>
      <c r="BR103" s="52"/>
      <c r="BZ103" s="53"/>
      <c r="CA103" s="52"/>
    </row>
    <row r="104" spans="1:82" s="51" customFormat="1" x14ac:dyDescent="0.2">
      <c r="A104" s="217"/>
      <c r="BO104" s="178">
        <f>BO101-BO102</f>
        <v>2.1799999999999926</v>
      </c>
      <c r="BP104" s="178">
        <f t="shared" ref="BP104:CD104" si="11">BP101-BP102</f>
        <v>4.8063808149260367E-2</v>
      </c>
      <c r="BQ104" s="178">
        <f t="shared" si="11"/>
        <v>1.5600000000000058E-2</v>
      </c>
      <c r="BR104" s="178">
        <f t="shared" si="11"/>
        <v>2.1947470939493341E-2</v>
      </c>
      <c r="BS104" s="178">
        <f t="shared" si="11"/>
        <v>41.559399999999869</v>
      </c>
      <c r="BT104" s="178">
        <f t="shared" si="11"/>
        <v>0.99899999999999878</v>
      </c>
      <c r="BU104" s="178">
        <f t="shared" si="11"/>
        <v>4.7772842046980069E-2</v>
      </c>
      <c r="BV104" s="178">
        <f t="shared" si="11"/>
        <v>2.7400000000000091E-2</v>
      </c>
      <c r="BW104" s="178">
        <f t="shared" si="11"/>
        <v>0.32830000000000048</v>
      </c>
      <c r="BX104" s="178">
        <f t="shared" si="11"/>
        <v>0.17710000000000115</v>
      </c>
      <c r="BY104" s="178">
        <f t="shared" si="11"/>
        <v>0.15969999999999995</v>
      </c>
      <c r="BZ104" s="178">
        <f t="shared" si="11"/>
        <v>0.2264999999999997</v>
      </c>
      <c r="CA104" s="178">
        <f t="shared" si="11"/>
        <v>0</v>
      </c>
      <c r="CB104" s="178">
        <f t="shared" si="11"/>
        <v>9.1876589940357301E-3</v>
      </c>
      <c r="CC104" s="178">
        <f t="shared" si="11"/>
        <v>0.10470000000000024</v>
      </c>
      <c r="CD104" s="178">
        <f t="shared" si="11"/>
        <v>0.10649999999999959</v>
      </c>
    </row>
    <row r="105" spans="1:82" s="51" customFormat="1" x14ac:dyDescent="0.2">
      <c r="A105" s="217"/>
      <c r="BR105" s="52"/>
      <c r="BZ105" s="53"/>
      <c r="CA105" s="52"/>
    </row>
    <row r="106" spans="1:82" s="51" customFormat="1" x14ac:dyDescent="0.2">
      <c r="A106" s="217"/>
      <c r="BR106" s="52"/>
      <c r="BZ106" s="53"/>
      <c r="CA106" s="52"/>
    </row>
    <row r="107" spans="1:82" s="51" customFormat="1" x14ac:dyDescent="0.2">
      <c r="A107" s="217"/>
      <c r="BR107" s="52"/>
      <c r="BZ107" s="53"/>
      <c r="CA107" s="52"/>
    </row>
    <row r="108" spans="1:82" s="51" customFormat="1" x14ac:dyDescent="0.2">
      <c r="A108" s="217"/>
      <c r="BR108" s="52"/>
      <c r="BZ108" s="53"/>
      <c r="CA108" s="52"/>
    </row>
    <row r="109" spans="1:82" s="51" customFormat="1" x14ac:dyDescent="0.2">
      <c r="A109" s="217"/>
      <c r="BR109" s="52"/>
      <c r="BZ109" s="53"/>
      <c r="CA109" s="52"/>
    </row>
    <row r="110" spans="1:82" s="51" customFormat="1" x14ac:dyDescent="0.2">
      <c r="A110" s="217"/>
      <c r="BL110" s="179"/>
      <c r="BR110" s="52"/>
      <c r="BZ110" s="53"/>
      <c r="CA110" s="52"/>
    </row>
    <row r="111" spans="1:82" s="51" customFormat="1" x14ac:dyDescent="0.2">
      <c r="A111" s="217"/>
      <c r="BL111" s="179"/>
      <c r="BR111" s="52"/>
      <c r="BZ111" s="53"/>
      <c r="CA111" s="52"/>
    </row>
    <row r="112" spans="1:82" s="3" customFormat="1" x14ac:dyDescent="0.2">
      <c r="A112" s="243"/>
      <c r="BL112" s="205"/>
      <c r="BR112" s="198"/>
      <c r="BZ112" s="199"/>
      <c r="CA112" s="198"/>
    </row>
    <row r="113" spans="1:79" s="3" customFormat="1" x14ac:dyDescent="0.2">
      <c r="A113" s="243"/>
      <c r="BL113" s="205"/>
      <c r="BM113" s="200"/>
      <c r="BR113" s="198"/>
      <c r="BZ113" s="199"/>
      <c r="CA113" s="198"/>
    </row>
    <row r="114" spans="1:79" s="3" customFormat="1" x14ac:dyDescent="0.2">
      <c r="A114" s="243"/>
      <c r="BL114" s="205"/>
      <c r="BM114" s="200"/>
      <c r="BR114" s="198"/>
      <c r="BZ114" s="199"/>
      <c r="CA114" s="198"/>
    </row>
    <row r="115" spans="1:79" s="3" customFormat="1" x14ac:dyDescent="0.2">
      <c r="A115" s="243"/>
      <c r="BL115" s="205"/>
      <c r="BM115" s="200"/>
      <c r="BR115" s="198"/>
      <c r="BZ115" s="199"/>
      <c r="CA115" s="198"/>
    </row>
    <row r="116" spans="1:79" s="3" customFormat="1" x14ac:dyDescent="0.2">
      <c r="A116" s="243"/>
      <c r="BL116" s="205"/>
      <c r="BM116" s="200"/>
      <c r="BR116" s="198"/>
      <c r="BZ116" s="199"/>
      <c r="CA116" s="198"/>
    </row>
    <row r="117" spans="1:79" s="3" customFormat="1" x14ac:dyDescent="0.2">
      <c r="A117" s="243"/>
      <c r="BL117" s="205"/>
      <c r="BM117" s="200"/>
      <c r="BR117" s="198"/>
      <c r="BZ117" s="199"/>
      <c r="CA117" s="198"/>
    </row>
    <row r="118" spans="1:79" s="3" customFormat="1" x14ac:dyDescent="0.2">
      <c r="A118" s="243"/>
      <c r="BL118" s="205"/>
      <c r="BM118" s="200"/>
      <c r="BR118" s="198"/>
      <c r="BZ118" s="199"/>
      <c r="CA118" s="198"/>
    </row>
    <row r="119" spans="1:79" s="3" customFormat="1" x14ac:dyDescent="0.2">
      <c r="A119" s="243"/>
      <c r="BL119" s="205"/>
      <c r="BM119" s="200"/>
      <c r="BR119" s="198"/>
      <c r="BZ119" s="199"/>
      <c r="CA119" s="198"/>
    </row>
    <row r="120" spans="1:79" s="3" customFormat="1" x14ac:dyDescent="0.2">
      <c r="A120" s="243"/>
      <c r="BL120" s="205"/>
      <c r="BM120" s="200"/>
      <c r="BR120" s="198"/>
      <c r="BZ120" s="199"/>
      <c r="CA120" s="198"/>
    </row>
    <row r="121" spans="1:79" s="3" customFormat="1" x14ac:dyDescent="0.2">
      <c r="A121" s="243"/>
      <c r="BL121" s="205"/>
      <c r="BM121" s="200"/>
      <c r="BR121" s="198"/>
      <c r="BZ121" s="199"/>
      <c r="CA121" s="198"/>
    </row>
    <row r="122" spans="1:79" s="3" customFormat="1" x14ac:dyDescent="0.2">
      <c r="A122" s="243"/>
      <c r="BL122" s="205"/>
      <c r="BM122" s="200"/>
      <c r="BR122" s="198"/>
      <c r="BZ122" s="199"/>
      <c r="CA122" s="198"/>
    </row>
    <row r="123" spans="1:79" s="3" customFormat="1" x14ac:dyDescent="0.2">
      <c r="A123" s="243"/>
      <c r="BL123" s="205"/>
      <c r="BM123" s="200"/>
      <c r="BR123" s="198"/>
      <c r="BZ123" s="199"/>
      <c r="CA123" s="198"/>
    </row>
    <row r="124" spans="1:79" s="3" customFormat="1" x14ac:dyDescent="0.2">
      <c r="A124" s="243"/>
      <c r="BL124" s="205"/>
      <c r="BM124" s="200"/>
      <c r="BR124" s="198"/>
      <c r="BZ124" s="199"/>
      <c r="CA124" s="198"/>
    </row>
    <row r="125" spans="1:79" s="3" customFormat="1" x14ac:dyDescent="0.2">
      <c r="A125" s="243"/>
      <c r="BL125" s="205"/>
      <c r="BM125" s="200"/>
      <c r="BR125" s="198"/>
      <c r="BZ125" s="199"/>
      <c r="CA125" s="198"/>
    </row>
    <row r="126" spans="1:79" s="3" customFormat="1" x14ac:dyDescent="0.2">
      <c r="A126" s="243"/>
      <c r="BL126" s="205"/>
      <c r="BM126" s="200"/>
      <c r="BR126" s="198"/>
      <c r="BZ126" s="199"/>
      <c r="CA126" s="198"/>
    </row>
    <row r="127" spans="1:79" s="3" customFormat="1" x14ac:dyDescent="0.2">
      <c r="A127" s="243"/>
      <c r="BL127" s="205"/>
      <c r="BM127" s="200"/>
      <c r="BR127" s="198"/>
      <c r="BZ127" s="199"/>
      <c r="CA127" s="198"/>
    </row>
    <row r="128" spans="1:79" s="3" customFormat="1" x14ac:dyDescent="0.2">
      <c r="A128" s="243"/>
      <c r="BL128" s="205"/>
      <c r="BM128" s="200"/>
      <c r="BR128" s="198"/>
      <c r="BZ128" s="199"/>
      <c r="CA128" s="198"/>
    </row>
    <row r="129" spans="1:79" s="3" customFormat="1" x14ac:dyDescent="0.2">
      <c r="A129" s="243"/>
      <c r="BM129" s="200"/>
      <c r="BR129" s="198"/>
      <c r="BZ129" s="199"/>
      <c r="CA129" s="198"/>
    </row>
    <row r="130" spans="1:79" s="3" customFormat="1" x14ac:dyDescent="0.2">
      <c r="A130" s="243"/>
      <c r="BM130" s="200"/>
    </row>
    <row r="131" spans="1:79" s="3" customFormat="1" x14ac:dyDescent="0.2">
      <c r="A131" s="243"/>
      <c r="BM131" s="200"/>
    </row>
    <row r="132" spans="1:79" s="3" customFormat="1" x14ac:dyDescent="0.2">
      <c r="A132" s="243"/>
    </row>
    <row r="133" spans="1:79" s="3" customFormat="1" x14ac:dyDescent="0.2">
      <c r="A133" s="243"/>
    </row>
    <row r="134" spans="1:79" s="3" customFormat="1" x14ac:dyDescent="0.2">
      <c r="A134" s="243"/>
      <c r="BM134" s="200"/>
      <c r="BN134" s="200"/>
    </row>
    <row r="135" spans="1:79" s="3" customFormat="1" x14ac:dyDescent="0.2">
      <c r="A135" s="243"/>
      <c r="BM135" s="200"/>
      <c r="BN135" s="200"/>
    </row>
    <row r="136" spans="1:79" s="3" customFormat="1" x14ac:dyDescent="0.2">
      <c r="A136" s="243"/>
      <c r="BM136" s="200"/>
      <c r="BN136" s="200"/>
    </row>
    <row r="137" spans="1:79" s="3" customFormat="1" x14ac:dyDescent="0.2">
      <c r="A137" s="243"/>
      <c r="BM137" s="205"/>
      <c r="BN137" s="200"/>
    </row>
    <row r="138" spans="1:79" s="3" customFormat="1" x14ac:dyDescent="0.2">
      <c r="A138" s="243"/>
      <c r="BM138" s="205"/>
      <c r="BN138" s="200"/>
    </row>
    <row r="139" spans="1:79" s="3" customFormat="1" x14ac:dyDescent="0.2">
      <c r="A139" s="243"/>
      <c r="BM139" s="205"/>
      <c r="BN139" s="200"/>
    </row>
    <row r="140" spans="1:79" s="3" customFormat="1" x14ac:dyDescent="0.2">
      <c r="A140" s="243"/>
      <c r="BM140" s="205"/>
      <c r="BN140" s="200"/>
    </row>
    <row r="141" spans="1:79" s="3" customFormat="1" x14ac:dyDescent="0.2">
      <c r="A141" s="243"/>
      <c r="BM141" s="205"/>
      <c r="BN141" s="200"/>
    </row>
    <row r="142" spans="1:79" s="3" customFormat="1" x14ac:dyDescent="0.2">
      <c r="A142" s="243"/>
      <c r="BM142" s="205"/>
      <c r="BN142" s="200"/>
    </row>
    <row r="143" spans="1:79" s="3" customFormat="1" x14ac:dyDescent="0.2">
      <c r="A143" s="243"/>
      <c r="BM143" s="205"/>
      <c r="BN143" s="200"/>
    </row>
    <row r="144" spans="1:79" s="3" customFormat="1" x14ac:dyDescent="0.2">
      <c r="A144" s="243"/>
      <c r="BM144" s="205"/>
      <c r="BN144" s="200"/>
    </row>
    <row r="145" spans="1:80" s="3" customFormat="1" x14ac:dyDescent="0.2">
      <c r="A145" s="243"/>
      <c r="BM145" s="205"/>
      <c r="BN145" s="200"/>
    </row>
    <row r="146" spans="1:80" s="3" customFormat="1" x14ac:dyDescent="0.2">
      <c r="A146" s="243"/>
      <c r="BM146" s="205"/>
      <c r="BN146" s="200"/>
    </row>
    <row r="147" spans="1:80" s="3" customFormat="1" x14ac:dyDescent="0.2">
      <c r="A147" s="243"/>
      <c r="BM147" s="205"/>
      <c r="BN147" s="200"/>
    </row>
    <row r="148" spans="1:80" s="3" customFormat="1" x14ac:dyDescent="0.2">
      <c r="A148" s="243"/>
      <c r="BM148" s="205"/>
      <c r="BN148" s="200"/>
    </row>
    <row r="149" spans="1:80" s="3" customFormat="1" x14ac:dyDescent="0.2">
      <c r="A149" s="243"/>
      <c r="BM149" s="205"/>
      <c r="BN149" s="200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4"/>
    </row>
    <row r="150" spans="1:80" s="3" customFormat="1" x14ac:dyDescent="0.2">
      <c r="A150" s="243"/>
      <c r="BM150" s="205"/>
      <c r="BN150" s="200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4"/>
    </row>
    <row r="151" spans="1:80" s="3" customFormat="1" x14ac:dyDescent="0.2">
      <c r="A151" s="243"/>
      <c r="BM151" s="205"/>
      <c r="BN151" s="200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4"/>
    </row>
    <row r="152" spans="1:80" s="3" customFormat="1" x14ac:dyDescent="0.2">
      <c r="A152" s="243"/>
      <c r="BM152" s="205"/>
      <c r="BN152" s="200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4"/>
    </row>
    <row r="153" spans="1:80" s="3" customFormat="1" x14ac:dyDescent="0.2">
      <c r="A153" s="243"/>
      <c r="BM153" s="205"/>
      <c r="BN153" s="200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4"/>
    </row>
    <row r="154" spans="1:80" s="3" customFormat="1" x14ac:dyDescent="0.2">
      <c r="A154" s="243"/>
      <c r="BM154" s="205"/>
      <c r="BN154" s="200"/>
      <c r="BP154" s="206"/>
      <c r="BQ154" s="206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4"/>
    </row>
    <row r="155" spans="1:80" s="3" customFormat="1" x14ac:dyDescent="0.2">
      <c r="A155" s="243"/>
      <c r="BM155" s="205"/>
      <c r="BN155" s="200"/>
      <c r="BP155" s="206"/>
      <c r="BQ155" s="206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4"/>
    </row>
    <row r="156" spans="1:80" s="3" customFormat="1" x14ac:dyDescent="0.2">
      <c r="A156" s="243"/>
      <c r="BR156" s="198"/>
      <c r="BZ156" s="199"/>
      <c r="CA156" s="198"/>
    </row>
    <row r="157" spans="1:80" s="3" customFormat="1" x14ac:dyDescent="0.2">
      <c r="A157" s="243"/>
      <c r="BR157" s="198"/>
      <c r="BZ157" s="199"/>
      <c r="CA157" s="198"/>
    </row>
    <row r="158" spans="1:80" s="3" customFormat="1" x14ac:dyDescent="0.2">
      <c r="A158" s="243"/>
      <c r="BR158" s="198"/>
      <c r="BZ158" s="199"/>
      <c r="CA158" s="198"/>
    </row>
    <row r="159" spans="1:80" s="3" customFormat="1" x14ac:dyDescent="0.2">
      <c r="A159" s="243"/>
      <c r="BR159" s="198"/>
      <c r="BZ159" s="199"/>
      <c r="CA159" s="198"/>
    </row>
    <row r="160" spans="1:80" s="3" customFormat="1" x14ac:dyDescent="0.2">
      <c r="A160" s="243"/>
      <c r="BR160" s="198"/>
      <c r="BZ160" s="199"/>
      <c r="CA160" s="198"/>
    </row>
    <row r="161" spans="1:79" s="3" customFormat="1" x14ac:dyDescent="0.2">
      <c r="A161" s="243"/>
      <c r="BR161" s="198"/>
      <c r="BZ161" s="199"/>
      <c r="CA161" s="198"/>
    </row>
    <row r="162" spans="1:79" s="3" customFormat="1" x14ac:dyDescent="0.2">
      <c r="A162" s="243"/>
      <c r="BR162" s="198"/>
      <c r="BZ162" s="199"/>
      <c r="CA162" s="198"/>
    </row>
    <row r="163" spans="1:79" s="3" customFormat="1" x14ac:dyDescent="0.2">
      <c r="A163" s="243"/>
      <c r="BR163" s="198"/>
      <c r="BZ163" s="199"/>
      <c r="CA163" s="198"/>
    </row>
    <row r="164" spans="1:79" s="3" customFormat="1" x14ac:dyDescent="0.2">
      <c r="A164" s="243"/>
      <c r="BR164" s="198"/>
      <c r="BZ164" s="199"/>
      <c r="CA164" s="198"/>
    </row>
    <row r="165" spans="1:79" s="3" customFormat="1" x14ac:dyDescent="0.2">
      <c r="A165" s="243"/>
      <c r="BR165" s="198"/>
      <c r="BZ165" s="199"/>
      <c r="CA165" s="198"/>
    </row>
    <row r="166" spans="1:79" s="3" customFormat="1" x14ac:dyDescent="0.2">
      <c r="A166" s="243"/>
      <c r="BR166" s="198"/>
      <c r="BZ166" s="199"/>
      <c r="CA166" s="198"/>
    </row>
    <row r="167" spans="1:79" s="3" customFormat="1" x14ac:dyDescent="0.2">
      <c r="A167" s="243"/>
      <c r="BR167" s="198"/>
      <c r="BZ167" s="199"/>
      <c r="CA167" s="198"/>
    </row>
    <row r="168" spans="1:79" s="3" customFormat="1" x14ac:dyDescent="0.2">
      <c r="A168" s="243"/>
      <c r="BR168" s="198"/>
      <c r="BZ168" s="199"/>
      <c r="CA168" s="198"/>
    </row>
    <row r="169" spans="1:79" s="3" customFormat="1" x14ac:dyDescent="0.2">
      <c r="A169" s="243"/>
      <c r="BM169" s="3">
        <v>1</v>
      </c>
      <c r="BN169" s="3" t="s">
        <v>262</v>
      </c>
    </row>
    <row r="170" spans="1:79" s="3" customFormat="1" x14ac:dyDescent="0.2">
      <c r="A170" s="243"/>
      <c r="BM170" s="3">
        <v>2</v>
      </c>
      <c r="BN170" s="3" t="s">
        <v>263</v>
      </c>
    </row>
    <row r="171" spans="1:79" s="3" customFormat="1" x14ac:dyDescent="0.2">
      <c r="A171" s="243"/>
      <c r="BM171" s="3">
        <v>3</v>
      </c>
      <c r="BN171" s="3" t="s">
        <v>264</v>
      </c>
    </row>
    <row r="172" spans="1:79" s="3" customFormat="1" x14ac:dyDescent="0.2">
      <c r="A172" s="243"/>
      <c r="BM172" s="3">
        <v>4</v>
      </c>
      <c r="BN172" s="3" t="s">
        <v>265</v>
      </c>
    </row>
    <row r="173" spans="1:79" s="3" customFormat="1" x14ac:dyDescent="0.2">
      <c r="A173" s="243"/>
      <c r="BM173" s="3">
        <v>5</v>
      </c>
      <c r="BN173" s="3" t="s">
        <v>266</v>
      </c>
    </row>
    <row r="174" spans="1:79" s="3" customFormat="1" x14ac:dyDescent="0.2">
      <c r="A174" s="243"/>
      <c r="BM174" s="3">
        <v>6</v>
      </c>
      <c r="BN174" s="3" t="s">
        <v>267</v>
      </c>
    </row>
    <row r="175" spans="1:79" s="3" customFormat="1" x14ac:dyDescent="0.2">
      <c r="A175" s="243"/>
      <c r="BM175" s="3">
        <v>7</v>
      </c>
      <c r="BN175" s="3" t="s">
        <v>268</v>
      </c>
    </row>
    <row r="176" spans="1:79" s="3" customFormat="1" x14ac:dyDescent="0.2">
      <c r="A176" s="243"/>
      <c r="BM176" s="3">
        <v>8</v>
      </c>
      <c r="BN176" s="3" t="s">
        <v>269</v>
      </c>
    </row>
    <row r="177" spans="1:79" s="3" customFormat="1" x14ac:dyDescent="0.2">
      <c r="A177" s="243"/>
      <c r="BM177" s="3">
        <v>9</v>
      </c>
      <c r="BN177" s="3" t="s">
        <v>270</v>
      </c>
    </row>
    <row r="178" spans="1:79" s="3" customFormat="1" x14ac:dyDescent="0.2">
      <c r="A178" s="243"/>
      <c r="BM178" s="3">
        <v>10</v>
      </c>
      <c r="BN178" s="3" t="s">
        <v>271</v>
      </c>
    </row>
    <row r="179" spans="1:79" s="3" customFormat="1" x14ac:dyDescent="0.2">
      <c r="A179" s="243"/>
      <c r="BM179" s="3">
        <v>11</v>
      </c>
      <c r="BN179" s="3" t="s">
        <v>272</v>
      </c>
    </row>
    <row r="180" spans="1:79" s="3" customFormat="1" x14ac:dyDescent="0.2">
      <c r="A180" s="243"/>
      <c r="BM180" s="3">
        <v>12</v>
      </c>
      <c r="BN180" s="3" t="s">
        <v>273</v>
      </c>
    </row>
    <row r="181" spans="1:79" s="3" customFormat="1" x14ac:dyDescent="0.2">
      <c r="A181" s="243"/>
      <c r="BM181" s="3">
        <v>13</v>
      </c>
      <c r="BN181" s="3" t="s">
        <v>274</v>
      </c>
    </row>
    <row r="182" spans="1:79" s="3" customFormat="1" x14ac:dyDescent="0.2">
      <c r="A182" s="243"/>
      <c r="BM182" s="3">
        <v>14</v>
      </c>
      <c r="BN182" s="3" t="s">
        <v>275</v>
      </c>
    </row>
    <row r="183" spans="1:79" s="3" customFormat="1" x14ac:dyDescent="0.2">
      <c r="A183" s="243"/>
      <c r="BM183" s="3">
        <v>15</v>
      </c>
      <c r="BN183" s="3" t="s">
        <v>276</v>
      </c>
    </row>
    <row r="184" spans="1:79" s="3" customFormat="1" x14ac:dyDescent="0.2">
      <c r="A184" s="243"/>
      <c r="BM184" s="3">
        <v>16</v>
      </c>
      <c r="BN184" s="3" t="s">
        <v>277</v>
      </c>
    </row>
    <row r="185" spans="1:79" s="3" customFormat="1" x14ac:dyDescent="0.2">
      <c r="A185" s="243"/>
      <c r="BM185" s="3">
        <v>17</v>
      </c>
      <c r="BN185" s="3" t="s">
        <v>278</v>
      </c>
    </row>
    <row r="186" spans="1:79" s="3" customFormat="1" x14ac:dyDescent="0.2">
      <c r="A186" s="243"/>
      <c r="BM186" s="3">
        <v>18</v>
      </c>
      <c r="BN186" s="3" t="s">
        <v>279</v>
      </c>
    </row>
    <row r="187" spans="1:79" s="3" customFormat="1" x14ac:dyDescent="0.2">
      <c r="A187" s="243"/>
      <c r="BM187" s="3">
        <v>19</v>
      </c>
      <c r="BN187" s="3" t="s">
        <v>280</v>
      </c>
    </row>
    <row r="188" spans="1:79" s="3" customFormat="1" x14ac:dyDescent="0.2">
      <c r="A188" s="243"/>
      <c r="BR188" s="198"/>
      <c r="BZ188" s="199"/>
      <c r="CA188" s="198"/>
    </row>
    <row r="189" spans="1:79" s="3" customFormat="1" x14ac:dyDescent="0.2">
      <c r="A189" s="243"/>
      <c r="BR189" s="198"/>
      <c r="BZ189" s="199"/>
      <c r="CA189" s="198"/>
    </row>
    <row r="190" spans="1:79" s="3" customFormat="1" x14ac:dyDescent="0.2">
      <c r="A190" s="243"/>
      <c r="BR190" s="198"/>
      <c r="BZ190" s="199"/>
      <c r="CA190" s="198"/>
    </row>
    <row r="191" spans="1:79" s="3" customFormat="1" x14ac:dyDescent="0.2">
      <c r="A191" s="243"/>
      <c r="BR191" s="198"/>
      <c r="BZ191" s="199"/>
      <c r="CA191" s="198"/>
    </row>
    <row r="192" spans="1:79" s="3" customFormat="1" x14ac:dyDescent="0.2">
      <c r="A192" s="243"/>
      <c r="BR192" s="198"/>
      <c r="BZ192" s="199"/>
      <c r="CA192" s="198"/>
    </row>
    <row r="193" spans="1:79" s="3" customFormat="1" x14ac:dyDescent="0.2">
      <c r="A193" s="243"/>
      <c r="BR193" s="198"/>
      <c r="BZ193" s="199"/>
      <c r="CA193" s="198"/>
    </row>
    <row r="194" spans="1:79" s="3" customFormat="1" x14ac:dyDescent="0.2">
      <c r="A194" s="243"/>
      <c r="BR194" s="198"/>
      <c r="BZ194" s="199"/>
      <c r="CA194" s="198"/>
    </row>
    <row r="195" spans="1:79" s="3" customFormat="1" x14ac:dyDescent="0.2">
      <c r="A195" s="243"/>
      <c r="BR195" s="198"/>
      <c r="BZ195" s="199"/>
      <c r="CA195" s="198"/>
    </row>
    <row r="196" spans="1:79" s="3" customFormat="1" x14ac:dyDescent="0.2">
      <c r="A196" s="243"/>
      <c r="BR196" s="198"/>
      <c r="BZ196" s="199"/>
      <c r="CA196" s="198"/>
    </row>
    <row r="197" spans="1:79" s="3" customFormat="1" x14ac:dyDescent="0.2">
      <c r="A197" s="243"/>
      <c r="BR197" s="198"/>
      <c r="BZ197" s="199"/>
      <c r="CA197" s="198"/>
    </row>
    <row r="198" spans="1:79" s="3" customFormat="1" x14ac:dyDescent="0.2">
      <c r="A198" s="243"/>
      <c r="BR198" s="198"/>
      <c r="BZ198" s="199"/>
      <c r="CA198" s="198"/>
    </row>
    <row r="199" spans="1:79" s="3" customFormat="1" x14ac:dyDescent="0.2">
      <c r="A199" s="243"/>
      <c r="BR199" s="198"/>
      <c r="BZ199" s="199"/>
      <c r="CA199" s="198"/>
    </row>
    <row r="200" spans="1:79" s="3" customFormat="1" x14ac:dyDescent="0.2">
      <c r="A200" s="243"/>
      <c r="BR200" s="198"/>
      <c r="BZ200" s="199"/>
      <c r="CA200" s="198"/>
    </row>
    <row r="201" spans="1:79" s="3" customFormat="1" x14ac:dyDescent="0.2">
      <c r="A201" s="243"/>
      <c r="BR201" s="198"/>
      <c r="BZ201" s="199"/>
      <c r="CA201" s="198"/>
    </row>
    <row r="202" spans="1:79" s="3" customFormat="1" x14ac:dyDescent="0.2">
      <c r="A202" s="243"/>
      <c r="BR202" s="198"/>
      <c r="BZ202" s="199"/>
      <c r="CA202" s="198"/>
    </row>
    <row r="203" spans="1:79" s="3" customFormat="1" x14ac:dyDescent="0.2">
      <c r="A203" s="243"/>
      <c r="BR203" s="198"/>
      <c r="BZ203" s="199"/>
      <c r="CA203" s="198"/>
    </row>
    <row r="204" spans="1:79" s="3" customFormat="1" x14ac:dyDescent="0.2">
      <c r="A204" s="243"/>
      <c r="BR204" s="198"/>
      <c r="BZ204" s="199"/>
      <c r="CA204" s="198"/>
    </row>
    <row r="205" spans="1:79" s="3" customFormat="1" x14ac:dyDescent="0.2">
      <c r="A205" s="243"/>
      <c r="BR205" s="198"/>
      <c r="BZ205" s="199"/>
      <c r="CA205" s="198"/>
    </row>
    <row r="206" spans="1:79" s="3" customFormat="1" x14ac:dyDescent="0.2">
      <c r="A206" s="243"/>
      <c r="BR206" s="198"/>
      <c r="BZ206" s="199"/>
      <c r="CA206" s="198"/>
    </row>
    <row r="207" spans="1:79" s="3" customFormat="1" x14ac:dyDescent="0.2">
      <c r="A207" s="243"/>
      <c r="BR207" s="198"/>
      <c r="BZ207" s="199"/>
      <c r="CA207" s="198"/>
    </row>
    <row r="208" spans="1:79" s="3" customFormat="1" x14ac:dyDescent="0.2">
      <c r="A208" s="243"/>
      <c r="BR208" s="198"/>
      <c r="BZ208" s="199"/>
      <c r="CA208" s="198"/>
    </row>
    <row r="209" spans="1:79" s="3" customFormat="1" x14ac:dyDescent="0.2">
      <c r="A209" s="243"/>
      <c r="BR209" s="198"/>
      <c r="BZ209" s="199"/>
      <c r="CA209" s="198"/>
    </row>
    <row r="210" spans="1:79" s="3" customFormat="1" x14ac:dyDescent="0.2">
      <c r="A210" s="243"/>
      <c r="BR210" s="198"/>
      <c r="BZ210" s="199"/>
      <c r="CA210" s="198"/>
    </row>
    <row r="211" spans="1:79" s="3" customFormat="1" x14ac:dyDescent="0.2">
      <c r="A211" s="243"/>
      <c r="BR211" s="198"/>
      <c r="BZ211" s="199"/>
      <c r="CA211" s="198"/>
    </row>
    <row r="212" spans="1:79" s="3" customFormat="1" x14ac:dyDescent="0.2">
      <c r="A212" s="243"/>
      <c r="BR212" s="198"/>
      <c r="BZ212" s="199"/>
      <c r="CA212" s="198"/>
    </row>
    <row r="213" spans="1:79" s="3" customFormat="1" x14ac:dyDescent="0.2">
      <c r="A213" s="243"/>
      <c r="BR213" s="198"/>
      <c r="BZ213" s="199"/>
      <c r="CA213" s="198"/>
    </row>
    <row r="214" spans="1:79" s="3" customFormat="1" x14ac:dyDescent="0.2">
      <c r="A214" s="243"/>
      <c r="BR214" s="198"/>
      <c r="BZ214" s="199"/>
      <c r="CA214" s="198"/>
    </row>
    <row r="215" spans="1:79" s="3" customFormat="1" x14ac:dyDescent="0.2">
      <c r="A215" s="243"/>
      <c r="BR215" s="198"/>
      <c r="BZ215" s="199"/>
      <c r="CA215" s="198"/>
    </row>
    <row r="216" spans="1:79" s="3" customFormat="1" x14ac:dyDescent="0.2">
      <c r="A216" s="243"/>
      <c r="BR216" s="198"/>
      <c r="BZ216" s="199"/>
      <c r="CA216" s="198"/>
    </row>
    <row r="217" spans="1:79" s="3" customFormat="1" x14ac:dyDescent="0.2">
      <c r="A217" s="243"/>
      <c r="BR217" s="198"/>
      <c r="BZ217" s="199"/>
      <c r="CA217" s="198"/>
    </row>
    <row r="218" spans="1:79" s="3" customFormat="1" x14ac:dyDescent="0.2">
      <c r="A218" s="243"/>
      <c r="BR218" s="198"/>
      <c r="BZ218" s="199"/>
      <c r="CA218" s="198"/>
    </row>
    <row r="219" spans="1:79" s="3" customFormat="1" x14ac:dyDescent="0.2">
      <c r="A219" s="243"/>
      <c r="BR219" s="198"/>
      <c r="BZ219" s="199"/>
      <c r="CA219" s="198"/>
    </row>
    <row r="220" spans="1:79" s="3" customFormat="1" x14ac:dyDescent="0.2">
      <c r="A220" s="243"/>
      <c r="BR220" s="198"/>
      <c r="BZ220" s="199"/>
      <c r="CA220" s="198"/>
    </row>
    <row r="221" spans="1:79" s="3" customFormat="1" x14ac:dyDescent="0.2">
      <c r="A221" s="243"/>
      <c r="BR221" s="198"/>
      <c r="BZ221" s="199"/>
      <c r="CA221" s="198"/>
    </row>
    <row r="222" spans="1:79" s="3" customFormat="1" x14ac:dyDescent="0.2">
      <c r="A222" s="243"/>
      <c r="BR222" s="198"/>
      <c r="BZ222" s="199"/>
      <c r="CA222" s="198"/>
    </row>
    <row r="223" spans="1:79" s="3" customFormat="1" x14ac:dyDescent="0.2">
      <c r="A223" s="243"/>
      <c r="BR223" s="198"/>
      <c r="BZ223" s="199"/>
      <c r="CA223" s="198"/>
    </row>
    <row r="224" spans="1:79" s="3" customFormat="1" x14ac:dyDescent="0.2">
      <c r="A224" s="243"/>
      <c r="BR224" s="198"/>
      <c r="BZ224" s="199"/>
      <c r="CA224" s="198"/>
    </row>
    <row r="225" spans="1:79" s="3" customFormat="1" x14ac:dyDescent="0.2">
      <c r="A225" s="243"/>
      <c r="BR225" s="198"/>
      <c r="BZ225" s="199"/>
      <c r="CA225" s="198"/>
    </row>
    <row r="226" spans="1:79" s="3" customFormat="1" x14ac:dyDescent="0.2">
      <c r="A226" s="243"/>
      <c r="BR226" s="198"/>
      <c r="BZ226" s="199"/>
      <c r="CA226" s="198"/>
    </row>
    <row r="227" spans="1:79" s="3" customFormat="1" x14ac:dyDescent="0.2">
      <c r="A227" s="243"/>
      <c r="BR227" s="198"/>
      <c r="BZ227" s="199"/>
      <c r="CA227" s="198"/>
    </row>
    <row r="228" spans="1:79" s="3" customFormat="1" x14ac:dyDescent="0.2">
      <c r="A228" s="243"/>
      <c r="BR228" s="198"/>
      <c r="BZ228" s="199"/>
      <c r="CA228" s="198"/>
    </row>
    <row r="229" spans="1:79" s="3" customFormat="1" x14ac:dyDescent="0.2">
      <c r="A229" s="243"/>
      <c r="BR229" s="198"/>
      <c r="BZ229" s="199"/>
      <c r="CA229" s="198"/>
    </row>
    <row r="230" spans="1:79" s="3" customFormat="1" x14ac:dyDescent="0.2">
      <c r="A230" s="243"/>
      <c r="BR230" s="198"/>
      <c r="BZ230" s="199"/>
      <c r="CA230" s="198"/>
    </row>
    <row r="231" spans="1:79" s="3" customFormat="1" x14ac:dyDescent="0.2">
      <c r="A231" s="243"/>
      <c r="BR231" s="198"/>
      <c r="BZ231" s="199"/>
      <c r="CA231" s="198"/>
    </row>
    <row r="232" spans="1:79" s="3" customFormat="1" x14ac:dyDescent="0.2">
      <c r="A232" s="243"/>
      <c r="BR232" s="198"/>
      <c r="BZ232" s="199"/>
      <c r="CA232" s="198"/>
    </row>
    <row r="233" spans="1:79" s="3" customFormat="1" x14ac:dyDescent="0.2">
      <c r="A233" s="243"/>
      <c r="BR233" s="198"/>
      <c r="BZ233" s="199"/>
      <c r="CA233" s="198"/>
    </row>
    <row r="234" spans="1:79" s="3" customFormat="1" x14ac:dyDescent="0.2">
      <c r="A234" s="243"/>
      <c r="BR234" s="198"/>
      <c r="BZ234" s="199"/>
      <c r="CA234" s="198"/>
    </row>
    <row r="235" spans="1:79" s="3" customFormat="1" x14ac:dyDescent="0.2">
      <c r="A235" s="243"/>
      <c r="BR235" s="198"/>
      <c r="BZ235" s="199"/>
      <c r="CA235" s="198"/>
    </row>
    <row r="236" spans="1:79" s="3" customFormat="1" x14ac:dyDescent="0.2">
      <c r="A236" s="243"/>
      <c r="BR236" s="198"/>
      <c r="BZ236" s="199"/>
      <c r="CA236" s="198"/>
    </row>
    <row r="237" spans="1:79" s="3" customFormat="1" x14ac:dyDescent="0.2">
      <c r="A237" s="243"/>
      <c r="BR237" s="198"/>
      <c r="BZ237" s="199"/>
      <c r="CA237" s="198"/>
    </row>
    <row r="238" spans="1:79" s="3" customFormat="1" x14ac:dyDescent="0.2">
      <c r="A238" s="243"/>
      <c r="BR238" s="198"/>
      <c r="BZ238" s="199"/>
      <c r="CA238" s="198"/>
    </row>
    <row r="239" spans="1:79" s="3" customFormat="1" x14ac:dyDescent="0.2">
      <c r="A239" s="243"/>
      <c r="BR239" s="198"/>
      <c r="BZ239" s="199"/>
      <c r="CA239" s="198"/>
    </row>
    <row r="240" spans="1:79" s="3" customFormat="1" x14ac:dyDescent="0.2">
      <c r="A240" s="243"/>
      <c r="BR240" s="198"/>
      <c r="BZ240" s="199"/>
      <c r="CA240" s="198"/>
    </row>
    <row r="241" spans="1:79" s="3" customFormat="1" x14ac:dyDescent="0.2">
      <c r="A241" s="243"/>
      <c r="BR241" s="198"/>
      <c r="BZ241" s="199"/>
      <c r="CA241" s="198"/>
    </row>
    <row r="242" spans="1:79" s="3" customFormat="1" x14ac:dyDescent="0.2">
      <c r="A242" s="243"/>
      <c r="BR242" s="198"/>
      <c r="BZ242" s="199"/>
      <c r="CA242" s="198"/>
    </row>
    <row r="243" spans="1:79" s="3" customFormat="1" x14ac:dyDescent="0.2">
      <c r="A243" s="243"/>
      <c r="BR243" s="198"/>
      <c r="BZ243" s="199"/>
      <c r="CA243" s="198"/>
    </row>
    <row r="244" spans="1:79" s="3" customFormat="1" x14ac:dyDescent="0.2">
      <c r="A244" s="243"/>
      <c r="BR244" s="198"/>
      <c r="BZ244" s="199"/>
      <c r="CA244" s="198"/>
    </row>
    <row r="245" spans="1:79" s="3" customFormat="1" x14ac:dyDescent="0.2">
      <c r="A245" s="243"/>
      <c r="BR245" s="198"/>
      <c r="BZ245" s="199"/>
      <c r="CA245" s="198"/>
    </row>
    <row r="246" spans="1:79" s="3" customFormat="1" x14ac:dyDescent="0.2">
      <c r="A246" s="243"/>
      <c r="BR246" s="198"/>
      <c r="BZ246" s="199"/>
      <c r="CA246" s="198"/>
    </row>
    <row r="247" spans="1:79" s="3" customFormat="1" x14ac:dyDescent="0.2">
      <c r="A247" s="243"/>
      <c r="BR247" s="198"/>
      <c r="BZ247" s="199"/>
      <c r="CA247" s="198"/>
    </row>
    <row r="248" spans="1:79" s="3" customFormat="1" x14ac:dyDescent="0.2">
      <c r="A248" s="243"/>
      <c r="BR248" s="198"/>
      <c r="BZ248" s="199"/>
      <c r="CA248" s="198"/>
    </row>
    <row r="249" spans="1:79" s="3" customFormat="1" x14ac:dyDescent="0.2">
      <c r="A249" s="243"/>
      <c r="BR249" s="198"/>
      <c r="BZ249" s="199"/>
      <c r="CA249" s="198"/>
    </row>
    <row r="250" spans="1:79" s="3" customFormat="1" x14ac:dyDescent="0.2">
      <c r="A250" s="243"/>
      <c r="BR250" s="198"/>
      <c r="BZ250" s="199"/>
      <c r="CA250" s="198"/>
    </row>
    <row r="251" spans="1:79" s="3" customFormat="1" x14ac:dyDescent="0.2">
      <c r="A251" s="243"/>
      <c r="BR251" s="198"/>
      <c r="BZ251" s="199"/>
      <c r="CA251" s="198"/>
    </row>
    <row r="252" spans="1:79" s="3" customFormat="1" x14ac:dyDescent="0.2">
      <c r="A252" s="243"/>
      <c r="BR252" s="198"/>
      <c r="BZ252" s="199"/>
      <c r="CA252" s="198"/>
    </row>
    <row r="253" spans="1:79" s="3" customFormat="1" x14ac:dyDescent="0.2">
      <c r="A253" s="243"/>
      <c r="BR253" s="198"/>
      <c r="BZ253" s="199"/>
      <c r="CA253" s="198"/>
    </row>
    <row r="254" spans="1:79" s="3" customFormat="1" x14ac:dyDescent="0.2">
      <c r="A254" s="243"/>
      <c r="BR254" s="198"/>
      <c r="BZ254" s="199"/>
      <c r="CA254" s="198"/>
    </row>
    <row r="255" spans="1:79" s="3" customFormat="1" x14ac:dyDescent="0.2">
      <c r="A255" s="243"/>
      <c r="BR255" s="198"/>
      <c r="BZ255" s="199"/>
      <c r="CA255" s="198"/>
    </row>
    <row r="256" spans="1:79" s="3" customFormat="1" x14ac:dyDescent="0.2">
      <c r="A256" s="243"/>
      <c r="BR256" s="198"/>
      <c r="BZ256" s="199"/>
      <c r="CA256" s="198"/>
    </row>
    <row r="257" spans="1:208" s="3" customFormat="1" x14ac:dyDescent="0.2">
      <c r="A257" s="243"/>
      <c r="BR257" s="198"/>
      <c r="BZ257" s="199"/>
      <c r="CA257" s="198"/>
    </row>
    <row r="258" spans="1:208" s="3" customFormat="1" x14ac:dyDescent="0.2">
      <c r="A258" s="243"/>
      <c r="BR258" s="198"/>
      <c r="BZ258" s="199"/>
      <c r="CA258" s="198"/>
    </row>
    <row r="259" spans="1:208" x14ac:dyDescent="0.2">
      <c r="BH259" s="2"/>
      <c r="BI259" s="2"/>
      <c r="BJ259" s="2"/>
      <c r="BK259" s="2"/>
      <c r="BL259" s="3"/>
      <c r="BM259" s="3"/>
      <c r="BN259" s="3"/>
      <c r="BO259" s="3"/>
      <c r="BP259" s="3"/>
      <c r="BQ259" s="3"/>
      <c r="BR259" s="198"/>
      <c r="BS259" s="3"/>
      <c r="BT259" s="3"/>
      <c r="BU259" s="3"/>
      <c r="BV259" s="3"/>
      <c r="BW259" s="3"/>
      <c r="BX259" s="3"/>
      <c r="BY259" s="3"/>
      <c r="BZ259" s="199"/>
      <c r="CA259" s="198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</row>
    <row r="260" spans="1:208" x14ac:dyDescent="0.2">
      <c r="BH260" s="2"/>
      <c r="BI260" s="2"/>
      <c r="BJ260" s="2"/>
      <c r="BK260" s="2"/>
      <c r="BL260" s="3"/>
      <c r="BM260" s="3"/>
      <c r="BN260" s="3"/>
      <c r="BO260" s="3"/>
      <c r="BP260" s="3"/>
      <c r="BQ260" s="3"/>
      <c r="BR260" s="198"/>
      <c r="BS260" s="3"/>
      <c r="BT260" s="3"/>
      <c r="BU260" s="3"/>
      <c r="BV260" s="3"/>
      <c r="BW260" s="3"/>
      <c r="BX260" s="3"/>
      <c r="BY260" s="3"/>
      <c r="BZ260" s="199"/>
      <c r="CA260" s="198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</row>
    <row r="261" spans="1:208" s="73" customFormat="1" x14ac:dyDescent="0.2">
      <c r="A261" s="82"/>
      <c r="B261" s="83"/>
      <c r="BL261" s="69"/>
      <c r="BM261" s="69"/>
      <c r="BN261" s="69"/>
      <c r="BO261" s="69"/>
      <c r="BP261" s="69"/>
      <c r="BQ261" s="69"/>
      <c r="BR261" s="71"/>
      <c r="BS261" s="69"/>
      <c r="BT261" s="69"/>
      <c r="BU261" s="69"/>
      <c r="BV261" s="69"/>
      <c r="BW261" s="69"/>
      <c r="BX261" s="69"/>
      <c r="BY261" s="69"/>
      <c r="BZ261" s="72"/>
      <c r="CA261" s="71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</row>
    <row r="262" spans="1:208" s="73" customFormat="1" x14ac:dyDescent="0.2">
      <c r="A262" s="82"/>
      <c r="B262" s="83"/>
      <c r="BL262" s="69"/>
      <c r="BM262" s="69"/>
      <c r="BN262" s="69"/>
      <c r="BO262" s="69"/>
      <c r="BP262" s="69"/>
      <c r="BQ262" s="69"/>
      <c r="BR262" s="71"/>
      <c r="BS262" s="69"/>
      <c r="BT262" s="69"/>
      <c r="BU262" s="69"/>
      <c r="BV262" s="69"/>
      <c r="BW262" s="69"/>
      <c r="BX262" s="69"/>
      <c r="BY262" s="69"/>
      <c r="BZ262" s="72"/>
      <c r="CA262" s="71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</row>
  </sheetData>
  <mergeCells count="20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H6:BI6"/>
    <mergeCell ref="AM6:AN6"/>
    <mergeCell ref="AP6:AQ6"/>
    <mergeCell ref="AS6:AT6"/>
    <mergeCell ref="AV6:AW6"/>
    <mergeCell ref="AY6:AZ6"/>
    <mergeCell ref="BB6:BC6"/>
    <mergeCell ref="BE6:BF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262"/>
  <sheetViews>
    <sheetView tabSelected="1" zoomScale="85" zoomScaleNormal="85" workbookViewId="0">
      <pane xSplit="2" ySplit="6" topLeftCell="BH7" activePane="bottomRight" state="frozen"/>
      <selection pane="topRight" activeCell="C1" sqref="C1"/>
      <selection pane="bottomLeft" activeCell="A7" sqref="A7"/>
      <selection pane="bottomRight" activeCell="BL36" sqref="BL3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4.710937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6.140625" style="2" customWidth="1"/>
    <col min="31" max="31" width="16.28515625" style="2" customWidth="1"/>
    <col min="32" max="32" width="10" style="2" customWidth="1"/>
    <col min="33" max="33" width="18.7109375" style="2" customWidth="1"/>
    <col min="34" max="34" width="17.85546875" style="2" customWidth="1"/>
    <col min="35" max="35" width="9.140625" style="2" customWidth="1"/>
    <col min="36" max="36" width="18.140625" style="2" customWidth="1"/>
    <col min="37" max="37" width="15.42578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21.5703125" style="2" customWidth="1"/>
    <col min="52" max="52" width="18" style="2" customWidth="1"/>
    <col min="53" max="53" width="9.7109375" style="2" customWidth="1"/>
    <col min="54" max="54" width="17.5703125" style="2" customWidth="1"/>
    <col min="55" max="55" width="18.42578125" style="2" customWidth="1"/>
    <col min="56" max="56" width="11" style="2" customWidth="1"/>
    <col min="57" max="58" width="18.42578125" style="2" customWidth="1"/>
    <col min="59" max="59" width="11.28515625" style="2" customWidth="1"/>
    <col min="60" max="61" width="18.42578125" style="2" customWidth="1"/>
    <col min="62" max="62" width="9.28515625" style="2" customWidth="1"/>
    <col min="63" max="63" width="15" style="4" bestFit="1" customWidth="1"/>
    <col min="64" max="64" width="11.7109375" style="4" bestFit="1" customWidth="1"/>
    <col min="65" max="66" width="20.42578125" style="73" customWidth="1"/>
    <col min="67" max="67" width="14.5703125" style="69" customWidth="1"/>
    <col min="68" max="68" width="14.28515625" style="69" customWidth="1"/>
    <col min="69" max="69" width="18.5703125" style="69" customWidth="1"/>
    <col min="70" max="70" width="22.7109375" style="69" customWidth="1"/>
    <col min="71" max="71" width="10.7109375" style="69" customWidth="1"/>
    <col min="72" max="72" width="10.42578125" style="69" customWidth="1"/>
    <col min="73" max="73" width="10.28515625" style="71" customWidth="1"/>
    <col min="74" max="74" width="17.7109375" style="69" customWidth="1"/>
    <col min="75" max="75" width="13.28515625" style="69" customWidth="1"/>
    <col min="76" max="76" width="11.42578125" style="69" customWidth="1"/>
    <col min="77" max="80" width="11.5703125" style="69" customWidth="1"/>
    <col min="81" max="81" width="12.5703125" style="72" customWidth="1"/>
    <col min="82" max="82" width="11.5703125" style="71" customWidth="1"/>
    <col min="83" max="83" width="12.7109375" style="69" customWidth="1"/>
    <col min="84" max="109" width="13.42578125" style="69" customWidth="1"/>
    <col min="110" max="164" width="13.42578125" style="3" customWidth="1"/>
    <col min="165" max="211" width="9.28515625" style="3"/>
    <col min="212" max="16384" width="9.28515625" style="2"/>
  </cols>
  <sheetData>
    <row r="1" spans="1:211" x14ac:dyDescent="0.2">
      <c r="B1" s="3"/>
      <c r="BK1" s="2"/>
      <c r="BL1" s="2"/>
      <c r="BO1" s="73"/>
      <c r="BP1" s="73"/>
      <c r="BU1" s="69"/>
      <c r="BW1" s="71"/>
      <c r="CC1" s="69"/>
      <c r="CD1" s="69"/>
      <c r="CE1" s="72"/>
      <c r="CF1" s="71"/>
    </row>
    <row r="2" spans="1:211" x14ac:dyDescent="0.2">
      <c r="B2" s="3"/>
      <c r="BK2" s="2"/>
      <c r="BL2" s="2"/>
      <c r="BO2" s="73"/>
      <c r="BP2" s="73"/>
      <c r="BU2" s="69"/>
      <c r="BW2" s="71"/>
      <c r="CC2" s="69"/>
      <c r="CD2" s="69"/>
      <c r="CE2" s="72"/>
      <c r="CF2" s="71"/>
    </row>
    <row r="3" spans="1:211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7"/>
      <c r="BL3" s="7"/>
      <c r="BM3" s="69"/>
      <c r="BN3" s="69"/>
      <c r="BU3" s="69"/>
      <c r="BV3" s="71"/>
    </row>
    <row r="4" spans="1:211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7"/>
      <c r="BL4" s="7"/>
      <c r="BM4" s="69"/>
      <c r="BN4" s="69"/>
      <c r="BU4" s="69"/>
      <c r="BV4" s="71"/>
    </row>
    <row r="5" spans="1:211" x14ac:dyDescent="0.2">
      <c r="A5" s="15"/>
      <c r="B5" s="16" t="s">
        <v>458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7"/>
      <c r="BL5" s="17"/>
      <c r="BM5" s="79"/>
      <c r="BN5" s="79"/>
      <c r="BO5" s="79"/>
      <c r="BP5" s="68"/>
      <c r="BQ5" s="68"/>
      <c r="BR5" s="68"/>
      <c r="BS5" s="68"/>
      <c r="BU5" s="69"/>
      <c r="BV5" s="71"/>
    </row>
    <row r="6" spans="1:211" s="6" customFormat="1" ht="13.5" thickBot="1" x14ac:dyDescent="0.25">
      <c r="A6" s="19" t="s">
        <v>1</v>
      </c>
      <c r="B6" s="20"/>
      <c r="C6" s="282" t="s">
        <v>459</v>
      </c>
      <c r="D6" s="282"/>
      <c r="E6" s="271"/>
      <c r="F6" s="282" t="s">
        <v>460</v>
      </c>
      <c r="G6" s="282"/>
      <c r="H6" s="21"/>
      <c r="I6" s="282" t="s">
        <v>469</v>
      </c>
      <c r="J6" s="282"/>
      <c r="K6" s="21"/>
      <c r="L6" s="282" t="s">
        <v>470</v>
      </c>
      <c r="M6" s="282"/>
      <c r="N6" s="22"/>
      <c r="O6" s="282" t="s">
        <v>471</v>
      </c>
      <c r="P6" s="282"/>
      <c r="Q6" s="271"/>
      <c r="R6" s="282" t="s">
        <v>472</v>
      </c>
      <c r="S6" s="282"/>
      <c r="T6" s="271"/>
      <c r="U6" s="282" t="s">
        <v>461</v>
      </c>
      <c r="V6" s="282"/>
      <c r="W6" s="21"/>
      <c r="X6" s="282" t="s">
        <v>462</v>
      </c>
      <c r="Y6" s="282"/>
      <c r="Z6" s="271"/>
      <c r="AA6" s="282" t="s">
        <v>463</v>
      </c>
      <c r="AB6" s="282"/>
      <c r="AC6" s="21"/>
      <c r="AD6" s="282" t="s">
        <v>473</v>
      </c>
      <c r="AE6" s="282"/>
      <c r="AF6" s="22"/>
      <c r="AG6" s="282" t="s">
        <v>474</v>
      </c>
      <c r="AH6" s="282"/>
      <c r="AI6" s="22"/>
      <c r="AJ6" s="282" t="s">
        <v>464</v>
      </c>
      <c r="AK6" s="282"/>
      <c r="AL6" s="21"/>
      <c r="AM6" s="282" t="s">
        <v>465</v>
      </c>
      <c r="AN6" s="282"/>
      <c r="AO6" s="21"/>
      <c r="AP6" s="282" t="s">
        <v>466</v>
      </c>
      <c r="AQ6" s="282"/>
      <c r="AR6" s="21"/>
      <c r="AS6" s="282" t="s">
        <v>475</v>
      </c>
      <c r="AT6" s="282"/>
      <c r="AU6" s="21"/>
      <c r="AV6" s="282" t="s">
        <v>476</v>
      </c>
      <c r="AW6" s="282"/>
      <c r="AX6" s="21"/>
      <c r="AY6" s="282" t="s">
        <v>468</v>
      </c>
      <c r="AZ6" s="282"/>
      <c r="BA6" s="21"/>
      <c r="BB6" s="282" t="s">
        <v>467</v>
      </c>
      <c r="BC6" s="282"/>
      <c r="BD6" s="275"/>
      <c r="BE6" s="282" t="s">
        <v>477</v>
      </c>
      <c r="BF6" s="282"/>
      <c r="BG6" s="275"/>
      <c r="BH6" s="282" t="s">
        <v>478</v>
      </c>
      <c r="BI6" s="282"/>
      <c r="BJ6" s="271"/>
      <c r="BK6" s="282" t="s">
        <v>2</v>
      </c>
      <c r="BL6" s="282"/>
      <c r="BM6" s="225"/>
      <c r="BN6" s="225"/>
      <c r="BO6" s="226"/>
      <c r="BP6" s="79"/>
      <c r="BQ6" s="79"/>
      <c r="BR6" s="79"/>
      <c r="BS6" s="79"/>
      <c r="BT6" s="79"/>
      <c r="BU6" s="68"/>
      <c r="BV6" s="71"/>
      <c r="BW6" s="69"/>
      <c r="BX6" s="69"/>
      <c r="BY6" s="69"/>
      <c r="BZ6" s="69"/>
      <c r="CA6" s="69"/>
      <c r="CB6" s="69"/>
      <c r="CC6" s="72"/>
      <c r="CD6" s="71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25"/>
      <c r="BL7" s="25"/>
      <c r="BM7" s="158"/>
      <c r="BN7" s="158"/>
      <c r="BO7" s="158"/>
      <c r="BP7" s="68"/>
      <c r="BQ7" s="68"/>
      <c r="BR7" s="68"/>
      <c r="BS7" s="68"/>
      <c r="BT7" s="68"/>
      <c r="BU7" s="68"/>
      <c r="BV7" s="71"/>
    </row>
    <row r="8" spans="1:211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25"/>
      <c r="BE8" s="25"/>
      <c r="BF8" s="25" t="s">
        <v>3</v>
      </c>
      <c r="BG8" s="25"/>
      <c r="BH8" s="25"/>
      <c r="BI8" s="25" t="s">
        <v>3</v>
      </c>
      <c r="BJ8" s="25"/>
      <c r="BK8" s="25"/>
      <c r="BL8" s="25" t="s">
        <v>3</v>
      </c>
      <c r="BM8" s="158"/>
      <c r="BN8" s="158"/>
      <c r="BO8" s="158"/>
      <c r="BP8" s="68"/>
      <c r="BQ8" s="68"/>
      <c r="BR8" s="68"/>
      <c r="BS8" s="68"/>
      <c r="BT8" s="68"/>
      <c r="BU8" s="68"/>
      <c r="BV8" s="71"/>
    </row>
    <row r="9" spans="1:211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158"/>
      <c r="BN9" s="158"/>
      <c r="BO9" s="158"/>
      <c r="BP9" s="158"/>
      <c r="BQ9" s="158"/>
      <c r="BR9" s="158"/>
      <c r="BS9" s="158"/>
      <c r="BT9" s="158"/>
      <c r="BU9" s="158"/>
      <c r="BV9" s="71"/>
    </row>
    <row r="10" spans="1:211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24</v>
      </c>
      <c r="BL10" s="25" t="s">
        <v>21</v>
      </c>
      <c r="BM10" s="158"/>
      <c r="BN10" s="158"/>
      <c r="BO10" s="158"/>
      <c r="BP10" s="158"/>
      <c r="BQ10" s="158"/>
      <c r="BR10" s="158"/>
      <c r="BS10" s="158"/>
      <c r="BT10" s="158"/>
      <c r="BU10" s="158"/>
      <c r="BV10" s="71"/>
    </row>
    <row r="11" spans="1:211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158"/>
      <c r="BN11" s="158"/>
      <c r="BO11" s="158"/>
      <c r="BP11" s="158"/>
      <c r="BQ11" s="158"/>
      <c r="BR11" s="158"/>
      <c r="BS11" s="158"/>
      <c r="BT11" s="158"/>
      <c r="BU11" s="158"/>
      <c r="BV11" s="227"/>
      <c r="BW11" s="228"/>
      <c r="BX11" s="228"/>
      <c r="BY11" s="228"/>
      <c r="BZ11" s="228"/>
      <c r="CA11" s="228"/>
      <c r="CB11" s="228"/>
      <c r="CC11" s="229"/>
      <c r="CD11" s="227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</row>
    <row r="12" spans="1:211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158"/>
      <c r="BN12" s="158"/>
      <c r="BO12" s="158"/>
      <c r="BP12" s="68"/>
      <c r="BQ12" s="158"/>
      <c r="BR12" s="158"/>
      <c r="BS12" s="158"/>
      <c r="BT12" s="158"/>
      <c r="BU12" s="158"/>
      <c r="BV12" s="80"/>
    </row>
    <row r="13" spans="1:211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50"/>
      <c r="BC13" s="50"/>
      <c r="BD13" s="50"/>
      <c r="BE13" s="50"/>
      <c r="BF13" s="50"/>
      <c r="BG13" s="50"/>
      <c r="BH13" s="50"/>
      <c r="BI13" s="50"/>
      <c r="BJ13" s="50"/>
      <c r="BK13" s="33"/>
      <c r="BL13" s="34"/>
      <c r="BM13" s="158"/>
      <c r="BN13" s="158"/>
      <c r="BO13" s="158"/>
      <c r="BP13" s="68"/>
      <c r="BQ13" s="68"/>
      <c r="BR13" s="68"/>
      <c r="BS13" s="68"/>
      <c r="BT13" s="68"/>
      <c r="BU13" s="68"/>
      <c r="BV13" s="71"/>
      <c r="BW13" s="69"/>
      <c r="BX13" s="69"/>
      <c r="BY13" s="69"/>
      <c r="BZ13" s="69"/>
      <c r="CA13" s="69"/>
      <c r="CB13" s="69"/>
      <c r="CC13" s="72"/>
      <c r="CD13" s="71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</row>
    <row r="14" spans="1:211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48"/>
      <c r="BK14" s="37"/>
      <c r="BL14" s="39"/>
      <c r="BM14" s="158"/>
      <c r="BN14" s="158"/>
      <c r="BO14" s="158"/>
      <c r="BP14" s="68"/>
      <c r="BQ14" s="68"/>
      <c r="BR14" s="68"/>
      <c r="BS14" s="68"/>
      <c r="BT14" s="68"/>
      <c r="BU14" s="68"/>
      <c r="BV14" s="71"/>
    </row>
    <row r="15" spans="1:211" x14ac:dyDescent="0.2">
      <c r="A15" s="27">
        <v>1</v>
      </c>
      <c r="B15" s="36" t="s">
        <v>5</v>
      </c>
      <c r="C15" s="37">
        <v>109.62</v>
      </c>
      <c r="D15" s="38">
        <v>101.59</v>
      </c>
      <c r="E15" s="38"/>
      <c r="F15" s="37">
        <v>108.83</v>
      </c>
      <c r="G15" s="38">
        <v>101.81</v>
      </c>
      <c r="H15" s="13"/>
      <c r="I15" s="37">
        <v>108.67</v>
      </c>
      <c r="J15" s="38">
        <v>101.94</v>
      </c>
      <c r="K15" s="13"/>
      <c r="L15" s="37">
        <v>108.95</v>
      </c>
      <c r="M15" s="38">
        <v>101.51</v>
      </c>
      <c r="N15" s="13"/>
      <c r="O15" s="37">
        <v>108.59</v>
      </c>
      <c r="P15" s="38">
        <v>101.7</v>
      </c>
      <c r="Q15" s="38"/>
      <c r="R15" s="37">
        <v>108.57000000000001</v>
      </c>
      <c r="S15" s="38">
        <v>101.88</v>
      </c>
      <c r="T15" s="38"/>
      <c r="U15" s="37">
        <v>108.67</v>
      </c>
      <c r="V15" s="38">
        <v>101.75</v>
      </c>
      <c r="W15" s="13"/>
      <c r="X15" s="37">
        <v>108.64</v>
      </c>
      <c r="Y15" s="38">
        <v>101.29</v>
      </c>
      <c r="Z15" s="38"/>
      <c r="AA15" s="37">
        <v>109.65</v>
      </c>
      <c r="AB15" s="38">
        <v>99.91</v>
      </c>
      <c r="AC15" s="13"/>
      <c r="AD15" s="37">
        <v>109.42</v>
      </c>
      <c r="AE15" s="38">
        <v>100.37</v>
      </c>
      <c r="AF15" s="13"/>
      <c r="AG15" s="37">
        <v>109.57000000000001</v>
      </c>
      <c r="AH15" s="38">
        <v>99.91</v>
      </c>
      <c r="AI15" s="13"/>
      <c r="AJ15" s="37">
        <v>109.44</v>
      </c>
      <c r="AK15" s="38">
        <v>100.15</v>
      </c>
      <c r="AL15" s="13"/>
      <c r="AM15" s="37">
        <v>109.5</v>
      </c>
      <c r="AN15" s="38">
        <v>100.03</v>
      </c>
      <c r="AO15" s="13"/>
      <c r="AP15" s="13">
        <v>109.32000000000001</v>
      </c>
      <c r="AQ15" s="272">
        <v>100.22</v>
      </c>
      <c r="AR15" s="13"/>
      <c r="AS15" s="13">
        <v>109.38</v>
      </c>
      <c r="AT15" s="272">
        <v>100.21</v>
      </c>
      <c r="AU15" s="37"/>
      <c r="AV15" s="37">
        <v>109.39</v>
      </c>
      <c r="AW15" s="39">
        <v>100.26</v>
      </c>
      <c r="AX15" s="37"/>
      <c r="AY15" s="37">
        <v>109.53</v>
      </c>
      <c r="AZ15" s="38">
        <v>100.16</v>
      </c>
      <c r="BA15" s="13"/>
      <c r="BB15" s="268">
        <v>109.49000000000001</v>
      </c>
      <c r="BC15" s="38">
        <v>100.06</v>
      </c>
      <c r="BD15" s="38"/>
      <c r="BE15" s="37">
        <v>109.12</v>
      </c>
      <c r="BF15" s="38">
        <v>99.73</v>
      </c>
      <c r="BG15" s="38"/>
      <c r="BH15" s="38">
        <v>108.54</v>
      </c>
      <c r="BI15" s="38">
        <v>100.09</v>
      </c>
      <c r="BJ15" s="39"/>
      <c r="BK15" s="37">
        <f>(C15+F15+I15+L15+O15+R15+U15+X15+AA15+AD15+AG15+AJ15+AM15+AP15+AS15+AV15+AY15+BB15+BE15+BH15)/20</f>
        <v>109.14449999999999</v>
      </c>
      <c r="BL15" s="39">
        <f>(D15+G15+J15+M15+P15+S15+V15+Y15+AB15+AE15+AH15+AK15+AN15+AQ15+AT15+AW15+AZ15+BC15+BF15+BI15)/20</f>
        <v>100.72850000000001</v>
      </c>
      <c r="BM15" s="230"/>
      <c r="BN15" s="230"/>
      <c r="BO15" s="230"/>
      <c r="BP15" s="159"/>
      <c r="BQ15" s="159"/>
      <c r="BR15" s="68"/>
      <c r="BS15" s="70"/>
      <c r="BT15" s="70"/>
      <c r="BU15" s="68"/>
      <c r="BV15" s="71"/>
    </row>
    <row r="16" spans="1:211" s="7" customFormat="1" x14ac:dyDescent="0.2">
      <c r="A16" s="27">
        <v>2</v>
      </c>
      <c r="B16" s="36" t="s">
        <v>6</v>
      </c>
      <c r="C16" s="37">
        <v>0.77543424317617859</v>
      </c>
      <c r="D16" s="38">
        <v>143.61000000000001</v>
      </c>
      <c r="E16" s="38"/>
      <c r="F16" s="37">
        <v>0.77029733477122164</v>
      </c>
      <c r="G16" s="38">
        <v>143.84</v>
      </c>
      <c r="H16" s="13"/>
      <c r="I16" s="37">
        <v>0.76657723265619016</v>
      </c>
      <c r="J16" s="38">
        <v>144.51</v>
      </c>
      <c r="K16" s="13"/>
      <c r="L16" s="37">
        <v>0.76138267093040957</v>
      </c>
      <c r="M16" s="38">
        <v>145.25</v>
      </c>
      <c r="N16" s="13"/>
      <c r="O16" s="37">
        <v>0.76138267093040957</v>
      </c>
      <c r="P16" s="38">
        <v>145.05000000000001</v>
      </c>
      <c r="Q16" s="38"/>
      <c r="R16" s="37">
        <v>0.75907089722180043</v>
      </c>
      <c r="S16" s="38">
        <v>145.72</v>
      </c>
      <c r="T16" s="38"/>
      <c r="U16" s="37">
        <v>0.76068766164612811</v>
      </c>
      <c r="V16" s="38">
        <v>145.36000000000001</v>
      </c>
      <c r="W16" s="13"/>
      <c r="X16" s="37">
        <v>0.75815011372251695</v>
      </c>
      <c r="Y16" s="38">
        <v>145.13999999999999</v>
      </c>
      <c r="Z16" s="38"/>
      <c r="AA16" s="37">
        <v>0.74721661809758644</v>
      </c>
      <c r="AB16" s="38">
        <v>146.61000000000001</v>
      </c>
      <c r="AC16" s="13"/>
      <c r="AD16" s="37">
        <v>0.7484469725319961</v>
      </c>
      <c r="AE16" s="38">
        <v>146.74</v>
      </c>
      <c r="AF16" s="13"/>
      <c r="AG16" s="37">
        <v>0.75757575757575757</v>
      </c>
      <c r="AH16" s="38">
        <v>144.5</v>
      </c>
      <c r="AI16" s="13"/>
      <c r="AJ16" s="37">
        <v>0.76335877862595414</v>
      </c>
      <c r="AK16" s="38">
        <v>143.58000000000001</v>
      </c>
      <c r="AL16" s="13"/>
      <c r="AM16" s="37">
        <v>0.76318400366328321</v>
      </c>
      <c r="AN16" s="38">
        <v>143.52000000000001</v>
      </c>
      <c r="AO16" s="13"/>
      <c r="AP16" s="13">
        <v>0.7665184730952016</v>
      </c>
      <c r="AQ16" s="272">
        <v>142.93</v>
      </c>
      <c r="AR16" s="13"/>
      <c r="AS16" s="13">
        <v>0.76964519356576611</v>
      </c>
      <c r="AT16" s="272">
        <v>142.41999999999999</v>
      </c>
      <c r="AU16" s="37"/>
      <c r="AV16" s="37">
        <v>0.77321580453104455</v>
      </c>
      <c r="AW16" s="39">
        <v>141.84</v>
      </c>
      <c r="AX16" s="37"/>
      <c r="AY16" s="37">
        <v>0.77101002313030065</v>
      </c>
      <c r="AZ16" s="38">
        <v>142.28</v>
      </c>
      <c r="BA16" s="13"/>
      <c r="BB16" s="268">
        <v>0.76557954371459191</v>
      </c>
      <c r="BC16" s="38">
        <v>143.11000000000001</v>
      </c>
      <c r="BD16" s="38"/>
      <c r="BE16" s="37">
        <v>0.76248570339306132</v>
      </c>
      <c r="BF16" s="38">
        <v>142.72</v>
      </c>
      <c r="BG16" s="38"/>
      <c r="BH16" s="38">
        <v>0.75970523436906479</v>
      </c>
      <c r="BI16" s="38">
        <v>143</v>
      </c>
      <c r="BJ16" s="39"/>
      <c r="BK16" s="37">
        <f t="shared" ref="BK16:BK30" si="0">(C16+F16+I16+L16+O16+R16+U16+X16+AA16+AD16+AG16+AJ16+AM16+AP16+AS16+AV16+AY16+BB16+BE16+BH16)/20</f>
        <v>0.76304624656742315</v>
      </c>
      <c r="BL16" s="39">
        <f t="shared" ref="BL16:BL30" si="1">(D16+G16+J16+M16+P16+S16+V16+Y16+AB16+AE16+AH16+AK16+AN16+AQ16+AT16+AW16+AZ16+BC16+BF16+BI16)/20</f>
        <v>144.08650000000003</v>
      </c>
      <c r="BM16" s="230"/>
      <c r="BN16" s="230"/>
      <c r="BO16" s="230"/>
      <c r="BP16" s="159"/>
      <c r="BQ16" s="159"/>
      <c r="BR16" s="68"/>
      <c r="BS16" s="70"/>
      <c r="BT16" s="70"/>
      <c r="BU16" s="68"/>
      <c r="BV16" s="71"/>
      <c r="BW16" s="69"/>
      <c r="BX16" s="69"/>
      <c r="BY16" s="69"/>
      <c r="BZ16" s="69"/>
      <c r="CA16" s="69"/>
      <c r="CB16" s="69"/>
      <c r="CC16" s="72"/>
      <c r="CD16" s="71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3"/>
      <c r="DG16" s="3"/>
    </row>
    <row r="17" spans="1:211" x14ac:dyDescent="0.2">
      <c r="A17" s="27">
        <v>3</v>
      </c>
      <c r="B17" s="36" t="s">
        <v>7</v>
      </c>
      <c r="C17" s="37">
        <v>0.99930000000000008</v>
      </c>
      <c r="D17" s="38">
        <v>111.44</v>
      </c>
      <c r="E17" s="38"/>
      <c r="F17" s="37">
        <v>0.98920000000000008</v>
      </c>
      <c r="G17" s="38">
        <v>112.01</v>
      </c>
      <c r="H17" s="13"/>
      <c r="I17" s="37">
        <v>0.98840000000000006</v>
      </c>
      <c r="J17" s="38">
        <v>112.08</v>
      </c>
      <c r="K17" s="13"/>
      <c r="L17" s="37">
        <v>0.98860000000000003</v>
      </c>
      <c r="M17" s="38">
        <v>111.87</v>
      </c>
      <c r="N17" s="13"/>
      <c r="O17" s="37">
        <v>0.98760000000000003</v>
      </c>
      <c r="P17" s="38">
        <v>111.83</v>
      </c>
      <c r="Q17" s="38"/>
      <c r="R17" s="37">
        <v>0.98550000000000004</v>
      </c>
      <c r="S17" s="38">
        <v>112.24</v>
      </c>
      <c r="T17" s="38"/>
      <c r="U17" s="37">
        <v>0.9850000000000001</v>
      </c>
      <c r="V17" s="38">
        <v>112.25</v>
      </c>
      <c r="W17" s="13"/>
      <c r="X17" s="37">
        <v>0.98230000000000006</v>
      </c>
      <c r="Y17" s="38">
        <v>112.02</v>
      </c>
      <c r="Z17" s="38"/>
      <c r="AA17" s="37">
        <v>0.9829</v>
      </c>
      <c r="AB17" s="38">
        <v>111.46</v>
      </c>
      <c r="AC17" s="13"/>
      <c r="AD17" s="37">
        <v>0.98280000000000001</v>
      </c>
      <c r="AE17" s="38">
        <v>111.75</v>
      </c>
      <c r="AF17" s="13"/>
      <c r="AG17" s="37">
        <v>0.9819</v>
      </c>
      <c r="AH17" s="38">
        <v>111.49</v>
      </c>
      <c r="AI17" s="13"/>
      <c r="AJ17" s="37">
        <v>0.97960000000000003</v>
      </c>
      <c r="AK17" s="38">
        <v>111.88</v>
      </c>
      <c r="AL17" s="13"/>
      <c r="AM17" s="37">
        <v>0.98000000000000009</v>
      </c>
      <c r="AN17" s="38">
        <v>111.77</v>
      </c>
      <c r="AO17" s="13"/>
      <c r="AP17" s="13">
        <v>0.98070000000000002</v>
      </c>
      <c r="AQ17" s="272">
        <v>111.72</v>
      </c>
      <c r="AR17" s="13"/>
      <c r="AS17" s="13">
        <v>0.98110000000000008</v>
      </c>
      <c r="AT17" s="272">
        <v>111.72</v>
      </c>
      <c r="AU17" s="37"/>
      <c r="AV17" s="37">
        <v>0.9820000000000001</v>
      </c>
      <c r="AW17" s="39">
        <v>111.68</v>
      </c>
      <c r="AX17" s="37"/>
      <c r="AY17" s="37">
        <v>0.98110000000000008</v>
      </c>
      <c r="AZ17" s="38">
        <v>111.81</v>
      </c>
      <c r="BA17" s="13"/>
      <c r="BB17" s="268">
        <v>0.97670000000000001</v>
      </c>
      <c r="BC17" s="38">
        <v>112.17</v>
      </c>
      <c r="BD17" s="38"/>
      <c r="BE17" s="37">
        <v>0.97210000000000008</v>
      </c>
      <c r="BF17" s="38">
        <v>111.94</v>
      </c>
      <c r="BG17" s="38"/>
      <c r="BH17" s="38">
        <v>0.96740000000000004</v>
      </c>
      <c r="BI17" s="38">
        <v>112.3</v>
      </c>
      <c r="BJ17" s="39"/>
      <c r="BK17" s="37">
        <f t="shared" si="0"/>
        <v>0.98271000000000019</v>
      </c>
      <c r="BL17" s="39">
        <f t="shared" si="1"/>
        <v>111.87150000000001</v>
      </c>
      <c r="BM17" s="230"/>
      <c r="BN17" s="230"/>
      <c r="BO17" s="230"/>
      <c r="BP17" s="159"/>
      <c r="BQ17" s="159"/>
      <c r="BR17" s="68"/>
      <c r="BS17" s="70"/>
      <c r="BT17" s="70"/>
      <c r="BU17" s="68"/>
      <c r="BV17" s="71"/>
    </row>
    <row r="18" spans="1:211" x14ac:dyDescent="0.2">
      <c r="A18" s="27">
        <v>4</v>
      </c>
      <c r="B18" s="36" t="s">
        <v>8</v>
      </c>
      <c r="C18" s="37">
        <v>0.90818272636454456</v>
      </c>
      <c r="D18" s="38">
        <v>122.61</v>
      </c>
      <c r="E18" s="38"/>
      <c r="F18" s="37">
        <v>0.90358724134815216</v>
      </c>
      <c r="G18" s="38">
        <v>122.63</v>
      </c>
      <c r="H18" s="13"/>
      <c r="I18" s="37">
        <v>0.90326077138469874</v>
      </c>
      <c r="J18" s="38">
        <v>122.64</v>
      </c>
      <c r="K18" s="13"/>
      <c r="L18" s="37">
        <v>0.90163195383644401</v>
      </c>
      <c r="M18" s="38">
        <v>122.58</v>
      </c>
      <c r="N18" s="13"/>
      <c r="O18" s="37">
        <v>0.90098207045679779</v>
      </c>
      <c r="P18" s="38">
        <v>122.57</v>
      </c>
      <c r="Q18" s="38"/>
      <c r="R18" s="37">
        <v>0.90301607368611148</v>
      </c>
      <c r="S18" s="38">
        <v>122.5</v>
      </c>
      <c r="T18" s="38"/>
      <c r="U18" s="37">
        <v>0.90260853867677582</v>
      </c>
      <c r="V18" s="38">
        <v>122.49</v>
      </c>
      <c r="W18" s="13"/>
      <c r="X18" s="37">
        <v>0.89839187853741809</v>
      </c>
      <c r="Y18" s="38">
        <v>122.46</v>
      </c>
      <c r="Z18" s="38"/>
      <c r="AA18" s="37">
        <v>0.89413447782546485</v>
      </c>
      <c r="AB18" s="38">
        <v>122.44</v>
      </c>
      <c r="AC18" s="13"/>
      <c r="AD18" s="37">
        <v>0.89758549501840046</v>
      </c>
      <c r="AE18" s="38">
        <v>122.35</v>
      </c>
      <c r="AF18" s="13"/>
      <c r="AG18" s="37">
        <v>0.89645898700134452</v>
      </c>
      <c r="AH18" s="38">
        <v>122.09</v>
      </c>
      <c r="AI18" s="13"/>
      <c r="AJ18" s="37">
        <v>0.89806915132465193</v>
      </c>
      <c r="AK18" s="38">
        <v>122.05</v>
      </c>
      <c r="AL18" s="13"/>
      <c r="AM18" s="37">
        <v>0.89758549501840046</v>
      </c>
      <c r="AN18" s="38">
        <v>121.97</v>
      </c>
      <c r="AO18" s="13"/>
      <c r="AP18" s="13">
        <v>0.89944234574563764</v>
      </c>
      <c r="AQ18" s="272">
        <v>121.83</v>
      </c>
      <c r="AR18" s="13"/>
      <c r="AS18" s="13">
        <v>0.90220137134608436</v>
      </c>
      <c r="AT18" s="272">
        <v>121.51</v>
      </c>
      <c r="AU18" s="37"/>
      <c r="AV18" s="37">
        <v>0.90293453724604955</v>
      </c>
      <c r="AW18" s="39">
        <v>121.52</v>
      </c>
      <c r="AX18" s="37"/>
      <c r="AY18" s="37">
        <v>0.90203860725239038</v>
      </c>
      <c r="AZ18" s="38">
        <v>121.61</v>
      </c>
      <c r="BA18" s="13"/>
      <c r="BB18" s="268">
        <v>0.89806915132465193</v>
      </c>
      <c r="BC18" s="38">
        <v>121.98</v>
      </c>
      <c r="BD18" s="38"/>
      <c r="BE18" s="37">
        <v>0.89349535382416012</v>
      </c>
      <c r="BF18" s="38">
        <v>121.81</v>
      </c>
      <c r="BG18" s="38"/>
      <c r="BH18" s="38">
        <v>0.89174246477617269</v>
      </c>
      <c r="BI18" s="38">
        <v>121.77</v>
      </c>
      <c r="BJ18" s="39"/>
      <c r="BK18" s="37">
        <f t="shared" si="0"/>
        <v>0.89977093459971758</v>
      </c>
      <c r="BL18" s="39">
        <f t="shared" si="1"/>
        <v>122.17049999999999</v>
      </c>
      <c r="BM18" s="230"/>
      <c r="BN18" s="230"/>
      <c r="BO18" s="230"/>
      <c r="BP18" s="159"/>
      <c r="BQ18" s="159"/>
      <c r="BR18" s="68"/>
      <c r="BS18" s="70"/>
      <c r="BT18" s="70"/>
      <c r="BU18" s="68"/>
      <c r="BV18" s="71"/>
    </row>
    <row r="19" spans="1:211" x14ac:dyDescent="0.2">
      <c r="A19" s="27">
        <v>5</v>
      </c>
      <c r="B19" s="36" t="s">
        <v>9</v>
      </c>
      <c r="C19" s="37">
        <v>1457.0659000000001</v>
      </c>
      <c r="D19" s="41">
        <v>162258.85999999999</v>
      </c>
      <c r="E19" s="41"/>
      <c r="F19" s="42">
        <v>1469.97</v>
      </c>
      <c r="G19" s="41">
        <v>162872.68</v>
      </c>
      <c r="H19" s="13"/>
      <c r="I19" s="37">
        <v>1477.1387</v>
      </c>
      <c r="J19" s="41">
        <v>163637.43</v>
      </c>
      <c r="K19" s="13"/>
      <c r="L19" s="37">
        <v>1473.6000000000001</v>
      </c>
      <c r="M19" s="41">
        <v>162965.42000000001</v>
      </c>
      <c r="N19" s="13"/>
      <c r="O19" s="37">
        <v>1474.4</v>
      </c>
      <c r="P19" s="41">
        <v>162832.74</v>
      </c>
      <c r="Q19" s="41"/>
      <c r="R19" s="42">
        <v>1464.6000000000001</v>
      </c>
      <c r="S19" s="41">
        <v>161999.41</v>
      </c>
      <c r="T19" s="41"/>
      <c r="U19" s="42">
        <v>1467.0243</v>
      </c>
      <c r="V19" s="41">
        <v>162208.88</v>
      </c>
      <c r="W19" s="13"/>
      <c r="X19" s="37">
        <v>1474.7</v>
      </c>
      <c r="Y19" s="41">
        <v>162275.99</v>
      </c>
      <c r="Z19" s="41"/>
      <c r="AA19" s="37">
        <v>1471.6447000000001</v>
      </c>
      <c r="AB19" s="41">
        <v>161218.68</v>
      </c>
      <c r="AC19" s="13"/>
      <c r="AD19" s="37">
        <v>1477.03</v>
      </c>
      <c r="AE19" s="41">
        <v>162222.20000000001</v>
      </c>
      <c r="AF19" s="13"/>
      <c r="AG19" s="37">
        <v>1478.9180000000001</v>
      </c>
      <c r="AH19" s="41">
        <v>161897.15</v>
      </c>
      <c r="AI19" s="13"/>
      <c r="AJ19" s="37">
        <v>1478.7385000000002</v>
      </c>
      <c r="AK19" s="41">
        <v>162069.74</v>
      </c>
      <c r="AL19" s="13"/>
      <c r="AM19" s="37">
        <v>1474.2937000000002</v>
      </c>
      <c r="AN19" s="41">
        <v>161479.39000000001</v>
      </c>
      <c r="AO19" s="13"/>
      <c r="AP19" s="13">
        <v>1476.8256000000001</v>
      </c>
      <c r="AQ19" s="272">
        <v>161801.01</v>
      </c>
      <c r="AR19" s="13"/>
      <c r="AS19" s="13">
        <v>1484.2180000000001</v>
      </c>
      <c r="AT19" s="272">
        <v>162685.13</v>
      </c>
      <c r="AU19" s="37"/>
      <c r="AV19" s="37">
        <v>1490.9777000000001</v>
      </c>
      <c r="AW19" s="39">
        <v>163515.51999999999</v>
      </c>
      <c r="AX19" s="37"/>
      <c r="AY19" s="37">
        <v>1503.855</v>
      </c>
      <c r="AZ19" s="41">
        <v>164972.89000000001</v>
      </c>
      <c r="BA19" s="13"/>
      <c r="BB19" s="268">
        <v>1510.88</v>
      </c>
      <c r="BC19" s="38">
        <v>165532.01</v>
      </c>
      <c r="BD19" s="38"/>
      <c r="BE19" s="37">
        <v>1511.4</v>
      </c>
      <c r="BF19" s="38">
        <v>164470.54999999999</v>
      </c>
      <c r="BG19" s="38"/>
      <c r="BH19" s="38">
        <v>1522.7397000000001</v>
      </c>
      <c r="BI19" s="38">
        <v>165430.44</v>
      </c>
      <c r="BJ19" s="39"/>
      <c r="BK19" s="37">
        <f t="shared" si="0"/>
        <v>1482.00099</v>
      </c>
      <c r="BL19" s="39">
        <f t="shared" si="1"/>
        <v>162917.30599999998</v>
      </c>
      <c r="BM19" s="230"/>
      <c r="BN19" s="230"/>
      <c r="BO19" s="230"/>
      <c r="BP19" s="159"/>
      <c r="BQ19" s="159"/>
      <c r="BR19" s="231"/>
      <c r="BS19" s="70"/>
      <c r="BT19" s="70"/>
      <c r="BU19" s="68"/>
      <c r="BV19" s="71"/>
    </row>
    <row r="20" spans="1:211" x14ac:dyDescent="0.2">
      <c r="A20" s="27">
        <v>6</v>
      </c>
      <c r="B20" s="36" t="s">
        <v>10</v>
      </c>
      <c r="C20" s="37">
        <v>16.86</v>
      </c>
      <c r="D20" s="38">
        <v>1877.53</v>
      </c>
      <c r="E20" s="38"/>
      <c r="F20" s="37">
        <v>17.003900000000002</v>
      </c>
      <c r="G20" s="38">
        <v>1884.03</v>
      </c>
      <c r="H20" s="13"/>
      <c r="I20" s="37">
        <v>17.1371</v>
      </c>
      <c r="J20" s="38">
        <v>1898.45</v>
      </c>
      <c r="K20" s="13"/>
      <c r="L20" s="37">
        <v>16.831300000000002</v>
      </c>
      <c r="M20" s="38">
        <v>1861.37</v>
      </c>
      <c r="N20" s="13"/>
      <c r="O20" s="37">
        <v>16.920000000000002</v>
      </c>
      <c r="P20" s="38">
        <v>1868.64</v>
      </c>
      <c r="Q20" s="38"/>
      <c r="R20" s="37">
        <v>16.643000000000001</v>
      </c>
      <c r="S20" s="38">
        <v>1840.88</v>
      </c>
      <c r="T20" s="38"/>
      <c r="U20" s="37">
        <v>16.68</v>
      </c>
      <c r="V20" s="38">
        <v>1844.31</v>
      </c>
      <c r="W20" s="13"/>
      <c r="X20" s="37">
        <v>16.8613</v>
      </c>
      <c r="Y20" s="38">
        <v>1855.42</v>
      </c>
      <c r="Z20" s="38"/>
      <c r="AA20" s="37">
        <v>16.968600000000002</v>
      </c>
      <c r="AB20" s="38">
        <v>1858.91</v>
      </c>
      <c r="AC20" s="13"/>
      <c r="AD20" s="37">
        <v>17.010000000000002</v>
      </c>
      <c r="AE20" s="38">
        <v>1868.21</v>
      </c>
      <c r="AF20" s="13"/>
      <c r="AG20" s="37">
        <v>17.026700000000002</v>
      </c>
      <c r="AH20" s="38">
        <v>1863.91</v>
      </c>
      <c r="AI20" s="13"/>
      <c r="AJ20" s="37">
        <v>17.052800000000001</v>
      </c>
      <c r="AK20" s="38">
        <v>1868.99</v>
      </c>
      <c r="AL20" s="13"/>
      <c r="AM20" s="37">
        <v>16.9328</v>
      </c>
      <c r="AN20" s="38">
        <v>1854.65</v>
      </c>
      <c r="AO20" s="13"/>
      <c r="AP20" s="13">
        <v>17.032299999999999</v>
      </c>
      <c r="AQ20" s="272">
        <v>1866.06</v>
      </c>
      <c r="AR20" s="13"/>
      <c r="AS20" s="13">
        <v>17.3613</v>
      </c>
      <c r="AT20" s="272">
        <v>1902.97</v>
      </c>
      <c r="AU20" s="37"/>
      <c r="AV20" s="37">
        <v>17.57</v>
      </c>
      <c r="AW20" s="39">
        <v>1926.9</v>
      </c>
      <c r="AX20" s="37"/>
      <c r="AY20" s="37">
        <v>17.924200000000003</v>
      </c>
      <c r="AZ20" s="38">
        <v>1966.28</v>
      </c>
      <c r="BA20" s="13"/>
      <c r="BB20" s="268">
        <v>17.852800000000002</v>
      </c>
      <c r="BC20" s="38">
        <v>1955.95</v>
      </c>
      <c r="BD20" s="38"/>
      <c r="BE20" s="37">
        <v>17.796400000000002</v>
      </c>
      <c r="BF20" s="38">
        <v>1936.6</v>
      </c>
      <c r="BG20" s="38"/>
      <c r="BH20" s="38">
        <v>18.059999999999999</v>
      </c>
      <c r="BI20" s="38">
        <v>1962.04</v>
      </c>
      <c r="BJ20" s="39"/>
      <c r="BK20" s="37">
        <f t="shared" si="0"/>
        <v>17.176224999999999</v>
      </c>
      <c r="BL20" s="39">
        <f t="shared" si="1"/>
        <v>1888.1050000000002</v>
      </c>
      <c r="BM20" s="230"/>
      <c r="BN20" s="230"/>
      <c r="BO20" s="230"/>
      <c r="BP20" s="159"/>
      <c r="BQ20" s="159"/>
      <c r="BR20" s="68"/>
      <c r="BS20" s="70"/>
      <c r="BT20" s="70"/>
      <c r="BU20" s="68"/>
      <c r="BV20" s="71"/>
    </row>
    <row r="21" spans="1:211" x14ac:dyDescent="0.2">
      <c r="A21" s="27">
        <v>7</v>
      </c>
      <c r="B21" s="36" t="s">
        <v>25</v>
      </c>
      <c r="C21" s="37">
        <v>1.4729709824716453</v>
      </c>
      <c r="D21" s="38">
        <v>75.599999999999994</v>
      </c>
      <c r="E21" s="38"/>
      <c r="F21" s="37">
        <v>1.4619883040935671</v>
      </c>
      <c r="G21" s="38">
        <v>75.790000000000006</v>
      </c>
      <c r="H21" s="13"/>
      <c r="I21" s="37">
        <v>1.4645577035735207</v>
      </c>
      <c r="J21" s="38">
        <v>75.64</v>
      </c>
      <c r="K21" s="13"/>
      <c r="L21" s="37">
        <v>1.4639145073927682</v>
      </c>
      <c r="M21" s="38">
        <v>75.540000000000006</v>
      </c>
      <c r="N21" s="13"/>
      <c r="O21" s="37">
        <v>1.4607069821793748</v>
      </c>
      <c r="P21" s="38">
        <v>75.61</v>
      </c>
      <c r="Q21" s="38"/>
      <c r="R21" s="37">
        <v>1.4675667742882301</v>
      </c>
      <c r="S21" s="38">
        <v>75.37</v>
      </c>
      <c r="T21" s="38"/>
      <c r="U21" s="37">
        <v>1.4634860237084735</v>
      </c>
      <c r="V21" s="38">
        <v>75.55</v>
      </c>
      <c r="W21" s="13"/>
      <c r="X21" s="37">
        <v>1.4526438117373619</v>
      </c>
      <c r="Y21" s="38">
        <v>75.75</v>
      </c>
      <c r="Z21" s="38"/>
      <c r="AA21" s="37">
        <v>1.4461315979754157</v>
      </c>
      <c r="AB21" s="38">
        <v>75.75</v>
      </c>
      <c r="AC21" s="13"/>
      <c r="AD21" s="37">
        <v>1.4526438117373619</v>
      </c>
      <c r="AE21" s="38">
        <v>75.61</v>
      </c>
      <c r="AF21" s="13"/>
      <c r="AG21" s="37">
        <v>1.4600671630895019</v>
      </c>
      <c r="AH21" s="38">
        <v>74.98</v>
      </c>
      <c r="AI21" s="13"/>
      <c r="AJ21" s="37">
        <v>1.4596409283316303</v>
      </c>
      <c r="AK21" s="38">
        <v>75.09</v>
      </c>
      <c r="AL21" s="13"/>
      <c r="AM21" s="37">
        <v>1.4551804423748544</v>
      </c>
      <c r="AN21" s="38">
        <v>75.27</v>
      </c>
      <c r="AO21" s="13"/>
      <c r="AP21" s="13">
        <v>1.4496955639315743</v>
      </c>
      <c r="AQ21" s="272">
        <v>75.569999999999993</v>
      </c>
      <c r="AR21" s="13"/>
      <c r="AS21" s="13">
        <v>1.4448779078167895</v>
      </c>
      <c r="AT21" s="272">
        <v>75.86</v>
      </c>
      <c r="AU21" s="37"/>
      <c r="AV21" s="37">
        <v>1.4463407578825571</v>
      </c>
      <c r="AW21" s="39">
        <v>75.83</v>
      </c>
      <c r="AX21" s="37"/>
      <c r="AY21" s="37">
        <v>1.444669170759896</v>
      </c>
      <c r="AZ21" s="38">
        <v>75.930000000000007</v>
      </c>
      <c r="BA21" s="13"/>
      <c r="BB21" s="268">
        <v>1.4353380221042056</v>
      </c>
      <c r="BC21" s="38">
        <v>76.33</v>
      </c>
      <c r="BD21" s="38"/>
      <c r="BE21" s="37">
        <v>1.4300014300014299</v>
      </c>
      <c r="BF21" s="38">
        <v>76.099999999999994</v>
      </c>
      <c r="BG21" s="38"/>
      <c r="BH21" s="38">
        <v>1.4267370523612499</v>
      </c>
      <c r="BI21" s="38">
        <v>76.150000000000006</v>
      </c>
      <c r="BJ21" s="39"/>
      <c r="BK21" s="37">
        <f t="shared" si="0"/>
        <v>1.45295794689057</v>
      </c>
      <c r="BL21" s="39">
        <f t="shared" si="1"/>
        <v>75.665999999999997</v>
      </c>
      <c r="BM21" s="230"/>
      <c r="BN21" s="230"/>
      <c r="BO21" s="230"/>
      <c r="BP21" s="159"/>
      <c r="BQ21" s="159"/>
      <c r="BR21" s="68"/>
      <c r="BS21" s="70"/>
      <c r="BT21" s="70"/>
      <c r="BU21" s="68"/>
      <c r="BV21" s="71"/>
    </row>
    <row r="22" spans="1:211" x14ac:dyDescent="0.2">
      <c r="A22" s="27">
        <v>8</v>
      </c>
      <c r="B22" s="36" t="s">
        <v>26</v>
      </c>
      <c r="C22" s="37">
        <v>1.3284</v>
      </c>
      <c r="D22" s="38">
        <v>83.83</v>
      </c>
      <c r="E22" s="38"/>
      <c r="F22" s="37">
        <v>1.3305</v>
      </c>
      <c r="G22" s="38">
        <v>83.28</v>
      </c>
      <c r="H22" s="13"/>
      <c r="I22" s="37">
        <v>1.3280000000000001</v>
      </c>
      <c r="J22" s="38">
        <v>83.42</v>
      </c>
      <c r="K22" s="13"/>
      <c r="L22" s="37">
        <v>1.3176000000000001</v>
      </c>
      <c r="M22" s="38">
        <v>83.93</v>
      </c>
      <c r="N22" s="13"/>
      <c r="O22" s="37">
        <v>1.3177000000000001</v>
      </c>
      <c r="P22" s="38">
        <v>83.81</v>
      </c>
      <c r="Q22" s="38"/>
      <c r="R22" s="37">
        <v>1.3236000000000001</v>
      </c>
      <c r="S22" s="38">
        <v>83.57</v>
      </c>
      <c r="T22" s="38"/>
      <c r="U22" s="37">
        <v>1.3238000000000001</v>
      </c>
      <c r="V22" s="38">
        <v>83.52</v>
      </c>
      <c r="W22" s="13"/>
      <c r="X22" s="37">
        <v>1.3169</v>
      </c>
      <c r="Y22" s="38">
        <v>83.56</v>
      </c>
      <c r="Z22" s="38"/>
      <c r="AA22" s="37">
        <v>1.3158000000000001</v>
      </c>
      <c r="AB22" s="38">
        <v>83.26</v>
      </c>
      <c r="AC22" s="13"/>
      <c r="AD22" s="37">
        <v>1.3133000000000001</v>
      </c>
      <c r="AE22" s="38">
        <v>83.63</v>
      </c>
      <c r="AF22" s="13"/>
      <c r="AG22" s="37">
        <v>1.3170000000000002</v>
      </c>
      <c r="AH22" s="38">
        <v>83.12</v>
      </c>
      <c r="AI22" s="13"/>
      <c r="AJ22" s="37">
        <v>1.3155000000000001</v>
      </c>
      <c r="AK22" s="38">
        <v>83.31</v>
      </c>
      <c r="AL22" s="13"/>
      <c r="AM22" s="37">
        <v>1.3116000000000001</v>
      </c>
      <c r="AN22" s="38">
        <v>83.51</v>
      </c>
      <c r="AO22" s="13"/>
      <c r="AP22" s="13">
        <v>1.3132000000000001</v>
      </c>
      <c r="AQ22" s="272">
        <v>83.43</v>
      </c>
      <c r="AR22" s="13"/>
      <c r="AS22" s="13">
        <v>1.3146</v>
      </c>
      <c r="AT22" s="272">
        <v>83.38</v>
      </c>
      <c r="AU22" s="37"/>
      <c r="AV22" s="37">
        <v>1.3163</v>
      </c>
      <c r="AW22" s="39">
        <v>83.32</v>
      </c>
      <c r="AX22" s="37"/>
      <c r="AY22" s="37">
        <v>1.3152000000000001</v>
      </c>
      <c r="AZ22" s="38">
        <v>83.41</v>
      </c>
      <c r="BA22" s="13"/>
      <c r="BB22" s="268">
        <v>1.3092000000000001</v>
      </c>
      <c r="BC22" s="38">
        <v>83.68</v>
      </c>
      <c r="BD22" s="38"/>
      <c r="BE22" s="37">
        <v>1.3072000000000001</v>
      </c>
      <c r="BF22" s="38">
        <v>83.25</v>
      </c>
      <c r="BG22" s="38"/>
      <c r="BH22" s="38">
        <v>1.3028999999999999</v>
      </c>
      <c r="BI22" s="38">
        <v>83.38</v>
      </c>
      <c r="BJ22" s="39"/>
      <c r="BK22" s="37">
        <f t="shared" si="0"/>
        <v>1.3169150000000003</v>
      </c>
      <c r="BL22" s="39">
        <f t="shared" si="1"/>
        <v>83.47999999999999</v>
      </c>
      <c r="BM22" s="230"/>
      <c r="BN22" s="230"/>
      <c r="BO22" s="230"/>
      <c r="BP22" s="159"/>
      <c r="BQ22" s="159"/>
      <c r="BR22" s="68"/>
      <c r="BS22" s="70"/>
      <c r="BT22" s="70"/>
      <c r="BU22" s="68"/>
      <c r="BV22" s="71"/>
    </row>
    <row r="23" spans="1:211" x14ac:dyDescent="0.2">
      <c r="A23" s="27">
        <v>9</v>
      </c>
      <c r="B23" s="36" t="s">
        <v>13</v>
      </c>
      <c r="C23" s="37">
        <v>9.5583000000000009</v>
      </c>
      <c r="D23" s="38">
        <v>11.65</v>
      </c>
      <c r="E23" s="38"/>
      <c r="F23" s="37">
        <v>9.5315000000000012</v>
      </c>
      <c r="G23" s="38">
        <v>11.62</v>
      </c>
      <c r="H23" s="13"/>
      <c r="I23" s="37">
        <v>9.5399000000000012</v>
      </c>
      <c r="J23" s="38">
        <v>11.61</v>
      </c>
      <c r="K23" s="13"/>
      <c r="L23" s="37">
        <v>9.4897000000000009</v>
      </c>
      <c r="M23" s="38">
        <v>11.65</v>
      </c>
      <c r="N23" s="13"/>
      <c r="O23" s="37">
        <v>9.4741999999999997</v>
      </c>
      <c r="P23" s="38">
        <v>11.66</v>
      </c>
      <c r="Q23" s="38"/>
      <c r="R23" s="37">
        <v>9.5218000000000007</v>
      </c>
      <c r="S23" s="38">
        <v>11.62</v>
      </c>
      <c r="T23" s="38"/>
      <c r="U23" s="37">
        <v>9.4359999999999999</v>
      </c>
      <c r="V23" s="38">
        <v>11.72</v>
      </c>
      <c r="W23" s="13"/>
      <c r="X23" s="37">
        <v>9.3864000000000001</v>
      </c>
      <c r="Y23" s="38">
        <v>11.72</v>
      </c>
      <c r="Z23" s="38"/>
      <c r="AA23" s="37">
        <v>9.3375000000000004</v>
      </c>
      <c r="AB23" s="38">
        <v>11.73</v>
      </c>
      <c r="AC23" s="13"/>
      <c r="AD23" s="37">
        <v>9.3609000000000009</v>
      </c>
      <c r="AE23" s="38">
        <v>11.73</v>
      </c>
      <c r="AF23" s="13"/>
      <c r="AG23" s="37">
        <v>9.3815000000000008</v>
      </c>
      <c r="AH23" s="38">
        <v>11.67</v>
      </c>
      <c r="AI23" s="13"/>
      <c r="AJ23" s="37">
        <v>9.3943000000000012</v>
      </c>
      <c r="AK23" s="38">
        <v>11.67</v>
      </c>
      <c r="AL23" s="13"/>
      <c r="AM23" s="37">
        <v>9.3885000000000005</v>
      </c>
      <c r="AN23" s="38">
        <v>11.67</v>
      </c>
      <c r="AO23" s="13"/>
      <c r="AP23" s="13">
        <v>9.3946000000000005</v>
      </c>
      <c r="AQ23" s="272">
        <v>11.66</v>
      </c>
      <c r="AR23" s="13"/>
      <c r="AS23" s="13">
        <v>9.4147999999999996</v>
      </c>
      <c r="AT23" s="272">
        <v>11.64</v>
      </c>
      <c r="AU23" s="37"/>
      <c r="AV23" s="37">
        <v>9.4200999999999997</v>
      </c>
      <c r="AW23" s="39">
        <v>11.64</v>
      </c>
      <c r="AX23" s="37"/>
      <c r="AY23" s="37">
        <v>9.4116</v>
      </c>
      <c r="AZ23" s="38">
        <v>11.66</v>
      </c>
      <c r="BA23" s="13"/>
      <c r="BB23" s="268">
        <v>9.3732000000000006</v>
      </c>
      <c r="BC23" s="38">
        <v>11.69</v>
      </c>
      <c r="BD23" s="38"/>
      <c r="BE23" s="37">
        <v>9.3327000000000009</v>
      </c>
      <c r="BF23" s="38">
        <v>11.66</v>
      </c>
      <c r="BG23" s="38"/>
      <c r="BH23" s="38">
        <v>9.3179999999999996</v>
      </c>
      <c r="BI23" s="38">
        <v>11.66</v>
      </c>
      <c r="BJ23" s="39"/>
      <c r="BK23" s="37">
        <f t="shared" si="0"/>
        <v>9.4232749999999985</v>
      </c>
      <c r="BL23" s="39">
        <f t="shared" si="1"/>
        <v>11.666499999999997</v>
      </c>
      <c r="BM23" s="230"/>
      <c r="BN23" s="230"/>
      <c r="BO23" s="230"/>
      <c r="BP23" s="159"/>
      <c r="BQ23" s="159"/>
      <c r="BR23" s="68"/>
      <c r="BS23" s="70"/>
      <c r="BT23" s="70"/>
      <c r="BU23" s="68"/>
      <c r="BV23" s="71"/>
    </row>
    <row r="24" spans="1:211" x14ac:dyDescent="0.2">
      <c r="A24" s="27">
        <v>10</v>
      </c>
      <c r="B24" s="36" t="s">
        <v>14</v>
      </c>
      <c r="C24" s="37">
        <v>9.1942000000000004</v>
      </c>
      <c r="D24" s="38">
        <v>12.11</v>
      </c>
      <c r="E24" s="38"/>
      <c r="F24" s="37">
        <v>9.1720000000000006</v>
      </c>
      <c r="G24" s="38">
        <v>12.08</v>
      </c>
      <c r="H24" s="13"/>
      <c r="I24" s="37">
        <v>9.1987000000000005</v>
      </c>
      <c r="J24" s="38">
        <v>12.04</v>
      </c>
      <c r="K24" s="13"/>
      <c r="L24" s="37">
        <v>9.1463000000000001</v>
      </c>
      <c r="M24" s="38">
        <v>12.09</v>
      </c>
      <c r="N24" s="13"/>
      <c r="O24" s="37">
        <v>9.1300000000000008</v>
      </c>
      <c r="P24" s="38">
        <v>12.1</v>
      </c>
      <c r="Q24" s="38"/>
      <c r="R24" s="37">
        <v>9.1852999999999998</v>
      </c>
      <c r="S24" s="38">
        <v>12.04</v>
      </c>
      <c r="T24" s="38"/>
      <c r="U24" s="37">
        <v>9.1595000000000013</v>
      </c>
      <c r="V24" s="38">
        <v>12.07</v>
      </c>
      <c r="W24" s="13"/>
      <c r="X24" s="37">
        <v>9.0938999999999997</v>
      </c>
      <c r="Y24" s="38">
        <v>12.1</v>
      </c>
      <c r="Z24" s="38"/>
      <c r="AA24" s="37">
        <v>9.0068000000000001</v>
      </c>
      <c r="AB24" s="38">
        <v>12.16</v>
      </c>
      <c r="AC24" s="13"/>
      <c r="AD24" s="37">
        <v>8.9891000000000005</v>
      </c>
      <c r="AE24" s="38">
        <v>12.22</v>
      </c>
      <c r="AF24" s="13"/>
      <c r="AG24" s="37">
        <v>9.0362000000000009</v>
      </c>
      <c r="AH24" s="38">
        <v>12.11</v>
      </c>
      <c r="AI24" s="13"/>
      <c r="AJ24" s="37">
        <v>9.0266999999999999</v>
      </c>
      <c r="AK24" s="38">
        <v>12.14</v>
      </c>
      <c r="AL24" s="13"/>
      <c r="AM24" s="37">
        <v>8.9564000000000004</v>
      </c>
      <c r="AN24" s="38">
        <v>12.23</v>
      </c>
      <c r="AO24" s="13"/>
      <c r="AP24" s="37">
        <v>8.9595000000000002</v>
      </c>
      <c r="AQ24" s="273">
        <v>12.23</v>
      </c>
      <c r="AR24" s="13"/>
      <c r="AS24" s="37">
        <v>8.9535999999999998</v>
      </c>
      <c r="AT24" s="273">
        <v>12.24</v>
      </c>
      <c r="AU24" s="37"/>
      <c r="AV24" s="37">
        <v>8.9459</v>
      </c>
      <c r="AW24" s="39">
        <v>12.26</v>
      </c>
      <c r="AX24" s="37"/>
      <c r="AY24" s="37">
        <v>8.9016000000000002</v>
      </c>
      <c r="AZ24" s="38">
        <v>12.32</v>
      </c>
      <c r="BA24" s="13"/>
      <c r="BB24" s="268">
        <v>8.8596000000000004</v>
      </c>
      <c r="BC24" s="38">
        <v>12.37</v>
      </c>
      <c r="BD24" s="38"/>
      <c r="BE24" s="37">
        <v>8.8152000000000008</v>
      </c>
      <c r="BF24" s="38">
        <v>12.34</v>
      </c>
      <c r="BG24" s="38"/>
      <c r="BH24" s="38">
        <v>8.7889999999999997</v>
      </c>
      <c r="BI24" s="38">
        <v>12.36</v>
      </c>
      <c r="BJ24" s="39"/>
      <c r="BK24" s="37">
        <f t="shared" si="0"/>
        <v>9.0259750000000007</v>
      </c>
      <c r="BL24" s="39">
        <f t="shared" si="1"/>
        <v>12.180499999999999</v>
      </c>
      <c r="BM24" s="230"/>
      <c r="BN24" s="230"/>
      <c r="BO24" s="230"/>
      <c r="BP24" s="159"/>
      <c r="BQ24" s="159"/>
      <c r="BR24" s="68"/>
      <c r="BS24" s="70"/>
      <c r="BT24" s="70"/>
      <c r="BU24" s="68"/>
      <c r="BV24" s="71"/>
    </row>
    <row r="25" spans="1:211" x14ac:dyDescent="0.2">
      <c r="A25" s="27">
        <v>11</v>
      </c>
      <c r="B25" s="36" t="s">
        <v>15</v>
      </c>
      <c r="C25" s="37">
        <v>6.7842000000000002</v>
      </c>
      <c r="D25" s="38">
        <v>16.41</v>
      </c>
      <c r="E25" s="38"/>
      <c r="F25" s="37">
        <v>6.7498000000000005</v>
      </c>
      <c r="G25" s="38">
        <v>16.420000000000002</v>
      </c>
      <c r="H25" s="13"/>
      <c r="I25" s="37">
        <v>6.7469000000000001</v>
      </c>
      <c r="J25" s="38">
        <v>16.420000000000002</v>
      </c>
      <c r="K25" s="13"/>
      <c r="L25" s="37">
        <v>6.7356000000000007</v>
      </c>
      <c r="M25" s="38">
        <v>16.420000000000002</v>
      </c>
      <c r="N25" s="13"/>
      <c r="O25" s="37">
        <v>6.73</v>
      </c>
      <c r="P25" s="38">
        <v>16.41</v>
      </c>
      <c r="Q25" s="38"/>
      <c r="R25" s="37">
        <v>6.7471000000000005</v>
      </c>
      <c r="S25" s="38">
        <v>16.39</v>
      </c>
      <c r="T25" s="38"/>
      <c r="U25" s="37">
        <v>6.7436000000000007</v>
      </c>
      <c r="V25" s="38">
        <v>16.399999999999999</v>
      </c>
      <c r="W25" s="13"/>
      <c r="X25" s="37">
        <v>6.7120000000000006</v>
      </c>
      <c r="Y25" s="38">
        <v>16.39</v>
      </c>
      <c r="Z25" s="38"/>
      <c r="AA25" s="37">
        <v>6.6811000000000007</v>
      </c>
      <c r="AB25" s="38">
        <v>16.399999999999999</v>
      </c>
      <c r="AC25" s="13"/>
      <c r="AD25" s="37">
        <v>6.7061999999999999</v>
      </c>
      <c r="AE25" s="38">
        <v>16.38</v>
      </c>
      <c r="AF25" s="13"/>
      <c r="AG25" s="37">
        <v>6.6991000000000005</v>
      </c>
      <c r="AH25" s="38">
        <v>16.34</v>
      </c>
      <c r="AI25" s="13"/>
      <c r="AJ25" s="37">
        <v>6.7090000000000005</v>
      </c>
      <c r="AK25" s="38">
        <v>16.34</v>
      </c>
      <c r="AL25" s="13"/>
      <c r="AM25" s="37">
        <v>6.7053000000000003</v>
      </c>
      <c r="AN25" s="38">
        <v>16.329999999999998</v>
      </c>
      <c r="AO25" s="13"/>
      <c r="AP25" s="37">
        <v>6.7190000000000003</v>
      </c>
      <c r="AQ25" s="273">
        <v>16.309999999999999</v>
      </c>
      <c r="AR25" s="13"/>
      <c r="AS25" s="37">
        <v>6.7393000000000001</v>
      </c>
      <c r="AT25" s="273">
        <v>16.260000000000002</v>
      </c>
      <c r="AU25" s="37"/>
      <c r="AV25" s="37">
        <v>6.7441000000000004</v>
      </c>
      <c r="AW25" s="39">
        <v>16.260000000000002</v>
      </c>
      <c r="AX25" s="37"/>
      <c r="AY25" s="37">
        <v>6.7382</v>
      </c>
      <c r="AZ25" s="38">
        <v>16.28</v>
      </c>
      <c r="BA25" s="13"/>
      <c r="BB25" s="269">
        <v>6.7046000000000001</v>
      </c>
      <c r="BC25" s="38">
        <v>16.34</v>
      </c>
      <c r="BD25" s="38"/>
      <c r="BE25" s="37">
        <v>6.6720000000000006</v>
      </c>
      <c r="BF25" s="38">
        <v>16.309999999999999</v>
      </c>
      <c r="BG25" s="38"/>
      <c r="BH25" s="38">
        <v>6.6605999999999996</v>
      </c>
      <c r="BI25" s="38">
        <v>16.309999999999999</v>
      </c>
      <c r="BJ25" s="39"/>
      <c r="BK25" s="37">
        <f t="shared" si="0"/>
        <v>6.7213850000000006</v>
      </c>
      <c r="BL25" s="39">
        <f t="shared" si="1"/>
        <v>16.355999999999998</v>
      </c>
      <c r="BM25" s="230"/>
      <c r="BN25" s="230"/>
      <c r="BO25" s="230"/>
      <c r="BP25" s="159"/>
      <c r="BQ25" s="159"/>
      <c r="BR25" s="68"/>
      <c r="BS25" s="70"/>
      <c r="BT25" s="70"/>
      <c r="BU25" s="68"/>
      <c r="BV25" s="71"/>
    </row>
    <row r="26" spans="1:211" x14ac:dyDescent="0.2">
      <c r="A26" s="27">
        <v>12</v>
      </c>
      <c r="B26" s="36" t="s">
        <v>36</v>
      </c>
      <c r="C26" s="37">
        <v>5.7600000000000007</v>
      </c>
      <c r="D26" s="38">
        <v>19.329999999999998</v>
      </c>
      <c r="E26" s="38"/>
      <c r="F26" s="37">
        <v>5.7421000000000006</v>
      </c>
      <c r="G26" s="38">
        <v>19.3</v>
      </c>
      <c r="H26" s="13"/>
      <c r="I26" s="37">
        <v>5.7406000000000006</v>
      </c>
      <c r="J26" s="38">
        <v>19.3</v>
      </c>
      <c r="K26" s="13"/>
      <c r="L26" s="37">
        <v>5.7600000000000007</v>
      </c>
      <c r="M26" s="38">
        <v>19.2</v>
      </c>
      <c r="N26" s="13"/>
      <c r="O26" s="37">
        <v>5.7659000000000002</v>
      </c>
      <c r="P26" s="38">
        <v>19.149999999999999</v>
      </c>
      <c r="Q26" s="38"/>
      <c r="R26" s="37">
        <v>5.8041</v>
      </c>
      <c r="S26" s="38">
        <v>19.059999999999999</v>
      </c>
      <c r="T26" s="38"/>
      <c r="U26" s="37">
        <v>5.8068</v>
      </c>
      <c r="V26" s="38">
        <v>19.04</v>
      </c>
      <c r="W26" s="13"/>
      <c r="X26" s="37">
        <v>5.7810000000000006</v>
      </c>
      <c r="Y26" s="38">
        <v>19.03</v>
      </c>
      <c r="Z26" s="38"/>
      <c r="AA26" s="37">
        <v>5.7891000000000004</v>
      </c>
      <c r="AB26" s="38">
        <v>18.920000000000002</v>
      </c>
      <c r="AC26" s="13"/>
      <c r="AD26" s="37">
        <v>5.8391999999999999</v>
      </c>
      <c r="AE26" s="38">
        <v>18.809999999999999</v>
      </c>
      <c r="AF26" s="13"/>
      <c r="AG26" s="37">
        <v>5.8612000000000002</v>
      </c>
      <c r="AH26" s="38">
        <v>18.68</v>
      </c>
      <c r="AI26" s="13"/>
      <c r="AJ26" s="37">
        <v>5.9010000000000007</v>
      </c>
      <c r="AK26" s="38">
        <v>18.57</v>
      </c>
      <c r="AL26" s="13"/>
      <c r="AM26" s="37">
        <v>5.9325000000000001</v>
      </c>
      <c r="AN26" s="38">
        <v>18.46</v>
      </c>
      <c r="AO26" s="13"/>
      <c r="AP26" s="37">
        <v>5.9167000000000005</v>
      </c>
      <c r="AQ26" s="273">
        <v>18.52</v>
      </c>
      <c r="AR26" s="13"/>
      <c r="AS26" s="37">
        <v>5.9393000000000002</v>
      </c>
      <c r="AT26" s="273">
        <v>18.46</v>
      </c>
      <c r="AU26" s="37"/>
      <c r="AV26" s="37">
        <v>5.9485999999999999</v>
      </c>
      <c r="AW26" s="39">
        <v>18.440000000000001</v>
      </c>
      <c r="AX26" s="37"/>
      <c r="AY26" s="37">
        <v>5.9409000000000001</v>
      </c>
      <c r="AZ26" s="38">
        <v>18.47</v>
      </c>
      <c r="BA26" s="13"/>
      <c r="BB26" s="269">
        <v>5.9488000000000003</v>
      </c>
      <c r="BC26" s="38">
        <v>18.420000000000002</v>
      </c>
      <c r="BD26" s="38"/>
      <c r="BE26" s="37">
        <v>5.9487000000000005</v>
      </c>
      <c r="BF26" s="38">
        <v>18.29</v>
      </c>
      <c r="BG26" s="38"/>
      <c r="BH26" s="38">
        <v>5.9409999999999998</v>
      </c>
      <c r="BI26" s="38">
        <v>18.29</v>
      </c>
      <c r="BJ26" s="39"/>
      <c r="BK26" s="37">
        <f t="shared" si="0"/>
        <v>5.8533750000000015</v>
      </c>
      <c r="BL26" s="39">
        <f t="shared" si="1"/>
        <v>18.787000000000003</v>
      </c>
      <c r="BM26" s="230"/>
      <c r="BN26" s="230"/>
      <c r="BO26" s="230"/>
      <c r="BP26" s="159"/>
      <c r="BQ26" s="159"/>
      <c r="BR26" s="68"/>
      <c r="BS26" s="70"/>
      <c r="BT26" s="70"/>
      <c r="BU26" s="68"/>
      <c r="BV26" s="71"/>
    </row>
    <row r="27" spans="1:211" x14ac:dyDescent="0.2">
      <c r="A27" s="27">
        <v>13</v>
      </c>
      <c r="B27" s="36" t="s">
        <v>17</v>
      </c>
      <c r="C27" s="37">
        <v>1</v>
      </c>
      <c r="D27" s="38">
        <v>111.36</v>
      </c>
      <c r="E27" s="38"/>
      <c r="F27" s="37">
        <v>1</v>
      </c>
      <c r="G27" s="38">
        <v>110.8</v>
      </c>
      <c r="H27" s="38"/>
      <c r="I27" s="37">
        <v>1</v>
      </c>
      <c r="J27" s="38">
        <v>110.78</v>
      </c>
      <c r="K27" s="38"/>
      <c r="L27" s="37">
        <v>1</v>
      </c>
      <c r="M27" s="38">
        <v>110.59</v>
      </c>
      <c r="N27" s="38"/>
      <c r="O27" s="37">
        <v>1</v>
      </c>
      <c r="P27" s="38">
        <v>110.44</v>
      </c>
      <c r="Q27" s="38"/>
      <c r="R27" s="37">
        <v>1</v>
      </c>
      <c r="S27" s="38">
        <v>110.61</v>
      </c>
      <c r="T27" s="38"/>
      <c r="U27" s="37">
        <v>1</v>
      </c>
      <c r="V27" s="38">
        <v>110.57</v>
      </c>
      <c r="W27" s="38"/>
      <c r="X27" s="37">
        <v>1</v>
      </c>
      <c r="Y27" s="38">
        <v>110.04</v>
      </c>
      <c r="Z27" s="38"/>
      <c r="AA27" s="37">
        <v>1</v>
      </c>
      <c r="AB27" s="38">
        <v>109.55</v>
      </c>
      <c r="AC27" s="38"/>
      <c r="AD27" s="37">
        <v>1</v>
      </c>
      <c r="AE27" s="38">
        <v>109.83</v>
      </c>
      <c r="AF27" s="38"/>
      <c r="AG27" s="37">
        <v>1</v>
      </c>
      <c r="AH27" s="38">
        <v>109.47</v>
      </c>
      <c r="AI27" s="38"/>
      <c r="AJ27" s="37">
        <v>1</v>
      </c>
      <c r="AK27" s="38">
        <v>109.6</v>
      </c>
      <c r="AL27" s="38"/>
      <c r="AM27" s="37">
        <v>1</v>
      </c>
      <c r="AN27" s="38">
        <v>109.53</v>
      </c>
      <c r="AO27" s="38"/>
      <c r="AP27" s="37">
        <v>1</v>
      </c>
      <c r="AQ27" s="273">
        <v>109.56</v>
      </c>
      <c r="AR27" s="38"/>
      <c r="AS27" s="37">
        <v>1</v>
      </c>
      <c r="AT27" s="273">
        <v>109.61</v>
      </c>
      <c r="AU27" s="37"/>
      <c r="AV27" s="37">
        <v>1</v>
      </c>
      <c r="AW27" s="39">
        <v>109.67</v>
      </c>
      <c r="AX27" s="37"/>
      <c r="AY27" s="37">
        <v>1</v>
      </c>
      <c r="AZ27" s="38">
        <v>109.7</v>
      </c>
      <c r="BA27" s="38"/>
      <c r="BB27" s="269">
        <v>1</v>
      </c>
      <c r="BC27" s="38">
        <v>109.56</v>
      </c>
      <c r="BD27" s="38"/>
      <c r="BE27" s="37">
        <v>1</v>
      </c>
      <c r="BF27" s="38">
        <v>108.82</v>
      </c>
      <c r="BG27" s="38"/>
      <c r="BH27" s="38">
        <v>1</v>
      </c>
      <c r="BI27" s="38">
        <v>108.64</v>
      </c>
      <c r="BJ27" s="39"/>
      <c r="BK27" s="37">
        <f t="shared" si="0"/>
        <v>1</v>
      </c>
      <c r="BL27" s="39">
        <f t="shared" si="1"/>
        <v>109.93649999999998</v>
      </c>
      <c r="BM27" s="230"/>
      <c r="BN27" s="230"/>
      <c r="BO27" s="230"/>
      <c r="BP27" s="159"/>
      <c r="BQ27" s="159"/>
      <c r="BR27" s="68"/>
      <c r="BS27" s="70"/>
      <c r="BT27" s="70"/>
      <c r="BU27" s="68"/>
      <c r="BV27" s="71"/>
    </row>
    <row r="28" spans="1:211" x14ac:dyDescent="0.2">
      <c r="A28" s="27">
        <v>14</v>
      </c>
      <c r="B28" s="36" t="s">
        <v>27</v>
      </c>
      <c r="C28" s="37">
        <v>0.72838517007793724</v>
      </c>
      <c r="D28" s="38">
        <v>152.88999999999999</v>
      </c>
      <c r="E28" s="38"/>
      <c r="F28" s="37">
        <v>0.72869832617994479</v>
      </c>
      <c r="G28" s="38">
        <v>152.05000000000001</v>
      </c>
      <c r="H28" s="38"/>
      <c r="I28" s="37">
        <v>0.72682870101174557</v>
      </c>
      <c r="J28" s="38">
        <v>152.41999999999999</v>
      </c>
      <c r="K28" s="13"/>
      <c r="L28" s="37">
        <v>0.72641687611686601</v>
      </c>
      <c r="M28" s="38">
        <v>152.24</v>
      </c>
      <c r="N28" s="13"/>
      <c r="O28" s="37">
        <v>0.72563148079616291</v>
      </c>
      <c r="P28" s="38">
        <v>152.19999999999999</v>
      </c>
      <c r="Q28" s="38"/>
      <c r="R28" s="37">
        <v>0.72556303691664736</v>
      </c>
      <c r="S28" s="38">
        <v>152.44999999999999</v>
      </c>
      <c r="T28" s="38"/>
      <c r="U28" s="37">
        <v>0.72539461467038069</v>
      </c>
      <c r="V28" s="38">
        <v>152.43</v>
      </c>
      <c r="W28" s="13"/>
      <c r="X28" s="37">
        <v>0.72564201176991339</v>
      </c>
      <c r="Y28" s="38">
        <v>151.65</v>
      </c>
      <c r="Z28" s="38"/>
      <c r="AA28" s="37">
        <v>0.72440146329095589</v>
      </c>
      <c r="AB28" s="38">
        <v>151.22999999999999</v>
      </c>
      <c r="AC28" s="13"/>
      <c r="AD28" s="37">
        <v>0.72249636945574347</v>
      </c>
      <c r="AE28" s="38">
        <v>152.01</v>
      </c>
      <c r="AF28" s="38"/>
      <c r="AG28" s="37">
        <v>0.72334300201812707</v>
      </c>
      <c r="AH28" s="38">
        <v>151.34</v>
      </c>
      <c r="AI28" s="13"/>
      <c r="AJ28" s="37">
        <v>0.72376706280850578</v>
      </c>
      <c r="AK28" s="38">
        <v>151.43</v>
      </c>
      <c r="AL28" s="13"/>
      <c r="AM28" s="37">
        <v>0.72491083596717598</v>
      </c>
      <c r="AN28" s="38">
        <v>151.09</v>
      </c>
      <c r="AO28" s="13"/>
      <c r="AP28" s="37">
        <v>0.72496338934883797</v>
      </c>
      <c r="AQ28" s="273">
        <v>151.12</v>
      </c>
      <c r="AR28" s="13"/>
      <c r="AS28" s="37">
        <v>0.72585796411358228</v>
      </c>
      <c r="AT28" s="273">
        <v>151.01</v>
      </c>
      <c r="AU28" s="37"/>
      <c r="AV28" s="37">
        <v>0.72643798398930692</v>
      </c>
      <c r="AW28" s="39">
        <v>150.97</v>
      </c>
      <c r="AX28" s="37"/>
      <c r="AY28" s="37">
        <v>0.72643798398930692</v>
      </c>
      <c r="AZ28" s="38">
        <v>151.01</v>
      </c>
      <c r="BA28" s="13"/>
      <c r="BB28" s="269">
        <v>0.72589484687248207</v>
      </c>
      <c r="BC28" s="38">
        <v>150.93</v>
      </c>
      <c r="BD28" s="38"/>
      <c r="BE28" s="37">
        <v>0.72455367493623934</v>
      </c>
      <c r="BF28" s="38">
        <v>150.19</v>
      </c>
      <c r="BG28" s="38"/>
      <c r="BH28" s="38">
        <v>0.72317037894127856</v>
      </c>
      <c r="BI28" s="38">
        <v>150.22999999999999</v>
      </c>
      <c r="BJ28" s="39"/>
      <c r="BK28" s="37">
        <f t="shared" si="0"/>
        <v>0.72543975866355703</v>
      </c>
      <c r="BL28" s="39">
        <f t="shared" si="1"/>
        <v>151.5445</v>
      </c>
      <c r="BM28" s="230"/>
      <c r="BN28" s="230"/>
      <c r="BO28" s="230"/>
      <c r="BP28" s="159"/>
      <c r="BQ28" s="159"/>
      <c r="BR28" s="68"/>
      <c r="BS28" s="70"/>
      <c r="BT28" s="70"/>
      <c r="BU28" s="68"/>
      <c r="BV28" s="71"/>
    </row>
    <row r="29" spans="1:211" x14ac:dyDescent="0.2">
      <c r="A29" s="27">
        <v>15</v>
      </c>
      <c r="B29" s="36" t="s">
        <v>32</v>
      </c>
      <c r="C29" s="37">
        <v>7.0415000000000001</v>
      </c>
      <c r="D29" s="38">
        <v>15.81</v>
      </c>
      <c r="E29" s="38"/>
      <c r="F29" s="37">
        <v>7.0597000000000003</v>
      </c>
      <c r="G29" s="38">
        <v>15.69</v>
      </c>
      <c r="H29" s="38"/>
      <c r="I29" s="37">
        <v>7.0518000000000001</v>
      </c>
      <c r="J29" s="38">
        <v>15.71</v>
      </c>
      <c r="K29" s="13"/>
      <c r="L29" s="37">
        <v>7.0385</v>
      </c>
      <c r="M29" s="38">
        <v>15.71</v>
      </c>
      <c r="N29" s="13"/>
      <c r="O29" s="37">
        <v>7.0319000000000003</v>
      </c>
      <c r="P29" s="38">
        <v>15.71</v>
      </c>
      <c r="Q29" s="38"/>
      <c r="R29" s="37">
        <v>7.0382000000000007</v>
      </c>
      <c r="S29" s="38">
        <v>15.72</v>
      </c>
      <c r="T29" s="38"/>
      <c r="U29" s="37">
        <v>7.0399000000000003</v>
      </c>
      <c r="V29" s="38">
        <v>15.71</v>
      </c>
      <c r="W29" s="13"/>
      <c r="X29" s="37">
        <v>7.0342000000000002</v>
      </c>
      <c r="Y29" s="38">
        <v>15.64</v>
      </c>
      <c r="Z29" s="38"/>
      <c r="AA29" s="37">
        <v>6.9782999999999999</v>
      </c>
      <c r="AB29" s="38">
        <v>15.7</v>
      </c>
      <c r="AC29" s="13"/>
      <c r="AD29" s="37">
        <v>7.0036000000000005</v>
      </c>
      <c r="AE29" s="38">
        <v>15.68</v>
      </c>
      <c r="AF29" s="38"/>
      <c r="AG29" s="37">
        <v>6.9959000000000007</v>
      </c>
      <c r="AH29" s="38">
        <v>15.65</v>
      </c>
      <c r="AI29" s="13"/>
      <c r="AJ29" s="37">
        <v>6.9959000000000007</v>
      </c>
      <c r="AK29" s="38">
        <v>15.67</v>
      </c>
      <c r="AL29" s="13"/>
      <c r="AM29" s="37">
        <v>7.0079000000000002</v>
      </c>
      <c r="AN29" s="38">
        <v>15.63</v>
      </c>
      <c r="AO29" s="13"/>
      <c r="AP29" s="37">
        <v>7.0084</v>
      </c>
      <c r="AQ29" s="273">
        <v>15.63</v>
      </c>
      <c r="AR29" s="13"/>
      <c r="AS29" s="37">
        <v>7.0104000000000006</v>
      </c>
      <c r="AT29" s="273">
        <v>15.64</v>
      </c>
      <c r="AU29" s="37"/>
      <c r="AV29" s="37">
        <v>7.0072000000000001</v>
      </c>
      <c r="AW29" s="39">
        <v>15.65</v>
      </c>
      <c r="AX29" s="37"/>
      <c r="AY29" s="37">
        <v>6.9999000000000002</v>
      </c>
      <c r="AZ29" s="38">
        <v>15.67</v>
      </c>
      <c r="BA29" s="13"/>
      <c r="BB29" s="269">
        <v>6.9952000000000005</v>
      </c>
      <c r="BC29" s="38">
        <v>15.66</v>
      </c>
      <c r="BD29" s="38"/>
      <c r="BE29" s="37">
        <v>6.9860000000000007</v>
      </c>
      <c r="BF29" s="38">
        <v>15.58</v>
      </c>
      <c r="BG29" s="38"/>
      <c r="BH29" s="38">
        <v>6.9588000000000001</v>
      </c>
      <c r="BI29" s="38">
        <v>15.61</v>
      </c>
      <c r="BJ29" s="39"/>
      <c r="BK29" s="37">
        <f t="shared" si="0"/>
        <v>7.0141599999999995</v>
      </c>
      <c r="BL29" s="39">
        <f t="shared" si="1"/>
        <v>15.673500000000001</v>
      </c>
      <c r="BM29" s="230"/>
      <c r="BN29" s="230"/>
      <c r="BO29" s="230"/>
      <c r="BP29" s="159"/>
      <c r="BQ29" s="159"/>
      <c r="BR29" s="68"/>
      <c r="BS29" s="70"/>
      <c r="BT29" s="70"/>
      <c r="BU29" s="68"/>
      <c r="BV29" s="71"/>
    </row>
    <row r="30" spans="1:211" s="6" customFormat="1" ht="13.5" thickBot="1" x14ac:dyDescent="0.25">
      <c r="A30" s="43">
        <v>16</v>
      </c>
      <c r="B30" s="44" t="s">
        <v>33</v>
      </c>
      <c r="C30" s="45">
        <v>7.0405000000000006</v>
      </c>
      <c r="D30" s="46">
        <v>15.82</v>
      </c>
      <c r="E30" s="46"/>
      <c r="F30" s="45">
        <v>7.0687000000000006</v>
      </c>
      <c r="G30" s="46">
        <v>15.67</v>
      </c>
      <c r="H30" s="46"/>
      <c r="I30" s="45">
        <v>7.0544000000000002</v>
      </c>
      <c r="J30" s="46">
        <v>15.7</v>
      </c>
      <c r="K30" s="20"/>
      <c r="L30" s="45">
        <v>7.0394000000000005</v>
      </c>
      <c r="M30" s="46">
        <v>15.71</v>
      </c>
      <c r="N30" s="20"/>
      <c r="O30" s="45">
        <v>7.0311000000000003</v>
      </c>
      <c r="P30" s="46">
        <v>15.71</v>
      </c>
      <c r="Q30" s="46"/>
      <c r="R30" s="45">
        <v>7.0388999999999999</v>
      </c>
      <c r="S30" s="46">
        <v>15.71</v>
      </c>
      <c r="T30" s="46"/>
      <c r="U30" s="45">
        <v>7.0385</v>
      </c>
      <c r="V30" s="46">
        <v>15.71</v>
      </c>
      <c r="W30" s="20"/>
      <c r="X30" s="45">
        <v>7.0357000000000003</v>
      </c>
      <c r="Y30" s="46">
        <v>15.64</v>
      </c>
      <c r="Z30" s="46"/>
      <c r="AA30" s="45">
        <v>6.9744999999999999</v>
      </c>
      <c r="AB30" s="46">
        <v>15.71</v>
      </c>
      <c r="AC30" s="20"/>
      <c r="AD30" s="45">
        <v>7.0034000000000001</v>
      </c>
      <c r="AE30" s="46">
        <v>15.68</v>
      </c>
      <c r="AF30" s="46"/>
      <c r="AG30" s="45">
        <v>6.9914000000000005</v>
      </c>
      <c r="AH30" s="46">
        <v>15.66</v>
      </c>
      <c r="AI30" s="20"/>
      <c r="AJ30" s="45">
        <v>6.9950000000000001</v>
      </c>
      <c r="AK30" s="46">
        <v>15.67</v>
      </c>
      <c r="AL30" s="20"/>
      <c r="AM30" s="45">
        <v>7.0011000000000001</v>
      </c>
      <c r="AN30" s="46">
        <v>15.64</v>
      </c>
      <c r="AO30" s="20"/>
      <c r="AP30" s="45">
        <v>7.0023</v>
      </c>
      <c r="AQ30" s="274">
        <v>15.65</v>
      </c>
      <c r="AR30" s="20"/>
      <c r="AS30" s="45">
        <v>7.0064000000000002</v>
      </c>
      <c r="AT30" s="274">
        <v>15.64</v>
      </c>
      <c r="AU30" s="45"/>
      <c r="AV30" s="45">
        <v>7.0070000000000006</v>
      </c>
      <c r="AW30" s="47">
        <v>15.65</v>
      </c>
      <c r="AX30" s="45"/>
      <c r="AY30" s="45">
        <v>6.9969000000000001</v>
      </c>
      <c r="AZ30" s="46">
        <v>15.68</v>
      </c>
      <c r="BA30" s="20"/>
      <c r="BB30" s="270">
        <v>6.9930000000000003</v>
      </c>
      <c r="BC30" s="47">
        <v>15.67</v>
      </c>
      <c r="BD30" s="47"/>
      <c r="BE30" s="45">
        <v>6.9828000000000001</v>
      </c>
      <c r="BF30" s="47">
        <v>15.58</v>
      </c>
      <c r="BG30" s="47"/>
      <c r="BH30" s="47">
        <v>6.9629000000000003</v>
      </c>
      <c r="BI30" s="47">
        <v>15.6</v>
      </c>
      <c r="BJ30" s="47"/>
      <c r="BK30" s="45">
        <f t="shared" si="0"/>
        <v>7.0131950000000005</v>
      </c>
      <c r="BL30" s="47">
        <f t="shared" si="1"/>
        <v>15.675000000000001</v>
      </c>
      <c r="BM30" s="230"/>
      <c r="BN30" s="230"/>
      <c r="BO30" s="230"/>
      <c r="BP30" s="159"/>
      <c r="BQ30" s="159"/>
      <c r="BR30" s="68"/>
      <c r="BS30" s="70"/>
      <c r="BT30" s="70"/>
      <c r="BU30" s="68"/>
      <c r="BV30" s="71"/>
      <c r="BW30" s="69"/>
      <c r="BX30" s="69"/>
      <c r="BY30" s="69"/>
      <c r="BZ30" s="69"/>
      <c r="CA30" s="69"/>
      <c r="CB30" s="69"/>
      <c r="CC30" s="72"/>
      <c r="CD30" s="71"/>
      <c r="CE30" s="69"/>
      <c r="CF30" s="69"/>
      <c r="CG30" s="69"/>
      <c r="CH30" s="69"/>
      <c r="CI30" s="69"/>
      <c r="CJ30" s="80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</row>
    <row r="31" spans="1:211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68"/>
      <c r="AW31" s="68"/>
      <c r="AX31" s="68"/>
      <c r="AY31" s="80"/>
      <c r="AZ31" s="80"/>
      <c r="BA31" s="80"/>
      <c r="BB31" s="80"/>
      <c r="BC31" s="80">
        <v>15.87</v>
      </c>
      <c r="BD31" s="80"/>
      <c r="BE31" s="80"/>
      <c r="BF31" s="80"/>
      <c r="BG31" s="80"/>
      <c r="BH31" s="80"/>
      <c r="BI31" s="80"/>
      <c r="BJ31" s="80"/>
      <c r="BK31" s="81"/>
      <c r="BL31" s="230"/>
      <c r="BM31" s="68"/>
      <c r="BN31" s="68"/>
      <c r="BO31" s="68"/>
      <c r="BP31" s="69"/>
      <c r="BQ31" s="68"/>
      <c r="BR31" s="68"/>
      <c r="BS31" s="70"/>
      <c r="BT31" s="70"/>
      <c r="BU31" s="68"/>
      <c r="BV31" s="71"/>
      <c r="BW31" s="69"/>
      <c r="BX31" s="69"/>
      <c r="BY31" s="69"/>
      <c r="BZ31" s="69"/>
      <c r="CA31" s="69"/>
      <c r="CB31" s="69"/>
      <c r="CC31" s="72"/>
      <c r="CD31" s="71"/>
      <c r="CE31" s="69"/>
      <c r="CF31" s="69"/>
      <c r="CG31" s="69"/>
      <c r="CH31" s="69"/>
      <c r="CI31" s="69"/>
      <c r="CJ31" s="80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</row>
    <row r="32" spans="1:211" s="73" customFormat="1" x14ac:dyDescent="0.2">
      <c r="A32" s="78"/>
      <c r="B32" s="79"/>
      <c r="C32" s="80"/>
      <c r="D32" s="80"/>
      <c r="E32" s="80"/>
      <c r="F32" s="80"/>
      <c r="G32" s="80"/>
      <c r="H32" s="80"/>
      <c r="I32" s="68"/>
      <c r="J32" s="68"/>
      <c r="K32" s="68"/>
      <c r="L32" s="80"/>
      <c r="M32" s="80"/>
      <c r="N32" s="68"/>
      <c r="O32" s="80"/>
      <c r="P32" s="80"/>
      <c r="Q32" s="80"/>
      <c r="R32" s="80"/>
      <c r="S32" s="80"/>
      <c r="T32" s="80"/>
      <c r="U32" s="80"/>
      <c r="V32" s="80"/>
      <c r="W32" s="68"/>
      <c r="X32" s="80"/>
      <c r="Y32" s="80"/>
      <c r="Z32" s="80"/>
      <c r="AA32" s="80"/>
      <c r="AB32" s="80"/>
      <c r="AC32" s="68"/>
      <c r="AD32" s="68"/>
      <c r="AE32" s="68"/>
      <c r="AF32" s="68"/>
      <c r="AG32" s="80"/>
      <c r="AH32" s="80"/>
      <c r="AI32" s="68"/>
      <c r="AJ32" s="80"/>
      <c r="AK32" s="80"/>
      <c r="AL32" s="68"/>
      <c r="AM32" s="80"/>
      <c r="AN32" s="80"/>
      <c r="AO32" s="68"/>
      <c r="AP32" s="80"/>
      <c r="AQ32" s="80"/>
      <c r="AR32" s="68"/>
      <c r="AS32" s="80"/>
      <c r="AT32" s="80"/>
      <c r="AU32" s="68"/>
      <c r="AV32" s="68"/>
      <c r="AW32" s="68"/>
      <c r="AX32" s="68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68"/>
      <c r="BL32" s="230"/>
      <c r="BM32" s="68"/>
      <c r="BN32" s="68"/>
      <c r="BO32" s="68"/>
      <c r="BP32" s="69"/>
      <c r="BQ32" s="276"/>
      <c r="BR32" s="68"/>
      <c r="BS32" s="70"/>
      <c r="BT32" s="70"/>
      <c r="BU32" s="68"/>
      <c r="BV32" s="71"/>
      <c r="BW32" s="69"/>
      <c r="BX32" s="69"/>
      <c r="BY32" s="69"/>
      <c r="BZ32" s="69"/>
      <c r="CA32" s="69"/>
      <c r="CB32" s="69"/>
      <c r="CC32" s="72"/>
      <c r="CD32" s="71"/>
      <c r="CE32" s="69"/>
      <c r="CF32" s="69"/>
      <c r="CG32" s="69"/>
      <c r="CH32" s="69"/>
      <c r="CI32" s="69"/>
      <c r="CJ32" s="80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</row>
    <row r="33" spans="1:211" s="73" customFormat="1" x14ac:dyDescent="0.2">
      <c r="A33" s="277"/>
      <c r="B33" s="15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P33" s="69"/>
      <c r="BQ33" s="155"/>
      <c r="BR33" s="155"/>
      <c r="BS33" s="155"/>
      <c r="BT33" s="155"/>
      <c r="BU33" s="155"/>
      <c r="BV33" s="155"/>
      <c r="BW33" s="74"/>
      <c r="BX33" s="74"/>
      <c r="BY33" s="74"/>
      <c r="BZ33" s="74"/>
      <c r="CA33" s="74"/>
      <c r="CB33" s="74"/>
      <c r="CC33" s="156"/>
      <c r="CD33" s="157"/>
      <c r="CE33" s="68"/>
      <c r="CF33" s="68"/>
      <c r="CG33" s="68"/>
      <c r="CH33" s="68"/>
      <c r="CI33" s="68"/>
      <c r="CJ33" s="80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68"/>
      <c r="EB33" s="68"/>
      <c r="EC33" s="68"/>
      <c r="ED33" s="158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</row>
    <row r="34" spans="1:211" s="66" customFormat="1" x14ac:dyDescent="0.2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P34" s="51"/>
      <c r="BQ34" s="165"/>
      <c r="BR34" s="165"/>
      <c r="BS34" s="165"/>
      <c r="BT34" s="165"/>
      <c r="BU34" s="165"/>
      <c r="BV34" s="165"/>
      <c r="BW34" s="164"/>
      <c r="BX34" s="164"/>
      <c r="BY34" s="164"/>
      <c r="BZ34" s="164"/>
      <c r="CA34" s="164"/>
      <c r="CB34" s="164"/>
      <c r="CC34" s="180"/>
      <c r="CD34" s="52"/>
      <c r="CE34" s="53"/>
      <c r="CF34" s="54"/>
      <c r="CG34" s="54"/>
      <c r="CH34" s="54"/>
      <c r="CI34" s="54"/>
      <c r="CJ34" s="60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6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</row>
    <row r="35" spans="1:211" s="51" customFormat="1" ht="15" customHeight="1" x14ac:dyDescent="0.2">
      <c r="A35" s="214">
        <v>1</v>
      </c>
      <c r="B35" s="165" t="s">
        <v>5</v>
      </c>
      <c r="C35" s="165">
        <v>109.62</v>
      </c>
      <c r="D35" s="165">
        <v>101.59</v>
      </c>
      <c r="E35" s="165"/>
      <c r="F35" s="165">
        <v>108.83</v>
      </c>
      <c r="G35" s="165">
        <v>101.81</v>
      </c>
      <c r="H35" s="165"/>
      <c r="I35" s="165">
        <v>108.67</v>
      </c>
      <c r="J35" s="165">
        <v>101.94</v>
      </c>
      <c r="K35" s="165"/>
      <c r="L35" s="165">
        <v>108.95</v>
      </c>
      <c r="M35" s="165">
        <v>101.51</v>
      </c>
      <c r="N35" s="165"/>
      <c r="O35" s="165">
        <v>108.59</v>
      </c>
      <c r="P35" s="165">
        <v>101.7</v>
      </c>
      <c r="Q35" s="165"/>
      <c r="R35" s="165">
        <v>108.57000000000001</v>
      </c>
      <c r="S35" s="165">
        <v>101.88</v>
      </c>
      <c r="T35" s="165"/>
      <c r="U35" s="165">
        <v>108.67</v>
      </c>
      <c r="V35" s="165">
        <v>101.75</v>
      </c>
      <c r="W35" s="165"/>
      <c r="X35" s="165">
        <v>108.64</v>
      </c>
      <c r="Y35" s="165">
        <v>101.29</v>
      </c>
      <c r="Z35" s="165"/>
      <c r="AA35" s="165">
        <v>109.65</v>
      </c>
      <c r="AB35" s="165">
        <v>99.91</v>
      </c>
      <c r="AC35" s="165"/>
      <c r="AD35" s="165">
        <v>109.42</v>
      </c>
      <c r="AE35" s="165">
        <v>100.37</v>
      </c>
      <c r="AF35" s="165"/>
      <c r="AG35" s="165">
        <v>109.57000000000001</v>
      </c>
      <c r="AH35" s="165">
        <v>99.91</v>
      </c>
      <c r="AI35" s="165"/>
      <c r="AJ35" s="165">
        <v>109.44</v>
      </c>
      <c r="AK35" s="165">
        <v>100.15</v>
      </c>
      <c r="AL35" s="165"/>
      <c r="AM35" s="165">
        <v>109.5</v>
      </c>
      <c r="AN35" s="165">
        <v>100.03</v>
      </c>
      <c r="AO35" s="165"/>
      <c r="AP35" s="165">
        <v>109.32000000000001</v>
      </c>
      <c r="AQ35" s="165">
        <v>100.22</v>
      </c>
      <c r="AR35" s="165"/>
      <c r="AS35" s="165">
        <v>109.38</v>
      </c>
      <c r="AT35" s="165">
        <v>100.21</v>
      </c>
      <c r="AU35" s="165"/>
      <c r="AV35" s="165">
        <v>109.39</v>
      </c>
      <c r="AW35" s="165">
        <v>100.26</v>
      </c>
      <c r="AX35" s="165"/>
      <c r="AY35" s="165">
        <v>109.53</v>
      </c>
      <c r="AZ35" s="165">
        <v>100.16</v>
      </c>
      <c r="BA35" s="165"/>
      <c r="BB35" s="165">
        <v>109.49000000000001</v>
      </c>
      <c r="BC35" s="165">
        <v>100.06</v>
      </c>
      <c r="BD35" s="165"/>
      <c r="BE35" s="165">
        <v>109.12</v>
      </c>
      <c r="BF35" s="165">
        <v>99.73</v>
      </c>
      <c r="BG35" s="165"/>
      <c r="BH35" s="165"/>
      <c r="BI35" s="165"/>
      <c r="BJ35" s="165"/>
      <c r="BK35" s="165"/>
      <c r="BL35" s="165"/>
      <c r="BM35" s="165"/>
      <c r="BN35" s="165"/>
      <c r="BO35" s="165"/>
      <c r="BQ35" s="165"/>
      <c r="BR35" s="54" t="s">
        <v>5</v>
      </c>
      <c r="BS35" s="54" t="s">
        <v>6</v>
      </c>
      <c r="BT35" s="54" t="s">
        <v>7</v>
      </c>
      <c r="BU35" s="54" t="s">
        <v>8</v>
      </c>
      <c r="BV35" s="52" t="s">
        <v>9</v>
      </c>
      <c r="BW35" s="51" t="s">
        <v>10</v>
      </c>
      <c r="BX35" s="51" t="s">
        <v>25</v>
      </c>
      <c r="BY35" s="51" t="s">
        <v>26</v>
      </c>
      <c r="BZ35" s="51" t="s">
        <v>13</v>
      </c>
      <c r="CA35" s="51" t="s">
        <v>14</v>
      </c>
      <c r="CB35" s="51" t="s">
        <v>15</v>
      </c>
      <c r="CC35" s="51" t="s">
        <v>36</v>
      </c>
      <c r="CD35" s="52" t="s">
        <v>17</v>
      </c>
      <c r="CE35" s="53" t="s">
        <v>27</v>
      </c>
      <c r="CF35" s="54" t="s">
        <v>32</v>
      </c>
      <c r="CG35" s="166" t="s">
        <v>33</v>
      </c>
      <c r="CH35" s="54"/>
      <c r="CI35" s="54"/>
      <c r="CJ35" s="60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6"/>
    </row>
    <row r="36" spans="1:211" s="173" customFormat="1" x14ac:dyDescent="0.2">
      <c r="A36" s="179">
        <v>2</v>
      </c>
      <c r="B36" s="263" t="s">
        <v>6</v>
      </c>
      <c r="C36" s="169">
        <v>0.77543424317617859</v>
      </c>
      <c r="D36" s="169">
        <v>143.61000000000001</v>
      </c>
      <c r="E36" s="169"/>
      <c r="F36" s="169">
        <v>0.77029733477122164</v>
      </c>
      <c r="G36" s="169">
        <v>143.84</v>
      </c>
      <c r="H36" s="169"/>
      <c r="I36" s="169">
        <v>0.76657723265619016</v>
      </c>
      <c r="J36" s="169">
        <v>144.51</v>
      </c>
      <c r="K36" s="169"/>
      <c r="L36" s="169">
        <v>0.76138267093040957</v>
      </c>
      <c r="M36" s="169">
        <v>145.25</v>
      </c>
      <c r="N36" s="169"/>
      <c r="O36" s="169">
        <v>0.76138267093040957</v>
      </c>
      <c r="P36" s="169">
        <v>145.05000000000001</v>
      </c>
      <c r="Q36" s="169"/>
      <c r="R36" s="169">
        <v>0.75907089722180043</v>
      </c>
      <c r="S36" s="169">
        <v>145.72</v>
      </c>
      <c r="T36" s="169"/>
      <c r="U36" s="169">
        <v>0.76068766164612811</v>
      </c>
      <c r="V36" s="169">
        <v>145.36000000000001</v>
      </c>
      <c r="W36" s="169"/>
      <c r="X36" s="169">
        <v>0.75815011372251695</v>
      </c>
      <c r="Y36" s="169">
        <v>145.13999999999999</v>
      </c>
      <c r="Z36" s="169"/>
      <c r="AA36" s="169">
        <v>0.74721661809758644</v>
      </c>
      <c r="AB36" s="169">
        <v>146.61000000000001</v>
      </c>
      <c r="AC36" s="169"/>
      <c r="AD36" s="169">
        <v>0.7484469725319961</v>
      </c>
      <c r="AE36" s="169">
        <v>146.74</v>
      </c>
      <c r="AF36" s="169"/>
      <c r="AG36" s="169">
        <v>0.75757575757575757</v>
      </c>
      <c r="AH36" s="169">
        <v>144.5</v>
      </c>
      <c r="AI36" s="169"/>
      <c r="AJ36" s="169">
        <v>0.76335877862595414</v>
      </c>
      <c r="AK36" s="169">
        <v>143.58000000000001</v>
      </c>
      <c r="AL36" s="169"/>
      <c r="AM36" s="169">
        <v>0.76318400366328321</v>
      </c>
      <c r="AN36" s="169">
        <v>143.52000000000001</v>
      </c>
      <c r="AO36" s="169"/>
      <c r="AP36" s="169">
        <v>0.7665184730952016</v>
      </c>
      <c r="AQ36" s="169">
        <v>142.93</v>
      </c>
      <c r="AR36" s="169"/>
      <c r="AS36" s="169">
        <v>0.76964519356576611</v>
      </c>
      <c r="AT36" s="169">
        <v>142.41999999999999</v>
      </c>
      <c r="AU36" s="169"/>
      <c r="AV36" s="169">
        <v>0.77321580453104455</v>
      </c>
      <c r="AW36" s="169">
        <v>141.84</v>
      </c>
      <c r="AX36" s="169"/>
      <c r="AY36" s="169">
        <v>0.77101002313030065</v>
      </c>
      <c r="AZ36" s="169">
        <v>142.28</v>
      </c>
      <c r="BA36" s="169"/>
      <c r="BB36" s="169">
        <v>0.76557954371459191</v>
      </c>
      <c r="BC36" s="169">
        <v>143.11000000000001</v>
      </c>
      <c r="BD36" s="169"/>
      <c r="BE36" s="169">
        <v>0.76248570339306132</v>
      </c>
      <c r="BF36" s="169">
        <v>142.72</v>
      </c>
      <c r="BG36" s="169"/>
      <c r="BH36" s="169"/>
      <c r="BI36" s="169"/>
      <c r="BJ36" s="169"/>
      <c r="BK36" s="169"/>
      <c r="BL36" s="169"/>
      <c r="BM36" s="169"/>
      <c r="BN36" s="169"/>
      <c r="BO36" s="169"/>
      <c r="BP36" s="214">
        <v>1</v>
      </c>
      <c r="BQ36" s="251" t="s">
        <v>479</v>
      </c>
      <c r="BR36" s="48">
        <v>101.59</v>
      </c>
      <c r="BS36" s="48">
        <v>143.61000000000001</v>
      </c>
      <c r="BT36" s="48">
        <v>111.44</v>
      </c>
      <c r="BU36" s="48">
        <v>122.61</v>
      </c>
      <c r="BV36" s="48">
        <v>162258.85999999999</v>
      </c>
      <c r="BW36" s="48">
        <v>1877.53</v>
      </c>
      <c r="BX36" s="48">
        <v>75.599999999999994</v>
      </c>
      <c r="BY36" s="48">
        <v>83.83</v>
      </c>
      <c r="BZ36" s="48">
        <v>11.65</v>
      </c>
      <c r="CA36" s="48">
        <v>12.11</v>
      </c>
      <c r="CB36" s="48">
        <v>16.41</v>
      </c>
      <c r="CC36" s="48">
        <v>19.329999999999998</v>
      </c>
      <c r="CD36" s="48">
        <v>111.36</v>
      </c>
      <c r="CE36" s="48">
        <v>152.88999999999999</v>
      </c>
      <c r="CF36" s="48">
        <v>15.81</v>
      </c>
      <c r="CG36" s="48">
        <v>15.82</v>
      </c>
      <c r="CJ36" s="60"/>
      <c r="CK36" s="173">
        <v>109.62</v>
      </c>
      <c r="CL36" s="173">
        <v>0.77543424317617859</v>
      </c>
      <c r="CM36" s="173">
        <v>0.99930000000000008</v>
      </c>
      <c r="CN36" s="173">
        <v>0.90818272636454456</v>
      </c>
      <c r="CO36" s="173">
        <v>1457.0659000000001</v>
      </c>
      <c r="CP36" s="173">
        <v>16.86</v>
      </c>
      <c r="CQ36" s="173">
        <v>1.4729709824716453</v>
      </c>
      <c r="CR36" s="173">
        <v>1.3284</v>
      </c>
      <c r="CS36" s="173">
        <v>9.5583000000000009</v>
      </c>
      <c r="CT36" s="173">
        <v>9.1942000000000004</v>
      </c>
      <c r="CU36" s="173">
        <v>6.7842000000000002</v>
      </c>
      <c r="CV36" s="173">
        <v>5.7600000000000007</v>
      </c>
      <c r="CW36" s="173">
        <v>1</v>
      </c>
      <c r="CX36" s="173">
        <v>0.72838517007793724</v>
      </c>
      <c r="CY36" s="173">
        <v>7.0415000000000001</v>
      </c>
      <c r="CZ36" s="173">
        <v>7.0405000000000006</v>
      </c>
    </row>
    <row r="37" spans="1:211" s="173" customFormat="1" x14ac:dyDescent="0.2">
      <c r="A37" s="175">
        <v>3</v>
      </c>
      <c r="B37" s="173" t="s">
        <v>7</v>
      </c>
      <c r="C37" s="173">
        <v>0.99930000000000008</v>
      </c>
      <c r="D37" s="173">
        <v>111.44</v>
      </c>
      <c r="F37" s="173">
        <v>0.98920000000000008</v>
      </c>
      <c r="G37" s="173">
        <v>112.01</v>
      </c>
      <c r="I37" s="173">
        <v>0.98840000000000006</v>
      </c>
      <c r="J37" s="173">
        <v>112.08</v>
      </c>
      <c r="L37" s="173">
        <v>0.98860000000000003</v>
      </c>
      <c r="M37" s="173">
        <v>111.87</v>
      </c>
      <c r="O37" s="173">
        <v>0.98760000000000003</v>
      </c>
      <c r="P37" s="173">
        <v>111.83</v>
      </c>
      <c r="R37" s="173">
        <v>0.98550000000000004</v>
      </c>
      <c r="S37" s="173">
        <v>112.24</v>
      </c>
      <c r="U37" s="173">
        <v>0.9850000000000001</v>
      </c>
      <c r="V37" s="173">
        <v>112.25</v>
      </c>
      <c r="X37" s="173">
        <v>0.98230000000000006</v>
      </c>
      <c r="Y37" s="173">
        <v>112.02</v>
      </c>
      <c r="AA37" s="173">
        <v>0.9829</v>
      </c>
      <c r="AB37" s="173">
        <v>111.46</v>
      </c>
      <c r="AD37" s="173">
        <v>0.98280000000000001</v>
      </c>
      <c r="AE37" s="173">
        <v>111.75</v>
      </c>
      <c r="AG37" s="173">
        <v>0.9819</v>
      </c>
      <c r="AH37" s="173">
        <v>111.49</v>
      </c>
      <c r="AJ37" s="173">
        <v>0.97960000000000003</v>
      </c>
      <c r="AK37" s="173">
        <v>111.88</v>
      </c>
      <c r="AM37" s="173">
        <v>0.98000000000000009</v>
      </c>
      <c r="AN37" s="173">
        <v>111.77</v>
      </c>
      <c r="AP37" s="173">
        <v>0.98070000000000002</v>
      </c>
      <c r="AQ37" s="173">
        <v>111.72</v>
      </c>
      <c r="AS37" s="173">
        <v>0.98110000000000008</v>
      </c>
      <c r="AT37" s="173">
        <v>111.72</v>
      </c>
      <c r="AV37" s="173">
        <v>0.9820000000000001</v>
      </c>
      <c r="AW37" s="173">
        <v>111.68</v>
      </c>
      <c r="AY37" s="173">
        <v>0.98110000000000008</v>
      </c>
      <c r="AZ37" s="173">
        <v>111.81</v>
      </c>
      <c r="BB37" s="173">
        <v>0.97670000000000001</v>
      </c>
      <c r="BC37" s="173">
        <v>112.17</v>
      </c>
      <c r="BE37" s="173">
        <v>0.97210000000000008</v>
      </c>
      <c r="BF37" s="173">
        <v>111.94</v>
      </c>
      <c r="BK37" s="169"/>
      <c r="BL37" s="169"/>
      <c r="BM37" s="169"/>
      <c r="BN37" s="169"/>
      <c r="BO37" s="169"/>
      <c r="BP37" s="214">
        <v>2</v>
      </c>
      <c r="BQ37" s="251" t="s">
        <v>480</v>
      </c>
      <c r="BR37" s="48">
        <v>101.81</v>
      </c>
      <c r="BS37" s="48">
        <v>143.84</v>
      </c>
      <c r="BT37" s="48">
        <v>112.01</v>
      </c>
      <c r="BU37" s="48">
        <v>122.63</v>
      </c>
      <c r="BV37" s="191">
        <v>162872.68</v>
      </c>
      <c r="BW37" s="48">
        <v>1884.03</v>
      </c>
      <c r="BX37" s="48">
        <v>75.790000000000006</v>
      </c>
      <c r="BY37" s="48">
        <v>83.28</v>
      </c>
      <c r="BZ37" s="48">
        <v>11.62</v>
      </c>
      <c r="CA37" s="48">
        <v>12.08</v>
      </c>
      <c r="CB37" s="48">
        <v>16.420000000000002</v>
      </c>
      <c r="CC37" s="48">
        <v>19.3</v>
      </c>
      <c r="CD37" s="48">
        <v>110.8</v>
      </c>
      <c r="CE37" s="48">
        <v>152.05000000000001</v>
      </c>
      <c r="CF37" s="48">
        <v>15.69</v>
      </c>
      <c r="CG37" s="48">
        <v>15.67</v>
      </c>
      <c r="CJ37" s="60"/>
      <c r="CK37" s="173">
        <v>108.83</v>
      </c>
      <c r="CL37" s="173">
        <v>0.77029733477122164</v>
      </c>
      <c r="CM37" s="173">
        <v>0.98920000000000008</v>
      </c>
      <c r="CN37" s="173">
        <v>0.90358724134815216</v>
      </c>
      <c r="CO37" s="173">
        <v>1469.97</v>
      </c>
      <c r="CP37" s="173">
        <v>17.003900000000002</v>
      </c>
      <c r="CQ37" s="173">
        <v>1.4619883040935671</v>
      </c>
      <c r="CR37" s="173">
        <v>1.3305</v>
      </c>
      <c r="CS37" s="173">
        <v>9.5315000000000012</v>
      </c>
      <c r="CT37" s="173">
        <v>9.1720000000000006</v>
      </c>
      <c r="CU37" s="173">
        <v>6.7498000000000005</v>
      </c>
      <c r="CV37" s="173">
        <v>5.7421000000000006</v>
      </c>
      <c r="CW37" s="173">
        <v>1</v>
      </c>
      <c r="CX37" s="173">
        <v>0.72869832617994479</v>
      </c>
      <c r="CY37" s="173">
        <v>7.0597000000000003</v>
      </c>
      <c r="CZ37" s="173">
        <v>7.0687000000000006</v>
      </c>
    </row>
    <row r="38" spans="1:211" s="173" customFormat="1" x14ac:dyDescent="0.2">
      <c r="A38" s="175">
        <v>4</v>
      </c>
      <c r="B38" s="173" t="s">
        <v>8</v>
      </c>
      <c r="C38" s="173">
        <v>0.90818272636454456</v>
      </c>
      <c r="D38" s="173">
        <v>122.61</v>
      </c>
      <c r="F38" s="173">
        <v>0.90358724134815216</v>
      </c>
      <c r="G38" s="173">
        <v>122.63</v>
      </c>
      <c r="I38" s="173">
        <v>0.90326077138469874</v>
      </c>
      <c r="J38" s="173">
        <v>122.64</v>
      </c>
      <c r="L38" s="173">
        <v>0.90163195383644401</v>
      </c>
      <c r="M38" s="173">
        <v>122.58</v>
      </c>
      <c r="O38" s="173">
        <v>0.90098207045679779</v>
      </c>
      <c r="P38" s="173">
        <v>122.57</v>
      </c>
      <c r="R38" s="173">
        <v>0.90301607368611148</v>
      </c>
      <c r="S38" s="173">
        <v>122.5</v>
      </c>
      <c r="U38" s="173">
        <v>0.90260853867677582</v>
      </c>
      <c r="V38" s="173">
        <v>122.49</v>
      </c>
      <c r="X38" s="173">
        <v>0.89839187853741809</v>
      </c>
      <c r="Y38" s="173">
        <v>122.46</v>
      </c>
      <c r="AA38" s="173">
        <v>0.89413447782546485</v>
      </c>
      <c r="AB38" s="173">
        <v>122.44</v>
      </c>
      <c r="AD38" s="173">
        <v>0.89758549501840046</v>
      </c>
      <c r="AE38" s="173">
        <v>122.35</v>
      </c>
      <c r="AG38" s="173">
        <v>0.89645898700134452</v>
      </c>
      <c r="AH38" s="173">
        <v>122.09</v>
      </c>
      <c r="AJ38" s="173">
        <v>0.89806915132465193</v>
      </c>
      <c r="AK38" s="173">
        <v>122.05</v>
      </c>
      <c r="AM38" s="173">
        <v>0.89758549501840046</v>
      </c>
      <c r="AN38" s="173">
        <v>121.97</v>
      </c>
      <c r="AP38" s="173">
        <v>0.89944234574563764</v>
      </c>
      <c r="AQ38" s="173">
        <v>121.83</v>
      </c>
      <c r="AS38" s="173">
        <v>0.90220137134608436</v>
      </c>
      <c r="AT38" s="173">
        <v>121.51</v>
      </c>
      <c r="AV38" s="173">
        <v>0.90293453724604955</v>
      </c>
      <c r="AW38" s="173">
        <v>121.52</v>
      </c>
      <c r="AY38" s="173">
        <v>0.90203860725239038</v>
      </c>
      <c r="AZ38" s="173">
        <v>121.61</v>
      </c>
      <c r="BB38" s="173">
        <v>0.89806915132465193</v>
      </c>
      <c r="BC38" s="173">
        <v>121.98</v>
      </c>
      <c r="BE38" s="173">
        <v>0.89349535382416012</v>
      </c>
      <c r="BF38" s="173">
        <v>121.81</v>
      </c>
      <c r="BP38" s="214">
        <v>3</v>
      </c>
      <c r="BQ38" s="251" t="s">
        <v>481</v>
      </c>
      <c r="BR38" s="48">
        <v>101.94</v>
      </c>
      <c r="BS38" s="48">
        <v>144.51</v>
      </c>
      <c r="BT38" s="48">
        <v>112.08</v>
      </c>
      <c r="BU38" s="48">
        <v>122.64</v>
      </c>
      <c r="BV38" s="48">
        <v>163637.43</v>
      </c>
      <c r="BW38" s="48">
        <v>1898.45</v>
      </c>
      <c r="BX38" s="48">
        <v>75.64</v>
      </c>
      <c r="BY38" s="48">
        <v>83.42</v>
      </c>
      <c r="BZ38" s="48">
        <v>11.61</v>
      </c>
      <c r="CA38" s="48">
        <v>12.04</v>
      </c>
      <c r="CB38" s="48">
        <v>16.420000000000002</v>
      </c>
      <c r="CC38" s="48">
        <v>19.3</v>
      </c>
      <c r="CD38" s="48">
        <v>110.78</v>
      </c>
      <c r="CE38" s="48">
        <v>152.41999999999999</v>
      </c>
      <c r="CF38" s="48">
        <v>15.71</v>
      </c>
      <c r="CG38" s="48">
        <v>15.7</v>
      </c>
      <c r="CJ38" s="60"/>
      <c r="CK38" s="173">
        <v>108.67</v>
      </c>
      <c r="CL38" s="173">
        <v>0.76657723265619016</v>
      </c>
      <c r="CM38" s="173">
        <v>0.98840000000000006</v>
      </c>
      <c r="CN38" s="173">
        <v>0.90326077138469874</v>
      </c>
      <c r="CO38" s="173">
        <v>1477.1387</v>
      </c>
      <c r="CP38" s="173">
        <v>17.1371</v>
      </c>
      <c r="CQ38" s="173">
        <v>1.4645577035735207</v>
      </c>
      <c r="CR38" s="173">
        <v>1.3280000000000001</v>
      </c>
      <c r="CS38" s="173">
        <v>9.5399000000000012</v>
      </c>
      <c r="CT38" s="173">
        <v>9.1987000000000005</v>
      </c>
      <c r="CU38" s="173">
        <v>6.7469000000000001</v>
      </c>
      <c r="CV38" s="173">
        <v>5.7406000000000006</v>
      </c>
      <c r="CW38" s="173">
        <v>1</v>
      </c>
      <c r="CX38" s="173">
        <v>0.72682870101174557</v>
      </c>
      <c r="CY38" s="173">
        <v>7.0518000000000001</v>
      </c>
      <c r="CZ38" s="173">
        <v>7.0544000000000002</v>
      </c>
    </row>
    <row r="39" spans="1:211" s="173" customFormat="1" x14ac:dyDescent="0.2">
      <c r="A39" s="175">
        <v>5</v>
      </c>
      <c r="B39" s="173" t="s">
        <v>9</v>
      </c>
      <c r="C39" s="173">
        <v>1457.0659000000001</v>
      </c>
      <c r="D39" s="173">
        <v>162258.85999999999</v>
      </c>
      <c r="F39" s="173">
        <v>1469.97</v>
      </c>
      <c r="G39" s="173">
        <v>162872.68</v>
      </c>
      <c r="I39" s="173">
        <v>1477.1387</v>
      </c>
      <c r="J39" s="173">
        <v>163637.43</v>
      </c>
      <c r="L39" s="173">
        <v>1473.6000000000001</v>
      </c>
      <c r="M39" s="173">
        <v>162965.42000000001</v>
      </c>
      <c r="O39" s="173">
        <v>1474.4</v>
      </c>
      <c r="P39" s="173">
        <v>162832.74</v>
      </c>
      <c r="R39" s="173">
        <v>1464.6000000000001</v>
      </c>
      <c r="S39" s="173">
        <v>161999.41</v>
      </c>
      <c r="U39" s="173">
        <v>1467.0243</v>
      </c>
      <c r="V39" s="173">
        <v>162208.88</v>
      </c>
      <c r="X39" s="173">
        <v>1474.7</v>
      </c>
      <c r="Y39" s="173">
        <v>162275.99</v>
      </c>
      <c r="AA39" s="173">
        <v>1471.6447000000001</v>
      </c>
      <c r="AB39" s="173">
        <v>161218.68</v>
      </c>
      <c r="AD39" s="173">
        <v>1477.03</v>
      </c>
      <c r="AE39" s="173">
        <v>162222.20000000001</v>
      </c>
      <c r="AG39" s="173">
        <v>1478.9180000000001</v>
      </c>
      <c r="AH39" s="173">
        <v>161897.15</v>
      </c>
      <c r="AJ39" s="173">
        <v>1478.7385000000002</v>
      </c>
      <c r="AK39" s="173">
        <v>162069.74</v>
      </c>
      <c r="AM39" s="173">
        <v>1474.2937000000002</v>
      </c>
      <c r="AN39" s="173">
        <v>161479.39000000001</v>
      </c>
      <c r="AP39" s="173">
        <v>1476.8256000000001</v>
      </c>
      <c r="AQ39" s="173">
        <v>161801.01</v>
      </c>
      <c r="AS39" s="173">
        <v>1484.2180000000001</v>
      </c>
      <c r="AT39" s="173">
        <v>162685.13</v>
      </c>
      <c r="AV39" s="173">
        <v>1490.9777000000001</v>
      </c>
      <c r="AW39" s="173">
        <v>163515.51999999999</v>
      </c>
      <c r="AY39" s="173">
        <v>1503.855</v>
      </c>
      <c r="AZ39" s="173">
        <v>164972.89000000001</v>
      </c>
      <c r="BB39" s="173">
        <v>1510.88</v>
      </c>
      <c r="BC39" s="173">
        <v>165532.01</v>
      </c>
      <c r="BE39" s="173">
        <v>1511.4</v>
      </c>
      <c r="BF39" s="173">
        <v>164470.54999999999</v>
      </c>
      <c r="BP39" s="214">
        <v>4</v>
      </c>
      <c r="BQ39" s="251" t="s">
        <v>482</v>
      </c>
      <c r="BR39" s="48">
        <v>101.51</v>
      </c>
      <c r="BS39" s="48">
        <v>145.25</v>
      </c>
      <c r="BT39" s="48">
        <v>111.87</v>
      </c>
      <c r="BU39" s="48">
        <v>122.58</v>
      </c>
      <c r="BV39" s="48">
        <v>162965.42000000001</v>
      </c>
      <c r="BW39" s="48">
        <v>1861.37</v>
      </c>
      <c r="BX39" s="48">
        <v>75.540000000000006</v>
      </c>
      <c r="BY39" s="48">
        <v>83.93</v>
      </c>
      <c r="BZ39" s="48">
        <v>11.65</v>
      </c>
      <c r="CA39" s="48">
        <v>12.09</v>
      </c>
      <c r="CB39" s="48">
        <v>16.420000000000002</v>
      </c>
      <c r="CC39" s="48">
        <v>19.2</v>
      </c>
      <c r="CD39" s="48">
        <v>110.59</v>
      </c>
      <c r="CE39" s="48">
        <v>152.24</v>
      </c>
      <c r="CF39" s="48">
        <v>15.71</v>
      </c>
      <c r="CG39" s="48">
        <v>15.71</v>
      </c>
      <c r="CJ39" s="60"/>
      <c r="CK39" s="173">
        <v>108.95</v>
      </c>
      <c r="CL39" s="173">
        <v>0.76138267093040957</v>
      </c>
      <c r="CM39" s="173">
        <v>0.98860000000000003</v>
      </c>
      <c r="CN39" s="173">
        <v>0.90163195383644401</v>
      </c>
      <c r="CO39" s="173">
        <v>1473.6000000000001</v>
      </c>
      <c r="CP39" s="173">
        <v>16.831300000000002</v>
      </c>
      <c r="CQ39" s="173">
        <v>1.4639145073927682</v>
      </c>
      <c r="CR39" s="173">
        <v>1.3176000000000001</v>
      </c>
      <c r="CS39" s="173">
        <v>9.4897000000000009</v>
      </c>
      <c r="CT39" s="173">
        <v>9.1463000000000001</v>
      </c>
      <c r="CU39" s="173">
        <v>6.7356000000000007</v>
      </c>
      <c r="CV39" s="173">
        <v>5.7600000000000007</v>
      </c>
      <c r="CW39" s="173">
        <v>1</v>
      </c>
      <c r="CX39" s="173">
        <v>0.72641687611686601</v>
      </c>
      <c r="CY39" s="173">
        <v>7.0385</v>
      </c>
      <c r="CZ39" s="173">
        <v>7.0394000000000005</v>
      </c>
    </row>
    <row r="40" spans="1:211" s="173" customFormat="1" x14ac:dyDescent="0.2">
      <c r="A40" s="175">
        <v>6</v>
      </c>
      <c r="B40" s="173" t="s">
        <v>10</v>
      </c>
      <c r="C40" s="173">
        <v>16.86</v>
      </c>
      <c r="D40" s="173">
        <v>1877.53</v>
      </c>
      <c r="F40" s="173">
        <v>17.003900000000002</v>
      </c>
      <c r="G40" s="173">
        <v>1884.03</v>
      </c>
      <c r="I40" s="173">
        <v>17.1371</v>
      </c>
      <c r="J40" s="173">
        <v>1898.45</v>
      </c>
      <c r="L40" s="173">
        <v>16.831300000000002</v>
      </c>
      <c r="M40" s="173">
        <v>1861.37</v>
      </c>
      <c r="O40" s="173">
        <v>16.920000000000002</v>
      </c>
      <c r="P40" s="173">
        <v>1868.64</v>
      </c>
      <c r="R40" s="173">
        <v>16.643000000000001</v>
      </c>
      <c r="S40" s="173">
        <v>1840.88</v>
      </c>
      <c r="U40" s="173">
        <v>16.68</v>
      </c>
      <c r="V40" s="173">
        <v>1844.31</v>
      </c>
      <c r="X40" s="173">
        <v>16.8613</v>
      </c>
      <c r="Y40" s="173">
        <v>1855.42</v>
      </c>
      <c r="AA40" s="173">
        <v>16.968600000000002</v>
      </c>
      <c r="AB40" s="173">
        <v>1858.91</v>
      </c>
      <c r="AD40" s="173">
        <v>17.010000000000002</v>
      </c>
      <c r="AE40" s="173">
        <v>1868.21</v>
      </c>
      <c r="AG40" s="173">
        <v>17.026700000000002</v>
      </c>
      <c r="AH40" s="173">
        <v>1863.91</v>
      </c>
      <c r="AJ40" s="173">
        <v>17.052800000000001</v>
      </c>
      <c r="AK40" s="173">
        <v>1868.99</v>
      </c>
      <c r="AM40" s="173">
        <v>16.9328</v>
      </c>
      <c r="AN40" s="173">
        <v>1854.65</v>
      </c>
      <c r="AP40" s="173">
        <v>17.032299999999999</v>
      </c>
      <c r="AQ40" s="173">
        <v>1866.06</v>
      </c>
      <c r="AS40" s="173">
        <v>17.3613</v>
      </c>
      <c r="AT40" s="173">
        <v>1902.97</v>
      </c>
      <c r="AV40" s="173">
        <v>17.57</v>
      </c>
      <c r="AW40" s="173">
        <v>1926.9</v>
      </c>
      <c r="AY40" s="173">
        <v>17.924200000000003</v>
      </c>
      <c r="AZ40" s="173">
        <v>1966.28</v>
      </c>
      <c r="BB40" s="173">
        <v>17.852800000000002</v>
      </c>
      <c r="BC40" s="173">
        <v>1955.95</v>
      </c>
      <c r="BE40" s="173">
        <v>17.796400000000002</v>
      </c>
      <c r="BF40" s="173">
        <v>1936.6</v>
      </c>
      <c r="BP40" s="214">
        <v>5</v>
      </c>
      <c r="BQ40" s="251" t="s">
        <v>483</v>
      </c>
      <c r="BR40" s="48">
        <v>101.7</v>
      </c>
      <c r="BS40" s="48">
        <v>145.05000000000001</v>
      </c>
      <c r="BT40" s="48">
        <v>111.83</v>
      </c>
      <c r="BU40" s="48">
        <v>122.57</v>
      </c>
      <c r="BV40" s="48">
        <v>162832.74</v>
      </c>
      <c r="BW40" s="48">
        <v>1868.64</v>
      </c>
      <c r="BX40" s="48">
        <v>75.61</v>
      </c>
      <c r="BY40" s="48">
        <v>83.81</v>
      </c>
      <c r="BZ40" s="48">
        <v>11.66</v>
      </c>
      <c r="CA40" s="48">
        <v>12.1</v>
      </c>
      <c r="CB40" s="48">
        <v>16.41</v>
      </c>
      <c r="CC40" s="48">
        <v>19.149999999999999</v>
      </c>
      <c r="CD40" s="48">
        <v>110.44</v>
      </c>
      <c r="CE40" s="48">
        <v>152.19999999999999</v>
      </c>
      <c r="CF40" s="48">
        <v>15.71</v>
      </c>
      <c r="CG40" s="48">
        <v>15.71</v>
      </c>
      <c r="CJ40" s="60"/>
      <c r="CK40" s="173">
        <v>108.59</v>
      </c>
      <c r="CL40" s="173">
        <v>0.76138267093040957</v>
      </c>
      <c r="CM40" s="173">
        <v>0.98760000000000003</v>
      </c>
      <c r="CN40" s="173">
        <v>0.90098207045679779</v>
      </c>
      <c r="CO40" s="173">
        <v>1474.4</v>
      </c>
      <c r="CP40" s="173">
        <v>16.920000000000002</v>
      </c>
      <c r="CQ40" s="173">
        <v>1.4607069821793748</v>
      </c>
      <c r="CR40" s="173">
        <v>1.3177000000000001</v>
      </c>
      <c r="CS40" s="173">
        <v>9.4741999999999997</v>
      </c>
      <c r="CT40" s="173">
        <v>9.1300000000000008</v>
      </c>
      <c r="CU40" s="173">
        <v>6.73</v>
      </c>
      <c r="CV40" s="173">
        <v>5.7659000000000002</v>
      </c>
      <c r="CW40" s="173">
        <v>1</v>
      </c>
      <c r="CX40" s="173">
        <v>0.72563148079616291</v>
      </c>
      <c r="CY40" s="173">
        <v>7.0319000000000003</v>
      </c>
      <c r="CZ40" s="173">
        <v>7.0311000000000003</v>
      </c>
    </row>
    <row r="41" spans="1:211" s="173" customFormat="1" x14ac:dyDescent="0.2">
      <c r="A41" s="175">
        <v>7</v>
      </c>
      <c r="B41" s="173" t="s">
        <v>25</v>
      </c>
      <c r="C41" s="173">
        <v>1.4729709824716453</v>
      </c>
      <c r="D41" s="173">
        <v>75.599999999999994</v>
      </c>
      <c r="F41" s="173">
        <v>1.4619883040935671</v>
      </c>
      <c r="G41" s="173">
        <v>75.790000000000006</v>
      </c>
      <c r="I41" s="173">
        <v>1.4645577035735207</v>
      </c>
      <c r="J41" s="173">
        <v>75.64</v>
      </c>
      <c r="L41" s="173">
        <v>1.4639145073927682</v>
      </c>
      <c r="M41" s="173">
        <v>75.540000000000006</v>
      </c>
      <c r="O41" s="173">
        <v>1.4607069821793748</v>
      </c>
      <c r="P41" s="173">
        <v>75.61</v>
      </c>
      <c r="R41" s="173">
        <v>1.4675667742882301</v>
      </c>
      <c r="S41" s="173">
        <v>75.37</v>
      </c>
      <c r="U41" s="173">
        <v>1.4634860237084735</v>
      </c>
      <c r="V41" s="173">
        <v>75.55</v>
      </c>
      <c r="X41" s="173">
        <v>1.4526438117373619</v>
      </c>
      <c r="Y41" s="173">
        <v>75.75</v>
      </c>
      <c r="AA41" s="173">
        <v>1.4461315979754157</v>
      </c>
      <c r="AB41" s="173">
        <v>75.75</v>
      </c>
      <c r="AD41" s="173">
        <v>1.4526438117373619</v>
      </c>
      <c r="AE41" s="173">
        <v>75.61</v>
      </c>
      <c r="AG41" s="173">
        <v>1.4600671630895019</v>
      </c>
      <c r="AH41" s="173">
        <v>74.98</v>
      </c>
      <c r="AJ41" s="173">
        <v>1.4596409283316303</v>
      </c>
      <c r="AK41" s="173">
        <v>75.09</v>
      </c>
      <c r="AM41" s="173">
        <v>1.4551804423748544</v>
      </c>
      <c r="AN41" s="173">
        <v>75.27</v>
      </c>
      <c r="AP41" s="173">
        <v>1.4496955639315743</v>
      </c>
      <c r="AQ41" s="173">
        <v>75.569999999999993</v>
      </c>
      <c r="AS41" s="173">
        <v>1.4448779078167895</v>
      </c>
      <c r="AT41" s="173">
        <v>75.86</v>
      </c>
      <c r="AV41" s="173">
        <v>1.4463407578825571</v>
      </c>
      <c r="AW41" s="173">
        <v>75.83</v>
      </c>
      <c r="AY41" s="173">
        <v>1.444669170759896</v>
      </c>
      <c r="AZ41" s="173">
        <v>75.930000000000007</v>
      </c>
      <c r="BB41" s="173">
        <v>1.4353380221042056</v>
      </c>
      <c r="BC41" s="173">
        <v>76.33</v>
      </c>
      <c r="BE41" s="173">
        <v>1.4300014300014299</v>
      </c>
      <c r="BF41" s="173">
        <v>76.099999999999994</v>
      </c>
      <c r="BP41" s="214">
        <v>6</v>
      </c>
      <c r="BQ41" s="251" t="s">
        <v>484</v>
      </c>
      <c r="BR41" s="48">
        <v>101.88</v>
      </c>
      <c r="BS41" s="48">
        <v>145.72</v>
      </c>
      <c r="BT41" s="48">
        <v>112.24</v>
      </c>
      <c r="BU41" s="48">
        <v>122.5</v>
      </c>
      <c r="BV41" s="191">
        <v>161999.41</v>
      </c>
      <c r="BW41" s="48">
        <v>1840.88</v>
      </c>
      <c r="BX41" s="48">
        <v>75.37</v>
      </c>
      <c r="BY41" s="48">
        <v>83.57</v>
      </c>
      <c r="BZ41" s="48">
        <v>11.62</v>
      </c>
      <c r="CA41" s="48">
        <v>12.04</v>
      </c>
      <c r="CB41" s="48">
        <v>16.39</v>
      </c>
      <c r="CC41" s="48">
        <v>19.059999999999999</v>
      </c>
      <c r="CD41" s="48">
        <v>110.61</v>
      </c>
      <c r="CE41" s="48">
        <v>152.44999999999999</v>
      </c>
      <c r="CF41" s="48">
        <v>15.72</v>
      </c>
      <c r="CG41" s="48">
        <v>15.71</v>
      </c>
      <c r="CJ41" s="60"/>
      <c r="CK41" s="173">
        <v>108.57000000000001</v>
      </c>
      <c r="CL41" s="173">
        <v>0.75907089722180043</v>
      </c>
      <c r="CM41" s="173">
        <v>0.98550000000000004</v>
      </c>
      <c r="CN41" s="173">
        <v>0.90301607368611148</v>
      </c>
      <c r="CO41" s="173">
        <v>1464.6000000000001</v>
      </c>
      <c r="CP41" s="173">
        <v>16.643000000000001</v>
      </c>
      <c r="CQ41" s="173">
        <v>1.4675667742882301</v>
      </c>
      <c r="CR41" s="173">
        <v>1.3236000000000001</v>
      </c>
      <c r="CS41" s="173">
        <v>9.5218000000000007</v>
      </c>
      <c r="CT41" s="173">
        <v>9.1852999999999998</v>
      </c>
      <c r="CU41" s="173">
        <v>6.7471000000000005</v>
      </c>
      <c r="CV41" s="173">
        <v>5.8041</v>
      </c>
      <c r="CW41" s="173">
        <v>1</v>
      </c>
      <c r="CX41" s="173">
        <v>0.72556303691664736</v>
      </c>
      <c r="CY41" s="173">
        <v>7.0382000000000007</v>
      </c>
      <c r="CZ41" s="173">
        <v>7.0388999999999999</v>
      </c>
    </row>
    <row r="42" spans="1:211" s="173" customFormat="1" x14ac:dyDescent="0.2">
      <c r="A42" s="175">
        <v>8</v>
      </c>
      <c r="B42" s="173" t="s">
        <v>26</v>
      </c>
      <c r="C42" s="173">
        <v>1.3284</v>
      </c>
      <c r="D42" s="173">
        <v>83.83</v>
      </c>
      <c r="F42" s="173">
        <v>1.3305</v>
      </c>
      <c r="G42" s="173">
        <v>83.28</v>
      </c>
      <c r="I42" s="173">
        <v>1.3280000000000001</v>
      </c>
      <c r="J42" s="173">
        <v>83.42</v>
      </c>
      <c r="L42" s="173">
        <v>1.3176000000000001</v>
      </c>
      <c r="M42" s="173">
        <v>83.93</v>
      </c>
      <c r="O42" s="173">
        <v>1.3177000000000001</v>
      </c>
      <c r="P42" s="173">
        <v>83.81</v>
      </c>
      <c r="R42" s="173">
        <v>1.3236000000000001</v>
      </c>
      <c r="S42" s="173">
        <v>83.57</v>
      </c>
      <c r="U42" s="173">
        <v>1.3238000000000001</v>
      </c>
      <c r="V42" s="173">
        <v>83.52</v>
      </c>
      <c r="X42" s="173">
        <v>1.3169</v>
      </c>
      <c r="Y42" s="173">
        <v>83.56</v>
      </c>
      <c r="AA42" s="173">
        <v>1.3158000000000001</v>
      </c>
      <c r="AB42" s="173">
        <v>83.26</v>
      </c>
      <c r="AD42" s="173">
        <v>1.3133000000000001</v>
      </c>
      <c r="AE42" s="173">
        <v>83.63</v>
      </c>
      <c r="AG42" s="173">
        <v>1.3170000000000002</v>
      </c>
      <c r="AH42" s="173">
        <v>83.12</v>
      </c>
      <c r="AJ42" s="173">
        <v>1.3155000000000001</v>
      </c>
      <c r="AK42" s="173">
        <v>83.31</v>
      </c>
      <c r="AM42" s="173">
        <v>1.3116000000000001</v>
      </c>
      <c r="AN42" s="173">
        <v>83.51</v>
      </c>
      <c r="AP42" s="173">
        <v>1.3132000000000001</v>
      </c>
      <c r="AQ42" s="173">
        <v>83.43</v>
      </c>
      <c r="AS42" s="173">
        <v>1.3146</v>
      </c>
      <c r="AT42" s="173">
        <v>83.38</v>
      </c>
      <c r="AV42" s="173">
        <v>1.3163</v>
      </c>
      <c r="AW42" s="173">
        <v>83.32</v>
      </c>
      <c r="AY42" s="173">
        <v>1.3152000000000001</v>
      </c>
      <c r="AZ42" s="173">
        <v>83.41</v>
      </c>
      <c r="BB42" s="173">
        <v>1.3092000000000001</v>
      </c>
      <c r="BC42" s="173">
        <v>83.68</v>
      </c>
      <c r="BE42" s="173">
        <v>1.3072000000000001</v>
      </c>
      <c r="BF42" s="173">
        <v>83.25</v>
      </c>
      <c r="BP42" s="214">
        <v>7</v>
      </c>
      <c r="BQ42" s="251" t="s">
        <v>485</v>
      </c>
      <c r="BR42" s="48">
        <v>101.75</v>
      </c>
      <c r="BS42" s="48">
        <v>145.36000000000001</v>
      </c>
      <c r="BT42" s="48">
        <v>112.25</v>
      </c>
      <c r="BU42" s="48">
        <v>122.49</v>
      </c>
      <c r="BV42" s="191">
        <v>162208.88</v>
      </c>
      <c r="BW42" s="48">
        <v>1844.31</v>
      </c>
      <c r="BX42" s="48">
        <v>75.55</v>
      </c>
      <c r="BY42" s="48">
        <v>83.52</v>
      </c>
      <c r="BZ42" s="48">
        <v>11.72</v>
      </c>
      <c r="CA42" s="48">
        <v>12.07</v>
      </c>
      <c r="CB42" s="48">
        <v>16.399999999999999</v>
      </c>
      <c r="CC42" s="48">
        <v>19.04</v>
      </c>
      <c r="CD42" s="48">
        <v>110.57</v>
      </c>
      <c r="CE42" s="48">
        <v>152.43</v>
      </c>
      <c r="CF42" s="48">
        <v>15.71</v>
      </c>
      <c r="CG42" s="48">
        <v>15.71</v>
      </c>
      <c r="CJ42" s="60"/>
      <c r="CK42" s="173">
        <v>108.67</v>
      </c>
      <c r="CL42" s="173">
        <v>0.76068766164612811</v>
      </c>
      <c r="CM42" s="173">
        <v>0.9850000000000001</v>
      </c>
      <c r="CN42" s="173">
        <v>0.90260853867677582</v>
      </c>
      <c r="CO42" s="173">
        <v>1467.0243</v>
      </c>
      <c r="CP42" s="173">
        <v>16.68</v>
      </c>
      <c r="CQ42" s="173">
        <v>1.4634860237084735</v>
      </c>
      <c r="CR42" s="173">
        <v>1.3238000000000001</v>
      </c>
      <c r="CS42" s="173">
        <v>9.4359999999999999</v>
      </c>
      <c r="CT42" s="173">
        <v>9.1595000000000013</v>
      </c>
      <c r="CU42" s="173">
        <v>6.7436000000000007</v>
      </c>
      <c r="CV42" s="173">
        <v>5.8068</v>
      </c>
      <c r="CW42" s="173">
        <v>1</v>
      </c>
      <c r="CX42" s="173">
        <v>0.72539461467038069</v>
      </c>
      <c r="CY42" s="173">
        <v>7.0399000000000003</v>
      </c>
      <c r="CZ42" s="173">
        <v>7.0385</v>
      </c>
    </row>
    <row r="43" spans="1:211" s="173" customFormat="1" x14ac:dyDescent="0.2">
      <c r="A43" s="175">
        <v>9</v>
      </c>
      <c r="B43" s="173" t="s">
        <v>13</v>
      </c>
      <c r="C43" s="173">
        <v>9.5583000000000009</v>
      </c>
      <c r="D43" s="173">
        <v>11.65</v>
      </c>
      <c r="F43" s="173">
        <v>9.5315000000000012</v>
      </c>
      <c r="G43" s="173">
        <v>11.62</v>
      </c>
      <c r="I43" s="173">
        <v>9.5399000000000012</v>
      </c>
      <c r="J43" s="173">
        <v>11.61</v>
      </c>
      <c r="L43" s="173">
        <v>9.4897000000000009</v>
      </c>
      <c r="M43" s="173">
        <v>11.65</v>
      </c>
      <c r="O43" s="173">
        <v>9.4741999999999997</v>
      </c>
      <c r="P43" s="173">
        <v>11.66</v>
      </c>
      <c r="R43" s="173">
        <v>9.5218000000000007</v>
      </c>
      <c r="S43" s="173">
        <v>11.62</v>
      </c>
      <c r="U43" s="173">
        <v>9.4359999999999999</v>
      </c>
      <c r="V43" s="173">
        <v>11.72</v>
      </c>
      <c r="X43" s="173">
        <v>9.3864000000000001</v>
      </c>
      <c r="Y43" s="173">
        <v>11.72</v>
      </c>
      <c r="AA43" s="173">
        <v>9.3375000000000004</v>
      </c>
      <c r="AB43" s="173">
        <v>11.73</v>
      </c>
      <c r="AD43" s="173">
        <v>9.3609000000000009</v>
      </c>
      <c r="AE43" s="173">
        <v>11.73</v>
      </c>
      <c r="AG43" s="173">
        <v>9.3815000000000008</v>
      </c>
      <c r="AH43" s="173">
        <v>11.67</v>
      </c>
      <c r="AJ43" s="173">
        <v>9.3943000000000012</v>
      </c>
      <c r="AK43" s="173">
        <v>11.67</v>
      </c>
      <c r="AM43" s="173">
        <v>9.3885000000000005</v>
      </c>
      <c r="AN43" s="173">
        <v>11.67</v>
      </c>
      <c r="AP43" s="173">
        <v>9.3946000000000005</v>
      </c>
      <c r="AQ43" s="173">
        <v>11.66</v>
      </c>
      <c r="AS43" s="173">
        <v>9.4147999999999996</v>
      </c>
      <c r="AT43" s="173">
        <v>11.64</v>
      </c>
      <c r="AV43" s="173">
        <v>9.4200999999999997</v>
      </c>
      <c r="AW43" s="173">
        <v>11.64</v>
      </c>
      <c r="AY43" s="173">
        <v>9.4116</v>
      </c>
      <c r="AZ43" s="173">
        <v>11.66</v>
      </c>
      <c r="BB43" s="173">
        <v>9.3732000000000006</v>
      </c>
      <c r="BC43" s="173">
        <v>11.69</v>
      </c>
      <c r="BE43" s="173">
        <v>9.3327000000000009</v>
      </c>
      <c r="BF43" s="173">
        <v>11.66</v>
      </c>
      <c r="BP43" s="214">
        <v>8</v>
      </c>
      <c r="BQ43" s="251" t="s">
        <v>486</v>
      </c>
      <c r="BR43" s="48">
        <v>101.29</v>
      </c>
      <c r="BS43" s="48">
        <v>145.13999999999999</v>
      </c>
      <c r="BT43" s="48">
        <v>112.02</v>
      </c>
      <c r="BU43" s="48">
        <v>122.46</v>
      </c>
      <c r="BV43" s="48">
        <v>162275.99</v>
      </c>
      <c r="BW43" s="48">
        <v>1855.42</v>
      </c>
      <c r="BX43" s="48">
        <v>75.75</v>
      </c>
      <c r="BY43" s="48">
        <v>83.56</v>
      </c>
      <c r="BZ43" s="48">
        <v>11.72</v>
      </c>
      <c r="CA43" s="48">
        <v>12.1</v>
      </c>
      <c r="CB43" s="48">
        <v>16.39</v>
      </c>
      <c r="CC43" s="48">
        <v>19.03</v>
      </c>
      <c r="CD43" s="48">
        <v>110.04</v>
      </c>
      <c r="CE43" s="48">
        <v>151.65</v>
      </c>
      <c r="CF43" s="48">
        <v>15.64</v>
      </c>
      <c r="CG43" s="48">
        <v>15.64</v>
      </c>
      <c r="CJ43" s="60"/>
      <c r="CK43" s="173">
        <v>108.64</v>
      </c>
      <c r="CL43" s="173">
        <v>0.75815011372251695</v>
      </c>
      <c r="CM43" s="173">
        <v>0.98230000000000006</v>
      </c>
      <c r="CN43" s="173">
        <v>0.89839187853741809</v>
      </c>
      <c r="CO43" s="173">
        <v>1474.7</v>
      </c>
      <c r="CP43" s="173">
        <v>16.8613</v>
      </c>
      <c r="CQ43" s="173">
        <v>1.4526438117373619</v>
      </c>
      <c r="CR43" s="173">
        <v>1.3169</v>
      </c>
      <c r="CS43" s="173">
        <v>9.3864000000000001</v>
      </c>
      <c r="CT43" s="173">
        <v>9.0938999999999997</v>
      </c>
      <c r="CU43" s="173">
        <v>6.7120000000000006</v>
      </c>
      <c r="CV43" s="173">
        <v>5.7810000000000006</v>
      </c>
      <c r="CW43" s="173">
        <v>1</v>
      </c>
      <c r="CX43" s="173">
        <v>0.72564201176991339</v>
      </c>
      <c r="CY43" s="173">
        <v>7.0342000000000002</v>
      </c>
      <c r="CZ43" s="173">
        <v>7.0357000000000003</v>
      </c>
    </row>
    <row r="44" spans="1:211" s="173" customFormat="1" x14ac:dyDescent="0.2">
      <c r="A44" s="175">
        <v>10</v>
      </c>
      <c r="B44" s="173" t="s">
        <v>14</v>
      </c>
      <c r="C44" s="173">
        <v>9.1942000000000004</v>
      </c>
      <c r="D44" s="173">
        <v>12.11</v>
      </c>
      <c r="F44" s="173">
        <v>9.1720000000000006</v>
      </c>
      <c r="G44" s="173">
        <v>12.08</v>
      </c>
      <c r="I44" s="173">
        <v>9.1987000000000005</v>
      </c>
      <c r="J44" s="173">
        <v>12.04</v>
      </c>
      <c r="L44" s="173">
        <v>9.1463000000000001</v>
      </c>
      <c r="M44" s="173">
        <v>12.09</v>
      </c>
      <c r="O44" s="173">
        <v>9.1300000000000008</v>
      </c>
      <c r="P44" s="173">
        <v>12.1</v>
      </c>
      <c r="R44" s="173">
        <v>9.1852999999999998</v>
      </c>
      <c r="S44" s="173">
        <v>12.04</v>
      </c>
      <c r="U44" s="173">
        <v>9.1595000000000013</v>
      </c>
      <c r="V44" s="173">
        <v>12.07</v>
      </c>
      <c r="X44" s="173">
        <v>9.0938999999999997</v>
      </c>
      <c r="Y44" s="173">
        <v>12.1</v>
      </c>
      <c r="AA44" s="173">
        <v>9.0068000000000001</v>
      </c>
      <c r="AB44" s="173">
        <v>12.16</v>
      </c>
      <c r="AD44" s="173">
        <v>8.9891000000000005</v>
      </c>
      <c r="AE44" s="173">
        <v>12.22</v>
      </c>
      <c r="AG44" s="173">
        <v>9.0362000000000009</v>
      </c>
      <c r="AH44" s="173">
        <v>12.11</v>
      </c>
      <c r="AJ44" s="173">
        <v>9.0266999999999999</v>
      </c>
      <c r="AK44" s="173">
        <v>12.14</v>
      </c>
      <c r="AM44" s="173">
        <v>8.9564000000000004</v>
      </c>
      <c r="AN44" s="173">
        <v>12.23</v>
      </c>
      <c r="AP44" s="173">
        <v>8.9595000000000002</v>
      </c>
      <c r="AQ44" s="173">
        <v>12.23</v>
      </c>
      <c r="AS44" s="173">
        <v>8.9535999999999998</v>
      </c>
      <c r="AT44" s="173">
        <v>12.24</v>
      </c>
      <c r="AV44" s="173">
        <v>8.9459</v>
      </c>
      <c r="AW44" s="173">
        <v>12.26</v>
      </c>
      <c r="AY44" s="173">
        <v>8.9016000000000002</v>
      </c>
      <c r="AZ44" s="173">
        <v>12.32</v>
      </c>
      <c r="BB44" s="173">
        <v>8.8596000000000004</v>
      </c>
      <c r="BC44" s="173">
        <v>12.37</v>
      </c>
      <c r="BE44" s="173">
        <v>8.8152000000000008</v>
      </c>
      <c r="BF44" s="173">
        <v>12.34</v>
      </c>
      <c r="BP44" s="214">
        <v>9</v>
      </c>
      <c r="BQ44" s="251" t="s">
        <v>487</v>
      </c>
      <c r="BR44" s="48">
        <v>99.91</v>
      </c>
      <c r="BS44" s="48">
        <v>146.61000000000001</v>
      </c>
      <c r="BT44" s="48">
        <v>111.46</v>
      </c>
      <c r="BU44" s="48">
        <v>122.44</v>
      </c>
      <c r="BV44" s="48">
        <v>161218.68</v>
      </c>
      <c r="BW44" s="48">
        <v>1858.91</v>
      </c>
      <c r="BX44" s="48">
        <v>75.75</v>
      </c>
      <c r="BY44" s="48">
        <v>83.26</v>
      </c>
      <c r="BZ44" s="48">
        <v>11.73</v>
      </c>
      <c r="CA44" s="48">
        <v>12.16</v>
      </c>
      <c r="CB44" s="48">
        <v>16.399999999999999</v>
      </c>
      <c r="CC44" s="48">
        <v>18.920000000000002</v>
      </c>
      <c r="CD44" s="48">
        <v>109.55</v>
      </c>
      <c r="CE44" s="48">
        <v>151.22999999999999</v>
      </c>
      <c r="CF44" s="48">
        <v>15.7</v>
      </c>
      <c r="CG44" s="48">
        <v>15.71</v>
      </c>
      <c r="CJ44" s="60"/>
      <c r="CK44" s="173">
        <v>109.65</v>
      </c>
      <c r="CL44" s="173">
        <v>0.74721661809758644</v>
      </c>
      <c r="CM44" s="173">
        <v>0.9829</v>
      </c>
      <c r="CN44" s="173">
        <v>0.89413447782546485</v>
      </c>
      <c r="CO44" s="173">
        <v>1471.6447000000001</v>
      </c>
      <c r="CP44" s="173">
        <v>16.968600000000002</v>
      </c>
      <c r="CQ44" s="173">
        <v>1.4461315979754157</v>
      </c>
      <c r="CR44" s="173">
        <v>1.3158000000000001</v>
      </c>
      <c r="CS44" s="173">
        <v>9.3375000000000004</v>
      </c>
      <c r="CT44" s="173">
        <v>9.0068000000000001</v>
      </c>
      <c r="CU44" s="173">
        <v>6.6811000000000007</v>
      </c>
      <c r="CV44" s="173">
        <v>5.7891000000000004</v>
      </c>
      <c r="CW44" s="173">
        <v>1</v>
      </c>
      <c r="CX44" s="173">
        <v>0.72440146329095589</v>
      </c>
      <c r="CY44" s="173">
        <v>6.9782999999999999</v>
      </c>
      <c r="CZ44" s="173">
        <v>6.9744999999999999</v>
      </c>
    </row>
    <row r="45" spans="1:211" s="173" customFormat="1" x14ac:dyDescent="0.2">
      <c r="A45" s="175">
        <v>11</v>
      </c>
      <c r="B45" s="173" t="s">
        <v>15</v>
      </c>
      <c r="C45" s="173">
        <v>6.7842000000000002</v>
      </c>
      <c r="D45" s="173">
        <v>16.41</v>
      </c>
      <c r="F45" s="173">
        <v>6.7498000000000005</v>
      </c>
      <c r="G45" s="173">
        <v>16.420000000000002</v>
      </c>
      <c r="I45" s="173">
        <v>6.7469000000000001</v>
      </c>
      <c r="J45" s="173">
        <v>16.420000000000002</v>
      </c>
      <c r="L45" s="173">
        <v>6.7356000000000007</v>
      </c>
      <c r="M45" s="173">
        <v>16.420000000000002</v>
      </c>
      <c r="O45" s="173">
        <v>6.73</v>
      </c>
      <c r="P45" s="173">
        <v>16.41</v>
      </c>
      <c r="R45" s="173">
        <v>6.7471000000000005</v>
      </c>
      <c r="S45" s="173">
        <v>16.39</v>
      </c>
      <c r="U45" s="173">
        <v>6.7436000000000007</v>
      </c>
      <c r="V45" s="173">
        <v>16.399999999999999</v>
      </c>
      <c r="X45" s="173">
        <v>6.7120000000000006</v>
      </c>
      <c r="Y45" s="173">
        <v>16.39</v>
      </c>
      <c r="AA45" s="173">
        <v>6.6811000000000007</v>
      </c>
      <c r="AB45" s="173">
        <v>16.399999999999999</v>
      </c>
      <c r="AD45" s="173">
        <v>6.7061999999999999</v>
      </c>
      <c r="AE45" s="173">
        <v>16.38</v>
      </c>
      <c r="AG45" s="173">
        <v>6.6991000000000005</v>
      </c>
      <c r="AH45" s="173">
        <v>16.34</v>
      </c>
      <c r="AJ45" s="173">
        <v>6.7090000000000005</v>
      </c>
      <c r="AK45" s="173">
        <v>16.34</v>
      </c>
      <c r="AM45" s="173">
        <v>6.7053000000000003</v>
      </c>
      <c r="AN45" s="173">
        <v>16.329999999999998</v>
      </c>
      <c r="AP45" s="173">
        <v>6.7190000000000003</v>
      </c>
      <c r="AQ45" s="173">
        <v>16.309999999999999</v>
      </c>
      <c r="AS45" s="173">
        <v>6.7393000000000001</v>
      </c>
      <c r="AT45" s="173">
        <v>16.260000000000002</v>
      </c>
      <c r="AV45" s="173">
        <v>6.7441000000000004</v>
      </c>
      <c r="AW45" s="173">
        <v>16.260000000000002</v>
      </c>
      <c r="AY45" s="173">
        <v>6.7382</v>
      </c>
      <c r="AZ45" s="173">
        <v>16.28</v>
      </c>
      <c r="BB45" s="173">
        <v>6.7046000000000001</v>
      </c>
      <c r="BC45" s="173">
        <v>16.34</v>
      </c>
      <c r="BE45" s="173">
        <v>6.6720000000000006</v>
      </c>
      <c r="BF45" s="173">
        <v>16.309999999999999</v>
      </c>
      <c r="BP45" s="214">
        <v>10</v>
      </c>
      <c r="BQ45" s="251" t="s">
        <v>488</v>
      </c>
      <c r="BR45" s="48">
        <v>100.37</v>
      </c>
      <c r="BS45" s="48">
        <v>146.74</v>
      </c>
      <c r="BT45" s="48">
        <v>111.75</v>
      </c>
      <c r="BU45" s="48">
        <v>122.35</v>
      </c>
      <c r="BV45" s="48">
        <v>162222.20000000001</v>
      </c>
      <c r="BW45" s="48">
        <v>1868.21</v>
      </c>
      <c r="BX45" s="48">
        <v>75.61</v>
      </c>
      <c r="BY45" s="48">
        <v>83.63</v>
      </c>
      <c r="BZ45" s="48">
        <v>11.73</v>
      </c>
      <c r="CA45" s="48">
        <v>12.22</v>
      </c>
      <c r="CB45" s="48">
        <v>16.38</v>
      </c>
      <c r="CC45" s="48">
        <v>18.809999999999999</v>
      </c>
      <c r="CD45" s="48">
        <v>109.83</v>
      </c>
      <c r="CE45" s="48">
        <v>152.01</v>
      </c>
      <c r="CF45" s="48">
        <v>15.68</v>
      </c>
      <c r="CG45" s="48">
        <v>15.68</v>
      </c>
      <c r="CJ45" s="60"/>
      <c r="CK45" s="173">
        <v>109.42</v>
      </c>
      <c r="CL45" s="173">
        <v>0.7484469725319961</v>
      </c>
      <c r="CM45" s="173">
        <v>0.98280000000000001</v>
      </c>
      <c r="CN45" s="173">
        <v>0.89758549501840046</v>
      </c>
      <c r="CO45" s="173">
        <v>1477.03</v>
      </c>
      <c r="CP45" s="173">
        <v>17.010000000000002</v>
      </c>
      <c r="CQ45" s="173">
        <v>1.4526438117373619</v>
      </c>
      <c r="CR45" s="173">
        <v>1.3133000000000001</v>
      </c>
      <c r="CS45" s="173">
        <v>9.3609000000000009</v>
      </c>
      <c r="CT45" s="173">
        <v>8.9891000000000005</v>
      </c>
      <c r="CU45" s="173">
        <v>6.7061999999999999</v>
      </c>
      <c r="CV45" s="173">
        <v>5.8391999999999999</v>
      </c>
      <c r="CW45" s="173">
        <v>1</v>
      </c>
      <c r="CX45" s="173">
        <v>0.72249636945574347</v>
      </c>
      <c r="CY45" s="173">
        <v>7.0036000000000005</v>
      </c>
      <c r="CZ45" s="173">
        <v>7.0034000000000001</v>
      </c>
    </row>
    <row r="46" spans="1:211" s="173" customFormat="1" x14ac:dyDescent="0.2">
      <c r="A46" s="175">
        <v>12</v>
      </c>
      <c r="B46" s="173" t="s">
        <v>36</v>
      </c>
      <c r="C46" s="173">
        <v>5.7600000000000007</v>
      </c>
      <c r="D46" s="173">
        <v>19.329999999999998</v>
      </c>
      <c r="F46" s="173">
        <v>5.7421000000000006</v>
      </c>
      <c r="G46" s="173">
        <v>19.3</v>
      </c>
      <c r="I46" s="173">
        <v>5.7406000000000006</v>
      </c>
      <c r="J46" s="173">
        <v>19.3</v>
      </c>
      <c r="L46" s="173">
        <v>5.7600000000000007</v>
      </c>
      <c r="M46" s="173">
        <v>19.2</v>
      </c>
      <c r="O46" s="173">
        <v>5.7659000000000002</v>
      </c>
      <c r="P46" s="173">
        <v>19.149999999999999</v>
      </c>
      <c r="R46" s="173">
        <v>5.8041</v>
      </c>
      <c r="S46" s="173">
        <v>19.059999999999999</v>
      </c>
      <c r="U46" s="173">
        <v>5.8068</v>
      </c>
      <c r="V46" s="173">
        <v>19.04</v>
      </c>
      <c r="X46" s="173">
        <v>5.7810000000000006</v>
      </c>
      <c r="Y46" s="173">
        <v>19.03</v>
      </c>
      <c r="AA46" s="173">
        <v>5.7891000000000004</v>
      </c>
      <c r="AB46" s="173">
        <v>18.920000000000002</v>
      </c>
      <c r="AD46" s="173">
        <v>5.8391999999999999</v>
      </c>
      <c r="AE46" s="173">
        <v>18.809999999999999</v>
      </c>
      <c r="AG46" s="173">
        <v>5.8612000000000002</v>
      </c>
      <c r="AH46" s="173">
        <v>18.68</v>
      </c>
      <c r="AJ46" s="173">
        <v>5.9010000000000007</v>
      </c>
      <c r="AK46" s="173">
        <v>18.57</v>
      </c>
      <c r="AM46" s="173">
        <v>5.9325000000000001</v>
      </c>
      <c r="AN46" s="173">
        <v>18.46</v>
      </c>
      <c r="AP46" s="173">
        <v>5.9167000000000005</v>
      </c>
      <c r="AQ46" s="173">
        <v>18.52</v>
      </c>
      <c r="AS46" s="173">
        <v>5.9393000000000002</v>
      </c>
      <c r="AT46" s="173">
        <v>18.46</v>
      </c>
      <c r="AV46" s="173">
        <v>5.9485999999999999</v>
      </c>
      <c r="AW46" s="173">
        <v>18.440000000000001</v>
      </c>
      <c r="AY46" s="173">
        <v>5.9409000000000001</v>
      </c>
      <c r="AZ46" s="173">
        <v>18.47</v>
      </c>
      <c r="BB46" s="173">
        <v>5.9488000000000003</v>
      </c>
      <c r="BC46" s="173">
        <v>18.420000000000002</v>
      </c>
      <c r="BE46" s="173">
        <v>5.9487000000000005</v>
      </c>
      <c r="BF46" s="173">
        <v>18.29</v>
      </c>
      <c r="BP46" s="214">
        <v>11</v>
      </c>
      <c r="BQ46" s="251" t="s">
        <v>489</v>
      </c>
      <c r="BR46" s="48">
        <v>99.91</v>
      </c>
      <c r="BS46" s="48">
        <v>144.5</v>
      </c>
      <c r="BT46" s="48">
        <v>111.49</v>
      </c>
      <c r="BU46" s="48">
        <v>122.09</v>
      </c>
      <c r="BV46" s="48">
        <v>161897.15</v>
      </c>
      <c r="BW46" s="48">
        <v>1863.91</v>
      </c>
      <c r="BX46" s="48">
        <v>74.98</v>
      </c>
      <c r="BY46" s="48">
        <v>83.12</v>
      </c>
      <c r="BZ46" s="48">
        <v>11.67</v>
      </c>
      <c r="CA46" s="48">
        <v>12.11</v>
      </c>
      <c r="CB46" s="48">
        <v>16.34</v>
      </c>
      <c r="CC46" s="48">
        <v>18.68</v>
      </c>
      <c r="CD46" s="48">
        <v>109.47</v>
      </c>
      <c r="CE46" s="48">
        <v>151.34</v>
      </c>
      <c r="CF46" s="48">
        <v>15.65</v>
      </c>
      <c r="CG46" s="48">
        <v>15.66</v>
      </c>
      <c r="CJ46" s="60"/>
      <c r="CK46" s="173">
        <v>109.57000000000001</v>
      </c>
      <c r="CL46" s="173">
        <v>0.75757575757575757</v>
      </c>
      <c r="CM46" s="173">
        <v>0.9819</v>
      </c>
      <c r="CN46" s="173">
        <v>0.89645898700134452</v>
      </c>
      <c r="CO46" s="173">
        <v>1478.9180000000001</v>
      </c>
      <c r="CP46" s="173">
        <v>17.026700000000002</v>
      </c>
      <c r="CQ46" s="173">
        <v>1.4600671630895019</v>
      </c>
      <c r="CR46" s="173">
        <v>1.3170000000000002</v>
      </c>
      <c r="CS46" s="173">
        <v>9.3815000000000008</v>
      </c>
      <c r="CT46" s="173">
        <v>9.0362000000000009</v>
      </c>
      <c r="CU46" s="173">
        <v>6.6991000000000005</v>
      </c>
      <c r="CV46" s="173">
        <v>5.8612000000000002</v>
      </c>
      <c r="CW46" s="173">
        <v>1</v>
      </c>
      <c r="CX46" s="173">
        <v>0.72334300201812707</v>
      </c>
      <c r="CY46" s="173">
        <v>6.9959000000000007</v>
      </c>
      <c r="CZ46" s="173">
        <v>6.9914000000000005</v>
      </c>
    </row>
    <row r="47" spans="1:211" s="173" customFormat="1" x14ac:dyDescent="0.2">
      <c r="A47" s="175">
        <v>13</v>
      </c>
      <c r="B47" s="173" t="s">
        <v>17</v>
      </c>
      <c r="C47" s="173">
        <v>1</v>
      </c>
      <c r="D47" s="173">
        <v>111.36</v>
      </c>
      <c r="F47" s="173">
        <v>1</v>
      </c>
      <c r="G47" s="173">
        <v>110.8</v>
      </c>
      <c r="I47" s="173">
        <v>1</v>
      </c>
      <c r="J47" s="173">
        <v>110.78</v>
      </c>
      <c r="L47" s="173">
        <v>1</v>
      </c>
      <c r="M47" s="173">
        <v>110.59</v>
      </c>
      <c r="O47" s="173">
        <v>1</v>
      </c>
      <c r="P47" s="173">
        <v>110.44</v>
      </c>
      <c r="R47" s="173">
        <v>1</v>
      </c>
      <c r="S47" s="173">
        <v>110.61</v>
      </c>
      <c r="U47" s="173">
        <v>1</v>
      </c>
      <c r="V47" s="173">
        <v>110.57</v>
      </c>
      <c r="X47" s="173">
        <v>1</v>
      </c>
      <c r="Y47" s="173">
        <v>110.04</v>
      </c>
      <c r="AA47" s="173">
        <v>1</v>
      </c>
      <c r="AB47" s="173">
        <v>109.55</v>
      </c>
      <c r="AD47" s="173">
        <v>1</v>
      </c>
      <c r="AE47" s="173">
        <v>109.83</v>
      </c>
      <c r="AG47" s="173">
        <v>1</v>
      </c>
      <c r="AH47" s="173">
        <v>109.47</v>
      </c>
      <c r="AJ47" s="173">
        <v>1</v>
      </c>
      <c r="AK47" s="173">
        <v>109.6</v>
      </c>
      <c r="AM47" s="173">
        <v>1</v>
      </c>
      <c r="AN47" s="173">
        <v>109.53</v>
      </c>
      <c r="AP47" s="173">
        <v>1</v>
      </c>
      <c r="AQ47" s="173">
        <v>109.56</v>
      </c>
      <c r="AS47" s="173">
        <v>1</v>
      </c>
      <c r="AT47" s="173">
        <v>109.61</v>
      </c>
      <c r="AV47" s="173">
        <v>1</v>
      </c>
      <c r="AW47" s="173">
        <v>109.67</v>
      </c>
      <c r="AY47" s="173">
        <v>1</v>
      </c>
      <c r="AZ47" s="173">
        <v>109.7</v>
      </c>
      <c r="BB47" s="173">
        <v>1</v>
      </c>
      <c r="BC47" s="173">
        <v>109.56</v>
      </c>
      <c r="BE47" s="173">
        <v>1</v>
      </c>
      <c r="BF47" s="173">
        <v>108.82</v>
      </c>
      <c r="BP47" s="214">
        <v>12</v>
      </c>
      <c r="BQ47" s="251" t="s">
        <v>490</v>
      </c>
      <c r="BR47" s="48">
        <v>100.15</v>
      </c>
      <c r="BS47" s="48">
        <v>143.58000000000001</v>
      </c>
      <c r="BT47" s="48">
        <v>111.88</v>
      </c>
      <c r="BU47" s="48">
        <v>122.05</v>
      </c>
      <c r="BV47" s="48">
        <v>162069.74</v>
      </c>
      <c r="BW47" s="48">
        <v>1868.99</v>
      </c>
      <c r="BX47" s="48">
        <v>75.09</v>
      </c>
      <c r="BY47" s="48">
        <v>83.31</v>
      </c>
      <c r="BZ47" s="48">
        <v>11.67</v>
      </c>
      <c r="CA47" s="48">
        <v>12.14</v>
      </c>
      <c r="CB47" s="48">
        <v>16.34</v>
      </c>
      <c r="CC47" s="48">
        <v>18.57</v>
      </c>
      <c r="CD47" s="48">
        <v>109.6</v>
      </c>
      <c r="CE47" s="48">
        <v>151.43</v>
      </c>
      <c r="CF47" s="48">
        <v>15.67</v>
      </c>
      <c r="CG47" s="48">
        <v>15.67</v>
      </c>
      <c r="CJ47" s="178"/>
      <c r="CK47" s="173">
        <v>109.44</v>
      </c>
      <c r="CL47" s="173">
        <v>0.76335877862595414</v>
      </c>
      <c r="CM47" s="173">
        <v>0.97960000000000003</v>
      </c>
      <c r="CN47" s="173">
        <v>0.89806915132465193</v>
      </c>
      <c r="CO47" s="173">
        <v>1478.7385000000002</v>
      </c>
      <c r="CP47" s="173">
        <v>17.052800000000001</v>
      </c>
      <c r="CQ47" s="173">
        <v>1.4596409283316303</v>
      </c>
      <c r="CR47" s="173">
        <v>1.3155000000000001</v>
      </c>
      <c r="CS47" s="173">
        <v>9.3943000000000012</v>
      </c>
      <c r="CT47" s="173">
        <v>9.0266999999999999</v>
      </c>
      <c r="CU47" s="173">
        <v>6.7090000000000005</v>
      </c>
      <c r="CV47" s="173">
        <v>5.9010000000000007</v>
      </c>
      <c r="CW47" s="173">
        <v>1</v>
      </c>
      <c r="CX47" s="173">
        <v>0.72376706280850578</v>
      </c>
      <c r="CY47" s="173">
        <v>6.9959000000000007</v>
      </c>
      <c r="CZ47" s="173">
        <v>6.9950000000000001</v>
      </c>
    </row>
    <row r="48" spans="1:211" s="173" customFormat="1" x14ac:dyDescent="0.2">
      <c r="A48" s="175">
        <v>14</v>
      </c>
      <c r="B48" s="173" t="s">
        <v>27</v>
      </c>
      <c r="C48" s="173">
        <v>0.72838517007793724</v>
      </c>
      <c r="D48" s="173">
        <v>152.88999999999999</v>
      </c>
      <c r="F48" s="173">
        <v>0.72869832617994479</v>
      </c>
      <c r="G48" s="173">
        <v>152.05000000000001</v>
      </c>
      <c r="I48" s="173">
        <v>0.72682870101174557</v>
      </c>
      <c r="J48" s="173">
        <v>152.41999999999999</v>
      </c>
      <c r="L48" s="173">
        <v>0.72641687611686601</v>
      </c>
      <c r="M48" s="173">
        <v>152.24</v>
      </c>
      <c r="O48" s="173">
        <v>0.72563148079616291</v>
      </c>
      <c r="P48" s="173">
        <v>152.19999999999999</v>
      </c>
      <c r="R48" s="173">
        <v>0.72556303691664736</v>
      </c>
      <c r="S48" s="173">
        <v>152.44999999999999</v>
      </c>
      <c r="U48" s="173">
        <v>0.72539461467038069</v>
      </c>
      <c r="V48" s="173">
        <v>152.43</v>
      </c>
      <c r="X48" s="173">
        <v>0.72564201176991339</v>
      </c>
      <c r="Y48" s="173">
        <v>151.65</v>
      </c>
      <c r="AA48" s="173">
        <v>0.72440146329095589</v>
      </c>
      <c r="AB48" s="173">
        <v>151.22999999999999</v>
      </c>
      <c r="AD48" s="173">
        <v>0.72249636945574347</v>
      </c>
      <c r="AE48" s="173">
        <v>152.01</v>
      </c>
      <c r="AG48" s="173">
        <v>0.72334300201812707</v>
      </c>
      <c r="AH48" s="173">
        <v>151.34</v>
      </c>
      <c r="AJ48" s="173">
        <v>0.72376706280850578</v>
      </c>
      <c r="AK48" s="173">
        <v>151.43</v>
      </c>
      <c r="AM48" s="173">
        <v>0.72491083596717598</v>
      </c>
      <c r="AN48" s="173">
        <v>151.09</v>
      </c>
      <c r="AP48" s="173">
        <v>0.72496338934883797</v>
      </c>
      <c r="AQ48" s="173">
        <v>151.12</v>
      </c>
      <c r="AS48" s="173">
        <v>0.72585796411358228</v>
      </c>
      <c r="AT48" s="173">
        <v>151.01</v>
      </c>
      <c r="AV48" s="173">
        <v>0.72643798398930692</v>
      </c>
      <c r="AW48" s="173">
        <v>150.97</v>
      </c>
      <c r="AY48" s="173">
        <v>0.72643798398930692</v>
      </c>
      <c r="AZ48" s="173">
        <v>151.01</v>
      </c>
      <c r="BB48" s="173">
        <v>0.72589484687248207</v>
      </c>
      <c r="BC48" s="173">
        <v>150.93</v>
      </c>
      <c r="BE48" s="173">
        <v>0.72455367493623934</v>
      </c>
      <c r="BF48" s="173">
        <v>150.19</v>
      </c>
      <c r="BP48" s="214">
        <v>13</v>
      </c>
      <c r="BQ48" s="251" t="s">
        <v>491</v>
      </c>
      <c r="BR48" s="48">
        <v>100.03</v>
      </c>
      <c r="BS48" s="48">
        <v>143.52000000000001</v>
      </c>
      <c r="BT48" s="48">
        <v>111.77</v>
      </c>
      <c r="BU48" s="48">
        <v>121.97</v>
      </c>
      <c r="BV48" s="48">
        <v>161479.39000000001</v>
      </c>
      <c r="BW48" s="48">
        <v>1854.65</v>
      </c>
      <c r="BX48" s="48">
        <v>75.27</v>
      </c>
      <c r="BY48" s="48">
        <v>83.51</v>
      </c>
      <c r="BZ48" s="48">
        <v>11.67</v>
      </c>
      <c r="CA48" s="48">
        <v>12.23</v>
      </c>
      <c r="CB48" s="48">
        <v>16.329999999999998</v>
      </c>
      <c r="CC48" s="48">
        <v>18.46</v>
      </c>
      <c r="CD48" s="48">
        <v>109.53</v>
      </c>
      <c r="CE48" s="48">
        <v>151.09</v>
      </c>
      <c r="CF48" s="48">
        <v>15.63</v>
      </c>
      <c r="CG48" s="48">
        <v>15.64</v>
      </c>
      <c r="CJ48" s="178"/>
      <c r="CK48" s="173">
        <v>109.5</v>
      </c>
      <c r="CL48" s="173">
        <v>0.76318400366328321</v>
      </c>
      <c r="CM48" s="173">
        <v>0.98000000000000009</v>
      </c>
      <c r="CN48" s="173">
        <v>0.89758549501840046</v>
      </c>
      <c r="CO48" s="173">
        <v>1474.2937000000002</v>
      </c>
      <c r="CP48" s="173">
        <v>16.9328</v>
      </c>
      <c r="CQ48" s="173">
        <v>1.4551804423748544</v>
      </c>
      <c r="CR48" s="173">
        <v>1.3116000000000001</v>
      </c>
      <c r="CS48" s="173">
        <v>9.3885000000000005</v>
      </c>
      <c r="CT48" s="173">
        <v>8.9564000000000004</v>
      </c>
      <c r="CU48" s="173">
        <v>6.7053000000000003</v>
      </c>
      <c r="CV48" s="173">
        <v>5.9325000000000001</v>
      </c>
      <c r="CW48" s="173">
        <v>1</v>
      </c>
      <c r="CX48" s="173">
        <v>0.72491083596717598</v>
      </c>
      <c r="CY48" s="173">
        <v>7.0079000000000002</v>
      </c>
      <c r="CZ48" s="173">
        <v>7.0011000000000001</v>
      </c>
    </row>
    <row r="49" spans="1:134" s="173" customFormat="1" x14ac:dyDescent="0.2">
      <c r="A49" s="175">
        <v>15</v>
      </c>
      <c r="B49" s="173" t="s">
        <v>32</v>
      </c>
      <c r="C49" s="173">
        <v>7.0415000000000001</v>
      </c>
      <c r="D49" s="173">
        <v>15.81</v>
      </c>
      <c r="F49" s="173">
        <v>7.0597000000000003</v>
      </c>
      <c r="G49" s="173">
        <v>15.69</v>
      </c>
      <c r="I49" s="173">
        <v>7.0518000000000001</v>
      </c>
      <c r="J49" s="173">
        <v>15.71</v>
      </c>
      <c r="L49" s="173">
        <v>7.0385</v>
      </c>
      <c r="M49" s="173">
        <v>15.71</v>
      </c>
      <c r="O49" s="173">
        <v>7.0319000000000003</v>
      </c>
      <c r="P49" s="173">
        <v>15.71</v>
      </c>
      <c r="R49" s="173">
        <v>7.0382000000000007</v>
      </c>
      <c r="S49" s="173">
        <v>15.72</v>
      </c>
      <c r="U49" s="173">
        <v>7.0399000000000003</v>
      </c>
      <c r="V49" s="173">
        <v>15.71</v>
      </c>
      <c r="X49" s="173">
        <v>7.0342000000000002</v>
      </c>
      <c r="Y49" s="173">
        <v>15.64</v>
      </c>
      <c r="AA49" s="173">
        <v>6.9782999999999999</v>
      </c>
      <c r="AB49" s="173">
        <v>15.7</v>
      </c>
      <c r="AD49" s="173">
        <v>7.0036000000000005</v>
      </c>
      <c r="AE49" s="173">
        <v>15.68</v>
      </c>
      <c r="AG49" s="173">
        <v>6.9959000000000007</v>
      </c>
      <c r="AH49" s="173">
        <v>15.65</v>
      </c>
      <c r="AJ49" s="173">
        <v>6.9959000000000007</v>
      </c>
      <c r="AK49" s="173">
        <v>15.67</v>
      </c>
      <c r="AM49" s="173">
        <v>7.0079000000000002</v>
      </c>
      <c r="AN49" s="173">
        <v>15.63</v>
      </c>
      <c r="AP49" s="173">
        <v>7.0084</v>
      </c>
      <c r="AQ49" s="173">
        <v>15.63</v>
      </c>
      <c r="AS49" s="173">
        <v>7.0104000000000006</v>
      </c>
      <c r="AT49" s="173">
        <v>15.64</v>
      </c>
      <c r="AV49" s="173">
        <v>7.0072000000000001</v>
      </c>
      <c r="AW49" s="173">
        <v>15.65</v>
      </c>
      <c r="AY49" s="173">
        <v>6.9999000000000002</v>
      </c>
      <c r="AZ49" s="173">
        <v>15.67</v>
      </c>
      <c r="BB49" s="173">
        <v>6.9952000000000005</v>
      </c>
      <c r="BC49" s="173">
        <v>15.66</v>
      </c>
      <c r="BE49" s="173">
        <v>6.9860000000000007</v>
      </c>
      <c r="BF49" s="173">
        <v>15.58</v>
      </c>
      <c r="BP49" s="214">
        <v>14</v>
      </c>
      <c r="BQ49" s="251" t="s">
        <v>492</v>
      </c>
      <c r="BR49" s="54">
        <v>100.22</v>
      </c>
      <c r="BS49" s="54">
        <v>142.93</v>
      </c>
      <c r="BT49" s="54">
        <v>111.72</v>
      </c>
      <c r="BU49" s="54">
        <v>121.83</v>
      </c>
      <c r="BV49" s="54">
        <v>161801.01</v>
      </c>
      <c r="BW49" s="54">
        <v>1866.06</v>
      </c>
      <c r="BX49" s="54">
        <v>75.569999999999993</v>
      </c>
      <c r="BY49" s="54">
        <v>83.43</v>
      </c>
      <c r="BZ49" s="54">
        <v>11.66</v>
      </c>
      <c r="CA49" s="48">
        <v>12.23</v>
      </c>
      <c r="CB49" s="48">
        <v>16.309999999999999</v>
      </c>
      <c r="CC49" s="48">
        <v>18.52</v>
      </c>
      <c r="CD49" s="48">
        <v>109.56</v>
      </c>
      <c r="CE49" s="48">
        <v>151.12</v>
      </c>
      <c r="CF49" s="48">
        <v>15.63</v>
      </c>
      <c r="CG49" s="48">
        <v>15.65</v>
      </c>
      <c r="CK49" s="173">
        <v>109.32000000000001</v>
      </c>
      <c r="CL49" s="173">
        <v>0.7665184730952016</v>
      </c>
      <c r="CM49" s="173">
        <v>0.98070000000000002</v>
      </c>
      <c r="CN49" s="173">
        <v>0.89944234574563764</v>
      </c>
      <c r="CO49" s="173">
        <v>1476.8256000000001</v>
      </c>
      <c r="CP49" s="173">
        <v>17.032299999999999</v>
      </c>
      <c r="CQ49" s="173">
        <v>1.4496955639315743</v>
      </c>
      <c r="CR49" s="173">
        <v>1.3132000000000001</v>
      </c>
      <c r="CS49" s="173">
        <v>9.3946000000000005</v>
      </c>
      <c r="CT49" s="173">
        <v>8.9595000000000002</v>
      </c>
      <c r="CU49" s="173">
        <v>6.7190000000000003</v>
      </c>
      <c r="CV49" s="173">
        <v>5.9167000000000005</v>
      </c>
      <c r="CW49" s="173">
        <v>1</v>
      </c>
      <c r="CX49" s="173">
        <v>0.72496338934883797</v>
      </c>
      <c r="CY49" s="173">
        <v>7.0084</v>
      </c>
      <c r="CZ49" s="173">
        <v>7.0023</v>
      </c>
    </row>
    <row r="50" spans="1:134" s="173" customFormat="1" x14ac:dyDescent="0.2">
      <c r="A50" s="175">
        <v>16</v>
      </c>
      <c r="B50" s="173" t="s">
        <v>33</v>
      </c>
      <c r="C50" s="173">
        <v>7.0405000000000006</v>
      </c>
      <c r="D50" s="173">
        <v>15.82</v>
      </c>
      <c r="F50" s="173">
        <v>7.0687000000000006</v>
      </c>
      <c r="G50" s="173">
        <v>15.67</v>
      </c>
      <c r="I50" s="173">
        <v>7.0544000000000002</v>
      </c>
      <c r="J50" s="173">
        <v>15.7</v>
      </c>
      <c r="L50" s="173">
        <v>7.0394000000000005</v>
      </c>
      <c r="M50" s="173">
        <v>15.71</v>
      </c>
      <c r="O50" s="173">
        <v>7.0311000000000003</v>
      </c>
      <c r="P50" s="173">
        <v>15.71</v>
      </c>
      <c r="R50" s="173">
        <v>7.0388999999999999</v>
      </c>
      <c r="S50" s="173">
        <v>15.71</v>
      </c>
      <c r="U50" s="173">
        <v>7.0385</v>
      </c>
      <c r="V50" s="173">
        <v>15.71</v>
      </c>
      <c r="X50" s="173">
        <v>7.0357000000000003</v>
      </c>
      <c r="Y50" s="173">
        <v>15.64</v>
      </c>
      <c r="AA50" s="173">
        <v>6.9744999999999999</v>
      </c>
      <c r="AB50" s="173">
        <v>15.71</v>
      </c>
      <c r="AD50" s="173">
        <v>7.0034000000000001</v>
      </c>
      <c r="AE50" s="173">
        <v>15.68</v>
      </c>
      <c r="AG50" s="173">
        <v>6.9914000000000005</v>
      </c>
      <c r="AH50" s="173">
        <v>15.66</v>
      </c>
      <c r="AJ50" s="173">
        <v>6.9950000000000001</v>
      </c>
      <c r="AK50" s="173">
        <v>15.67</v>
      </c>
      <c r="AM50" s="173">
        <v>7.0011000000000001</v>
      </c>
      <c r="AN50" s="173">
        <v>15.64</v>
      </c>
      <c r="AP50" s="173">
        <v>7.0023</v>
      </c>
      <c r="AQ50" s="173">
        <v>15.65</v>
      </c>
      <c r="AS50" s="173">
        <v>7.0064000000000002</v>
      </c>
      <c r="AT50" s="173">
        <v>15.64</v>
      </c>
      <c r="AV50" s="173">
        <v>7.0070000000000006</v>
      </c>
      <c r="AW50" s="173">
        <v>15.65</v>
      </c>
      <c r="AY50" s="173">
        <v>6.9969000000000001</v>
      </c>
      <c r="AZ50" s="173">
        <v>15.68</v>
      </c>
      <c r="BB50" s="173">
        <v>6.9930000000000003</v>
      </c>
      <c r="BC50" s="173">
        <v>15.67</v>
      </c>
      <c r="BE50" s="173">
        <v>6.9828000000000001</v>
      </c>
      <c r="BF50" s="173">
        <v>15.58</v>
      </c>
      <c r="BP50" s="214">
        <v>15</v>
      </c>
      <c r="BQ50" s="251" t="s">
        <v>493</v>
      </c>
      <c r="BR50" s="54">
        <v>100.21</v>
      </c>
      <c r="BS50" s="54">
        <v>142.41999999999999</v>
      </c>
      <c r="BT50" s="54">
        <v>111.72</v>
      </c>
      <c r="BU50" s="54">
        <v>121.51</v>
      </c>
      <c r="BV50" s="54">
        <v>162685.13</v>
      </c>
      <c r="BW50" s="54">
        <v>1902.97</v>
      </c>
      <c r="BX50" s="54">
        <v>75.86</v>
      </c>
      <c r="BY50" s="54">
        <v>83.38</v>
      </c>
      <c r="BZ50" s="54">
        <v>11.64</v>
      </c>
      <c r="CA50" s="48">
        <v>12.24</v>
      </c>
      <c r="CB50" s="48">
        <v>16.260000000000002</v>
      </c>
      <c r="CC50" s="48">
        <v>18.46</v>
      </c>
      <c r="CD50" s="48">
        <v>109.61</v>
      </c>
      <c r="CE50" s="48">
        <v>151.01</v>
      </c>
      <c r="CF50" s="48">
        <v>15.64</v>
      </c>
      <c r="CG50" s="48">
        <v>15.64</v>
      </c>
      <c r="CK50" s="173">
        <v>109.38</v>
      </c>
      <c r="CL50" s="173">
        <v>0.76964519356576611</v>
      </c>
      <c r="CM50" s="173">
        <v>0.98110000000000008</v>
      </c>
      <c r="CN50" s="173">
        <v>0.90220137134608436</v>
      </c>
      <c r="CO50" s="173">
        <v>1484.2180000000001</v>
      </c>
      <c r="CP50" s="173">
        <v>17.3613</v>
      </c>
      <c r="CQ50" s="173">
        <v>1.4448779078167895</v>
      </c>
      <c r="CR50" s="173">
        <v>1.3146</v>
      </c>
      <c r="CS50" s="173">
        <v>9.4147999999999996</v>
      </c>
      <c r="CT50" s="173">
        <v>8.9535999999999998</v>
      </c>
      <c r="CU50" s="173">
        <v>6.7393000000000001</v>
      </c>
      <c r="CV50" s="173">
        <v>5.9393000000000002</v>
      </c>
      <c r="CW50" s="173">
        <v>1</v>
      </c>
      <c r="CX50" s="173">
        <v>0.72585796411358228</v>
      </c>
      <c r="CY50" s="173">
        <v>7.0104000000000006</v>
      </c>
      <c r="CZ50" s="173">
        <v>7.0064000000000002</v>
      </c>
    </row>
    <row r="51" spans="1:134" s="173" customFormat="1" x14ac:dyDescent="0.2">
      <c r="A51" s="175"/>
      <c r="AZ51" s="173">
        <v>15.58</v>
      </c>
      <c r="BP51" s="214">
        <v>14</v>
      </c>
      <c r="BQ51" s="251" t="s">
        <v>494</v>
      </c>
      <c r="BR51" s="48">
        <v>100.26</v>
      </c>
      <c r="BS51" s="48">
        <v>141.84</v>
      </c>
      <c r="BT51" s="48">
        <v>111.68</v>
      </c>
      <c r="BU51" s="48">
        <v>121.52</v>
      </c>
      <c r="BV51" s="48">
        <v>163515.51999999999</v>
      </c>
      <c r="BW51" s="48">
        <v>1926.9</v>
      </c>
      <c r="BX51" s="48">
        <v>75.83</v>
      </c>
      <c r="BY51" s="48">
        <v>83.32</v>
      </c>
      <c r="BZ51" s="48">
        <v>11.64</v>
      </c>
      <c r="CA51" s="48">
        <v>12.26</v>
      </c>
      <c r="CB51" s="48">
        <v>16.260000000000002</v>
      </c>
      <c r="CC51" s="48">
        <v>18.440000000000001</v>
      </c>
      <c r="CD51" s="48">
        <v>109.67</v>
      </c>
      <c r="CE51" s="48">
        <v>150.97</v>
      </c>
      <c r="CF51" s="48">
        <v>15.65</v>
      </c>
      <c r="CG51" s="48">
        <v>15.65</v>
      </c>
      <c r="CK51" s="173">
        <v>109.39</v>
      </c>
      <c r="CL51" s="173">
        <v>0.77321580453104455</v>
      </c>
      <c r="CM51" s="173">
        <v>0.9820000000000001</v>
      </c>
      <c r="CN51" s="173">
        <v>0.90293453724604955</v>
      </c>
      <c r="CO51" s="173">
        <v>1490.9777000000001</v>
      </c>
      <c r="CP51" s="173">
        <v>17.57</v>
      </c>
      <c r="CQ51" s="173">
        <v>1.4463407578825571</v>
      </c>
      <c r="CR51" s="173">
        <v>1.3163</v>
      </c>
      <c r="CS51" s="173">
        <v>9.4200999999999997</v>
      </c>
      <c r="CT51" s="173">
        <v>8.9459</v>
      </c>
      <c r="CU51" s="173">
        <v>6.7441000000000004</v>
      </c>
      <c r="CV51" s="173">
        <v>5.9485999999999999</v>
      </c>
      <c r="CW51" s="173">
        <v>1</v>
      </c>
      <c r="CX51" s="173">
        <v>0.72643798398930692</v>
      </c>
      <c r="CY51" s="173">
        <v>7.0072000000000001</v>
      </c>
      <c r="CZ51" s="173">
        <v>7.0070000000000006</v>
      </c>
    </row>
    <row r="52" spans="1:134" s="173" customFormat="1" x14ac:dyDescent="0.2">
      <c r="A52" s="175"/>
      <c r="AZ52" s="173">
        <v>15.58</v>
      </c>
      <c r="BP52" s="214">
        <v>17</v>
      </c>
      <c r="BQ52" s="251" t="s">
        <v>495</v>
      </c>
      <c r="BR52" s="48">
        <v>100.16</v>
      </c>
      <c r="BS52" s="48">
        <v>142.28</v>
      </c>
      <c r="BT52" s="48">
        <v>111.81</v>
      </c>
      <c r="BU52" s="48">
        <v>121.61</v>
      </c>
      <c r="BV52" s="48">
        <v>164972.89000000001</v>
      </c>
      <c r="BW52" s="48">
        <v>1966.28</v>
      </c>
      <c r="BX52" s="48">
        <v>75.930000000000007</v>
      </c>
      <c r="BY52" s="48">
        <v>83.41</v>
      </c>
      <c r="BZ52" s="48">
        <v>11.66</v>
      </c>
      <c r="CA52" s="48">
        <v>12.32</v>
      </c>
      <c r="CB52" s="48">
        <v>16.28</v>
      </c>
      <c r="CC52" s="48">
        <v>18.47</v>
      </c>
      <c r="CD52" s="48">
        <v>109.7</v>
      </c>
      <c r="CE52" s="48">
        <v>151.01</v>
      </c>
      <c r="CF52" s="48">
        <v>15.67</v>
      </c>
      <c r="CG52" s="48">
        <v>15.68</v>
      </c>
      <c r="CK52" s="173">
        <v>109.53</v>
      </c>
      <c r="CL52" s="173">
        <v>0.77101002313030065</v>
      </c>
      <c r="CM52" s="173">
        <v>0.98110000000000008</v>
      </c>
      <c r="CN52" s="173">
        <v>0.90203860725239038</v>
      </c>
      <c r="CO52" s="173">
        <v>1503.855</v>
      </c>
      <c r="CP52" s="173">
        <v>17.924200000000003</v>
      </c>
      <c r="CQ52" s="173">
        <v>1.444669170759896</v>
      </c>
      <c r="CR52" s="173">
        <v>1.3152000000000001</v>
      </c>
      <c r="CS52" s="173">
        <v>9.4116</v>
      </c>
      <c r="CT52" s="173">
        <v>8.9016000000000002</v>
      </c>
      <c r="CU52" s="173">
        <v>6.7382</v>
      </c>
      <c r="CV52" s="173">
        <v>5.9409000000000001</v>
      </c>
      <c r="CW52" s="173">
        <v>1</v>
      </c>
      <c r="CX52" s="173">
        <v>0.72643798398930692</v>
      </c>
      <c r="CY52" s="173">
        <v>6.9999000000000002</v>
      </c>
      <c r="CZ52" s="173">
        <v>6.9969000000000001</v>
      </c>
    </row>
    <row r="53" spans="1:134" s="173" customFormat="1" x14ac:dyDescent="0.2">
      <c r="A53" s="216"/>
      <c r="BP53" s="214">
        <v>18</v>
      </c>
      <c r="BQ53" s="251" t="s">
        <v>496</v>
      </c>
      <c r="BR53" s="278">
        <v>100.06</v>
      </c>
      <c r="BS53" s="278">
        <v>143.11000000000001</v>
      </c>
      <c r="BT53" s="278">
        <v>112.17</v>
      </c>
      <c r="BU53" s="278">
        <v>121.98</v>
      </c>
      <c r="BV53" s="278">
        <v>165532.01</v>
      </c>
      <c r="BW53" s="278">
        <v>1955.95</v>
      </c>
      <c r="BX53" s="278">
        <v>76.33</v>
      </c>
      <c r="BY53" s="278">
        <v>83.68</v>
      </c>
      <c r="BZ53" s="278">
        <v>11.69</v>
      </c>
      <c r="CA53" s="278">
        <v>12.37</v>
      </c>
      <c r="CB53" s="279">
        <v>16.34</v>
      </c>
      <c r="CC53" s="279">
        <v>18.420000000000002</v>
      </c>
      <c r="CD53" s="279">
        <v>109.56</v>
      </c>
      <c r="CE53" s="279">
        <v>150.93</v>
      </c>
      <c r="CF53" s="279">
        <v>15.66</v>
      </c>
      <c r="CG53" s="279">
        <v>15.67</v>
      </c>
      <c r="CK53" s="173">
        <v>109.49000000000001</v>
      </c>
      <c r="CL53" s="173">
        <v>0.76557954371459191</v>
      </c>
      <c r="CM53" s="173">
        <v>0.97670000000000001</v>
      </c>
      <c r="CN53" s="173">
        <v>0.89806915132465193</v>
      </c>
      <c r="CO53" s="173">
        <v>1510.88</v>
      </c>
      <c r="CP53" s="173">
        <v>17.852800000000002</v>
      </c>
      <c r="CQ53" s="173">
        <v>1.4353380221042056</v>
      </c>
      <c r="CR53" s="173">
        <v>1.3092000000000001</v>
      </c>
      <c r="CS53" s="173">
        <v>9.3732000000000006</v>
      </c>
      <c r="CT53" s="173">
        <v>8.8596000000000004</v>
      </c>
      <c r="CU53" s="173">
        <v>6.7046000000000001</v>
      </c>
      <c r="CV53" s="173">
        <v>5.9488000000000003</v>
      </c>
      <c r="CW53" s="173">
        <v>1</v>
      </c>
      <c r="CX53" s="173">
        <v>0.72589484687248207</v>
      </c>
      <c r="CY53" s="173">
        <v>6.9952000000000005</v>
      </c>
      <c r="CZ53" s="173">
        <v>6.9930000000000003</v>
      </c>
    </row>
    <row r="54" spans="1:134" s="173" customFormat="1" x14ac:dyDescent="0.2">
      <c r="A54" s="216"/>
      <c r="BP54" s="214">
        <v>19</v>
      </c>
      <c r="BQ54" s="251" t="s">
        <v>497</v>
      </c>
      <c r="BR54" s="48">
        <v>99.73</v>
      </c>
      <c r="BS54" s="48">
        <v>142.72</v>
      </c>
      <c r="BT54" s="48">
        <v>111.94</v>
      </c>
      <c r="BU54" s="48">
        <v>121.81</v>
      </c>
      <c r="BV54" s="48">
        <v>164470.54999999999</v>
      </c>
      <c r="BW54" s="48">
        <v>1936.6</v>
      </c>
      <c r="BX54" s="48">
        <v>76.099999999999994</v>
      </c>
      <c r="BY54" s="48">
        <v>83.25</v>
      </c>
      <c r="BZ54" s="48">
        <v>11.66</v>
      </c>
      <c r="CA54" s="48">
        <v>12.34</v>
      </c>
      <c r="CB54" s="48">
        <v>16.309999999999999</v>
      </c>
      <c r="CC54" s="48">
        <v>18.29</v>
      </c>
      <c r="CD54" s="48">
        <v>108.82</v>
      </c>
      <c r="CE54" s="48">
        <v>150.19</v>
      </c>
      <c r="CF54" s="48">
        <v>15.58</v>
      </c>
      <c r="CG54" s="48">
        <v>15.58</v>
      </c>
      <c r="CK54" s="173">
        <v>109.12</v>
      </c>
      <c r="CL54" s="173">
        <v>0.76248570339306132</v>
      </c>
      <c r="CM54" s="173">
        <v>0.97210000000000008</v>
      </c>
      <c r="CN54" s="173">
        <v>0.89349535382416012</v>
      </c>
      <c r="CO54" s="173">
        <v>1511.4</v>
      </c>
      <c r="CP54" s="173">
        <v>17.796400000000002</v>
      </c>
      <c r="CQ54" s="173">
        <v>1.4300014300014299</v>
      </c>
      <c r="CR54" s="173">
        <v>1.3072000000000001</v>
      </c>
      <c r="CS54" s="173">
        <v>9.3327000000000009</v>
      </c>
      <c r="CT54" s="173">
        <v>8.8152000000000008</v>
      </c>
      <c r="CU54" s="173">
        <v>6.6720000000000006</v>
      </c>
      <c r="CV54" s="173">
        <v>5.9487000000000005</v>
      </c>
      <c r="CW54" s="173">
        <v>1</v>
      </c>
      <c r="CX54" s="173">
        <v>0.72455367493623934</v>
      </c>
      <c r="CY54" s="173">
        <v>6.9860000000000007</v>
      </c>
      <c r="CZ54" s="173">
        <v>6.9828000000000001</v>
      </c>
    </row>
    <row r="55" spans="1:134" s="173" customFormat="1" x14ac:dyDescent="0.2">
      <c r="A55" s="217"/>
      <c r="BP55" s="214">
        <v>20</v>
      </c>
      <c r="BQ55" s="251" t="s">
        <v>498</v>
      </c>
      <c r="BR55" s="60">
        <v>100.09</v>
      </c>
      <c r="BS55" s="60">
        <v>143</v>
      </c>
      <c r="BT55" s="60">
        <v>112.3</v>
      </c>
      <c r="BU55" s="60">
        <v>121.77</v>
      </c>
      <c r="BV55" s="60">
        <v>165430.44</v>
      </c>
      <c r="BW55" s="60">
        <v>1962.04</v>
      </c>
      <c r="BX55" s="60">
        <v>76.150000000000006</v>
      </c>
      <c r="BY55" s="60">
        <v>83.38</v>
      </c>
      <c r="BZ55" s="60">
        <v>11.66</v>
      </c>
      <c r="CA55" s="60">
        <v>12.36</v>
      </c>
      <c r="CB55" s="60">
        <v>16.309999999999999</v>
      </c>
      <c r="CC55" s="60">
        <v>18.29</v>
      </c>
      <c r="CD55" s="60">
        <v>108.64</v>
      </c>
      <c r="CE55" s="60">
        <v>150.22999999999999</v>
      </c>
      <c r="CF55" s="60">
        <v>15.61</v>
      </c>
      <c r="CG55" s="178">
        <v>15.6</v>
      </c>
      <c r="CK55" s="173">
        <v>100.09</v>
      </c>
      <c r="CL55" s="173">
        <v>143</v>
      </c>
      <c r="CM55" s="173">
        <v>112.3</v>
      </c>
      <c r="CN55" s="173">
        <v>121.77</v>
      </c>
      <c r="CO55" s="173">
        <v>165430.44</v>
      </c>
      <c r="CP55" s="173">
        <v>1962.04</v>
      </c>
      <c r="CQ55" s="173">
        <v>76.150000000000006</v>
      </c>
      <c r="CR55" s="173">
        <v>83.38</v>
      </c>
      <c r="CS55" s="173">
        <v>11.66</v>
      </c>
      <c r="CT55" s="173">
        <v>12.36</v>
      </c>
      <c r="CU55" s="173">
        <v>16.309999999999999</v>
      </c>
      <c r="CV55" s="173">
        <v>18.29</v>
      </c>
      <c r="CW55" s="173">
        <v>108.64</v>
      </c>
      <c r="CX55" s="173">
        <v>150.22999999999999</v>
      </c>
      <c r="CY55" s="173">
        <v>15.61</v>
      </c>
      <c r="CZ55" s="173">
        <v>15.6</v>
      </c>
    </row>
    <row r="56" spans="1:134" s="173" customFormat="1" x14ac:dyDescent="0.2">
      <c r="A56" s="217">
        <v>1</v>
      </c>
      <c r="B56" s="173" t="s">
        <v>5</v>
      </c>
      <c r="C56" s="173">
        <f>C35-C15</f>
        <v>0</v>
      </c>
      <c r="D56" s="173">
        <f t="shared" ref="D56:BF56" si="2">D35-D15</f>
        <v>0</v>
      </c>
      <c r="E56" s="173">
        <f t="shared" si="2"/>
        <v>0</v>
      </c>
      <c r="F56" s="173">
        <f t="shared" si="2"/>
        <v>0</v>
      </c>
      <c r="G56" s="173">
        <f t="shared" si="2"/>
        <v>0</v>
      </c>
      <c r="H56" s="173">
        <f t="shared" si="2"/>
        <v>0</v>
      </c>
      <c r="I56" s="173">
        <f t="shared" si="2"/>
        <v>0</v>
      </c>
      <c r="J56" s="173">
        <f t="shared" si="2"/>
        <v>0</v>
      </c>
      <c r="K56" s="173">
        <f t="shared" si="2"/>
        <v>0</v>
      </c>
      <c r="L56" s="173">
        <f t="shared" si="2"/>
        <v>0</v>
      </c>
      <c r="M56" s="173">
        <f t="shared" si="2"/>
        <v>0</v>
      </c>
      <c r="N56" s="173">
        <f t="shared" si="2"/>
        <v>0</v>
      </c>
      <c r="O56" s="173">
        <f t="shared" si="2"/>
        <v>0</v>
      </c>
      <c r="P56" s="173">
        <f t="shared" si="2"/>
        <v>0</v>
      </c>
      <c r="Q56" s="173">
        <f t="shared" si="2"/>
        <v>0</v>
      </c>
      <c r="R56" s="173">
        <f t="shared" si="2"/>
        <v>0</v>
      </c>
      <c r="S56" s="173">
        <f t="shared" si="2"/>
        <v>0</v>
      </c>
      <c r="T56" s="173">
        <f t="shared" si="2"/>
        <v>0</v>
      </c>
      <c r="U56" s="173">
        <f t="shared" si="2"/>
        <v>0</v>
      </c>
      <c r="V56" s="173">
        <f t="shared" si="2"/>
        <v>0</v>
      </c>
      <c r="W56" s="173">
        <f t="shared" si="2"/>
        <v>0</v>
      </c>
      <c r="X56" s="173">
        <f t="shared" si="2"/>
        <v>0</v>
      </c>
      <c r="Y56" s="173">
        <f t="shared" si="2"/>
        <v>0</v>
      </c>
      <c r="Z56" s="173">
        <f t="shared" si="2"/>
        <v>0</v>
      </c>
      <c r="AA56" s="173">
        <f t="shared" si="2"/>
        <v>0</v>
      </c>
      <c r="AB56" s="173">
        <f t="shared" si="2"/>
        <v>0</v>
      </c>
      <c r="AC56" s="173">
        <f t="shared" si="2"/>
        <v>0</v>
      </c>
      <c r="AD56" s="173">
        <f t="shared" si="2"/>
        <v>0</v>
      </c>
      <c r="AE56" s="173">
        <f t="shared" si="2"/>
        <v>0</v>
      </c>
      <c r="AF56" s="173">
        <f t="shared" si="2"/>
        <v>0</v>
      </c>
      <c r="AG56" s="173">
        <f t="shared" si="2"/>
        <v>0</v>
      </c>
      <c r="AH56" s="173">
        <f t="shared" si="2"/>
        <v>0</v>
      </c>
      <c r="AI56" s="173">
        <f t="shared" si="2"/>
        <v>0</v>
      </c>
      <c r="AJ56" s="173">
        <f t="shared" si="2"/>
        <v>0</v>
      </c>
      <c r="AK56" s="173">
        <f t="shared" si="2"/>
        <v>0</v>
      </c>
      <c r="AL56" s="173">
        <f t="shared" si="2"/>
        <v>0</v>
      </c>
      <c r="AM56" s="173">
        <f t="shared" si="2"/>
        <v>0</v>
      </c>
      <c r="AN56" s="173">
        <f t="shared" si="2"/>
        <v>0</v>
      </c>
      <c r="AO56" s="173">
        <f t="shared" si="2"/>
        <v>0</v>
      </c>
      <c r="AP56" s="173">
        <f t="shared" si="2"/>
        <v>0</v>
      </c>
      <c r="AQ56" s="173">
        <f t="shared" si="2"/>
        <v>0</v>
      </c>
      <c r="AR56" s="173">
        <f t="shared" si="2"/>
        <v>0</v>
      </c>
      <c r="AS56" s="173">
        <f t="shared" si="2"/>
        <v>0</v>
      </c>
      <c r="AT56" s="173">
        <f t="shared" si="2"/>
        <v>0</v>
      </c>
      <c r="AU56" s="173">
        <f t="shared" si="2"/>
        <v>0</v>
      </c>
      <c r="AV56" s="173">
        <f t="shared" si="2"/>
        <v>0</v>
      </c>
      <c r="AW56" s="173">
        <f t="shared" si="2"/>
        <v>0</v>
      </c>
      <c r="AX56" s="173">
        <f t="shared" si="2"/>
        <v>0</v>
      </c>
      <c r="AY56" s="173">
        <f t="shared" si="2"/>
        <v>0</v>
      </c>
      <c r="AZ56" s="173">
        <f t="shared" si="2"/>
        <v>0</v>
      </c>
      <c r="BA56" s="173">
        <f t="shared" si="2"/>
        <v>0</v>
      </c>
      <c r="BB56" s="173">
        <f t="shared" si="2"/>
        <v>0</v>
      </c>
      <c r="BC56" s="173">
        <f t="shared" si="2"/>
        <v>0</v>
      </c>
      <c r="BD56" s="173">
        <f t="shared" si="2"/>
        <v>0</v>
      </c>
      <c r="BE56" s="173">
        <f t="shared" si="2"/>
        <v>0</v>
      </c>
      <c r="BF56" s="173">
        <f t="shared" si="2"/>
        <v>0</v>
      </c>
      <c r="BP56" s="214"/>
      <c r="BQ56" s="251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</row>
    <row r="57" spans="1:134" s="53" customFormat="1" x14ac:dyDescent="0.2">
      <c r="A57" s="217">
        <v>2</v>
      </c>
      <c r="B57" s="173" t="s">
        <v>6</v>
      </c>
      <c r="C57" s="173">
        <f t="shared" ref="C57:BF57" si="3">C36-C16</f>
        <v>0</v>
      </c>
      <c r="D57" s="173">
        <f t="shared" si="3"/>
        <v>0</v>
      </c>
      <c r="E57" s="173">
        <f t="shared" si="3"/>
        <v>0</v>
      </c>
      <c r="F57" s="173">
        <f t="shared" si="3"/>
        <v>0</v>
      </c>
      <c r="G57" s="173">
        <f t="shared" si="3"/>
        <v>0</v>
      </c>
      <c r="H57" s="173">
        <f t="shared" si="3"/>
        <v>0</v>
      </c>
      <c r="I57" s="173">
        <f t="shared" si="3"/>
        <v>0</v>
      </c>
      <c r="J57" s="173">
        <f t="shared" si="3"/>
        <v>0</v>
      </c>
      <c r="K57" s="173">
        <f t="shared" si="3"/>
        <v>0</v>
      </c>
      <c r="L57" s="173">
        <f t="shared" si="3"/>
        <v>0</v>
      </c>
      <c r="M57" s="173">
        <f t="shared" si="3"/>
        <v>0</v>
      </c>
      <c r="N57" s="173">
        <f t="shared" si="3"/>
        <v>0</v>
      </c>
      <c r="O57" s="173">
        <f t="shared" si="3"/>
        <v>0</v>
      </c>
      <c r="P57" s="173">
        <f t="shared" si="3"/>
        <v>0</v>
      </c>
      <c r="Q57" s="173">
        <f t="shared" si="3"/>
        <v>0</v>
      </c>
      <c r="R57" s="173">
        <f t="shared" si="3"/>
        <v>0</v>
      </c>
      <c r="S57" s="173">
        <f t="shared" si="3"/>
        <v>0</v>
      </c>
      <c r="T57" s="173">
        <f t="shared" si="3"/>
        <v>0</v>
      </c>
      <c r="U57" s="173">
        <f t="shared" si="3"/>
        <v>0</v>
      </c>
      <c r="V57" s="173">
        <f t="shared" si="3"/>
        <v>0</v>
      </c>
      <c r="W57" s="173">
        <f t="shared" si="3"/>
        <v>0</v>
      </c>
      <c r="X57" s="173">
        <f t="shared" si="3"/>
        <v>0</v>
      </c>
      <c r="Y57" s="173">
        <f t="shared" si="3"/>
        <v>0</v>
      </c>
      <c r="Z57" s="173">
        <f t="shared" si="3"/>
        <v>0</v>
      </c>
      <c r="AA57" s="173">
        <f t="shared" si="3"/>
        <v>0</v>
      </c>
      <c r="AB57" s="173">
        <f t="shared" si="3"/>
        <v>0</v>
      </c>
      <c r="AC57" s="173">
        <f t="shared" si="3"/>
        <v>0</v>
      </c>
      <c r="AD57" s="173">
        <f t="shared" si="3"/>
        <v>0</v>
      </c>
      <c r="AE57" s="173">
        <f t="shared" si="3"/>
        <v>0</v>
      </c>
      <c r="AF57" s="173">
        <f t="shared" si="3"/>
        <v>0</v>
      </c>
      <c r="AG57" s="173">
        <f t="shared" si="3"/>
        <v>0</v>
      </c>
      <c r="AH57" s="173">
        <f t="shared" si="3"/>
        <v>0</v>
      </c>
      <c r="AI57" s="173">
        <f t="shared" si="3"/>
        <v>0</v>
      </c>
      <c r="AJ57" s="173">
        <f t="shared" si="3"/>
        <v>0</v>
      </c>
      <c r="AK57" s="173">
        <f t="shared" si="3"/>
        <v>0</v>
      </c>
      <c r="AL57" s="173">
        <f t="shared" si="3"/>
        <v>0</v>
      </c>
      <c r="AM57" s="173">
        <f t="shared" si="3"/>
        <v>0</v>
      </c>
      <c r="AN57" s="173">
        <f t="shared" si="3"/>
        <v>0</v>
      </c>
      <c r="AO57" s="173">
        <f t="shared" si="3"/>
        <v>0</v>
      </c>
      <c r="AP57" s="173">
        <f t="shared" si="3"/>
        <v>0</v>
      </c>
      <c r="AQ57" s="173">
        <f t="shared" si="3"/>
        <v>0</v>
      </c>
      <c r="AR57" s="173">
        <f t="shared" si="3"/>
        <v>0</v>
      </c>
      <c r="AS57" s="173">
        <f t="shared" si="3"/>
        <v>0</v>
      </c>
      <c r="AT57" s="173">
        <f t="shared" si="3"/>
        <v>0</v>
      </c>
      <c r="AU57" s="173">
        <f t="shared" si="3"/>
        <v>0</v>
      </c>
      <c r="AV57" s="173">
        <f t="shared" si="3"/>
        <v>0</v>
      </c>
      <c r="AW57" s="173">
        <f t="shared" si="3"/>
        <v>0</v>
      </c>
      <c r="AX57" s="173">
        <f t="shared" si="3"/>
        <v>0</v>
      </c>
      <c r="AY57" s="173">
        <f t="shared" si="3"/>
        <v>0</v>
      </c>
      <c r="AZ57" s="173">
        <f t="shared" si="3"/>
        <v>0</v>
      </c>
      <c r="BA57" s="173">
        <f t="shared" si="3"/>
        <v>0</v>
      </c>
      <c r="BB57" s="173">
        <f t="shared" si="3"/>
        <v>0</v>
      </c>
      <c r="BC57" s="173">
        <f t="shared" si="3"/>
        <v>0</v>
      </c>
      <c r="BD57" s="173">
        <f t="shared" si="3"/>
        <v>0</v>
      </c>
      <c r="BE57" s="173">
        <f t="shared" si="3"/>
        <v>0</v>
      </c>
      <c r="BF57" s="173">
        <f t="shared" si="3"/>
        <v>0</v>
      </c>
      <c r="BG57" s="173"/>
      <c r="BH57" s="173"/>
      <c r="BI57" s="173"/>
      <c r="BJ57" s="173"/>
      <c r="BK57" s="173"/>
      <c r="BL57" s="173"/>
      <c r="BP57" s="214"/>
      <c r="BQ57" s="251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182"/>
    </row>
    <row r="58" spans="1:134" s="52" customFormat="1" x14ac:dyDescent="0.2">
      <c r="A58" s="217">
        <v>3</v>
      </c>
      <c r="B58" s="52" t="s">
        <v>7</v>
      </c>
      <c r="C58" s="173">
        <f t="shared" ref="C58:BF58" si="4">C37-C17</f>
        <v>0</v>
      </c>
      <c r="D58" s="173">
        <f t="shared" si="4"/>
        <v>0</v>
      </c>
      <c r="E58" s="173">
        <f t="shared" si="4"/>
        <v>0</v>
      </c>
      <c r="F58" s="173">
        <f t="shared" si="4"/>
        <v>0</v>
      </c>
      <c r="G58" s="173">
        <f t="shared" si="4"/>
        <v>0</v>
      </c>
      <c r="H58" s="173">
        <f t="shared" si="4"/>
        <v>0</v>
      </c>
      <c r="I58" s="173">
        <f t="shared" si="4"/>
        <v>0</v>
      </c>
      <c r="J58" s="173">
        <f t="shared" si="4"/>
        <v>0</v>
      </c>
      <c r="K58" s="173">
        <f t="shared" si="4"/>
        <v>0</v>
      </c>
      <c r="L58" s="173">
        <f t="shared" si="4"/>
        <v>0</v>
      </c>
      <c r="M58" s="173">
        <f t="shared" si="4"/>
        <v>0</v>
      </c>
      <c r="N58" s="173">
        <f t="shared" si="4"/>
        <v>0</v>
      </c>
      <c r="O58" s="173">
        <f t="shared" si="4"/>
        <v>0</v>
      </c>
      <c r="P58" s="173">
        <f t="shared" si="4"/>
        <v>0</v>
      </c>
      <c r="Q58" s="173">
        <f t="shared" si="4"/>
        <v>0</v>
      </c>
      <c r="R58" s="173">
        <f t="shared" si="4"/>
        <v>0</v>
      </c>
      <c r="S58" s="173">
        <f t="shared" si="4"/>
        <v>0</v>
      </c>
      <c r="T58" s="173">
        <f t="shared" si="4"/>
        <v>0</v>
      </c>
      <c r="U58" s="173">
        <f t="shared" si="4"/>
        <v>0</v>
      </c>
      <c r="V58" s="173">
        <f t="shared" si="4"/>
        <v>0</v>
      </c>
      <c r="W58" s="173">
        <f t="shared" si="4"/>
        <v>0</v>
      </c>
      <c r="X58" s="173">
        <f t="shared" si="4"/>
        <v>0</v>
      </c>
      <c r="Y58" s="173">
        <f t="shared" si="4"/>
        <v>0</v>
      </c>
      <c r="Z58" s="173">
        <f t="shared" si="4"/>
        <v>0</v>
      </c>
      <c r="AA58" s="173">
        <f t="shared" si="4"/>
        <v>0</v>
      </c>
      <c r="AB58" s="173">
        <f t="shared" si="4"/>
        <v>0</v>
      </c>
      <c r="AC58" s="173">
        <f t="shared" si="4"/>
        <v>0</v>
      </c>
      <c r="AD58" s="173">
        <f t="shared" si="4"/>
        <v>0</v>
      </c>
      <c r="AE58" s="173">
        <f t="shared" si="4"/>
        <v>0</v>
      </c>
      <c r="AF58" s="173">
        <f t="shared" si="4"/>
        <v>0</v>
      </c>
      <c r="AG58" s="173">
        <f t="shared" si="4"/>
        <v>0</v>
      </c>
      <c r="AH58" s="173">
        <f t="shared" si="4"/>
        <v>0</v>
      </c>
      <c r="AI58" s="173">
        <f t="shared" si="4"/>
        <v>0</v>
      </c>
      <c r="AJ58" s="173">
        <f t="shared" si="4"/>
        <v>0</v>
      </c>
      <c r="AK58" s="173">
        <f t="shared" si="4"/>
        <v>0</v>
      </c>
      <c r="AL58" s="173">
        <f t="shared" si="4"/>
        <v>0</v>
      </c>
      <c r="AM58" s="173">
        <f t="shared" si="4"/>
        <v>0</v>
      </c>
      <c r="AN58" s="173">
        <f t="shared" si="4"/>
        <v>0</v>
      </c>
      <c r="AO58" s="173">
        <f t="shared" si="4"/>
        <v>0</v>
      </c>
      <c r="AP58" s="173">
        <f t="shared" si="4"/>
        <v>0</v>
      </c>
      <c r="AQ58" s="173">
        <f t="shared" si="4"/>
        <v>0</v>
      </c>
      <c r="AR58" s="173">
        <f t="shared" si="4"/>
        <v>0</v>
      </c>
      <c r="AS58" s="173">
        <f t="shared" si="4"/>
        <v>0</v>
      </c>
      <c r="AT58" s="173">
        <f t="shared" si="4"/>
        <v>0</v>
      </c>
      <c r="AU58" s="173">
        <f t="shared" si="4"/>
        <v>0</v>
      </c>
      <c r="AV58" s="173">
        <f t="shared" si="4"/>
        <v>0</v>
      </c>
      <c r="AW58" s="173">
        <f t="shared" si="4"/>
        <v>0</v>
      </c>
      <c r="AX58" s="173">
        <f t="shared" si="4"/>
        <v>0</v>
      </c>
      <c r="AY58" s="173">
        <f t="shared" si="4"/>
        <v>0</v>
      </c>
      <c r="AZ58" s="173">
        <f t="shared" si="4"/>
        <v>0</v>
      </c>
      <c r="BA58" s="173">
        <f t="shared" si="4"/>
        <v>0</v>
      </c>
      <c r="BB58" s="173">
        <f t="shared" si="4"/>
        <v>0</v>
      </c>
      <c r="BC58" s="173">
        <f t="shared" si="4"/>
        <v>0</v>
      </c>
      <c r="BD58" s="173">
        <f t="shared" si="4"/>
        <v>0</v>
      </c>
      <c r="BE58" s="173">
        <f t="shared" si="4"/>
        <v>0</v>
      </c>
      <c r="BF58" s="173">
        <f t="shared" si="4"/>
        <v>0</v>
      </c>
      <c r="BG58" s="173"/>
      <c r="BH58" s="173"/>
      <c r="BI58" s="173"/>
      <c r="BJ58" s="173"/>
      <c r="BK58" s="173"/>
      <c r="BL58" s="173"/>
      <c r="BP58" s="214"/>
      <c r="BQ58" s="251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184"/>
    </row>
    <row r="59" spans="1:134" s="52" customFormat="1" x14ac:dyDescent="0.2">
      <c r="A59" s="217">
        <v>4</v>
      </c>
      <c r="B59" s="52" t="s">
        <v>8</v>
      </c>
      <c r="C59" s="173">
        <f t="shared" ref="C59:BF59" si="5">C38-C18</f>
        <v>0</v>
      </c>
      <c r="D59" s="173">
        <f t="shared" si="5"/>
        <v>0</v>
      </c>
      <c r="E59" s="173">
        <f t="shared" si="5"/>
        <v>0</v>
      </c>
      <c r="F59" s="173">
        <f t="shared" si="5"/>
        <v>0</v>
      </c>
      <c r="G59" s="173">
        <f t="shared" si="5"/>
        <v>0</v>
      </c>
      <c r="H59" s="173">
        <f t="shared" si="5"/>
        <v>0</v>
      </c>
      <c r="I59" s="173">
        <f t="shared" si="5"/>
        <v>0</v>
      </c>
      <c r="J59" s="173">
        <f t="shared" si="5"/>
        <v>0</v>
      </c>
      <c r="K59" s="173">
        <f t="shared" si="5"/>
        <v>0</v>
      </c>
      <c r="L59" s="173">
        <f t="shared" si="5"/>
        <v>0</v>
      </c>
      <c r="M59" s="173">
        <f t="shared" si="5"/>
        <v>0</v>
      </c>
      <c r="N59" s="173">
        <f t="shared" si="5"/>
        <v>0</v>
      </c>
      <c r="O59" s="173">
        <f t="shared" si="5"/>
        <v>0</v>
      </c>
      <c r="P59" s="173">
        <f t="shared" si="5"/>
        <v>0</v>
      </c>
      <c r="Q59" s="173">
        <f t="shared" si="5"/>
        <v>0</v>
      </c>
      <c r="R59" s="173">
        <f t="shared" si="5"/>
        <v>0</v>
      </c>
      <c r="S59" s="173">
        <f t="shared" si="5"/>
        <v>0</v>
      </c>
      <c r="T59" s="173">
        <f t="shared" si="5"/>
        <v>0</v>
      </c>
      <c r="U59" s="173">
        <f t="shared" si="5"/>
        <v>0</v>
      </c>
      <c r="V59" s="173">
        <f t="shared" si="5"/>
        <v>0</v>
      </c>
      <c r="W59" s="173">
        <f t="shared" si="5"/>
        <v>0</v>
      </c>
      <c r="X59" s="173">
        <f t="shared" si="5"/>
        <v>0</v>
      </c>
      <c r="Y59" s="173">
        <f t="shared" si="5"/>
        <v>0</v>
      </c>
      <c r="Z59" s="173">
        <f t="shared" si="5"/>
        <v>0</v>
      </c>
      <c r="AA59" s="173">
        <f t="shared" si="5"/>
        <v>0</v>
      </c>
      <c r="AB59" s="173">
        <f t="shared" si="5"/>
        <v>0</v>
      </c>
      <c r="AC59" s="173">
        <f t="shared" si="5"/>
        <v>0</v>
      </c>
      <c r="AD59" s="173">
        <f t="shared" si="5"/>
        <v>0</v>
      </c>
      <c r="AE59" s="173">
        <f t="shared" si="5"/>
        <v>0</v>
      </c>
      <c r="AF59" s="173">
        <f t="shared" si="5"/>
        <v>0</v>
      </c>
      <c r="AG59" s="173">
        <f t="shared" si="5"/>
        <v>0</v>
      </c>
      <c r="AH59" s="173">
        <f t="shared" si="5"/>
        <v>0</v>
      </c>
      <c r="AI59" s="173">
        <f t="shared" si="5"/>
        <v>0</v>
      </c>
      <c r="AJ59" s="173">
        <f t="shared" si="5"/>
        <v>0</v>
      </c>
      <c r="AK59" s="173">
        <f t="shared" si="5"/>
        <v>0</v>
      </c>
      <c r="AL59" s="173">
        <f t="shared" si="5"/>
        <v>0</v>
      </c>
      <c r="AM59" s="173">
        <f t="shared" si="5"/>
        <v>0</v>
      </c>
      <c r="AN59" s="173">
        <f t="shared" si="5"/>
        <v>0</v>
      </c>
      <c r="AO59" s="173">
        <f t="shared" si="5"/>
        <v>0</v>
      </c>
      <c r="AP59" s="173">
        <f t="shared" si="5"/>
        <v>0</v>
      </c>
      <c r="AQ59" s="173">
        <f t="shared" si="5"/>
        <v>0</v>
      </c>
      <c r="AR59" s="173">
        <f t="shared" si="5"/>
        <v>0</v>
      </c>
      <c r="AS59" s="173">
        <f t="shared" si="5"/>
        <v>0</v>
      </c>
      <c r="AT59" s="173">
        <f t="shared" si="5"/>
        <v>0</v>
      </c>
      <c r="AU59" s="173">
        <f t="shared" si="5"/>
        <v>0</v>
      </c>
      <c r="AV59" s="173">
        <f t="shared" si="5"/>
        <v>0</v>
      </c>
      <c r="AW59" s="173">
        <f t="shared" si="5"/>
        <v>0</v>
      </c>
      <c r="AX59" s="173">
        <f t="shared" si="5"/>
        <v>0</v>
      </c>
      <c r="AY59" s="173">
        <f t="shared" si="5"/>
        <v>0</v>
      </c>
      <c r="AZ59" s="173">
        <f t="shared" si="5"/>
        <v>0</v>
      </c>
      <c r="BA59" s="173">
        <f t="shared" si="5"/>
        <v>0</v>
      </c>
      <c r="BB59" s="173">
        <f t="shared" si="5"/>
        <v>0</v>
      </c>
      <c r="BC59" s="173">
        <f t="shared" si="5"/>
        <v>0</v>
      </c>
      <c r="BD59" s="173">
        <f t="shared" si="5"/>
        <v>0</v>
      </c>
      <c r="BE59" s="173">
        <f t="shared" si="5"/>
        <v>0</v>
      </c>
      <c r="BF59" s="173">
        <f t="shared" si="5"/>
        <v>0</v>
      </c>
      <c r="BG59" s="173"/>
      <c r="BH59" s="173"/>
      <c r="BI59" s="173"/>
      <c r="BJ59" s="173"/>
      <c r="BK59" s="173"/>
      <c r="BL59" s="173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184"/>
    </row>
    <row r="60" spans="1:134" s="186" customFormat="1" x14ac:dyDescent="0.2">
      <c r="A60" s="217">
        <v>5</v>
      </c>
      <c r="B60" s="186" t="s">
        <v>9</v>
      </c>
      <c r="C60" s="173">
        <f t="shared" ref="C60:BF60" si="6">C39-C19</f>
        <v>0</v>
      </c>
      <c r="D60" s="173">
        <f t="shared" si="6"/>
        <v>0</v>
      </c>
      <c r="E60" s="173">
        <f t="shared" si="6"/>
        <v>0</v>
      </c>
      <c r="F60" s="173">
        <f t="shared" si="6"/>
        <v>0</v>
      </c>
      <c r="G60" s="173">
        <f t="shared" si="6"/>
        <v>0</v>
      </c>
      <c r="H60" s="173">
        <f t="shared" si="6"/>
        <v>0</v>
      </c>
      <c r="I60" s="173">
        <f t="shared" si="6"/>
        <v>0</v>
      </c>
      <c r="J60" s="173">
        <f t="shared" si="6"/>
        <v>0</v>
      </c>
      <c r="K60" s="173">
        <f t="shared" si="6"/>
        <v>0</v>
      </c>
      <c r="L60" s="173">
        <f t="shared" si="6"/>
        <v>0</v>
      </c>
      <c r="M60" s="173">
        <f t="shared" si="6"/>
        <v>0</v>
      </c>
      <c r="N60" s="173">
        <f t="shared" si="6"/>
        <v>0</v>
      </c>
      <c r="O60" s="173">
        <f t="shared" si="6"/>
        <v>0</v>
      </c>
      <c r="P60" s="173">
        <f t="shared" si="6"/>
        <v>0</v>
      </c>
      <c r="Q60" s="173">
        <f t="shared" si="6"/>
        <v>0</v>
      </c>
      <c r="R60" s="173">
        <f t="shared" si="6"/>
        <v>0</v>
      </c>
      <c r="S60" s="173">
        <f t="shared" si="6"/>
        <v>0</v>
      </c>
      <c r="T60" s="173">
        <f t="shared" si="6"/>
        <v>0</v>
      </c>
      <c r="U60" s="173">
        <f t="shared" si="6"/>
        <v>0</v>
      </c>
      <c r="V60" s="173">
        <f t="shared" si="6"/>
        <v>0</v>
      </c>
      <c r="W60" s="173">
        <f t="shared" si="6"/>
        <v>0</v>
      </c>
      <c r="X60" s="173">
        <f t="shared" si="6"/>
        <v>0</v>
      </c>
      <c r="Y60" s="173">
        <f t="shared" si="6"/>
        <v>0</v>
      </c>
      <c r="Z60" s="173">
        <f t="shared" si="6"/>
        <v>0</v>
      </c>
      <c r="AA60" s="173">
        <f t="shared" si="6"/>
        <v>0</v>
      </c>
      <c r="AB60" s="173">
        <f t="shared" si="6"/>
        <v>0</v>
      </c>
      <c r="AC60" s="173">
        <f t="shared" si="6"/>
        <v>0</v>
      </c>
      <c r="AD60" s="173">
        <f t="shared" si="6"/>
        <v>0</v>
      </c>
      <c r="AE60" s="173">
        <f t="shared" si="6"/>
        <v>0</v>
      </c>
      <c r="AF60" s="173">
        <f t="shared" si="6"/>
        <v>0</v>
      </c>
      <c r="AG60" s="173">
        <f t="shared" si="6"/>
        <v>0</v>
      </c>
      <c r="AH60" s="173">
        <f t="shared" si="6"/>
        <v>0</v>
      </c>
      <c r="AI60" s="173">
        <f t="shared" si="6"/>
        <v>0</v>
      </c>
      <c r="AJ60" s="173">
        <f t="shared" si="6"/>
        <v>0</v>
      </c>
      <c r="AK60" s="173">
        <f t="shared" si="6"/>
        <v>0</v>
      </c>
      <c r="AL60" s="173">
        <f t="shared" si="6"/>
        <v>0</v>
      </c>
      <c r="AM60" s="173">
        <f t="shared" si="6"/>
        <v>0</v>
      </c>
      <c r="AN60" s="173">
        <f t="shared" si="6"/>
        <v>0</v>
      </c>
      <c r="AO60" s="173">
        <f t="shared" si="6"/>
        <v>0</v>
      </c>
      <c r="AP60" s="173">
        <f t="shared" si="6"/>
        <v>0</v>
      </c>
      <c r="AQ60" s="173">
        <f t="shared" si="6"/>
        <v>0</v>
      </c>
      <c r="AR60" s="173">
        <f t="shared" si="6"/>
        <v>0</v>
      </c>
      <c r="AS60" s="173">
        <f t="shared" si="6"/>
        <v>0</v>
      </c>
      <c r="AT60" s="173">
        <f t="shared" si="6"/>
        <v>0</v>
      </c>
      <c r="AU60" s="173">
        <f t="shared" si="6"/>
        <v>0</v>
      </c>
      <c r="AV60" s="173">
        <f t="shared" si="6"/>
        <v>0</v>
      </c>
      <c r="AW60" s="173">
        <f t="shared" si="6"/>
        <v>0</v>
      </c>
      <c r="AX60" s="173">
        <f t="shared" si="6"/>
        <v>0</v>
      </c>
      <c r="AY60" s="173">
        <f t="shared" si="6"/>
        <v>0</v>
      </c>
      <c r="AZ60" s="173">
        <f t="shared" si="6"/>
        <v>0</v>
      </c>
      <c r="BA60" s="173">
        <f t="shared" si="6"/>
        <v>0</v>
      </c>
      <c r="BB60" s="173">
        <f t="shared" si="6"/>
        <v>0</v>
      </c>
      <c r="BC60" s="173">
        <f t="shared" si="6"/>
        <v>0</v>
      </c>
      <c r="BD60" s="173">
        <f t="shared" si="6"/>
        <v>0</v>
      </c>
      <c r="BE60" s="173">
        <f t="shared" si="6"/>
        <v>0</v>
      </c>
      <c r="BF60" s="173">
        <f t="shared" si="6"/>
        <v>0</v>
      </c>
      <c r="BG60" s="173"/>
      <c r="BH60" s="173"/>
      <c r="BI60" s="173"/>
      <c r="BJ60" s="173"/>
      <c r="BK60" s="173"/>
      <c r="BL60" s="173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187"/>
    </row>
    <row r="61" spans="1:134" s="52" customFormat="1" x14ac:dyDescent="0.2">
      <c r="A61" s="217">
        <v>6</v>
      </c>
      <c r="B61" s="52" t="s">
        <v>10</v>
      </c>
      <c r="C61" s="173">
        <f t="shared" ref="C61:BF61" si="7">C40-C20</f>
        <v>0</v>
      </c>
      <c r="D61" s="173">
        <f t="shared" si="7"/>
        <v>0</v>
      </c>
      <c r="E61" s="173">
        <f t="shared" si="7"/>
        <v>0</v>
      </c>
      <c r="F61" s="173">
        <f t="shared" si="7"/>
        <v>0</v>
      </c>
      <c r="G61" s="173">
        <f t="shared" si="7"/>
        <v>0</v>
      </c>
      <c r="H61" s="173">
        <f t="shared" si="7"/>
        <v>0</v>
      </c>
      <c r="I61" s="173">
        <f t="shared" si="7"/>
        <v>0</v>
      </c>
      <c r="J61" s="173">
        <f t="shared" si="7"/>
        <v>0</v>
      </c>
      <c r="K61" s="173">
        <f t="shared" si="7"/>
        <v>0</v>
      </c>
      <c r="L61" s="173">
        <f t="shared" si="7"/>
        <v>0</v>
      </c>
      <c r="M61" s="173">
        <f t="shared" si="7"/>
        <v>0</v>
      </c>
      <c r="N61" s="173">
        <f t="shared" si="7"/>
        <v>0</v>
      </c>
      <c r="O61" s="173">
        <f t="shared" si="7"/>
        <v>0</v>
      </c>
      <c r="P61" s="173">
        <f t="shared" si="7"/>
        <v>0</v>
      </c>
      <c r="Q61" s="173">
        <f t="shared" si="7"/>
        <v>0</v>
      </c>
      <c r="R61" s="173">
        <f t="shared" si="7"/>
        <v>0</v>
      </c>
      <c r="S61" s="173">
        <f t="shared" si="7"/>
        <v>0</v>
      </c>
      <c r="T61" s="173">
        <f t="shared" si="7"/>
        <v>0</v>
      </c>
      <c r="U61" s="173">
        <f t="shared" si="7"/>
        <v>0</v>
      </c>
      <c r="V61" s="173">
        <f t="shared" si="7"/>
        <v>0</v>
      </c>
      <c r="W61" s="173">
        <f t="shared" si="7"/>
        <v>0</v>
      </c>
      <c r="X61" s="173">
        <f t="shared" si="7"/>
        <v>0</v>
      </c>
      <c r="Y61" s="173">
        <f t="shared" si="7"/>
        <v>0</v>
      </c>
      <c r="Z61" s="173">
        <f t="shared" si="7"/>
        <v>0</v>
      </c>
      <c r="AA61" s="173">
        <f t="shared" si="7"/>
        <v>0</v>
      </c>
      <c r="AB61" s="173">
        <f t="shared" si="7"/>
        <v>0</v>
      </c>
      <c r="AC61" s="173">
        <f t="shared" si="7"/>
        <v>0</v>
      </c>
      <c r="AD61" s="173">
        <f t="shared" si="7"/>
        <v>0</v>
      </c>
      <c r="AE61" s="173">
        <f t="shared" si="7"/>
        <v>0</v>
      </c>
      <c r="AF61" s="173">
        <f t="shared" si="7"/>
        <v>0</v>
      </c>
      <c r="AG61" s="173">
        <f t="shared" si="7"/>
        <v>0</v>
      </c>
      <c r="AH61" s="173">
        <f t="shared" si="7"/>
        <v>0</v>
      </c>
      <c r="AI61" s="173">
        <f t="shared" si="7"/>
        <v>0</v>
      </c>
      <c r="AJ61" s="173">
        <f t="shared" si="7"/>
        <v>0</v>
      </c>
      <c r="AK61" s="173">
        <f t="shared" si="7"/>
        <v>0</v>
      </c>
      <c r="AL61" s="173">
        <f t="shared" si="7"/>
        <v>0</v>
      </c>
      <c r="AM61" s="173">
        <f t="shared" si="7"/>
        <v>0</v>
      </c>
      <c r="AN61" s="173">
        <f t="shared" si="7"/>
        <v>0</v>
      </c>
      <c r="AO61" s="173">
        <f t="shared" si="7"/>
        <v>0</v>
      </c>
      <c r="AP61" s="173">
        <f t="shared" si="7"/>
        <v>0</v>
      </c>
      <c r="AQ61" s="173">
        <f t="shared" si="7"/>
        <v>0</v>
      </c>
      <c r="AR61" s="173">
        <f t="shared" si="7"/>
        <v>0</v>
      </c>
      <c r="AS61" s="173">
        <f t="shared" si="7"/>
        <v>0</v>
      </c>
      <c r="AT61" s="173">
        <f t="shared" si="7"/>
        <v>0</v>
      </c>
      <c r="AU61" s="173">
        <f t="shared" si="7"/>
        <v>0</v>
      </c>
      <c r="AV61" s="173">
        <f t="shared" si="7"/>
        <v>0</v>
      </c>
      <c r="AW61" s="173">
        <f t="shared" si="7"/>
        <v>0</v>
      </c>
      <c r="AX61" s="173">
        <f t="shared" si="7"/>
        <v>0</v>
      </c>
      <c r="AY61" s="173">
        <f t="shared" si="7"/>
        <v>0</v>
      </c>
      <c r="AZ61" s="173">
        <f t="shared" si="7"/>
        <v>0</v>
      </c>
      <c r="BA61" s="173">
        <f t="shared" si="7"/>
        <v>0</v>
      </c>
      <c r="BB61" s="173">
        <f t="shared" si="7"/>
        <v>0</v>
      </c>
      <c r="BC61" s="173">
        <f t="shared" si="7"/>
        <v>0</v>
      </c>
      <c r="BD61" s="173">
        <f t="shared" si="7"/>
        <v>0</v>
      </c>
      <c r="BE61" s="173">
        <f t="shared" si="7"/>
        <v>0</v>
      </c>
      <c r="BF61" s="173">
        <f t="shared" si="7"/>
        <v>0</v>
      </c>
      <c r="BG61" s="173"/>
      <c r="BH61" s="173"/>
      <c r="BI61" s="173"/>
      <c r="BJ61" s="173"/>
      <c r="BK61" s="173"/>
      <c r="BL61" s="173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</row>
    <row r="62" spans="1:134" s="52" customFormat="1" x14ac:dyDescent="0.2">
      <c r="A62" s="217">
        <v>7</v>
      </c>
      <c r="B62" s="52" t="s">
        <v>25</v>
      </c>
      <c r="C62" s="173">
        <f t="shared" ref="C62:BF62" si="8">C41-C21</f>
        <v>0</v>
      </c>
      <c r="D62" s="173">
        <f t="shared" si="8"/>
        <v>0</v>
      </c>
      <c r="E62" s="173">
        <f t="shared" si="8"/>
        <v>0</v>
      </c>
      <c r="F62" s="173">
        <f t="shared" si="8"/>
        <v>0</v>
      </c>
      <c r="G62" s="173">
        <f t="shared" si="8"/>
        <v>0</v>
      </c>
      <c r="H62" s="173">
        <f t="shared" si="8"/>
        <v>0</v>
      </c>
      <c r="I62" s="173">
        <f t="shared" si="8"/>
        <v>0</v>
      </c>
      <c r="J62" s="173">
        <f t="shared" si="8"/>
        <v>0</v>
      </c>
      <c r="K62" s="173">
        <f t="shared" si="8"/>
        <v>0</v>
      </c>
      <c r="L62" s="173">
        <f t="shared" si="8"/>
        <v>0</v>
      </c>
      <c r="M62" s="173">
        <f t="shared" si="8"/>
        <v>0</v>
      </c>
      <c r="N62" s="173">
        <f t="shared" si="8"/>
        <v>0</v>
      </c>
      <c r="O62" s="173">
        <f t="shared" si="8"/>
        <v>0</v>
      </c>
      <c r="P62" s="173">
        <f t="shared" si="8"/>
        <v>0</v>
      </c>
      <c r="Q62" s="173">
        <f t="shared" si="8"/>
        <v>0</v>
      </c>
      <c r="R62" s="173">
        <f t="shared" si="8"/>
        <v>0</v>
      </c>
      <c r="S62" s="173">
        <f t="shared" si="8"/>
        <v>0</v>
      </c>
      <c r="T62" s="173">
        <f t="shared" si="8"/>
        <v>0</v>
      </c>
      <c r="U62" s="173">
        <f t="shared" si="8"/>
        <v>0</v>
      </c>
      <c r="V62" s="173">
        <f t="shared" si="8"/>
        <v>0</v>
      </c>
      <c r="W62" s="173">
        <f t="shared" si="8"/>
        <v>0</v>
      </c>
      <c r="X62" s="173">
        <f t="shared" si="8"/>
        <v>0</v>
      </c>
      <c r="Y62" s="173">
        <f t="shared" si="8"/>
        <v>0</v>
      </c>
      <c r="Z62" s="173">
        <f t="shared" si="8"/>
        <v>0</v>
      </c>
      <c r="AA62" s="173">
        <f t="shared" si="8"/>
        <v>0</v>
      </c>
      <c r="AB62" s="173">
        <f t="shared" si="8"/>
        <v>0</v>
      </c>
      <c r="AC62" s="173">
        <f t="shared" si="8"/>
        <v>0</v>
      </c>
      <c r="AD62" s="173">
        <f t="shared" si="8"/>
        <v>0</v>
      </c>
      <c r="AE62" s="173">
        <f t="shared" si="8"/>
        <v>0</v>
      </c>
      <c r="AF62" s="173">
        <f t="shared" si="8"/>
        <v>0</v>
      </c>
      <c r="AG62" s="173">
        <f t="shared" si="8"/>
        <v>0</v>
      </c>
      <c r="AH62" s="173">
        <f t="shared" si="8"/>
        <v>0</v>
      </c>
      <c r="AI62" s="173">
        <f t="shared" si="8"/>
        <v>0</v>
      </c>
      <c r="AJ62" s="173">
        <f t="shared" si="8"/>
        <v>0</v>
      </c>
      <c r="AK62" s="173">
        <f t="shared" si="8"/>
        <v>0</v>
      </c>
      <c r="AL62" s="173">
        <f t="shared" si="8"/>
        <v>0</v>
      </c>
      <c r="AM62" s="173">
        <f t="shared" si="8"/>
        <v>0</v>
      </c>
      <c r="AN62" s="173">
        <f t="shared" si="8"/>
        <v>0</v>
      </c>
      <c r="AO62" s="173">
        <f t="shared" si="8"/>
        <v>0</v>
      </c>
      <c r="AP62" s="173">
        <f t="shared" si="8"/>
        <v>0</v>
      </c>
      <c r="AQ62" s="173">
        <f t="shared" si="8"/>
        <v>0</v>
      </c>
      <c r="AR62" s="173">
        <f t="shared" si="8"/>
        <v>0</v>
      </c>
      <c r="AS62" s="173">
        <f t="shared" si="8"/>
        <v>0</v>
      </c>
      <c r="AT62" s="173">
        <f t="shared" si="8"/>
        <v>0</v>
      </c>
      <c r="AU62" s="173">
        <f t="shared" si="8"/>
        <v>0</v>
      </c>
      <c r="AV62" s="173">
        <f t="shared" si="8"/>
        <v>0</v>
      </c>
      <c r="AW62" s="173">
        <f t="shared" si="8"/>
        <v>0</v>
      </c>
      <c r="AX62" s="173">
        <f t="shared" si="8"/>
        <v>0</v>
      </c>
      <c r="AY62" s="173">
        <f t="shared" si="8"/>
        <v>0</v>
      </c>
      <c r="AZ62" s="173">
        <f t="shared" si="8"/>
        <v>0</v>
      </c>
      <c r="BA62" s="173">
        <f t="shared" si="8"/>
        <v>0</v>
      </c>
      <c r="BB62" s="173">
        <f t="shared" si="8"/>
        <v>0</v>
      </c>
      <c r="BC62" s="173">
        <f t="shared" si="8"/>
        <v>0</v>
      </c>
      <c r="BD62" s="173">
        <f t="shared" si="8"/>
        <v>0</v>
      </c>
      <c r="BE62" s="173">
        <f t="shared" si="8"/>
        <v>0</v>
      </c>
      <c r="BF62" s="173">
        <f t="shared" si="8"/>
        <v>0</v>
      </c>
      <c r="BG62" s="173"/>
      <c r="BH62" s="173"/>
      <c r="BI62" s="173"/>
      <c r="BJ62" s="173"/>
      <c r="BK62" s="173"/>
      <c r="BL62" s="173"/>
      <c r="BQ62" s="60"/>
      <c r="BR62" s="60">
        <f>AVERAGE(BR36:BR55)</f>
        <v>100.72850000000001</v>
      </c>
      <c r="BS62" s="60">
        <f t="shared" ref="BS62:CG62" si="9">AVERAGE(BS36:BS55)</f>
        <v>144.08650000000003</v>
      </c>
      <c r="BT62" s="60">
        <f t="shared" si="9"/>
        <v>111.87150000000001</v>
      </c>
      <c r="BU62" s="60">
        <f t="shared" si="9"/>
        <v>122.17049999999999</v>
      </c>
      <c r="BV62" s="60">
        <f t="shared" si="9"/>
        <v>162917.30599999998</v>
      </c>
      <c r="BW62" s="60">
        <f t="shared" si="9"/>
        <v>1888.1050000000002</v>
      </c>
      <c r="BX62" s="60">
        <f t="shared" si="9"/>
        <v>75.665999999999997</v>
      </c>
      <c r="BY62" s="60">
        <f t="shared" si="9"/>
        <v>83.47999999999999</v>
      </c>
      <c r="BZ62" s="60">
        <f t="shared" si="9"/>
        <v>11.666499999999997</v>
      </c>
      <c r="CA62" s="60">
        <f t="shared" si="9"/>
        <v>12.180499999999999</v>
      </c>
      <c r="CB62" s="60">
        <f t="shared" si="9"/>
        <v>16.355999999999998</v>
      </c>
      <c r="CC62" s="60">
        <f t="shared" si="9"/>
        <v>18.787000000000003</v>
      </c>
      <c r="CD62" s="60">
        <f t="shared" si="9"/>
        <v>109.93649999999998</v>
      </c>
      <c r="CE62" s="60">
        <f t="shared" si="9"/>
        <v>151.5445</v>
      </c>
      <c r="CF62" s="60">
        <f t="shared" si="9"/>
        <v>15.673500000000001</v>
      </c>
      <c r="CG62" s="60">
        <f t="shared" si="9"/>
        <v>15.675000000000001</v>
      </c>
    </row>
    <row r="63" spans="1:134" s="52" customFormat="1" x14ac:dyDescent="0.2">
      <c r="A63" s="217">
        <v>8</v>
      </c>
      <c r="B63" s="52" t="s">
        <v>26</v>
      </c>
      <c r="C63" s="173">
        <f t="shared" ref="C63:BF63" si="10">C42-C22</f>
        <v>0</v>
      </c>
      <c r="D63" s="173">
        <f t="shared" si="10"/>
        <v>0</v>
      </c>
      <c r="E63" s="173">
        <f t="shared" si="10"/>
        <v>0</v>
      </c>
      <c r="F63" s="173">
        <f t="shared" si="10"/>
        <v>0</v>
      </c>
      <c r="G63" s="173">
        <f t="shared" si="10"/>
        <v>0</v>
      </c>
      <c r="H63" s="173">
        <f t="shared" si="10"/>
        <v>0</v>
      </c>
      <c r="I63" s="173">
        <f t="shared" si="10"/>
        <v>0</v>
      </c>
      <c r="J63" s="173">
        <f t="shared" si="10"/>
        <v>0</v>
      </c>
      <c r="K63" s="173">
        <f t="shared" si="10"/>
        <v>0</v>
      </c>
      <c r="L63" s="173">
        <f t="shared" si="10"/>
        <v>0</v>
      </c>
      <c r="M63" s="173">
        <f t="shared" si="10"/>
        <v>0</v>
      </c>
      <c r="N63" s="173">
        <f t="shared" si="10"/>
        <v>0</v>
      </c>
      <c r="O63" s="173">
        <f t="shared" si="10"/>
        <v>0</v>
      </c>
      <c r="P63" s="173">
        <f t="shared" si="10"/>
        <v>0</v>
      </c>
      <c r="Q63" s="173">
        <f t="shared" si="10"/>
        <v>0</v>
      </c>
      <c r="R63" s="173">
        <f t="shared" si="10"/>
        <v>0</v>
      </c>
      <c r="S63" s="173">
        <f t="shared" si="10"/>
        <v>0</v>
      </c>
      <c r="T63" s="173">
        <f t="shared" si="10"/>
        <v>0</v>
      </c>
      <c r="U63" s="173">
        <f t="shared" si="10"/>
        <v>0</v>
      </c>
      <c r="V63" s="173">
        <f t="shared" si="10"/>
        <v>0</v>
      </c>
      <c r="W63" s="173">
        <f t="shared" si="10"/>
        <v>0</v>
      </c>
      <c r="X63" s="173">
        <f t="shared" si="10"/>
        <v>0</v>
      </c>
      <c r="Y63" s="173">
        <f t="shared" si="10"/>
        <v>0</v>
      </c>
      <c r="Z63" s="173">
        <f t="shared" si="10"/>
        <v>0</v>
      </c>
      <c r="AA63" s="173">
        <f t="shared" si="10"/>
        <v>0</v>
      </c>
      <c r="AB63" s="173">
        <f t="shared" si="10"/>
        <v>0</v>
      </c>
      <c r="AC63" s="173">
        <f t="shared" si="10"/>
        <v>0</v>
      </c>
      <c r="AD63" s="173">
        <f t="shared" si="10"/>
        <v>0</v>
      </c>
      <c r="AE63" s="173">
        <f t="shared" si="10"/>
        <v>0</v>
      </c>
      <c r="AF63" s="173">
        <f t="shared" si="10"/>
        <v>0</v>
      </c>
      <c r="AG63" s="173">
        <f t="shared" si="10"/>
        <v>0</v>
      </c>
      <c r="AH63" s="173">
        <f t="shared" si="10"/>
        <v>0</v>
      </c>
      <c r="AI63" s="173">
        <f t="shared" si="10"/>
        <v>0</v>
      </c>
      <c r="AJ63" s="173">
        <f t="shared" si="10"/>
        <v>0</v>
      </c>
      <c r="AK63" s="173">
        <f t="shared" si="10"/>
        <v>0</v>
      </c>
      <c r="AL63" s="173">
        <f t="shared" si="10"/>
        <v>0</v>
      </c>
      <c r="AM63" s="173">
        <f t="shared" si="10"/>
        <v>0</v>
      </c>
      <c r="AN63" s="173">
        <f t="shared" si="10"/>
        <v>0</v>
      </c>
      <c r="AO63" s="173">
        <f t="shared" si="10"/>
        <v>0</v>
      </c>
      <c r="AP63" s="173">
        <f t="shared" si="10"/>
        <v>0</v>
      </c>
      <c r="AQ63" s="173">
        <f t="shared" si="10"/>
        <v>0</v>
      </c>
      <c r="AR63" s="173">
        <f t="shared" si="10"/>
        <v>0</v>
      </c>
      <c r="AS63" s="173">
        <f t="shared" si="10"/>
        <v>0</v>
      </c>
      <c r="AT63" s="173">
        <f t="shared" si="10"/>
        <v>0</v>
      </c>
      <c r="AU63" s="173">
        <f t="shared" si="10"/>
        <v>0</v>
      </c>
      <c r="AV63" s="173">
        <f t="shared" si="10"/>
        <v>0</v>
      </c>
      <c r="AW63" s="173">
        <f t="shared" si="10"/>
        <v>0</v>
      </c>
      <c r="AX63" s="173">
        <f t="shared" si="10"/>
        <v>0</v>
      </c>
      <c r="AY63" s="173">
        <f t="shared" si="10"/>
        <v>0</v>
      </c>
      <c r="AZ63" s="173">
        <f t="shared" si="10"/>
        <v>0</v>
      </c>
      <c r="BA63" s="173">
        <f t="shared" si="10"/>
        <v>0</v>
      </c>
      <c r="BB63" s="173">
        <f t="shared" si="10"/>
        <v>0</v>
      </c>
      <c r="BC63" s="173">
        <f t="shared" si="10"/>
        <v>0</v>
      </c>
      <c r="BD63" s="173">
        <f t="shared" si="10"/>
        <v>0</v>
      </c>
      <c r="BE63" s="173">
        <f t="shared" si="10"/>
        <v>0</v>
      </c>
      <c r="BF63" s="173">
        <f t="shared" si="10"/>
        <v>0</v>
      </c>
      <c r="BG63" s="173"/>
      <c r="BH63" s="173"/>
      <c r="BI63" s="173"/>
      <c r="BJ63" s="173"/>
      <c r="BK63" s="173"/>
      <c r="BL63" s="173"/>
      <c r="BQ63" s="60"/>
      <c r="BR63" s="178">
        <v>100.72850000000001</v>
      </c>
      <c r="BS63" s="178">
        <v>144.08650000000003</v>
      </c>
      <c r="BT63" s="178">
        <v>111.87150000000001</v>
      </c>
      <c r="BU63" s="178">
        <v>122.17049999999999</v>
      </c>
      <c r="BV63" s="178">
        <v>162917.30599999998</v>
      </c>
      <c r="BW63" s="178">
        <v>1888.1050000000002</v>
      </c>
      <c r="BX63" s="178">
        <v>75.665999999999997</v>
      </c>
      <c r="BY63" s="178">
        <v>83.47999999999999</v>
      </c>
      <c r="BZ63" s="178">
        <v>11.666499999999997</v>
      </c>
      <c r="CA63" s="178">
        <v>12.180499999999999</v>
      </c>
      <c r="CB63" s="178">
        <v>16.355999999999998</v>
      </c>
      <c r="CC63" s="178">
        <v>18.787000000000003</v>
      </c>
      <c r="CD63" s="178">
        <v>109.93649999999998</v>
      </c>
      <c r="CE63" s="178">
        <v>151.5445</v>
      </c>
      <c r="CF63" s="178">
        <v>15.673500000000001</v>
      </c>
      <c r="CG63" s="178">
        <v>15.675000000000001</v>
      </c>
    </row>
    <row r="64" spans="1:134" s="52" customFormat="1" x14ac:dyDescent="0.2">
      <c r="A64" s="217">
        <v>9</v>
      </c>
      <c r="B64" s="52" t="s">
        <v>13</v>
      </c>
      <c r="C64" s="173">
        <f t="shared" ref="C64:BF64" si="11">C43-C23</f>
        <v>0</v>
      </c>
      <c r="D64" s="173">
        <f t="shared" si="11"/>
        <v>0</v>
      </c>
      <c r="E64" s="173">
        <f t="shared" si="11"/>
        <v>0</v>
      </c>
      <c r="F64" s="173">
        <f t="shared" si="11"/>
        <v>0</v>
      </c>
      <c r="G64" s="173">
        <f t="shared" si="11"/>
        <v>0</v>
      </c>
      <c r="H64" s="173">
        <f t="shared" si="11"/>
        <v>0</v>
      </c>
      <c r="I64" s="173">
        <f t="shared" si="11"/>
        <v>0</v>
      </c>
      <c r="J64" s="173">
        <f t="shared" si="11"/>
        <v>0</v>
      </c>
      <c r="K64" s="173">
        <f t="shared" si="11"/>
        <v>0</v>
      </c>
      <c r="L64" s="173">
        <f t="shared" si="11"/>
        <v>0</v>
      </c>
      <c r="M64" s="173">
        <f t="shared" si="11"/>
        <v>0</v>
      </c>
      <c r="N64" s="173">
        <f t="shared" si="11"/>
        <v>0</v>
      </c>
      <c r="O64" s="173">
        <f t="shared" si="11"/>
        <v>0</v>
      </c>
      <c r="P64" s="173">
        <f t="shared" si="11"/>
        <v>0</v>
      </c>
      <c r="Q64" s="173">
        <f t="shared" si="11"/>
        <v>0</v>
      </c>
      <c r="R64" s="173">
        <f t="shared" si="11"/>
        <v>0</v>
      </c>
      <c r="S64" s="173">
        <f t="shared" si="11"/>
        <v>0</v>
      </c>
      <c r="T64" s="173">
        <f t="shared" si="11"/>
        <v>0</v>
      </c>
      <c r="U64" s="173">
        <f t="shared" si="11"/>
        <v>0</v>
      </c>
      <c r="V64" s="173">
        <f t="shared" si="11"/>
        <v>0</v>
      </c>
      <c r="W64" s="173">
        <f t="shared" si="11"/>
        <v>0</v>
      </c>
      <c r="X64" s="173">
        <f t="shared" si="11"/>
        <v>0</v>
      </c>
      <c r="Y64" s="173">
        <f t="shared" si="11"/>
        <v>0</v>
      </c>
      <c r="Z64" s="173">
        <f t="shared" si="11"/>
        <v>0</v>
      </c>
      <c r="AA64" s="173">
        <f t="shared" si="11"/>
        <v>0</v>
      </c>
      <c r="AB64" s="173">
        <f t="shared" si="11"/>
        <v>0</v>
      </c>
      <c r="AC64" s="173">
        <f t="shared" si="11"/>
        <v>0</v>
      </c>
      <c r="AD64" s="173">
        <f t="shared" si="11"/>
        <v>0</v>
      </c>
      <c r="AE64" s="173">
        <f t="shared" si="11"/>
        <v>0</v>
      </c>
      <c r="AF64" s="173">
        <f t="shared" si="11"/>
        <v>0</v>
      </c>
      <c r="AG64" s="173">
        <f t="shared" si="11"/>
        <v>0</v>
      </c>
      <c r="AH64" s="173">
        <f t="shared" si="11"/>
        <v>0</v>
      </c>
      <c r="AI64" s="173">
        <f t="shared" si="11"/>
        <v>0</v>
      </c>
      <c r="AJ64" s="173">
        <f t="shared" si="11"/>
        <v>0</v>
      </c>
      <c r="AK64" s="173">
        <f t="shared" si="11"/>
        <v>0</v>
      </c>
      <c r="AL64" s="173">
        <f t="shared" si="11"/>
        <v>0</v>
      </c>
      <c r="AM64" s="173">
        <f t="shared" si="11"/>
        <v>0</v>
      </c>
      <c r="AN64" s="173">
        <f t="shared" si="11"/>
        <v>0</v>
      </c>
      <c r="AO64" s="173">
        <f t="shared" si="11"/>
        <v>0</v>
      </c>
      <c r="AP64" s="173">
        <f t="shared" si="11"/>
        <v>0</v>
      </c>
      <c r="AQ64" s="173">
        <f t="shared" si="11"/>
        <v>0</v>
      </c>
      <c r="AR64" s="173">
        <f t="shared" si="11"/>
        <v>0</v>
      </c>
      <c r="AS64" s="173">
        <f t="shared" si="11"/>
        <v>0</v>
      </c>
      <c r="AT64" s="173">
        <f t="shared" si="11"/>
        <v>0</v>
      </c>
      <c r="AU64" s="173">
        <f t="shared" si="11"/>
        <v>0</v>
      </c>
      <c r="AV64" s="173">
        <f t="shared" si="11"/>
        <v>0</v>
      </c>
      <c r="AW64" s="173">
        <f t="shared" si="11"/>
        <v>0</v>
      </c>
      <c r="AX64" s="173">
        <f t="shared" si="11"/>
        <v>0</v>
      </c>
      <c r="AY64" s="173">
        <f t="shared" si="11"/>
        <v>0</v>
      </c>
      <c r="AZ64" s="173">
        <f t="shared" si="11"/>
        <v>0</v>
      </c>
      <c r="BA64" s="173">
        <f t="shared" si="11"/>
        <v>0</v>
      </c>
      <c r="BB64" s="173">
        <f t="shared" si="11"/>
        <v>0</v>
      </c>
      <c r="BC64" s="173">
        <f t="shared" si="11"/>
        <v>0</v>
      </c>
      <c r="BD64" s="173">
        <f t="shared" si="11"/>
        <v>0</v>
      </c>
      <c r="BE64" s="173">
        <f t="shared" si="11"/>
        <v>0</v>
      </c>
      <c r="BF64" s="173">
        <f t="shared" si="11"/>
        <v>0</v>
      </c>
      <c r="BG64" s="173"/>
      <c r="BH64" s="173"/>
      <c r="BI64" s="173"/>
      <c r="BJ64" s="173"/>
      <c r="BK64" s="173"/>
      <c r="BL64" s="173"/>
      <c r="BQ64" s="65"/>
      <c r="BR64" s="186">
        <f>BR63-BR62</f>
        <v>0</v>
      </c>
      <c r="BS64" s="186">
        <f t="shared" ref="BS64:CG64" si="12">BS63-BS62</f>
        <v>0</v>
      </c>
      <c r="BT64" s="186">
        <f t="shared" si="12"/>
        <v>0</v>
      </c>
      <c r="BU64" s="186">
        <f t="shared" si="12"/>
        <v>0</v>
      </c>
      <c r="BV64" s="186">
        <f t="shared" si="12"/>
        <v>0</v>
      </c>
      <c r="BW64" s="186">
        <f t="shared" si="12"/>
        <v>0</v>
      </c>
      <c r="BX64" s="186">
        <f t="shared" si="12"/>
        <v>0</v>
      </c>
      <c r="BY64" s="186">
        <f t="shared" si="12"/>
        <v>0</v>
      </c>
      <c r="BZ64" s="186">
        <f t="shared" si="12"/>
        <v>0</v>
      </c>
      <c r="CA64" s="186">
        <f t="shared" si="12"/>
        <v>0</v>
      </c>
      <c r="CB64" s="186">
        <f t="shared" si="12"/>
        <v>0</v>
      </c>
      <c r="CC64" s="186">
        <f t="shared" si="12"/>
        <v>0</v>
      </c>
      <c r="CD64" s="186">
        <f t="shared" si="12"/>
        <v>0</v>
      </c>
      <c r="CE64" s="186">
        <f t="shared" si="12"/>
        <v>0</v>
      </c>
      <c r="CF64" s="186">
        <f t="shared" si="12"/>
        <v>0</v>
      </c>
      <c r="CG64" s="186">
        <f t="shared" si="12"/>
        <v>0</v>
      </c>
    </row>
    <row r="65" spans="1:92" s="52" customFormat="1" x14ac:dyDescent="0.2">
      <c r="A65" s="217">
        <v>10</v>
      </c>
      <c r="B65" s="52" t="s">
        <v>14</v>
      </c>
      <c r="C65" s="173">
        <f t="shared" ref="C65:BF65" si="13">C44-C24</f>
        <v>0</v>
      </c>
      <c r="D65" s="173">
        <f t="shared" si="13"/>
        <v>0</v>
      </c>
      <c r="E65" s="173">
        <f t="shared" si="13"/>
        <v>0</v>
      </c>
      <c r="F65" s="173">
        <f t="shared" si="13"/>
        <v>0</v>
      </c>
      <c r="G65" s="173">
        <f t="shared" si="13"/>
        <v>0</v>
      </c>
      <c r="H65" s="173">
        <f t="shared" si="13"/>
        <v>0</v>
      </c>
      <c r="I65" s="173">
        <f t="shared" si="13"/>
        <v>0</v>
      </c>
      <c r="J65" s="173">
        <f t="shared" si="13"/>
        <v>0</v>
      </c>
      <c r="K65" s="173">
        <f t="shared" si="13"/>
        <v>0</v>
      </c>
      <c r="L65" s="173">
        <f t="shared" si="13"/>
        <v>0</v>
      </c>
      <c r="M65" s="173">
        <f t="shared" si="13"/>
        <v>0</v>
      </c>
      <c r="N65" s="173">
        <f t="shared" si="13"/>
        <v>0</v>
      </c>
      <c r="O65" s="173">
        <f t="shared" si="13"/>
        <v>0</v>
      </c>
      <c r="P65" s="173">
        <f t="shared" si="13"/>
        <v>0</v>
      </c>
      <c r="Q65" s="173">
        <f t="shared" si="13"/>
        <v>0</v>
      </c>
      <c r="R65" s="173">
        <f t="shared" si="13"/>
        <v>0</v>
      </c>
      <c r="S65" s="173">
        <f t="shared" si="13"/>
        <v>0</v>
      </c>
      <c r="T65" s="173">
        <f t="shared" si="13"/>
        <v>0</v>
      </c>
      <c r="U65" s="173">
        <f t="shared" si="13"/>
        <v>0</v>
      </c>
      <c r="V65" s="173">
        <f t="shared" si="13"/>
        <v>0</v>
      </c>
      <c r="W65" s="173">
        <f t="shared" si="13"/>
        <v>0</v>
      </c>
      <c r="X65" s="173">
        <f t="shared" si="13"/>
        <v>0</v>
      </c>
      <c r="Y65" s="173">
        <f t="shared" si="13"/>
        <v>0</v>
      </c>
      <c r="Z65" s="173">
        <f t="shared" si="13"/>
        <v>0</v>
      </c>
      <c r="AA65" s="173">
        <f t="shared" si="13"/>
        <v>0</v>
      </c>
      <c r="AB65" s="173">
        <f t="shared" si="13"/>
        <v>0</v>
      </c>
      <c r="AC65" s="173">
        <f t="shared" si="13"/>
        <v>0</v>
      </c>
      <c r="AD65" s="173">
        <f t="shared" si="13"/>
        <v>0</v>
      </c>
      <c r="AE65" s="173">
        <f t="shared" si="13"/>
        <v>0</v>
      </c>
      <c r="AF65" s="173">
        <f t="shared" si="13"/>
        <v>0</v>
      </c>
      <c r="AG65" s="173">
        <f t="shared" si="13"/>
        <v>0</v>
      </c>
      <c r="AH65" s="173">
        <f t="shared" si="13"/>
        <v>0</v>
      </c>
      <c r="AI65" s="173">
        <f t="shared" si="13"/>
        <v>0</v>
      </c>
      <c r="AJ65" s="173">
        <f t="shared" si="13"/>
        <v>0</v>
      </c>
      <c r="AK65" s="173">
        <f t="shared" si="13"/>
        <v>0</v>
      </c>
      <c r="AL65" s="173">
        <f t="shared" si="13"/>
        <v>0</v>
      </c>
      <c r="AM65" s="173">
        <f t="shared" si="13"/>
        <v>0</v>
      </c>
      <c r="AN65" s="173">
        <f t="shared" si="13"/>
        <v>0</v>
      </c>
      <c r="AO65" s="173">
        <f t="shared" si="13"/>
        <v>0</v>
      </c>
      <c r="AP65" s="173">
        <f t="shared" si="13"/>
        <v>0</v>
      </c>
      <c r="AQ65" s="173">
        <f t="shared" si="13"/>
        <v>0</v>
      </c>
      <c r="AR65" s="173">
        <f t="shared" si="13"/>
        <v>0</v>
      </c>
      <c r="AS65" s="173">
        <f t="shared" si="13"/>
        <v>0</v>
      </c>
      <c r="AT65" s="173">
        <f t="shared" si="13"/>
        <v>0</v>
      </c>
      <c r="AU65" s="173">
        <f t="shared" si="13"/>
        <v>0</v>
      </c>
      <c r="AV65" s="173">
        <f t="shared" si="13"/>
        <v>0</v>
      </c>
      <c r="AW65" s="173">
        <f t="shared" si="13"/>
        <v>0</v>
      </c>
      <c r="AX65" s="173">
        <f t="shared" si="13"/>
        <v>0</v>
      </c>
      <c r="AY65" s="173">
        <f t="shared" si="13"/>
        <v>0</v>
      </c>
      <c r="AZ65" s="173">
        <f t="shared" si="13"/>
        <v>0</v>
      </c>
      <c r="BA65" s="173">
        <f t="shared" si="13"/>
        <v>0</v>
      </c>
      <c r="BB65" s="173">
        <f t="shared" si="13"/>
        <v>0</v>
      </c>
      <c r="BC65" s="173">
        <f t="shared" si="13"/>
        <v>0</v>
      </c>
      <c r="BD65" s="173">
        <f t="shared" si="13"/>
        <v>0</v>
      </c>
      <c r="BE65" s="173">
        <f t="shared" si="13"/>
        <v>0</v>
      </c>
      <c r="BF65" s="173">
        <f t="shared" si="13"/>
        <v>0</v>
      </c>
      <c r="BG65" s="173"/>
      <c r="BH65" s="173"/>
      <c r="BI65" s="173"/>
      <c r="BJ65" s="173"/>
      <c r="BK65" s="173"/>
      <c r="BL65" s="173"/>
      <c r="BQ65" s="52" t="s">
        <v>29</v>
      </c>
      <c r="BR65" s="52">
        <f>MAX(BR36:BR55)</f>
        <v>101.94</v>
      </c>
      <c r="BS65" s="52">
        <f t="shared" ref="BS65:CG65" si="14">MAX(BS36:BS55)</f>
        <v>146.74</v>
      </c>
      <c r="BT65" s="52">
        <f t="shared" si="14"/>
        <v>112.3</v>
      </c>
      <c r="BU65" s="52">
        <f t="shared" si="14"/>
        <v>122.64</v>
      </c>
      <c r="BV65" s="52">
        <f t="shared" si="14"/>
        <v>165532.01</v>
      </c>
      <c r="BW65" s="52">
        <f t="shared" si="14"/>
        <v>1966.28</v>
      </c>
      <c r="BX65" s="52">
        <f t="shared" si="14"/>
        <v>76.33</v>
      </c>
      <c r="BY65" s="52">
        <f t="shared" si="14"/>
        <v>83.93</v>
      </c>
      <c r="BZ65" s="52">
        <f t="shared" si="14"/>
        <v>11.73</v>
      </c>
      <c r="CA65" s="52">
        <f t="shared" si="14"/>
        <v>12.37</v>
      </c>
      <c r="CB65" s="52">
        <f t="shared" si="14"/>
        <v>16.420000000000002</v>
      </c>
      <c r="CC65" s="52">
        <f t="shared" si="14"/>
        <v>19.329999999999998</v>
      </c>
      <c r="CD65" s="52">
        <f t="shared" si="14"/>
        <v>111.36</v>
      </c>
      <c r="CE65" s="52">
        <f t="shared" si="14"/>
        <v>152.88999999999999</v>
      </c>
      <c r="CF65" s="52">
        <f t="shared" si="14"/>
        <v>15.81</v>
      </c>
      <c r="CG65" s="52">
        <f t="shared" si="14"/>
        <v>15.82</v>
      </c>
    </row>
    <row r="66" spans="1:92" s="51" customFormat="1" x14ac:dyDescent="0.2">
      <c r="A66" s="217">
        <v>11</v>
      </c>
      <c r="B66" s="51" t="s">
        <v>15</v>
      </c>
      <c r="C66" s="173">
        <f t="shared" ref="C66:BF66" si="15">C45-C25</f>
        <v>0</v>
      </c>
      <c r="D66" s="173">
        <f t="shared" si="15"/>
        <v>0</v>
      </c>
      <c r="E66" s="173">
        <f t="shared" si="15"/>
        <v>0</v>
      </c>
      <c r="F66" s="173">
        <f t="shared" si="15"/>
        <v>0</v>
      </c>
      <c r="G66" s="173">
        <f t="shared" si="15"/>
        <v>0</v>
      </c>
      <c r="H66" s="173">
        <f t="shared" si="15"/>
        <v>0</v>
      </c>
      <c r="I66" s="173">
        <f t="shared" si="15"/>
        <v>0</v>
      </c>
      <c r="J66" s="173">
        <f t="shared" si="15"/>
        <v>0</v>
      </c>
      <c r="K66" s="173">
        <f t="shared" si="15"/>
        <v>0</v>
      </c>
      <c r="L66" s="173">
        <f t="shared" si="15"/>
        <v>0</v>
      </c>
      <c r="M66" s="173">
        <f t="shared" si="15"/>
        <v>0</v>
      </c>
      <c r="N66" s="173">
        <f t="shared" si="15"/>
        <v>0</v>
      </c>
      <c r="O66" s="173">
        <f t="shared" si="15"/>
        <v>0</v>
      </c>
      <c r="P66" s="173">
        <f t="shared" si="15"/>
        <v>0</v>
      </c>
      <c r="Q66" s="173">
        <f t="shared" si="15"/>
        <v>0</v>
      </c>
      <c r="R66" s="173">
        <f t="shared" si="15"/>
        <v>0</v>
      </c>
      <c r="S66" s="173">
        <f t="shared" si="15"/>
        <v>0</v>
      </c>
      <c r="T66" s="173">
        <f t="shared" si="15"/>
        <v>0</v>
      </c>
      <c r="U66" s="173">
        <f t="shared" si="15"/>
        <v>0</v>
      </c>
      <c r="V66" s="173">
        <f t="shared" si="15"/>
        <v>0</v>
      </c>
      <c r="W66" s="173">
        <f t="shared" si="15"/>
        <v>0</v>
      </c>
      <c r="X66" s="173">
        <f t="shared" si="15"/>
        <v>0</v>
      </c>
      <c r="Y66" s="173">
        <f t="shared" si="15"/>
        <v>0</v>
      </c>
      <c r="Z66" s="173">
        <f t="shared" si="15"/>
        <v>0</v>
      </c>
      <c r="AA66" s="173">
        <f t="shared" si="15"/>
        <v>0</v>
      </c>
      <c r="AB66" s="173">
        <f t="shared" si="15"/>
        <v>0</v>
      </c>
      <c r="AC66" s="173">
        <f t="shared" si="15"/>
        <v>0</v>
      </c>
      <c r="AD66" s="173">
        <f t="shared" si="15"/>
        <v>0</v>
      </c>
      <c r="AE66" s="173">
        <f t="shared" si="15"/>
        <v>0</v>
      </c>
      <c r="AF66" s="173">
        <f t="shared" si="15"/>
        <v>0</v>
      </c>
      <c r="AG66" s="173">
        <f t="shared" si="15"/>
        <v>0</v>
      </c>
      <c r="AH66" s="173">
        <f t="shared" si="15"/>
        <v>0</v>
      </c>
      <c r="AI66" s="173">
        <f t="shared" si="15"/>
        <v>0</v>
      </c>
      <c r="AJ66" s="173">
        <f t="shared" si="15"/>
        <v>0</v>
      </c>
      <c r="AK66" s="173">
        <f t="shared" si="15"/>
        <v>0</v>
      </c>
      <c r="AL66" s="173">
        <f t="shared" si="15"/>
        <v>0</v>
      </c>
      <c r="AM66" s="173">
        <f t="shared" si="15"/>
        <v>0</v>
      </c>
      <c r="AN66" s="173">
        <f t="shared" si="15"/>
        <v>0</v>
      </c>
      <c r="AO66" s="173">
        <f t="shared" si="15"/>
        <v>0</v>
      </c>
      <c r="AP66" s="173">
        <f t="shared" si="15"/>
        <v>0</v>
      </c>
      <c r="AQ66" s="173">
        <f t="shared" si="15"/>
        <v>0</v>
      </c>
      <c r="AR66" s="173">
        <f t="shared" si="15"/>
        <v>0</v>
      </c>
      <c r="AS66" s="173">
        <f t="shared" si="15"/>
        <v>0</v>
      </c>
      <c r="AT66" s="173">
        <f t="shared" si="15"/>
        <v>0</v>
      </c>
      <c r="AU66" s="173">
        <f t="shared" si="15"/>
        <v>0</v>
      </c>
      <c r="AV66" s="173">
        <f t="shared" si="15"/>
        <v>0</v>
      </c>
      <c r="AW66" s="173">
        <f t="shared" si="15"/>
        <v>0</v>
      </c>
      <c r="AX66" s="173">
        <f t="shared" si="15"/>
        <v>0</v>
      </c>
      <c r="AY66" s="173">
        <f t="shared" si="15"/>
        <v>0</v>
      </c>
      <c r="AZ66" s="173">
        <f t="shared" si="15"/>
        <v>0</v>
      </c>
      <c r="BA66" s="173">
        <f t="shared" si="15"/>
        <v>0</v>
      </c>
      <c r="BB66" s="173">
        <f t="shared" si="15"/>
        <v>0</v>
      </c>
      <c r="BC66" s="173">
        <f t="shared" si="15"/>
        <v>0</v>
      </c>
      <c r="BD66" s="173">
        <f t="shared" si="15"/>
        <v>0</v>
      </c>
      <c r="BE66" s="173">
        <f t="shared" si="15"/>
        <v>0</v>
      </c>
      <c r="BF66" s="173">
        <f t="shared" si="15"/>
        <v>0</v>
      </c>
      <c r="BG66" s="173"/>
      <c r="BH66" s="173"/>
      <c r="BI66" s="173"/>
      <c r="BJ66" s="173"/>
      <c r="BK66" s="173"/>
      <c r="BL66" s="173"/>
      <c r="BQ66" s="52" t="s">
        <v>30</v>
      </c>
      <c r="BR66" s="52">
        <f>MIN(BR36:BR55)</f>
        <v>99.73</v>
      </c>
      <c r="BS66" s="52">
        <f t="shared" ref="BS66:CG66" si="16">MIN(BS36:BS55)</f>
        <v>141.84</v>
      </c>
      <c r="BT66" s="52">
        <f t="shared" si="16"/>
        <v>111.44</v>
      </c>
      <c r="BU66" s="52">
        <f t="shared" si="16"/>
        <v>121.51</v>
      </c>
      <c r="BV66" s="52">
        <f t="shared" si="16"/>
        <v>161218.68</v>
      </c>
      <c r="BW66" s="52">
        <f t="shared" si="16"/>
        <v>1840.88</v>
      </c>
      <c r="BX66" s="52">
        <f t="shared" si="16"/>
        <v>74.98</v>
      </c>
      <c r="BY66" s="52">
        <f t="shared" si="16"/>
        <v>83.12</v>
      </c>
      <c r="BZ66" s="52">
        <f t="shared" si="16"/>
        <v>11.61</v>
      </c>
      <c r="CA66" s="52">
        <f t="shared" si="16"/>
        <v>12.04</v>
      </c>
      <c r="CB66" s="52">
        <f t="shared" si="16"/>
        <v>16.260000000000002</v>
      </c>
      <c r="CC66" s="52">
        <f t="shared" si="16"/>
        <v>18.29</v>
      </c>
      <c r="CD66" s="52">
        <f t="shared" si="16"/>
        <v>108.64</v>
      </c>
      <c r="CE66" s="52">
        <f t="shared" si="16"/>
        <v>150.19</v>
      </c>
      <c r="CF66" s="52">
        <f t="shared" si="16"/>
        <v>15.58</v>
      </c>
      <c r="CG66" s="52">
        <f t="shared" si="16"/>
        <v>15.58</v>
      </c>
    </row>
    <row r="67" spans="1:92" s="51" customFormat="1" x14ac:dyDescent="0.2">
      <c r="A67" s="217">
        <v>12</v>
      </c>
      <c r="B67" s="51" t="s">
        <v>36</v>
      </c>
      <c r="C67" s="173">
        <f t="shared" ref="C67:BF67" si="17">C46-C26</f>
        <v>0</v>
      </c>
      <c r="D67" s="173">
        <f t="shared" si="17"/>
        <v>0</v>
      </c>
      <c r="E67" s="173">
        <f t="shared" si="17"/>
        <v>0</v>
      </c>
      <c r="F67" s="173">
        <f t="shared" si="17"/>
        <v>0</v>
      </c>
      <c r="G67" s="173">
        <f t="shared" si="17"/>
        <v>0</v>
      </c>
      <c r="H67" s="173">
        <f t="shared" si="17"/>
        <v>0</v>
      </c>
      <c r="I67" s="173">
        <f t="shared" si="17"/>
        <v>0</v>
      </c>
      <c r="J67" s="173">
        <f t="shared" si="17"/>
        <v>0</v>
      </c>
      <c r="K67" s="173">
        <f t="shared" si="17"/>
        <v>0</v>
      </c>
      <c r="L67" s="173">
        <f t="shared" si="17"/>
        <v>0</v>
      </c>
      <c r="M67" s="173">
        <f t="shared" si="17"/>
        <v>0</v>
      </c>
      <c r="N67" s="173">
        <f t="shared" si="17"/>
        <v>0</v>
      </c>
      <c r="O67" s="173">
        <f t="shared" si="17"/>
        <v>0</v>
      </c>
      <c r="P67" s="173">
        <f t="shared" si="17"/>
        <v>0</v>
      </c>
      <c r="Q67" s="173">
        <f t="shared" si="17"/>
        <v>0</v>
      </c>
      <c r="R67" s="173">
        <f t="shared" si="17"/>
        <v>0</v>
      </c>
      <c r="S67" s="173">
        <f t="shared" si="17"/>
        <v>0</v>
      </c>
      <c r="T67" s="173">
        <f t="shared" si="17"/>
        <v>0</v>
      </c>
      <c r="U67" s="173">
        <f t="shared" si="17"/>
        <v>0</v>
      </c>
      <c r="V67" s="173">
        <f t="shared" si="17"/>
        <v>0</v>
      </c>
      <c r="W67" s="173">
        <f t="shared" si="17"/>
        <v>0</v>
      </c>
      <c r="X67" s="173">
        <f t="shared" si="17"/>
        <v>0</v>
      </c>
      <c r="Y67" s="173">
        <f t="shared" si="17"/>
        <v>0</v>
      </c>
      <c r="Z67" s="173">
        <f t="shared" si="17"/>
        <v>0</v>
      </c>
      <c r="AA67" s="173">
        <f t="shared" si="17"/>
        <v>0</v>
      </c>
      <c r="AB67" s="173">
        <f t="shared" si="17"/>
        <v>0</v>
      </c>
      <c r="AC67" s="173">
        <f t="shared" si="17"/>
        <v>0</v>
      </c>
      <c r="AD67" s="173">
        <f t="shared" si="17"/>
        <v>0</v>
      </c>
      <c r="AE67" s="173">
        <f t="shared" si="17"/>
        <v>0</v>
      </c>
      <c r="AF67" s="173">
        <f t="shared" si="17"/>
        <v>0</v>
      </c>
      <c r="AG67" s="173">
        <f t="shared" si="17"/>
        <v>0</v>
      </c>
      <c r="AH67" s="173">
        <f t="shared" si="17"/>
        <v>0</v>
      </c>
      <c r="AI67" s="173">
        <f t="shared" si="17"/>
        <v>0</v>
      </c>
      <c r="AJ67" s="173">
        <f t="shared" si="17"/>
        <v>0</v>
      </c>
      <c r="AK67" s="173">
        <f t="shared" si="17"/>
        <v>0</v>
      </c>
      <c r="AL67" s="173">
        <f t="shared" si="17"/>
        <v>0</v>
      </c>
      <c r="AM67" s="173">
        <f t="shared" si="17"/>
        <v>0</v>
      </c>
      <c r="AN67" s="173">
        <f t="shared" si="17"/>
        <v>0</v>
      </c>
      <c r="AO67" s="173">
        <f t="shared" si="17"/>
        <v>0</v>
      </c>
      <c r="AP67" s="173">
        <f t="shared" si="17"/>
        <v>0</v>
      </c>
      <c r="AQ67" s="173">
        <f t="shared" si="17"/>
        <v>0</v>
      </c>
      <c r="AR67" s="173">
        <f t="shared" si="17"/>
        <v>0</v>
      </c>
      <c r="AS67" s="173">
        <f t="shared" si="17"/>
        <v>0</v>
      </c>
      <c r="AT67" s="173">
        <f t="shared" si="17"/>
        <v>0</v>
      </c>
      <c r="AU67" s="173">
        <f t="shared" si="17"/>
        <v>0</v>
      </c>
      <c r="AV67" s="173">
        <f t="shared" si="17"/>
        <v>0</v>
      </c>
      <c r="AW67" s="173">
        <f t="shared" si="17"/>
        <v>0</v>
      </c>
      <c r="AX67" s="173">
        <f t="shared" si="17"/>
        <v>0</v>
      </c>
      <c r="AY67" s="173">
        <f t="shared" si="17"/>
        <v>0</v>
      </c>
      <c r="AZ67" s="173">
        <f t="shared" si="17"/>
        <v>0</v>
      </c>
      <c r="BA67" s="173">
        <f t="shared" si="17"/>
        <v>0</v>
      </c>
      <c r="BB67" s="173">
        <f t="shared" si="17"/>
        <v>0</v>
      </c>
      <c r="BC67" s="173">
        <f t="shared" si="17"/>
        <v>0</v>
      </c>
      <c r="BD67" s="173">
        <f t="shared" si="17"/>
        <v>0</v>
      </c>
      <c r="BE67" s="173">
        <f t="shared" si="17"/>
        <v>0</v>
      </c>
      <c r="BF67" s="173">
        <f t="shared" si="17"/>
        <v>0</v>
      </c>
      <c r="BG67" s="173"/>
      <c r="BH67" s="173"/>
      <c r="BI67" s="173"/>
      <c r="BJ67" s="173"/>
      <c r="BK67" s="173"/>
      <c r="BL67" s="173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4"/>
    </row>
    <row r="68" spans="1:92" s="51" customFormat="1" x14ac:dyDescent="0.2">
      <c r="A68" s="217">
        <v>13</v>
      </c>
      <c r="B68" s="51" t="s">
        <v>17</v>
      </c>
      <c r="C68" s="173">
        <f t="shared" ref="C68:BF68" si="18">C47-C27</f>
        <v>0</v>
      </c>
      <c r="D68" s="173">
        <f t="shared" si="18"/>
        <v>0</v>
      </c>
      <c r="E68" s="173">
        <f t="shared" si="18"/>
        <v>0</v>
      </c>
      <c r="F68" s="173">
        <f t="shared" si="18"/>
        <v>0</v>
      </c>
      <c r="G68" s="173">
        <f t="shared" si="18"/>
        <v>0</v>
      </c>
      <c r="H68" s="173">
        <f t="shared" si="18"/>
        <v>0</v>
      </c>
      <c r="I68" s="173">
        <f t="shared" si="18"/>
        <v>0</v>
      </c>
      <c r="J68" s="173">
        <f t="shared" si="18"/>
        <v>0</v>
      </c>
      <c r="K68" s="173">
        <f t="shared" si="18"/>
        <v>0</v>
      </c>
      <c r="L68" s="173">
        <f t="shared" si="18"/>
        <v>0</v>
      </c>
      <c r="M68" s="173">
        <f t="shared" si="18"/>
        <v>0</v>
      </c>
      <c r="N68" s="173">
        <f t="shared" si="18"/>
        <v>0</v>
      </c>
      <c r="O68" s="173">
        <f t="shared" si="18"/>
        <v>0</v>
      </c>
      <c r="P68" s="173">
        <f t="shared" si="18"/>
        <v>0</v>
      </c>
      <c r="Q68" s="173">
        <f t="shared" si="18"/>
        <v>0</v>
      </c>
      <c r="R68" s="173">
        <f t="shared" si="18"/>
        <v>0</v>
      </c>
      <c r="S68" s="173">
        <f t="shared" si="18"/>
        <v>0</v>
      </c>
      <c r="T68" s="173">
        <f t="shared" si="18"/>
        <v>0</v>
      </c>
      <c r="U68" s="173">
        <f t="shared" si="18"/>
        <v>0</v>
      </c>
      <c r="V68" s="173">
        <f t="shared" si="18"/>
        <v>0</v>
      </c>
      <c r="W68" s="173">
        <f t="shared" si="18"/>
        <v>0</v>
      </c>
      <c r="X68" s="173">
        <f t="shared" si="18"/>
        <v>0</v>
      </c>
      <c r="Y68" s="173">
        <f t="shared" si="18"/>
        <v>0</v>
      </c>
      <c r="Z68" s="173">
        <f t="shared" si="18"/>
        <v>0</v>
      </c>
      <c r="AA68" s="173">
        <f t="shared" si="18"/>
        <v>0</v>
      </c>
      <c r="AB68" s="173">
        <f t="shared" si="18"/>
        <v>0</v>
      </c>
      <c r="AC68" s="173">
        <f t="shared" si="18"/>
        <v>0</v>
      </c>
      <c r="AD68" s="173">
        <f t="shared" si="18"/>
        <v>0</v>
      </c>
      <c r="AE68" s="173">
        <f t="shared" si="18"/>
        <v>0</v>
      </c>
      <c r="AF68" s="173">
        <f t="shared" si="18"/>
        <v>0</v>
      </c>
      <c r="AG68" s="173">
        <f t="shared" si="18"/>
        <v>0</v>
      </c>
      <c r="AH68" s="173">
        <f t="shared" si="18"/>
        <v>0</v>
      </c>
      <c r="AI68" s="173">
        <f t="shared" si="18"/>
        <v>0</v>
      </c>
      <c r="AJ68" s="173">
        <f t="shared" si="18"/>
        <v>0</v>
      </c>
      <c r="AK68" s="173">
        <f t="shared" si="18"/>
        <v>0</v>
      </c>
      <c r="AL68" s="173">
        <f t="shared" si="18"/>
        <v>0</v>
      </c>
      <c r="AM68" s="173">
        <f t="shared" si="18"/>
        <v>0</v>
      </c>
      <c r="AN68" s="173">
        <f t="shared" si="18"/>
        <v>0</v>
      </c>
      <c r="AO68" s="173">
        <f t="shared" si="18"/>
        <v>0</v>
      </c>
      <c r="AP68" s="173">
        <f t="shared" si="18"/>
        <v>0</v>
      </c>
      <c r="AQ68" s="173">
        <f t="shared" si="18"/>
        <v>0</v>
      </c>
      <c r="AR68" s="173">
        <f t="shared" si="18"/>
        <v>0</v>
      </c>
      <c r="AS68" s="173">
        <f t="shared" si="18"/>
        <v>0</v>
      </c>
      <c r="AT68" s="173">
        <f t="shared" si="18"/>
        <v>0</v>
      </c>
      <c r="AU68" s="173">
        <f t="shared" si="18"/>
        <v>0</v>
      </c>
      <c r="AV68" s="173">
        <f t="shared" si="18"/>
        <v>0</v>
      </c>
      <c r="AW68" s="173">
        <f t="shared" si="18"/>
        <v>0</v>
      </c>
      <c r="AX68" s="173">
        <f t="shared" si="18"/>
        <v>0</v>
      </c>
      <c r="AY68" s="173">
        <f t="shared" si="18"/>
        <v>0</v>
      </c>
      <c r="AZ68" s="173">
        <f t="shared" si="18"/>
        <v>0</v>
      </c>
      <c r="BA68" s="173">
        <f t="shared" si="18"/>
        <v>0</v>
      </c>
      <c r="BB68" s="173">
        <f t="shared" si="18"/>
        <v>0</v>
      </c>
      <c r="BC68" s="173">
        <f t="shared" si="18"/>
        <v>0</v>
      </c>
      <c r="BD68" s="173">
        <f t="shared" si="18"/>
        <v>0</v>
      </c>
      <c r="BE68" s="173">
        <f t="shared" si="18"/>
        <v>0</v>
      </c>
      <c r="BF68" s="173">
        <f t="shared" si="18"/>
        <v>0</v>
      </c>
      <c r="BG68" s="173"/>
      <c r="BH68" s="173"/>
      <c r="BI68" s="173"/>
      <c r="BJ68" s="173"/>
      <c r="BK68" s="173"/>
      <c r="BL68" s="173"/>
      <c r="BQ68" s="52"/>
      <c r="BR68" s="52">
        <f t="shared" ref="BR68:CG68" si="19">BR65-BR66</f>
        <v>2.2099999999999937</v>
      </c>
      <c r="BS68" s="52">
        <f t="shared" si="19"/>
        <v>4.9000000000000057</v>
      </c>
      <c r="BT68" s="52">
        <f t="shared" si="19"/>
        <v>0.85999999999999943</v>
      </c>
      <c r="BU68" s="52">
        <f t="shared" si="19"/>
        <v>1.1299999999999955</v>
      </c>
      <c r="BV68" s="52">
        <f t="shared" si="19"/>
        <v>4313.3300000000163</v>
      </c>
      <c r="BW68" s="52">
        <f t="shared" si="19"/>
        <v>125.39999999999986</v>
      </c>
      <c r="BX68" s="52">
        <f t="shared" si="19"/>
        <v>1.3499999999999943</v>
      </c>
      <c r="BY68" s="52">
        <f t="shared" si="19"/>
        <v>0.81000000000000227</v>
      </c>
      <c r="BZ68" s="52">
        <f t="shared" si="19"/>
        <v>0.12000000000000099</v>
      </c>
      <c r="CA68" s="52">
        <f t="shared" si="19"/>
        <v>0.33000000000000007</v>
      </c>
      <c r="CB68" s="52">
        <f t="shared" si="19"/>
        <v>0.16000000000000014</v>
      </c>
      <c r="CC68" s="52">
        <f t="shared" si="19"/>
        <v>1.0399999999999991</v>
      </c>
      <c r="CD68" s="52">
        <f t="shared" si="19"/>
        <v>2.7199999999999989</v>
      </c>
      <c r="CE68" s="52">
        <f t="shared" si="19"/>
        <v>2.6999999999999886</v>
      </c>
      <c r="CF68" s="52">
        <f t="shared" si="19"/>
        <v>0.23000000000000043</v>
      </c>
      <c r="CG68" s="52">
        <f t="shared" si="19"/>
        <v>0.24000000000000021</v>
      </c>
    </row>
    <row r="69" spans="1:92" s="51" customFormat="1" x14ac:dyDescent="0.2">
      <c r="A69" s="217">
        <v>14</v>
      </c>
      <c r="B69" s="51" t="s">
        <v>27</v>
      </c>
      <c r="C69" s="173">
        <f t="shared" ref="C69:BF69" si="20">C48-C28</f>
        <v>0</v>
      </c>
      <c r="D69" s="173">
        <f t="shared" si="20"/>
        <v>0</v>
      </c>
      <c r="E69" s="173">
        <f t="shared" si="20"/>
        <v>0</v>
      </c>
      <c r="F69" s="173">
        <f t="shared" si="20"/>
        <v>0</v>
      </c>
      <c r="G69" s="173">
        <f t="shared" si="20"/>
        <v>0</v>
      </c>
      <c r="H69" s="173">
        <f t="shared" si="20"/>
        <v>0</v>
      </c>
      <c r="I69" s="173">
        <f t="shared" si="20"/>
        <v>0</v>
      </c>
      <c r="J69" s="173">
        <f t="shared" si="20"/>
        <v>0</v>
      </c>
      <c r="K69" s="173">
        <f t="shared" si="20"/>
        <v>0</v>
      </c>
      <c r="L69" s="173">
        <f t="shared" si="20"/>
        <v>0</v>
      </c>
      <c r="M69" s="173">
        <f t="shared" si="20"/>
        <v>0</v>
      </c>
      <c r="N69" s="173">
        <f t="shared" si="20"/>
        <v>0</v>
      </c>
      <c r="O69" s="173">
        <f t="shared" si="20"/>
        <v>0</v>
      </c>
      <c r="P69" s="173">
        <f t="shared" si="20"/>
        <v>0</v>
      </c>
      <c r="Q69" s="173">
        <f t="shared" si="20"/>
        <v>0</v>
      </c>
      <c r="R69" s="173">
        <f t="shared" si="20"/>
        <v>0</v>
      </c>
      <c r="S69" s="173">
        <f t="shared" si="20"/>
        <v>0</v>
      </c>
      <c r="T69" s="173">
        <f t="shared" si="20"/>
        <v>0</v>
      </c>
      <c r="U69" s="173">
        <f t="shared" si="20"/>
        <v>0</v>
      </c>
      <c r="V69" s="173">
        <f t="shared" si="20"/>
        <v>0</v>
      </c>
      <c r="W69" s="173">
        <f t="shared" si="20"/>
        <v>0</v>
      </c>
      <c r="X69" s="173">
        <f t="shared" si="20"/>
        <v>0</v>
      </c>
      <c r="Y69" s="173">
        <f t="shared" si="20"/>
        <v>0</v>
      </c>
      <c r="Z69" s="173">
        <f t="shared" si="20"/>
        <v>0</v>
      </c>
      <c r="AA69" s="173">
        <f t="shared" si="20"/>
        <v>0</v>
      </c>
      <c r="AB69" s="173">
        <f t="shared" si="20"/>
        <v>0</v>
      </c>
      <c r="AC69" s="173">
        <f t="shared" si="20"/>
        <v>0</v>
      </c>
      <c r="AD69" s="173">
        <f t="shared" si="20"/>
        <v>0</v>
      </c>
      <c r="AE69" s="173">
        <f t="shared" si="20"/>
        <v>0</v>
      </c>
      <c r="AF69" s="173">
        <f t="shared" si="20"/>
        <v>0</v>
      </c>
      <c r="AG69" s="173">
        <f t="shared" si="20"/>
        <v>0</v>
      </c>
      <c r="AH69" s="173">
        <f t="shared" si="20"/>
        <v>0</v>
      </c>
      <c r="AI69" s="173">
        <f t="shared" si="20"/>
        <v>0</v>
      </c>
      <c r="AJ69" s="173">
        <f t="shared" si="20"/>
        <v>0</v>
      </c>
      <c r="AK69" s="173">
        <f t="shared" si="20"/>
        <v>0</v>
      </c>
      <c r="AL69" s="173">
        <f t="shared" si="20"/>
        <v>0</v>
      </c>
      <c r="AM69" s="173">
        <f t="shared" si="20"/>
        <v>0</v>
      </c>
      <c r="AN69" s="173">
        <f t="shared" si="20"/>
        <v>0</v>
      </c>
      <c r="AO69" s="173">
        <f t="shared" si="20"/>
        <v>0</v>
      </c>
      <c r="AP69" s="173">
        <f t="shared" si="20"/>
        <v>0</v>
      </c>
      <c r="AQ69" s="173">
        <f t="shared" si="20"/>
        <v>0</v>
      </c>
      <c r="AR69" s="173">
        <f t="shared" si="20"/>
        <v>0</v>
      </c>
      <c r="AS69" s="173">
        <f t="shared" si="20"/>
        <v>0</v>
      </c>
      <c r="AT69" s="173">
        <f t="shared" si="20"/>
        <v>0</v>
      </c>
      <c r="AU69" s="173">
        <f t="shared" si="20"/>
        <v>0</v>
      </c>
      <c r="AV69" s="173">
        <f t="shared" si="20"/>
        <v>0</v>
      </c>
      <c r="AW69" s="173">
        <f t="shared" si="20"/>
        <v>0</v>
      </c>
      <c r="AX69" s="173">
        <f t="shared" si="20"/>
        <v>0</v>
      </c>
      <c r="AY69" s="173">
        <f t="shared" si="20"/>
        <v>0</v>
      </c>
      <c r="AZ69" s="173">
        <f t="shared" si="20"/>
        <v>0</v>
      </c>
      <c r="BA69" s="173">
        <f t="shared" si="20"/>
        <v>0</v>
      </c>
      <c r="BB69" s="173">
        <f t="shared" si="20"/>
        <v>0</v>
      </c>
      <c r="BC69" s="173">
        <f t="shared" si="20"/>
        <v>0</v>
      </c>
      <c r="BD69" s="173">
        <f t="shared" si="20"/>
        <v>0</v>
      </c>
      <c r="BE69" s="173">
        <f t="shared" si="20"/>
        <v>0</v>
      </c>
      <c r="BF69" s="173">
        <f t="shared" si="20"/>
        <v>0</v>
      </c>
      <c r="BG69" s="173"/>
      <c r="BH69" s="173"/>
      <c r="BI69" s="173"/>
      <c r="BJ69" s="173"/>
      <c r="BK69" s="173"/>
      <c r="BL69" s="173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173"/>
    </row>
    <row r="70" spans="1:92" s="51" customFormat="1" x14ac:dyDescent="0.2">
      <c r="A70" s="217">
        <v>15</v>
      </c>
      <c r="B70" s="51" t="s">
        <v>32</v>
      </c>
      <c r="C70" s="173">
        <f t="shared" ref="C70:BF70" si="21">C49-C29</f>
        <v>0</v>
      </c>
      <c r="D70" s="173">
        <f t="shared" si="21"/>
        <v>0</v>
      </c>
      <c r="E70" s="173">
        <f t="shared" si="21"/>
        <v>0</v>
      </c>
      <c r="F70" s="173">
        <f t="shared" si="21"/>
        <v>0</v>
      </c>
      <c r="G70" s="173">
        <f t="shared" si="21"/>
        <v>0</v>
      </c>
      <c r="H70" s="173">
        <f t="shared" si="21"/>
        <v>0</v>
      </c>
      <c r="I70" s="173">
        <f t="shared" si="21"/>
        <v>0</v>
      </c>
      <c r="J70" s="173">
        <f t="shared" si="21"/>
        <v>0</v>
      </c>
      <c r="K70" s="173">
        <f t="shared" si="21"/>
        <v>0</v>
      </c>
      <c r="L70" s="173">
        <f t="shared" si="21"/>
        <v>0</v>
      </c>
      <c r="M70" s="173">
        <f t="shared" si="21"/>
        <v>0</v>
      </c>
      <c r="N70" s="173">
        <f t="shared" si="21"/>
        <v>0</v>
      </c>
      <c r="O70" s="173">
        <f t="shared" si="21"/>
        <v>0</v>
      </c>
      <c r="P70" s="173">
        <f t="shared" si="21"/>
        <v>0</v>
      </c>
      <c r="Q70" s="173">
        <f t="shared" si="21"/>
        <v>0</v>
      </c>
      <c r="R70" s="173">
        <f t="shared" si="21"/>
        <v>0</v>
      </c>
      <c r="S70" s="173">
        <f t="shared" si="21"/>
        <v>0</v>
      </c>
      <c r="T70" s="173">
        <f t="shared" si="21"/>
        <v>0</v>
      </c>
      <c r="U70" s="173">
        <f t="shared" si="21"/>
        <v>0</v>
      </c>
      <c r="V70" s="173">
        <f t="shared" si="21"/>
        <v>0</v>
      </c>
      <c r="W70" s="173">
        <f t="shared" si="21"/>
        <v>0</v>
      </c>
      <c r="X70" s="173">
        <f t="shared" si="21"/>
        <v>0</v>
      </c>
      <c r="Y70" s="173">
        <f t="shared" si="21"/>
        <v>0</v>
      </c>
      <c r="Z70" s="173">
        <f t="shared" si="21"/>
        <v>0</v>
      </c>
      <c r="AA70" s="173">
        <f t="shared" si="21"/>
        <v>0</v>
      </c>
      <c r="AB70" s="173">
        <f t="shared" si="21"/>
        <v>0</v>
      </c>
      <c r="AC70" s="173">
        <f t="shared" si="21"/>
        <v>0</v>
      </c>
      <c r="AD70" s="173">
        <f t="shared" si="21"/>
        <v>0</v>
      </c>
      <c r="AE70" s="173">
        <f t="shared" si="21"/>
        <v>0</v>
      </c>
      <c r="AF70" s="173">
        <f t="shared" si="21"/>
        <v>0</v>
      </c>
      <c r="AG70" s="173">
        <f t="shared" si="21"/>
        <v>0</v>
      </c>
      <c r="AH70" s="173">
        <f t="shared" si="21"/>
        <v>0</v>
      </c>
      <c r="AI70" s="173">
        <f t="shared" si="21"/>
        <v>0</v>
      </c>
      <c r="AJ70" s="173">
        <f t="shared" si="21"/>
        <v>0</v>
      </c>
      <c r="AK70" s="173">
        <f t="shared" si="21"/>
        <v>0</v>
      </c>
      <c r="AL70" s="173">
        <f t="shared" si="21"/>
        <v>0</v>
      </c>
      <c r="AM70" s="173">
        <f t="shared" si="21"/>
        <v>0</v>
      </c>
      <c r="AN70" s="173">
        <f t="shared" si="21"/>
        <v>0</v>
      </c>
      <c r="AO70" s="173">
        <f t="shared" si="21"/>
        <v>0</v>
      </c>
      <c r="AP70" s="173">
        <f t="shared" si="21"/>
        <v>0</v>
      </c>
      <c r="AQ70" s="173">
        <f t="shared" si="21"/>
        <v>0</v>
      </c>
      <c r="AR70" s="173">
        <f t="shared" si="21"/>
        <v>0</v>
      </c>
      <c r="AS70" s="173">
        <f t="shared" si="21"/>
        <v>0</v>
      </c>
      <c r="AT70" s="173">
        <f t="shared" si="21"/>
        <v>0</v>
      </c>
      <c r="AU70" s="173">
        <f t="shared" si="21"/>
        <v>0</v>
      </c>
      <c r="AV70" s="173">
        <f t="shared" si="21"/>
        <v>0</v>
      </c>
      <c r="AW70" s="173">
        <f t="shared" si="21"/>
        <v>0</v>
      </c>
      <c r="AX70" s="173">
        <f t="shared" si="21"/>
        <v>0</v>
      </c>
      <c r="AY70" s="173">
        <f t="shared" si="21"/>
        <v>0</v>
      </c>
      <c r="AZ70" s="173">
        <f t="shared" si="21"/>
        <v>0</v>
      </c>
      <c r="BA70" s="173">
        <f t="shared" si="21"/>
        <v>0</v>
      </c>
      <c r="BB70" s="173">
        <f t="shared" si="21"/>
        <v>0</v>
      </c>
      <c r="BC70" s="173">
        <f t="shared" si="21"/>
        <v>0</v>
      </c>
      <c r="BD70" s="173">
        <f t="shared" si="21"/>
        <v>0</v>
      </c>
      <c r="BE70" s="173">
        <f t="shared" si="21"/>
        <v>0</v>
      </c>
      <c r="BF70" s="173">
        <f t="shared" si="21"/>
        <v>0</v>
      </c>
      <c r="BG70" s="173"/>
      <c r="BH70" s="173"/>
      <c r="BI70" s="173"/>
      <c r="BJ70" s="173"/>
      <c r="BK70" s="173"/>
      <c r="BL70" s="173"/>
      <c r="CD70" s="52"/>
      <c r="CE70" s="53"/>
    </row>
    <row r="71" spans="1:92" s="51" customFormat="1" ht="25.5" x14ac:dyDescent="0.2">
      <c r="A71" s="217">
        <v>16</v>
      </c>
      <c r="B71" s="51" t="s">
        <v>33</v>
      </c>
      <c r="C71" s="173">
        <f t="shared" ref="C71:BF71" si="22">C50-C30</f>
        <v>0</v>
      </c>
      <c r="D71" s="173">
        <f t="shared" si="22"/>
        <v>0</v>
      </c>
      <c r="E71" s="173">
        <f t="shared" si="22"/>
        <v>0</v>
      </c>
      <c r="F71" s="173">
        <f t="shared" si="22"/>
        <v>0</v>
      </c>
      <c r="G71" s="173">
        <f t="shared" si="22"/>
        <v>0</v>
      </c>
      <c r="H71" s="173">
        <f t="shared" si="22"/>
        <v>0</v>
      </c>
      <c r="I71" s="173">
        <f t="shared" si="22"/>
        <v>0</v>
      </c>
      <c r="J71" s="173">
        <f t="shared" si="22"/>
        <v>0</v>
      </c>
      <c r="K71" s="173">
        <f t="shared" si="22"/>
        <v>0</v>
      </c>
      <c r="L71" s="173">
        <f t="shared" si="22"/>
        <v>0</v>
      </c>
      <c r="M71" s="173">
        <f t="shared" si="22"/>
        <v>0</v>
      </c>
      <c r="N71" s="173">
        <f t="shared" si="22"/>
        <v>0</v>
      </c>
      <c r="O71" s="173">
        <f t="shared" si="22"/>
        <v>0</v>
      </c>
      <c r="P71" s="173">
        <f t="shared" si="22"/>
        <v>0</v>
      </c>
      <c r="Q71" s="173">
        <f t="shared" si="22"/>
        <v>0</v>
      </c>
      <c r="R71" s="173">
        <f t="shared" si="22"/>
        <v>0</v>
      </c>
      <c r="S71" s="173">
        <f t="shared" si="22"/>
        <v>0</v>
      </c>
      <c r="T71" s="173">
        <f t="shared" si="22"/>
        <v>0</v>
      </c>
      <c r="U71" s="173">
        <f t="shared" si="22"/>
        <v>0</v>
      </c>
      <c r="V71" s="173">
        <f t="shared" si="22"/>
        <v>0</v>
      </c>
      <c r="W71" s="173">
        <f t="shared" si="22"/>
        <v>0</v>
      </c>
      <c r="X71" s="173">
        <f t="shared" si="22"/>
        <v>0</v>
      </c>
      <c r="Y71" s="173">
        <f t="shared" si="22"/>
        <v>0</v>
      </c>
      <c r="Z71" s="173">
        <f t="shared" si="22"/>
        <v>0</v>
      </c>
      <c r="AA71" s="173">
        <f t="shared" si="22"/>
        <v>0</v>
      </c>
      <c r="AB71" s="173">
        <f t="shared" si="22"/>
        <v>0</v>
      </c>
      <c r="AC71" s="173">
        <f t="shared" si="22"/>
        <v>0</v>
      </c>
      <c r="AD71" s="173">
        <f t="shared" si="22"/>
        <v>0</v>
      </c>
      <c r="AE71" s="173">
        <f t="shared" si="22"/>
        <v>0</v>
      </c>
      <c r="AF71" s="173">
        <f t="shared" si="22"/>
        <v>0</v>
      </c>
      <c r="AG71" s="173">
        <f t="shared" si="22"/>
        <v>0</v>
      </c>
      <c r="AH71" s="173">
        <f t="shared" si="22"/>
        <v>0</v>
      </c>
      <c r="AI71" s="173">
        <f t="shared" si="22"/>
        <v>0</v>
      </c>
      <c r="AJ71" s="173">
        <f t="shared" si="22"/>
        <v>0</v>
      </c>
      <c r="AK71" s="173">
        <f t="shared" si="22"/>
        <v>0</v>
      </c>
      <c r="AL71" s="173">
        <f t="shared" si="22"/>
        <v>0</v>
      </c>
      <c r="AM71" s="173">
        <f t="shared" si="22"/>
        <v>0</v>
      </c>
      <c r="AN71" s="173">
        <f t="shared" si="22"/>
        <v>0</v>
      </c>
      <c r="AO71" s="173">
        <f t="shared" si="22"/>
        <v>0</v>
      </c>
      <c r="AP71" s="173">
        <f t="shared" si="22"/>
        <v>0</v>
      </c>
      <c r="AQ71" s="173">
        <f t="shared" si="22"/>
        <v>0</v>
      </c>
      <c r="AR71" s="173">
        <f t="shared" si="22"/>
        <v>0</v>
      </c>
      <c r="AS71" s="173">
        <f t="shared" si="22"/>
        <v>0</v>
      </c>
      <c r="AT71" s="173">
        <f t="shared" si="22"/>
        <v>0</v>
      </c>
      <c r="AU71" s="173">
        <f t="shared" si="22"/>
        <v>0</v>
      </c>
      <c r="AV71" s="173">
        <f t="shared" si="22"/>
        <v>0</v>
      </c>
      <c r="AW71" s="173">
        <f t="shared" si="22"/>
        <v>0</v>
      </c>
      <c r="AX71" s="173">
        <f t="shared" si="22"/>
        <v>0</v>
      </c>
      <c r="AY71" s="173">
        <f t="shared" si="22"/>
        <v>0</v>
      </c>
      <c r="AZ71" s="173">
        <f t="shared" si="22"/>
        <v>0</v>
      </c>
      <c r="BA71" s="173">
        <f t="shared" si="22"/>
        <v>0</v>
      </c>
      <c r="BB71" s="173">
        <f t="shared" si="22"/>
        <v>0</v>
      </c>
      <c r="BC71" s="173">
        <f t="shared" si="22"/>
        <v>0</v>
      </c>
      <c r="BD71" s="173">
        <f t="shared" si="22"/>
        <v>0</v>
      </c>
      <c r="BE71" s="173">
        <f t="shared" si="22"/>
        <v>0</v>
      </c>
      <c r="BF71" s="173">
        <f t="shared" si="22"/>
        <v>0</v>
      </c>
      <c r="BQ71" s="165" t="s">
        <v>18</v>
      </c>
      <c r="BR71" s="54" t="s">
        <v>5</v>
      </c>
      <c r="BS71" s="54" t="s">
        <v>6</v>
      </c>
      <c r="BT71" s="54" t="s">
        <v>7</v>
      </c>
      <c r="BU71" s="54" t="s">
        <v>8</v>
      </c>
      <c r="BV71" s="52" t="s">
        <v>9</v>
      </c>
      <c r="BW71" s="51" t="s">
        <v>10</v>
      </c>
      <c r="BX71" s="51" t="s">
        <v>11</v>
      </c>
      <c r="BY71" s="51" t="s">
        <v>12</v>
      </c>
      <c r="BZ71" s="51" t="s">
        <v>13</v>
      </c>
      <c r="CA71" s="51" t="s">
        <v>14</v>
      </c>
      <c r="CB71" s="51" t="s">
        <v>15</v>
      </c>
      <c r="CC71" s="51" t="s">
        <v>36</v>
      </c>
      <c r="CD71" s="53" t="s">
        <v>17</v>
      </c>
      <c r="CE71" s="52" t="s">
        <v>16</v>
      </c>
      <c r="CF71" s="166" t="s">
        <v>32</v>
      </c>
      <c r="CG71" s="166" t="s">
        <v>33</v>
      </c>
    </row>
    <row r="72" spans="1:92" s="51" customFormat="1" x14ac:dyDescent="0.2">
      <c r="A72" s="217"/>
      <c r="C72" s="186"/>
      <c r="BP72" s="179">
        <v>1</v>
      </c>
      <c r="BQ72" s="252" t="s">
        <v>479</v>
      </c>
      <c r="BR72" s="60">
        <v>109.62</v>
      </c>
      <c r="BS72" s="60">
        <v>0.77543424317617859</v>
      </c>
      <c r="BT72" s="60">
        <v>0.99930000000000008</v>
      </c>
      <c r="BU72" s="60">
        <v>0.90818272636454456</v>
      </c>
      <c r="BV72" s="172">
        <v>1457.0659000000001</v>
      </c>
      <c r="BW72" s="60">
        <v>16.86</v>
      </c>
      <c r="BX72" s="60">
        <v>1.4729709824716453</v>
      </c>
      <c r="BY72" s="60">
        <v>1.3284</v>
      </c>
      <c r="BZ72" s="60">
        <v>9.5583000000000009</v>
      </c>
      <c r="CA72" s="60">
        <v>9.1942000000000004</v>
      </c>
      <c r="CB72" s="60">
        <v>6.7842000000000002</v>
      </c>
      <c r="CC72" s="60">
        <v>5.7600000000000007</v>
      </c>
      <c r="CD72" s="60">
        <v>1</v>
      </c>
      <c r="CE72" s="60">
        <v>0.72838517007793724</v>
      </c>
      <c r="CF72" s="60">
        <v>7.0415000000000001</v>
      </c>
      <c r="CG72" s="60">
        <v>7.0405000000000006</v>
      </c>
    </row>
    <row r="73" spans="1:92" s="51" customFormat="1" x14ac:dyDescent="0.2">
      <c r="A73" s="217"/>
      <c r="BP73" s="179">
        <v>2</v>
      </c>
      <c r="BQ73" s="252" t="s">
        <v>480</v>
      </c>
      <c r="BR73" s="60">
        <v>108.83</v>
      </c>
      <c r="BS73" s="60">
        <v>0.77029733477122164</v>
      </c>
      <c r="BT73" s="60">
        <v>0.98920000000000008</v>
      </c>
      <c r="BU73" s="60">
        <v>0.90358724134815216</v>
      </c>
      <c r="BV73" s="172">
        <v>1469.97</v>
      </c>
      <c r="BW73" s="60">
        <v>17.003900000000002</v>
      </c>
      <c r="BX73" s="60">
        <v>1.4619883040935671</v>
      </c>
      <c r="BY73" s="60">
        <v>1.3305</v>
      </c>
      <c r="BZ73" s="60">
        <v>9.5315000000000012</v>
      </c>
      <c r="CA73" s="60">
        <v>9.1720000000000006</v>
      </c>
      <c r="CB73" s="60">
        <v>6.7498000000000005</v>
      </c>
      <c r="CC73" s="60">
        <v>5.7421000000000006</v>
      </c>
      <c r="CD73" s="60">
        <v>1</v>
      </c>
      <c r="CE73" s="60">
        <v>0.72869832617994479</v>
      </c>
      <c r="CF73" s="60">
        <v>7.0597000000000003</v>
      </c>
      <c r="CG73" s="60">
        <v>7.0687000000000006</v>
      </c>
    </row>
    <row r="74" spans="1:92" s="51" customFormat="1" x14ac:dyDescent="0.2">
      <c r="A74" s="217"/>
      <c r="BP74" s="179">
        <v>3</v>
      </c>
      <c r="BQ74" s="252" t="s">
        <v>481</v>
      </c>
      <c r="BR74" s="60">
        <v>108.67</v>
      </c>
      <c r="BS74" s="60">
        <v>0.76657723265619016</v>
      </c>
      <c r="BT74" s="60">
        <v>0.98840000000000006</v>
      </c>
      <c r="BU74" s="60">
        <v>0.90326077138469874</v>
      </c>
      <c r="BV74" s="172">
        <v>1477.1387</v>
      </c>
      <c r="BW74" s="60">
        <v>17.1371</v>
      </c>
      <c r="BX74" s="60">
        <v>1.4645577035735207</v>
      </c>
      <c r="BY74" s="60">
        <v>1.3280000000000001</v>
      </c>
      <c r="BZ74" s="60">
        <v>9.5399000000000012</v>
      </c>
      <c r="CA74" s="60">
        <v>9.1987000000000005</v>
      </c>
      <c r="CB74" s="60">
        <v>6.7469000000000001</v>
      </c>
      <c r="CC74" s="60">
        <v>5.7406000000000006</v>
      </c>
      <c r="CD74" s="60">
        <v>1</v>
      </c>
      <c r="CE74" s="60">
        <v>0.72682870101174557</v>
      </c>
      <c r="CF74" s="60">
        <v>7.0518000000000001</v>
      </c>
      <c r="CG74" s="60">
        <v>7.0544000000000002</v>
      </c>
    </row>
    <row r="75" spans="1:92" s="51" customFormat="1" x14ac:dyDescent="0.2">
      <c r="A75" s="217"/>
      <c r="BP75" s="179">
        <v>4</v>
      </c>
      <c r="BQ75" s="252" t="s">
        <v>482</v>
      </c>
      <c r="BR75" s="60">
        <v>108.95</v>
      </c>
      <c r="BS75" s="60">
        <v>0.76138267093040957</v>
      </c>
      <c r="BT75" s="60">
        <v>0.98860000000000003</v>
      </c>
      <c r="BU75" s="60">
        <v>0.90163195383644401</v>
      </c>
      <c r="BV75" s="172">
        <v>1473.6000000000001</v>
      </c>
      <c r="BW75" s="60">
        <v>16.831300000000002</v>
      </c>
      <c r="BX75" s="60">
        <v>1.4639145073927682</v>
      </c>
      <c r="BY75" s="60">
        <v>1.3176000000000001</v>
      </c>
      <c r="BZ75" s="60">
        <v>9.4897000000000009</v>
      </c>
      <c r="CA75" s="60">
        <v>9.1463000000000001</v>
      </c>
      <c r="CB75" s="60">
        <v>6.7356000000000007</v>
      </c>
      <c r="CC75" s="60">
        <v>5.7600000000000007</v>
      </c>
      <c r="CD75" s="60">
        <v>1</v>
      </c>
      <c r="CE75" s="60">
        <v>0.72641687611686601</v>
      </c>
      <c r="CF75" s="60">
        <v>7.0385</v>
      </c>
      <c r="CG75" s="60">
        <v>7.0394000000000005</v>
      </c>
    </row>
    <row r="76" spans="1:92" s="51" customFormat="1" x14ac:dyDescent="0.2">
      <c r="A76" s="217"/>
      <c r="BP76" s="179">
        <v>5</v>
      </c>
      <c r="BQ76" s="252" t="s">
        <v>483</v>
      </c>
      <c r="BR76" s="60">
        <v>108.59</v>
      </c>
      <c r="BS76" s="60">
        <v>0.76138267093040957</v>
      </c>
      <c r="BT76" s="60">
        <v>0.98760000000000003</v>
      </c>
      <c r="BU76" s="60">
        <v>0.90098207045679779</v>
      </c>
      <c r="BV76" s="172">
        <v>1474.4</v>
      </c>
      <c r="BW76" s="60">
        <v>16.920000000000002</v>
      </c>
      <c r="BX76" s="60">
        <v>1.4607069821793748</v>
      </c>
      <c r="BY76" s="60">
        <v>1.3177000000000001</v>
      </c>
      <c r="BZ76" s="60">
        <v>9.4741999999999997</v>
      </c>
      <c r="CA76" s="60">
        <v>9.1300000000000008</v>
      </c>
      <c r="CB76" s="60">
        <v>6.73</v>
      </c>
      <c r="CC76" s="60">
        <v>5.7659000000000002</v>
      </c>
      <c r="CD76" s="60">
        <v>1</v>
      </c>
      <c r="CE76" s="60">
        <v>0.72563148079616291</v>
      </c>
      <c r="CF76" s="60">
        <v>7.0319000000000003</v>
      </c>
      <c r="CG76" s="60">
        <v>7.0311000000000003</v>
      </c>
    </row>
    <row r="77" spans="1:92" s="51" customFormat="1" x14ac:dyDescent="0.2">
      <c r="A77" s="217"/>
      <c r="BP77" s="179">
        <v>6</v>
      </c>
      <c r="BQ77" s="252" t="s">
        <v>484</v>
      </c>
      <c r="BR77" s="60">
        <v>108.57000000000001</v>
      </c>
      <c r="BS77" s="60">
        <v>0.75907089722180043</v>
      </c>
      <c r="BT77" s="60">
        <v>0.98550000000000004</v>
      </c>
      <c r="BU77" s="60">
        <v>0.90301607368611148</v>
      </c>
      <c r="BV77" s="172">
        <v>1464.6000000000001</v>
      </c>
      <c r="BW77" s="60">
        <v>16.643000000000001</v>
      </c>
      <c r="BX77" s="60">
        <v>1.4675667742882301</v>
      </c>
      <c r="BY77" s="60">
        <v>1.3236000000000001</v>
      </c>
      <c r="BZ77" s="60">
        <v>9.5218000000000007</v>
      </c>
      <c r="CA77" s="60">
        <v>9.1852999999999998</v>
      </c>
      <c r="CB77" s="60">
        <v>6.7471000000000005</v>
      </c>
      <c r="CC77" s="60">
        <v>5.8041</v>
      </c>
      <c r="CD77" s="60">
        <v>1</v>
      </c>
      <c r="CE77" s="60">
        <v>0.72556303691664736</v>
      </c>
      <c r="CF77" s="60">
        <v>7.0382000000000007</v>
      </c>
      <c r="CG77" s="60">
        <v>7.0388999999999999</v>
      </c>
    </row>
    <row r="78" spans="1:92" s="51" customFormat="1" x14ac:dyDescent="0.2">
      <c r="A78" s="217"/>
      <c r="BP78" s="179">
        <v>7</v>
      </c>
      <c r="BQ78" s="252" t="s">
        <v>485</v>
      </c>
      <c r="BR78" s="60">
        <v>108.67</v>
      </c>
      <c r="BS78" s="60">
        <v>0.76068766164612811</v>
      </c>
      <c r="BT78" s="60">
        <v>0.9850000000000001</v>
      </c>
      <c r="BU78" s="60">
        <v>0.90260853867677582</v>
      </c>
      <c r="BV78" s="172">
        <v>1467.0243</v>
      </c>
      <c r="BW78" s="60">
        <v>16.68</v>
      </c>
      <c r="BX78" s="60">
        <v>1.4634860237084735</v>
      </c>
      <c r="BY78" s="60">
        <v>1.3238000000000001</v>
      </c>
      <c r="BZ78" s="60">
        <v>9.4359999999999999</v>
      </c>
      <c r="CA78" s="60">
        <v>9.1595000000000013</v>
      </c>
      <c r="CB78" s="60">
        <v>6.7436000000000007</v>
      </c>
      <c r="CC78" s="60">
        <v>5.8068</v>
      </c>
      <c r="CD78" s="60">
        <v>1</v>
      </c>
      <c r="CE78" s="60">
        <v>0.72539461467038069</v>
      </c>
      <c r="CF78" s="60">
        <v>7.0399000000000003</v>
      </c>
      <c r="CG78" s="60">
        <v>7.0385</v>
      </c>
    </row>
    <row r="79" spans="1:92" s="51" customFormat="1" x14ac:dyDescent="0.2">
      <c r="BK79" s="193"/>
      <c r="BL79" s="193"/>
      <c r="BM79" s="193"/>
      <c r="BN79" s="193"/>
      <c r="BP79" s="179">
        <v>8</v>
      </c>
      <c r="BQ79" s="252" t="s">
        <v>486</v>
      </c>
      <c r="BR79" s="60">
        <v>108.64</v>
      </c>
      <c r="BS79" s="60">
        <v>0.75815011372251695</v>
      </c>
      <c r="BT79" s="60">
        <v>0.98230000000000006</v>
      </c>
      <c r="BU79" s="60">
        <v>0.89839187853741809</v>
      </c>
      <c r="BV79" s="172">
        <v>1474.7</v>
      </c>
      <c r="BW79" s="60">
        <v>16.8613</v>
      </c>
      <c r="BX79" s="60">
        <v>1.4526438117373619</v>
      </c>
      <c r="BY79" s="60">
        <v>1.3169</v>
      </c>
      <c r="BZ79" s="60">
        <v>9.3864000000000001</v>
      </c>
      <c r="CA79" s="60">
        <v>9.0938999999999997</v>
      </c>
      <c r="CB79" s="60">
        <v>6.7120000000000006</v>
      </c>
      <c r="CC79" s="60">
        <v>5.7810000000000006</v>
      </c>
      <c r="CD79" s="60">
        <v>1</v>
      </c>
      <c r="CE79" s="60">
        <v>0.72564201176991339</v>
      </c>
      <c r="CF79" s="60">
        <v>7.0342000000000002</v>
      </c>
      <c r="CG79" s="60">
        <v>7.0357000000000003</v>
      </c>
      <c r="CH79" s="193"/>
      <c r="CI79" s="193"/>
      <c r="CJ79" s="193"/>
      <c r="CK79" s="193"/>
      <c r="CL79" s="193"/>
      <c r="CM79" s="193"/>
      <c r="CN79" s="193"/>
    </row>
    <row r="80" spans="1:92" s="51" customFormat="1" x14ac:dyDescent="0.2">
      <c r="A80" s="217"/>
      <c r="BP80" s="179">
        <v>9</v>
      </c>
      <c r="BQ80" s="252" t="s">
        <v>487</v>
      </c>
      <c r="BR80" s="60">
        <v>109.65</v>
      </c>
      <c r="BS80" s="60">
        <v>0.74721661809758644</v>
      </c>
      <c r="BT80" s="60">
        <v>0.9829</v>
      </c>
      <c r="BU80" s="60">
        <v>0.89413447782546485</v>
      </c>
      <c r="BV80" s="172">
        <v>1471.6447000000001</v>
      </c>
      <c r="BW80" s="60">
        <v>16.968600000000002</v>
      </c>
      <c r="BX80" s="60">
        <v>1.4461315979754157</v>
      </c>
      <c r="BY80" s="60">
        <v>1.3158000000000001</v>
      </c>
      <c r="BZ80" s="60">
        <v>9.3375000000000004</v>
      </c>
      <c r="CA80" s="60">
        <v>9.0068000000000001</v>
      </c>
      <c r="CB80" s="60">
        <v>6.6811000000000007</v>
      </c>
      <c r="CC80" s="60">
        <v>5.7891000000000004</v>
      </c>
      <c r="CD80" s="60">
        <v>1</v>
      </c>
      <c r="CE80" s="60">
        <v>0.72440146329095589</v>
      </c>
      <c r="CF80" s="60">
        <v>6.9782999999999999</v>
      </c>
      <c r="CG80" s="60">
        <v>6.9744999999999999</v>
      </c>
    </row>
    <row r="81" spans="1:85" s="51" customFormat="1" x14ac:dyDescent="0.2">
      <c r="BP81" s="179">
        <v>10</v>
      </c>
      <c r="BQ81" s="252" t="s">
        <v>488</v>
      </c>
      <c r="BR81" s="60">
        <v>109.42</v>
      </c>
      <c r="BS81" s="60">
        <v>0.7484469725319961</v>
      </c>
      <c r="BT81" s="60">
        <v>0.98280000000000001</v>
      </c>
      <c r="BU81" s="60">
        <v>0.89758549501840046</v>
      </c>
      <c r="BV81" s="172">
        <v>1477.03</v>
      </c>
      <c r="BW81" s="60">
        <v>17.010000000000002</v>
      </c>
      <c r="BX81" s="60">
        <v>1.4526438117373619</v>
      </c>
      <c r="BY81" s="60">
        <v>1.3133000000000001</v>
      </c>
      <c r="BZ81" s="60">
        <v>9.3609000000000009</v>
      </c>
      <c r="CA81" s="60">
        <v>8.9891000000000005</v>
      </c>
      <c r="CB81" s="60">
        <v>6.7061999999999999</v>
      </c>
      <c r="CC81" s="60">
        <v>5.8391999999999999</v>
      </c>
      <c r="CD81" s="60">
        <v>1</v>
      </c>
      <c r="CE81" s="60">
        <v>0.72249636945574347</v>
      </c>
      <c r="CF81" s="60">
        <v>7.0036000000000005</v>
      </c>
      <c r="CG81" s="60">
        <v>7.0034000000000001</v>
      </c>
    </row>
    <row r="82" spans="1:85" s="51" customFormat="1" x14ac:dyDescent="0.2">
      <c r="BP82" s="179">
        <v>11</v>
      </c>
      <c r="BQ82" s="252" t="s">
        <v>489</v>
      </c>
      <c r="BR82" s="60">
        <v>109.57000000000001</v>
      </c>
      <c r="BS82" s="60">
        <v>0.75757575757575757</v>
      </c>
      <c r="BT82" s="60">
        <v>0.9819</v>
      </c>
      <c r="BU82" s="60">
        <v>0.89645898700134452</v>
      </c>
      <c r="BV82" s="172">
        <v>1478.9180000000001</v>
      </c>
      <c r="BW82" s="60">
        <v>17.026700000000002</v>
      </c>
      <c r="BX82" s="60">
        <v>1.4600671630895019</v>
      </c>
      <c r="BY82" s="60">
        <v>1.3170000000000002</v>
      </c>
      <c r="BZ82" s="60">
        <v>9.3815000000000008</v>
      </c>
      <c r="CA82" s="60">
        <v>9.0362000000000009</v>
      </c>
      <c r="CB82" s="60">
        <v>6.6991000000000005</v>
      </c>
      <c r="CC82" s="60">
        <v>5.8612000000000002</v>
      </c>
      <c r="CD82" s="60">
        <v>1</v>
      </c>
      <c r="CE82" s="60">
        <v>0.72334300201812707</v>
      </c>
      <c r="CF82" s="60">
        <v>6.9959000000000007</v>
      </c>
      <c r="CG82" s="60">
        <v>6.9914000000000005</v>
      </c>
    </row>
    <row r="83" spans="1:85" s="51" customFormat="1" x14ac:dyDescent="0.2">
      <c r="BP83" s="179">
        <v>12</v>
      </c>
      <c r="BQ83" s="252" t="s">
        <v>490</v>
      </c>
      <c r="BR83" s="60">
        <v>109.44</v>
      </c>
      <c r="BS83" s="60">
        <v>0.76335877862595414</v>
      </c>
      <c r="BT83" s="60">
        <v>0.97960000000000003</v>
      </c>
      <c r="BU83" s="60">
        <v>0.89806915132465193</v>
      </c>
      <c r="BV83" s="172">
        <v>1478.7385000000002</v>
      </c>
      <c r="BW83" s="60">
        <v>17.052800000000001</v>
      </c>
      <c r="BX83" s="60">
        <v>1.4596409283316303</v>
      </c>
      <c r="BY83" s="60">
        <v>1.3155000000000001</v>
      </c>
      <c r="BZ83" s="60">
        <v>9.3943000000000012</v>
      </c>
      <c r="CA83" s="60">
        <v>9.0266999999999999</v>
      </c>
      <c r="CB83" s="60">
        <v>6.7090000000000005</v>
      </c>
      <c r="CC83" s="60">
        <v>5.9010000000000007</v>
      </c>
      <c r="CD83" s="60">
        <v>1</v>
      </c>
      <c r="CE83" s="60">
        <v>0.72376706280850578</v>
      </c>
      <c r="CF83" s="60">
        <v>6.9959000000000007</v>
      </c>
      <c r="CG83" s="60">
        <v>6.9950000000000001</v>
      </c>
    </row>
    <row r="84" spans="1:85" s="51" customFormat="1" x14ac:dyDescent="0.2">
      <c r="BP84" s="179">
        <v>13</v>
      </c>
      <c r="BQ84" s="252" t="s">
        <v>491</v>
      </c>
      <c r="BR84" s="60">
        <v>109.5</v>
      </c>
      <c r="BS84" s="60">
        <v>0.76318400366328321</v>
      </c>
      <c r="BT84" s="60">
        <v>0.98000000000000009</v>
      </c>
      <c r="BU84" s="60">
        <v>0.89758549501840046</v>
      </c>
      <c r="BV84" s="172">
        <v>1474.2937000000002</v>
      </c>
      <c r="BW84" s="60">
        <v>16.9328</v>
      </c>
      <c r="BX84" s="60">
        <v>1.4551804423748544</v>
      </c>
      <c r="BY84" s="60">
        <v>1.3116000000000001</v>
      </c>
      <c r="BZ84" s="60">
        <v>9.3885000000000005</v>
      </c>
      <c r="CA84" s="60">
        <v>8.9564000000000004</v>
      </c>
      <c r="CB84" s="60">
        <v>6.7053000000000003</v>
      </c>
      <c r="CC84" s="60">
        <v>5.9325000000000001</v>
      </c>
      <c r="CD84" s="60">
        <v>1</v>
      </c>
      <c r="CE84" s="60">
        <v>0.72491083596717598</v>
      </c>
      <c r="CF84" s="60">
        <v>7.0079000000000002</v>
      </c>
      <c r="CG84" s="60">
        <v>7.0011000000000001</v>
      </c>
    </row>
    <row r="85" spans="1:85" s="51" customFormat="1" x14ac:dyDescent="0.2">
      <c r="BP85" s="179">
        <v>14</v>
      </c>
      <c r="BQ85" s="252" t="s">
        <v>492</v>
      </c>
      <c r="BR85" s="280">
        <v>109.32000000000001</v>
      </c>
      <c r="BS85" s="280">
        <v>0.7665184730952016</v>
      </c>
      <c r="BT85" s="280">
        <v>0.98070000000000002</v>
      </c>
      <c r="BU85" s="280">
        <v>0.89944234574563764</v>
      </c>
      <c r="BV85" s="280">
        <v>1476.8256000000001</v>
      </c>
      <c r="BW85" s="280">
        <v>17.032299999999999</v>
      </c>
      <c r="BX85" s="280">
        <v>1.4496955639315743</v>
      </c>
      <c r="BY85" s="280">
        <v>1.3132000000000001</v>
      </c>
      <c r="BZ85" s="280">
        <v>9.3946000000000005</v>
      </c>
      <c r="CA85" s="281">
        <v>8.9595000000000002</v>
      </c>
      <c r="CB85" s="281">
        <v>6.7190000000000003</v>
      </c>
      <c r="CC85" s="281">
        <v>5.9167000000000005</v>
      </c>
      <c r="CD85" s="281">
        <v>1</v>
      </c>
      <c r="CE85" s="281">
        <v>0.72496338934883797</v>
      </c>
      <c r="CF85" s="281">
        <v>7.0084</v>
      </c>
      <c r="CG85" s="281">
        <v>7.0023</v>
      </c>
    </row>
    <row r="86" spans="1:85" s="51" customFormat="1" x14ac:dyDescent="0.2">
      <c r="BP86" s="179">
        <v>15</v>
      </c>
      <c r="BQ86" s="252" t="s">
        <v>493</v>
      </c>
      <c r="BR86" s="280">
        <v>109.38</v>
      </c>
      <c r="BS86" s="280">
        <v>0.76964519356576611</v>
      </c>
      <c r="BT86" s="280">
        <v>0.98110000000000008</v>
      </c>
      <c r="BU86" s="280">
        <v>0.90220137134608436</v>
      </c>
      <c r="BV86" s="280">
        <v>1484.2180000000001</v>
      </c>
      <c r="BW86" s="280">
        <v>17.3613</v>
      </c>
      <c r="BX86" s="280">
        <v>1.4448779078167895</v>
      </c>
      <c r="BY86" s="280">
        <v>1.3146</v>
      </c>
      <c r="BZ86" s="280">
        <v>9.4147999999999996</v>
      </c>
      <c r="CA86" s="281">
        <v>8.9535999999999998</v>
      </c>
      <c r="CB86" s="281">
        <v>6.7393000000000001</v>
      </c>
      <c r="CC86" s="281">
        <v>5.9393000000000002</v>
      </c>
      <c r="CD86" s="281">
        <v>1</v>
      </c>
      <c r="CE86" s="281">
        <v>0.72585796411358228</v>
      </c>
      <c r="CF86" s="281">
        <v>7.0104000000000006</v>
      </c>
      <c r="CG86" s="281">
        <v>7.0064000000000002</v>
      </c>
    </row>
    <row r="87" spans="1:85" s="51" customFormat="1" x14ac:dyDescent="0.2">
      <c r="BP87" s="179">
        <v>14</v>
      </c>
      <c r="BQ87" s="252" t="s">
        <v>494</v>
      </c>
      <c r="BR87" s="178">
        <v>109.39</v>
      </c>
      <c r="BS87" s="178">
        <v>0.77321580453104455</v>
      </c>
      <c r="BT87" s="178">
        <v>0.9820000000000001</v>
      </c>
      <c r="BU87" s="178">
        <v>0.90293453724604955</v>
      </c>
      <c r="BV87" s="178">
        <v>1490.9777000000001</v>
      </c>
      <c r="BW87" s="178">
        <v>17.57</v>
      </c>
      <c r="BX87" s="178">
        <v>1.4463407578825571</v>
      </c>
      <c r="BY87" s="178">
        <v>1.3163</v>
      </c>
      <c r="BZ87" s="178">
        <v>9.4200999999999997</v>
      </c>
      <c r="CA87" s="178">
        <v>8.9459</v>
      </c>
      <c r="CB87" s="178">
        <v>6.7441000000000004</v>
      </c>
      <c r="CC87" s="178">
        <v>5.9485999999999999</v>
      </c>
      <c r="CD87" s="178">
        <v>1</v>
      </c>
      <c r="CE87" s="178">
        <v>0.72643798398930692</v>
      </c>
      <c r="CF87" s="178">
        <v>7.0072000000000001</v>
      </c>
      <c r="CG87" s="178">
        <v>7.0070000000000006</v>
      </c>
    </row>
    <row r="88" spans="1:85" s="51" customFormat="1" x14ac:dyDescent="0.2">
      <c r="BP88" s="179">
        <v>17</v>
      </c>
      <c r="BQ88" s="252" t="s">
        <v>495</v>
      </c>
      <c r="BR88" s="60">
        <v>109.53</v>
      </c>
      <c r="BS88" s="60">
        <v>0.77101002313030065</v>
      </c>
      <c r="BT88" s="60">
        <v>0.98110000000000008</v>
      </c>
      <c r="BU88" s="60">
        <v>0.90203860725239038</v>
      </c>
      <c r="BV88" s="172">
        <v>1503.855</v>
      </c>
      <c r="BW88" s="60">
        <v>17.924200000000003</v>
      </c>
      <c r="BX88" s="60">
        <v>1.444669170759896</v>
      </c>
      <c r="BY88" s="60">
        <v>1.3152000000000001</v>
      </c>
      <c r="BZ88" s="60">
        <v>9.4116</v>
      </c>
      <c r="CA88" s="60">
        <v>8.9016000000000002</v>
      </c>
      <c r="CB88" s="60">
        <v>6.7382</v>
      </c>
      <c r="CC88" s="60">
        <v>5.9409000000000001</v>
      </c>
      <c r="CD88" s="60">
        <v>1</v>
      </c>
      <c r="CE88" s="60">
        <v>0.72643798398930692</v>
      </c>
      <c r="CF88" s="60">
        <v>6.9999000000000002</v>
      </c>
      <c r="CG88" s="60">
        <v>6.9969000000000001</v>
      </c>
    </row>
    <row r="89" spans="1:85" s="51" customFormat="1" x14ac:dyDescent="0.2">
      <c r="BP89" s="179">
        <v>18</v>
      </c>
      <c r="BQ89" s="252" t="s">
        <v>496</v>
      </c>
      <c r="BR89" s="60">
        <v>109.49000000000001</v>
      </c>
      <c r="BS89" s="60">
        <v>0.76557954371459191</v>
      </c>
      <c r="BT89" s="60">
        <v>0.97670000000000001</v>
      </c>
      <c r="BU89" s="60">
        <v>0.89806915132465193</v>
      </c>
      <c r="BV89" s="60">
        <v>1510.88</v>
      </c>
      <c r="BW89" s="60">
        <v>17.852800000000002</v>
      </c>
      <c r="BX89" s="60">
        <v>1.4353380221042056</v>
      </c>
      <c r="BY89" s="60">
        <v>1.3092000000000001</v>
      </c>
      <c r="BZ89" s="60">
        <v>9.3732000000000006</v>
      </c>
      <c r="CA89" s="60">
        <v>8.8596000000000004</v>
      </c>
      <c r="CB89" s="60">
        <v>6.7046000000000001</v>
      </c>
      <c r="CC89" s="60">
        <v>5.9488000000000003</v>
      </c>
      <c r="CD89" s="60">
        <v>1</v>
      </c>
      <c r="CE89" s="60">
        <v>0.72589484687248207</v>
      </c>
      <c r="CF89" s="60">
        <v>6.9952000000000005</v>
      </c>
      <c r="CG89" s="178">
        <v>6.9930000000000003</v>
      </c>
    </row>
    <row r="90" spans="1:85" s="51" customFormat="1" x14ac:dyDescent="0.2">
      <c r="BP90" s="179">
        <v>19</v>
      </c>
      <c r="BQ90" s="252" t="s">
        <v>497</v>
      </c>
      <c r="BR90" s="60">
        <v>109.12</v>
      </c>
      <c r="BS90" s="60">
        <v>0.76248570339306132</v>
      </c>
      <c r="BT90" s="60">
        <v>0.97210000000000008</v>
      </c>
      <c r="BU90" s="60">
        <v>0.89349535382416012</v>
      </c>
      <c r="BV90" s="60">
        <v>1511.4</v>
      </c>
      <c r="BW90" s="60">
        <v>17.796400000000002</v>
      </c>
      <c r="BX90" s="60">
        <v>1.4300014300014299</v>
      </c>
      <c r="BY90" s="60">
        <v>1.3072000000000001</v>
      </c>
      <c r="BZ90" s="60">
        <v>9.3327000000000009</v>
      </c>
      <c r="CA90" s="60">
        <v>8.8152000000000008</v>
      </c>
      <c r="CB90" s="60">
        <v>6.6720000000000006</v>
      </c>
      <c r="CC90" s="60">
        <v>5.9487000000000005</v>
      </c>
      <c r="CD90" s="60">
        <v>1</v>
      </c>
      <c r="CE90" s="60">
        <v>0.72455367493623934</v>
      </c>
      <c r="CF90" s="60">
        <v>6.9860000000000007</v>
      </c>
      <c r="CG90" s="178">
        <v>6.9828000000000001</v>
      </c>
    </row>
    <row r="91" spans="1:85" s="51" customFormat="1" ht="13.5" thickBot="1" x14ac:dyDescent="0.25">
      <c r="A91" s="217"/>
      <c r="BP91" s="179">
        <v>20</v>
      </c>
      <c r="BQ91" s="252" t="s">
        <v>498</v>
      </c>
      <c r="BR91" s="60">
        <v>108.54</v>
      </c>
      <c r="BS91" s="60">
        <v>0.75970523436906479</v>
      </c>
      <c r="BT91" s="60">
        <v>0.96740000000000004</v>
      </c>
      <c r="BU91" s="60">
        <v>0.89174246477617269</v>
      </c>
      <c r="BV91" s="60">
        <v>1522.7397000000001</v>
      </c>
      <c r="BW91" s="60">
        <v>18.059999999999999</v>
      </c>
      <c r="BX91" s="60">
        <v>1.4267370523612499</v>
      </c>
      <c r="BY91" s="60">
        <v>1.3028999999999999</v>
      </c>
      <c r="BZ91" s="60">
        <v>9.3179999999999996</v>
      </c>
      <c r="CA91" s="60">
        <v>8.7889999999999997</v>
      </c>
      <c r="CB91" s="60">
        <v>6.6605999999999996</v>
      </c>
      <c r="CC91" s="60">
        <v>5.9409999999999998</v>
      </c>
      <c r="CD91" s="60">
        <v>1</v>
      </c>
      <c r="CE91" s="60">
        <v>0.72317037894127856</v>
      </c>
      <c r="CF91" s="60">
        <v>6.9588000000000001</v>
      </c>
      <c r="CG91" s="211">
        <v>6.9629000000000003</v>
      </c>
    </row>
    <row r="92" spans="1:85" s="51" customFormat="1" ht="13.5" thickTop="1" x14ac:dyDescent="0.2">
      <c r="A92" s="217"/>
      <c r="BP92" s="179"/>
      <c r="BQ92" s="252"/>
    </row>
    <row r="93" spans="1:85" s="52" customFormat="1" x14ac:dyDescent="0.2">
      <c r="BP93" s="179"/>
      <c r="BQ93" s="253"/>
      <c r="BR93" s="51"/>
      <c r="BS93" s="51"/>
      <c r="BT93" s="51"/>
      <c r="BU93" s="51"/>
      <c r="BV93" s="51"/>
      <c r="BW93" s="51"/>
      <c r="BX93" s="51"/>
      <c r="BY93" s="51"/>
      <c r="BZ93" s="51"/>
      <c r="CA93" s="51"/>
      <c r="CB93" s="51"/>
      <c r="CC93" s="51"/>
      <c r="CD93" s="51"/>
      <c r="CE93" s="51"/>
      <c r="CF93" s="51"/>
      <c r="CG93" s="51"/>
    </row>
    <row r="94" spans="1:85" s="52" customFormat="1" x14ac:dyDescent="0.2">
      <c r="BP94" s="179"/>
      <c r="BQ94" s="253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</row>
    <row r="95" spans="1:85" s="51" customFormat="1" x14ac:dyDescent="0.2">
      <c r="A95" s="217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</row>
    <row r="96" spans="1:85" s="51" customFormat="1" x14ac:dyDescent="0.2">
      <c r="A96" s="217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</row>
    <row r="97" spans="1:85" s="51" customFormat="1" x14ac:dyDescent="0.2">
      <c r="A97" s="217"/>
      <c r="BU97" s="52"/>
      <c r="CC97" s="53"/>
      <c r="CD97" s="52"/>
    </row>
    <row r="98" spans="1:85" s="51" customFormat="1" x14ac:dyDescent="0.2">
      <c r="A98" s="217"/>
      <c r="BP98" s="60"/>
      <c r="BQ98" s="60"/>
      <c r="BR98" s="178">
        <f>AVERAGE(BR72:BR91)</f>
        <v>109.14449999999999</v>
      </c>
      <c r="BS98" s="178">
        <f t="shared" ref="BS98:CG98" si="23">AVERAGE(BS72:BS91)</f>
        <v>0.76304624656742315</v>
      </c>
      <c r="BT98" s="178">
        <f t="shared" si="23"/>
        <v>0.98271000000000019</v>
      </c>
      <c r="BU98" s="178">
        <f t="shared" si="23"/>
        <v>0.89977093459971758</v>
      </c>
      <c r="BV98" s="178">
        <f t="shared" si="23"/>
        <v>1482.00099</v>
      </c>
      <c r="BW98" s="178">
        <f t="shared" si="23"/>
        <v>17.176224999999999</v>
      </c>
      <c r="BX98" s="178">
        <f t="shared" si="23"/>
        <v>1.45295794689057</v>
      </c>
      <c r="BY98" s="178">
        <f t="shared" si="23"/>
        <v>1.3169150000000003</v>
      </c>
      <c r="BZ98" s="178">
        <f t="shared" si="23"/>
        <v>9.4232749999999985</v>
      </c>
      <c r="CA98" s="178">
        <f t="shared" si="23"/>
        <v>9.0259750000000007</v>
      </c>
      <c r="CB98" s="178">
        <f t="shared" si="23"/>
        <v>6.7213850000000006</v>
      </c>
      <c r="CC98" s="178">
        <f t="shared" si="23"/>
        <v>5.8533750000000015</v>
      </c>
      <c r="CD98" s="178">
        <f t="shared" si="23"/>
        <v>1</v>
      </c>
      <c r="CE98" s="178">
        <f t="shared" si="23"/>
        <v>0.72543975866355703</v>
      </c>
      <c r="CF98" s="178">
        <f t="shared" si="23"/>
        <v>7.0141599999999995</v>
      </c>
      <c r="CG98" s="178">
        <f t="shared" si="23"/>
        <v>7.0131950000000005</v>
      </c>
    </row>
    <row r="99" spans="1:85" s="51" customFormat="1" x14ac:dyDescent="0.2">
      <c r="A99" s="217"/>
      <c r="BP99" s="60"/>
      <c r="BQ99" s="60"/>
      <c r="BR99" s="178">
        <v>109.14449999999999</v>
      </c>
      <c r="BS99" s="178">
        <v>0.76304624656742315</v>
      </c>
      <c r="BT99" s="178">
        <v>0.98271000000000019</v>
      </c>
      <c r="BU99" s="178">
        <v>0.89977093459971758</v>
      </c>
      <c r="BV99" s="178">
        <v>1482.00099</v>
      </c>
      <c r="BW99" s="178">
        <v>17.176224999999999</v>
      </c>
      <c r="BX99" s="178">
        <v>1.45295794689057</v>
      </c>
      <c r="BY99" s="178">
        <v>1.3169150000000003</v>
      </c>
      <c r="BZ99" s="178">
        <v>9.4232749999999985</v>
      </c>
      <c r="CA99" s="178">
        <v>9.0259750000000007</v>
      </c>
      <c r="CB99" s="178">
        <v>6.7213850000000006</v>
      </c>
      <c r="CC99" s="178">
        <v>5.8533750000000015</v>
      </c>
      <c r="CD99" s="178">
        <v>1</v>
      </c>
      <c r="CE99" s="178">
        <v>0.72543975866355703</v>
      </c>
      <c r="CF99" s="178">
        <v>7.0141599999999995</v>
      </c>
      <c r="CG99" s="178">
        <v>7.0131950000000005</v>
      </c>
    </row>
    <row r="100" spans="1:85" s="51" customFormat="1" x14ac:dyDescent="0.2">
      <c r="A100" s="217"/>
      <c r="BP100" s="65"/>
      <c r="BQ100" s="186"/>
      <c r="BR100" s="186">
        <f t="shared" ref="BR100:CG100" si="24">BR99-BR98</f>
        <v>0</v>
      </c>
      <c r="BS100" s="186">
        <f t="shared" si="24"/>
        <v>0</v>
      </c>
      <c r="BT100" s="186">
        <f t="shared" si="24"/>
        <v>0</v>
      </c>
      <c r="BU100" s="186">
        <f t="shared" si="24"/>
        <v>0</v>
      </c>
      <c r="BV100" s="186">
        <f t="shared" si="24"/>
        <v>0</v>
      </c>
      <c r="BW100" s="186">
        <f t="shared" si="24"/>
        <v>0</v>
      </c>
      <c r="BX100" s="186">
        <f t="shared" si="24"/>
        <v>0</v>
      </c>
      <c r="BY100" s="186">
        <f t="shared" si="24"/>
        <v>0</v>
      </c>
      <c r="BZ100" s="186">
        <f t="shared" si="24"/>
        <v>0</v>
      </c>
      <c r="CA100" s="186">
        <f t="shared" si="24"/>
        <v>0</v>
      </c>
      <c r="CB100" s="186">
        <f t="shared" si="24"/>
        <v>0</v>
      </c>
      <c r="CC100" s="186">
        <f t="shared" si="24"/>
        <v>0</v>
      </c>
      <c r="CD100" s="186">
        <f t="shared" si="24"/>
        <v>0</v>
      </c>
      <c r="CE100" s="186">
        <f t="shared" si="24"/>
        <v>0</v>
      </c>
      <c r="CF100" s="186">
        <f t="shared" si="24"/>
        <v>0</v>
      </c>
      <c r="CG100" s="186">
        <f t="shared" si="24"/>
        <v>0</v>
      </c>
    </row>
    <row r="101" spans="1:85" s="51" customFormat="1" x14ac:dyDescent="0.2">
      <c r="A101" s="217"/>
      <c r="BP101" s="52" t="s">
        <v>29</v>
      </c>
      <c r="BQ101" s="52"/>
      <c r="BR101" s="178">
        <f>MAX(BR72:BR91)</f>
        <v>109.65</v>
      </c>
      <c r="BS101" s="178">
        <f t="shared" ref="BS101:CG101" si="25">MAX(BS72:BS91)</f>
        <v>0.77543424317617859</v>
      </c>
      <c r="BT101" s="178">
        <f t="shared" si="25"/>
        <v>0.99930000000000008</v>
      </c>
      <c r="BU101" s="178">
        <f t="shared" si="25"/>
        <v>0.90818272636454456</v>
      </c>
      <c r="BV101" s="178">
        <f t="shared" si="25"/>
        <v>1522.7397000000001</v>
      </c>
      <c r="BW101" s="178">
        <f t="shared" si="25"/>
        <v>18.059999999999999</v>
      </c>
      <c r="BX101" s="178">
        <f t="shared" si="25"/>
        <v>1.4729709824716453</v>
      </c>
      <c r="BY101" s="178">
        <f t="shared" si="25"/>
        <v>1.3305</v>
      </c>
      <c r="BZ101" s="178">
        <f t="shared" si="25"/>
        <v>9.5583000000000009</v>
      </c>
      <c r="CA101" s="178">
        <f t="shared" si="25"/>
        <v>9.1987000000000005</v>
      </c>
      <c r="CB101" s="178">
        <f t="shared" si="25"/>
        <v>6.7842000000000002</v>
      </c>
      <c r="CC101" s="178">
        <f t="shared" si="25"/>
        <v>5.9488000000000003</v>
      </c>
      <c r="CD101" s="178">
        <f t="shared" si="25"/>
        <v>1</v>
      </c>
      <c r="CE101" s="178">
        <f t="shared" si="25"/>
        <v>0.72869832617994479</v>
      </c>
      <c r="CF101" s="178">
        <f t="shared" si="25"/>
        <v>7.0597000000000003</v>
      </c>
      <c r="CG101" s="178">
        <f t="shared" si="25"/>
        <v>7.0687000000000006</v>
      </c>
    </row>
    <row r="102" spans="1:85" s="51" customFormat="1" x14ac:dyDescent="0.2">
      <c r="A102" s="217"/>
      <c r="BP102" s="52" t="s">
        <v>30</v>
      </c>
      <c r="BQ102" s="52"/>
      <c r="BR102" s="178">
        <f>MIN(BR72:BR91)</f>
        <v>108.54</v>
      </c>
      <c r="BS102" s="178">
        <f t="shared" ref="BS102:CG102" si="26">MIN(BS72:BS91)</f>
        <v>0.74721661809758644</v>
      </c>
      <c r="BT102" s="178">
        <f t="shared" si="26"/>
        <v>0.96740000000000004</v>
      </c>
      <c r="BU102" s="178">
        <f t="shared" si="26"/>
        <v>0.89174246477617269</v>
      </c>
      <c r="BV102" s="178">
        <f t="shared" si="26"/>
        <v>1457.0659000000001</v>
      </c>
      <c r="BW102" s="178">
        <f t="shared" si="26"/>
        <v>16.643000000000001</v>
      </c>
      <c r="BX102" s="178">
        <f t="shared" si="26"/>
        <v>1.4267370523612499</v>
      </c>
      <c r="BY102" s="178">
        <f t="shared" si="26"/>
        <v>1.3028999999999999</v>
      </c>
      <c r="BZ102" s="178">
        <f t="shared" si="26"/>
        <v>9.3179999999999996</v>
      </c>
      <c r="CA102" s="178">
        <f t="shared" si="26"/>
        <v>8.7889999999999997</v>
      </c>
      <c r="CB102" s="178">
        <f t="shared" si="26"/>
        <v>6.6605999999999996</v>
      </c>
      <c r="CC102" s="178">
        <f t="shared" si="26"/>
        <v>5.7406000000000006</v>
      </c>
      <c r="CD102" s="178">
        <f t="shared" si="26"/>
        <v>1</v>
      </c>
      <c r="CE102" s="178">
        <f t="shared" si="26"/>
        <v>0.72249636945574347</v>
      </c>
      <c r="CF102" s="178">
        <f t="shared" si="26"/>
        <v>6.9588000000000001</v>
      </c>
      <c r="CG102" s="178">
        <f t="shared" si="26"/>
        <v>6.9629000000000003</v>
      </c>
    </row>
    <row r="103" spans="1:85" s="51" customFormat="1" x14ac:dyDescent="0.2">
      <c r="A103" s="217"/>
      <c r="BU103" s="52"/>
      <c r="CC103" s="53"/>
      <c r="CD103" s="52"/>
    </row>
    <row r="104" spans="1:85" s="51" customFormat="1" x14ac:dyDescent="0.2">
      <c r="A104" s="217"/>
      <c r="BR104" s="178">
        <f>BR101-BR102</f>
        <v>1.1099999999999994</v>
      </c>
      <c r="BS104" s="178">
        <f t="shared" ref="BS104:CG104" si="27">BS101-BS102</f>
        <v>2.8217625078592157E-2</v>
      </c>
      <c r="BT104" s="178">
        <f t="shared" si="27"/>
        <v>3.1900000000000039E-2</v>
      </c>
      <c r="BU104" s="178">
        <f t="shared" si="27"/>
        <v>1.6440261588371863E-2</v>
      </c>
      <c r="BV104" s="178">
        <f t="shared" si="27"/>
        <v>65.673800000000028</v>
      </c>
      <c r="BW104" s="178">
        <f t="shared" si="27"/>
        <v>1.416999999999998</v>
      </c>
      <c r="BX104" s="178">
        <f t="shared" si="27"/>
        <v>4.6233930110395338E-2</v>
      </c>
      <c r="BY104" s="178">
        <f t="shared" si="27"/>
        <v>2.7600000000000069E-2</v>
      </c>
      <c r="BZ104" s="178">
        <f t="shared" si="27"/>
        <v>0.24030000000000129</v>
      </c>
      <c r="CA104" s="178">
        <f t="shared" si="27"/>
        <v>0.40970000000000084</v>
      </c>
      <c r="CB104" s="178">
        <f t="shared" si="27"/>
        <v>0.1236000000000006</v>
      </c>
      <c r="CC104" s="178">
        <f t="shared" si="27"/>
        <v>0.20819999999999972</v>
      </c>
      <c r="CD104" s="178">
        <f t="shared" si="27"/>
        <v>0</v>
      </c>
      <c r="CE104" s="178">
        <f t="shared" si="27"/>
        <v>6.2019567242013185E-3</v>
      </c>
      <c r="CF104" s="178">
        <f t="shared" si="27"/>
        <v>0.10090000000000021</v>
      </c>
      <c r="CG104" s="178">
        <f t="shared" si="27"/>
        <v>0.10580000000000034</v>
      </c>
    </row>
    <row r="105" spans="1:85" s="51" customFormat="1" x14ac:dyDescent="0.2">
      <c r="A105" s="217"/>
      <c r="BU105" s="52"/>
      <c r="CC105" s="53"/>
      <c r="CD105" s="52"/>
    </row>
    <row r="106" spans="1:85" s="51" customFormat="1" x14ac:dyDescent="0.2">
      <c r="A106" s="217"/>
      <c r="BU106" s="52"/>
      <c r="CC106" s="53"/>
      <c r="CD106" s="52"/>
    </row>
    <row r="107" spans="1:85" s="51" customFormat="1" x14ac:dyDescent="0.2">
      <c r="A107" s="217"/>
      <c r="BU107" s="52"/>
      <c r="CC107" s="53"/>
      <c r="CD107" s="52"/>
    </row>
    <row r="108" spans="1:85" s="51" customFormat="1" x14ac:dyDescent="0.2">
      <c r="A108" s="217"/>
      <c r="BU108" s="52"/>
      <c r="CC108" s="53"/>
      <c r="CD108" s="52"/>
    </row>
    <row r="109" spans="1:85" s="51" customFormat="1" x14ac:dyDescent="0.2">
      <c r="A109" s="217"/>
      <c r="BU109" s="52"/>
      <c r="CC109" s="53"/>
      <c r="CD109" s="52"/>
    </row>
    <row r="110" spans="1:85" s="51" customFormat="1" x14ac:dyDescent="0.2">
      <c r="A110" s="217"/>
      <c r="BO110" s="179"/>
      <c r="BU110" s="52"/>
      <c r="CC110" s="53"/>
      <c r="CD110" s="52"/>
    </row>
    <row r="111" spans="1:85" s="51" customFormat="1" x14ac:dyDescent="0.2">
      <c r="A111" s="217"/>
      <c r="BO111" s="179"/>
      <c r="BU111" s="52"/>
      <c r="CC111" s="53"/>
      <c r="CD111" s="52"/>
    </row>
    <row r="112" spans="1:85" s="3" customFormat="1" x14ac:dyDescent="0.2">
      <c r="A112" s="243"/>
      <c r="BO112" s="205"/>
      <c r="BU112" s="198"/>
      <c r="CC112" s="199"/>
      <c r="CD112" s="198"/>
    </row>
    <row r="113" spans="1:82" s="3" customFormat="1" x14ac:dyDescent="0.2">
      <c r="A113" s="243"/>
      <c r="BO113" s="205"/>
      <c r="BP113" s="200"/>
      <c r="BU113" s="198"/>
      <c r="CC113" s="199"/>
      <c r="CD113" s="198"/>
    </row>
    <row r="114" spans="1:82" s="3" customFormat="1" x14ac:dyDescent="0.2">
      <c r="A114" s="243"/>
      <c r="BO114" s="205"/>
      <c r="BP114" s="200"/>
      <c r="BU114" s="198"/>
      <c r="CC114" s="199"/>
      <c r="CD114" s="198"/>
    </row>
    <row r="115" spans="1:82" s="3" customFormat="1" x14ac:dyDescent="0.2">
      <c r="A115" s="243"/>
      <c r="BO115" s="205"/>
      <c r="BP115" s="200"/>
      <c r="BU115" s="198"/>
      <c r="CC115" s="199"/>
      <c r="CD115" s="198"/>
    </row>
    <row r="116" spans="1:82" s="3" customFormat="1" x14ac:dyDescent="0.2">
      <c r="A116" s="243"/>
      <c r="BO116" s="205"/>
      <c r="BP116" s="200"/>
      <c r="BU116" s="198"/>
      <c r="CC116" s="199"/>
      <c r="CD116" s="198"/>
    </row>
    <row r="117" spans="1:82" s="3" customFormat="1" x14ac:dyDescent="0.2">
      <c r="A117" s="243"/>
      <c r="BO117" s="205"/>
      <c r="BP117" s="200"/>
      <c r="BU117" s="198"/>
      <c r="CC117" s="199"/>
      <c r="CD117" s="198"/>
    </row>
    <row r="118" spans="1:82" s="3" customFormat="1" x14ac:dyDescent="0.2">
      <c r="A118" s="243"/>
      <c r="BO118" s="205"/>
      <c r="BP118" s="200"/>
      <c r="BU118" s="198"/>
      <c r="CC118" s="199"/>
      <c r="CD118" s="198"/>
    </row>
    <row r="119" spans="1:82" s="3" customFormat="1" x14ac:dyDescent="0.2">
      <c r="A119" s="243"/>
      <c r="BO119" s="205"/>
      <c r="BP119" s="200"/>
      <c r="BU119" s="198"/>
      <c r="CC119" s="199"/>
      <c r="CD119" s="198"/>
    </row>
    <row r="120" spans="1:82" s="3" customFormat="1" x14ac:dyDescent="0.2">
      <c r="A120" s="243"/>
      <c r="BO120" s="205"/>
      <c r="BP120" s="200"/>
      <c r="BU120" s="198"/>
      <c r="CC120" s="199"/>
      <c r="CD120" s="198"/>
    </row>
    <row r="121" spans="1:82" s="3" customFormat="1" x14ac:dyDescent="0.2">
      <c r="A121" s="243"/>
      <c r="BO121" s="205"/>
      <c r="BP121" s="200"/>
      <c r="BU121" s="198"/>
      <c r="CC121" s="199"/>
      <c r="CD121" s="198"/>
    </row>
    <row r="122" spans="1:82" s="3" customFormat="1" x14ac:dyDescent="0.2">
      <c r="A122" s="243"/>
      <c r="BO122" s="205"/>
      <c r="BP122" s="200"/>
      <c r="BU122" s="198"/>
      <c r="CC122" s="199"/>
      <c r="CD122" s="198"/>
    </row>
    <row r="123" spans="1:82" s="3" customFormat="1" x14ac:dyDescent="0.2">
      <c r="A123" s="243"/>
      <c r="BO123" s="205"/>
      <c r="BP123" s="200"/>
      <c r="BU123" s="198"/>
      <c r="CC123" s="199"/>
      <c r="CD123" s="198"/>
    </row>
    <row r="124" spans="1:82" s="3" customFormat="1" x14ac:dyDescent="0.2">
      <c r="A124" s="243"/>
      <c r="BO124" s="205"/>
      <c r="BP124" s="200"/>
      <c r="BU124" s="198"/>
      <c r="CC124" s="199"/>
      <c r="CD124" s="198"/>
    </row>
    <row r="125" spans="1:82" s="3" customFormat="1" x14ac:dyDescent="0.2">
      <c r="A125" s="243"/>
      <c r="BO125" s="205"/>
      <c r="BP125" s="200"/>
      <c r="BU125" s="198"/>
      <c r="CC125" s="199"/>
      <c r="CD125" s="198"/>
    </row>
    <row r="126" spans="1:82" s="3" customFormat="1" x14ac:dyDescent="0.2">
      <c r="A126" s="243"/>
      <c r="BO126" s="205"/>
      <c r="BP126" s="200"/>
      <c r="BU126" s="198"/>
      <c r="CC126" s="199"/>
      <c r="CD126" s="198"/>
    </row>
    <row r="127" spans="1:82" s="3" customFormat="1" x14ac:dyDescent="0.2">
      <c r="A127" s="243"/>
      <c r="BO127" s="205"/>
      <c r="BP127" s="200"/>
      <c r="BU127" s="198"/>
      <c r="CC127" s="199"/>
      <c r="CD127" s="198"/>
    </row>
    <row r="128" spans="1:82" s="3" customFormat="1" x14ac:dyDescent="0.2">
      <c r="A128" s="243"/>
      <c r="BO128" s="205"/>
      <c r="BP128" s="200"/>
      <c r="BU128" s="198"/>
      <c r="CC128" s="199"/>
      <c r="CD128" s="198"/>
    </row>
    <row r="129" spans="1:82" s="3" customFormat="1" x14ac:dyDescent="0.2">
      <c r="A129" s="243"/>
      <c r="BP129" s="200"/>
      <c r="BU129" s="198"/>
      <c r="CC129" s="199"/>
      <c r="CD129" s="198"/>
    </row>
    <row r="130" spans="1:82" s="3" customFormat="1" x14ac:dyDescent="0.2">
      <c r="A130" s="243"/>
      <c r="BP130" s="200"/>
    </row>
    <row r="131" spans="1:82" s="3" customFormat="1" x14ac:dyDescent="0.2">
      <c r="A131" s="243"/>
      <c r="BP131" s="200"/>
    </row>
    <row r="132" spans="1:82" s="3" customFormat="1" x14ac:dyDescent="0.2">
      <c r="A132" s="243"/>
    </row>
    <row r="133" spans="1:82" s="3" customFormat="1" x14ac:dyDescent="0.2">
      <c r="A133" s="243"/>
    </row>
    <row r="134" spans="1:82" s="3" customFormat="1" x14ac:dyDescent="0.2">
      <c r="A134" s="243"/>
      <c r="BP134" s="200"/>
      <c r="BQ134" s="200"/>
    </row>
    <row r="135" spans="1:82" s="3" customFormat="1" x14ac:dyDescent="0.2">
      <c r="A135" s="243"/>
      <c r="BP135" s="200"/>
      <c r="BQ135" s="200"/>
    </row>
    <row r="136" spans="1:82" s="3" customFormat="1" x14ac:dyDescent="0.2">
      <c r="A136" s="243"/>
      <c r="BP136" s="200"/>
      <c r="BQ136" s="200"/>
    </row>
    <row r="137" spans="1:82" s="3" customFormat="1" x14ac:dyDescent="0.2">
      <c r="A137" s="243"/>
      <c r="BP137" s="205"/>
      <c r="BQ137" s="200"/>
    </row>
    <row r="138" spans="1:82" s="3" customFormat="1" x14ac:dyDescent="0.2">
      <c r="A138" s="243"/>
      <c r="BP138" s="205"/>
      <c r="BQ138" s="200"/>
    </row>
    <row r="139" spans="1:82" s="3" customFormat="1" x14ac:dyDescent="0.2">
      <c r="A139" s="243"/>
      <c r="BP139" s="205"/>
      <c r="BQ139" s="200"/>
    </row>
    <row r="140" spans="1:82" s="3" customFormat="1" x14ac:dyDescent="0.2">
      <c r="A140" s="243"/>
      <c r="BP140" s="205"/>
      <c r="BQ140" s="200"/>
    </row>
    <row r="141" spans="1:82" s="3" customFormat="1" x14ac:dyDescent="0.2">
      <c r="A141" s="243"/>
      <c r="BP141" s="205"/>
      <c r="BQ141" s="200"/>
    </row>
    <row r="142" spans="1:82" s="3" customFormat="1" x14ac:dyDescent="0.2">
      <c r="A142" s="243"/>
      <c r="BP142" s="205"/>
      <c r="BQ142" s="200"/>
    </row>
    <row r="143" spans="1:82" s="3" customFormat="1" x14ac:dyDescent="0.2">
      <c r="A143" s="243"/>
      <c r="BP143" s="205"/>
      <c r="BQ143" s="200"/>
    </row>
    <row r="144" spans="1:82" s="3" customFormat="1" x14ac:dyDescent="0.2">
      <c r="A144" s="243"/>
      <c r="BP144" s="205"/>
      <c r="BQ144" s="200"/>
    </row>
    <row r="145" spans="1:83" s="3" customFormat="1" x14ac:dyDescent="0.2">
      <c r="A145" s="243"/>
      <c r="BP145" s="205"/>
      <c r="BQ145" s="200"/>
    </row>
    <row r="146" spans="1:83" s="3" customFormat="1" x14ac:dyDescent="0.2">
      <c r="A146" s="243"/>
      <c r="BP146" s="205"/>
      <c r="BQ146" s="200"/>
    </row>
    <row r="147" spans="1:83" s="3" customFormat="1" x14ac:dyDescent="0.2">
      <c r="A147" s="243"/>
      <c r="BP147" s="205"/>
      <c r="BQ147" s="200"/>
    </row>
    <row r="148" spans="1:83" s="3" customFormat="1" x14ac:dyDescent="0.2">
      <c r="A148" s="243"/>
      <c r="BP148" s="205"/>
      <c r="BQ148" s="200"/>
    </row>
    <row r="149" spans="1:83" s="3" customFormat="1" x14ac:dyDescent="0.2">
      <c r="A149" s="243"/>
      <c r="BP149" s="205"/>
      <c r="BQ149" s="200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4"/>
    </row>
    <row r="150" spans="1:83" s="3" customFormat="1" x14ac:dyDescent="0.2">
      <c r="A150" s="243"/>
      <c r="BP150" s="205"/>
      <c r="BQ150" s="200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4"/>
    </row>
    <row r="151" spans="1:83" s="3" customFormat="1" x14ac:dyDescent="0.2">
      <c r="A151" s="243"/>
      <c r="BP151" s="205"/>
      <c r="BQ151" s="200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4"/>
    </row>
    <row r="152" spans="1:83" s="3" customFormat="1" x14ac:dyDescent="0.2">
      <c r="A152" s="243"/>
      <c r="BP152" s="205"/>
      <c r="BQ152" s="200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4"/>
    </row>
    <row r="153" spans="1:83" s="3" customFormat="1" x14ac:dyDescent="0.2">
      <c r="A153" s="243"/>
      <c r="BP153" s="205"/>
      <c r="BQ153" s="200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4"/>
    </row>
    <row r="154" spans="1:83" s="3" customFormat="1" x14ac:dyDescent="0.2">
      <c r="A154" s="243"/>
      <c r="BP154" s="205"/>
      <c r="BQ154" s="200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4"/>
    </row>
    <row r="155" spans="1:83" s="3" customFormat="1" x14ac:dyDescent="0.2">
      <c r="A155" s="243"/>
      <c r="BP155" s="205"/>
      <c r="BQ155" s="200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4"/>
    </row>
    <row r="156" spans="1:83" s="3" customFormat="1" x14ac:dyDescent="0.2">
      <c r="A156" s="243"/>
      <c r="BU156" s="198"/>
      <c r="CC156" s="199"/>
      <c r="CD156" s="198"/>
    </row>
    <row r="157" spans="1:83" s="3" customFormat="1" x14ac:dyDescent="0.2">
      <c r="A157" s="243"/>
      <c r="BU157" s="198"/>
      <c r="CC157" s="199"/>
      <c r="CD157" s="198"/>
    </row>
    <row r="158" spans="1:83" s="3" customFormat="1" x14ac:dyDescent="0.2">
      <c r="A158" s="243"/>
      <c r="BU158" s="198"/>
      <c r="CC158" s="199"/>
      <c r="CD158" s="198"/>
    </row>
    <row r="159" spans="1:83" s="3" customFormat="1" x14ac:dyDescent="0.2">
      <c r="A159" s="243"/>
      <c r="BU159" s="198"/>
      <c r="CC159" s="199"/>
      <c r="CD159" s="198"/>
    </row>
    <row r="160" spans="1:83" s="3" customFormat="1" x14ac:dyDescent="0.2">
      <c r="A160" s="243"/>
      <c r="BU160" s="198"/>
      <c r="CC160" s="199"/>
      <c r="CD160" s="198"/>
    </row>
    <row r="161" spans="1:82" s="3" customFormat="1" x14ac:dyDescent="0.2">
      <c r="A161" s="243"/>
      <c r="BU161" s="198"/>
      <c r="CC161" s="199"/>
      <c r="CD161" s="198"/>
    </row>
    <row r="162" spans="1:82" s="3" customFormat="1" x14ac:dyDescent="0.2">
      <c r="A162" s="243"/>
      <c r="BU162" s="198"/>
      <c r="CC162" s="199"/>
      <c r="CD162" s="198"/>
    </row>
    <row r="163" spans="1:82" s="3" customFormat="1" x14ac:dyDescent="0.2">
      <c r="A163" s="243"/>
      <c r="BU163" s="198"/>
      <c r="CC163" s="199"/>
      <c r="CD163" s="198"/>
    </row>
    <row r="164" spans="1:82" s="3" customFormat="1" x14ac:dyDescent="0.2">
      <c r="A164" s="243"/>
      <c r="BU164" s="198"/>
      <c r="CC164" s="199"/>
      <c r="CD164" s="198"/>
    </row>
    <row r="165" spans="1:82" s="3" customFormat="1" x14ac:dyDescent="0.2">
      <c r="A165" s="243"/>
      <c r="BU165" s="198"/>
      <c r="CC165" s="199"/>
      <c r="CD165" s="198"/>
    </row>
    <row r="166" spans="1:82" s="3" customFormat="1" x14ac:dyDescent="0.2">
      <c r="A166" s="243"/>
      <c r="BU166" s="198"/>
      <c r="CC166" s="199"/>
      <c r="CD166" s="198"/>
    </row>
    <row r="167" spans="1:82" s="3" customFormat="1" x14ac:dyDescent="0.2">
      <c r="A167" s="243"/>
      <c r="BU167" s="198"/>
      <c r="CC167" s="199"/>
      <c r="CD167" s="198"/>
    </row>
    <row r="168" spans="1:82" s="3" customFormat="1" x14ac:dyDescent="0.2">
      <c r="A168" s="243"/>
      <c r="BU168" s="198"/>
      <c r="CC168" s="199"/>
      <c r="CD168" s="198"/>
    </row>
    <row r="169" spans="1:82" s="3" customFormat="1" x14ac:dyDescent="0.2">
      <c r="A169" s="243"/>
      <c r="BP169" s="3">
        <v>1</v>
      </c>
      <c r="BQ169" s="3" t="s">
        <v>262</v>
      </c>
    </row>
    <row r="170" spans="1:82" s="3" customFormat="1" x14ac:dyDescent="0.2">
      <c r="A170" s="243"/>
      <c r="BP170" s="3">
        <v>2</v>
      </c>
      <c r="BQ170" s="3" t="s">
        <v>263</v>
      </c>
    </row>
    <row r="171" spans="1:82" s="3" customFormat="1" x14ac:dyDescent="0.2">
      <c r="A171" s="243"/>
      <c r="BP171" s="3">
        <v>3</v>
      </c>
      <c r="BQ171" s="3" t="s">
        <v>264</v>
      </c>
    </row>
    <row r="172" spans="1:82" s="3" customFormat="1" x14ac:dyDescent="0.2">
      <c r="A172" s="243"/>
      <c r="BP172" s="3">
        <v>4</v>
      </c>
      <c r="BQ172" s="3" t="s">
        <v>265</v>
      </c>
    </row>
    <row r="173" spans="1:82" s="3" customFormat="1" x14ac:dyDescent="0.2">
      <c r="A173" s="243"/>
      <c r="BP173" s="3">
        <v>5</v>
      </c>
      <c r="BQ173" s="3" t="s">
        <v>266</v>
      </c>
    </row>
    <row r="174" spans="1:82" s="3" customFormat="1" x14ac:dyDescent="0.2">
      <c r="A174" s="243"/>
      <c r="BP174" s="3">
        <v>6</v>
      </c>
      <c r="BQ174" s="3" t="s">
        <v>267</v>
      </c>
    </row>
    <row r="175" spans="1:82" s="3" customFormat="1" x14ac:dyDescent="0.2">
      <c r="A175" s="243"/>
      <c r="BP175" s="3">
        <v>7</v>
      </c>
      <c r="BQ175" s="3" t="s">
        <v>268</v>
      </c>
    </row>
    <row r="176" spans="1:82" s="3" customFormat="1" x14ac:dyDescent="0.2">
      <c r="A176" s="243"/>
      <c r="BP176" s="3">
        <v>8</v>
      </c>
      <c r="BQ176" s="3" t="s">
        <v>269</v>
      </c>
    </row>
    <row r="177" spans="1:82" s="3" customFormat="1" x14ac:dyDescent="0.2">
      <c r="A177" s="243"/>
      <c r="BP177" s="3">
        <v>9</v>
      </c>
      <c r="BQ177" s="3" t="s">
        <v>270</v>
      </c>
    </row>
    <row r="178" spans="1:82" s="3" customFormat="1" x14ac:dyDescent="0.2">
      <c r="A178" s="243"/>
      <c r="BP178" s="3">
        <v>10</v>
      </c>
      <c r="BQ178" s="3" t="s">
        <v>271</v>
      </c>
    </row>
    <row r="179" spans="1:82" s="3" customFormat="1" x14ac:dyDescent="0.2">
      <c r="A179" s="243"/>
      <c r="BP179" s="3">
        <v>11</v>
      </c>
      <c r="BQ179" s="3" t="s">
        <v>272</v>
      </c>
    </row>
    <row r="180" spans="1:82" s="3" customFormat="1" x14ac:dyDescent="0.2">
      <c r="A180" s="243"/>
      <c r="BP180" s="3">
        <v>12</v>
      </c>
      <c r="BQ180" s="3" t="s">
        <v>273</v>
      </c>
    </row>
    <row r="181" spans="1:82" s="3" customFormat="1" x14ac:dyDescent="0.2">
      <c r="A181" s="243"/>
      <c r="BP181" s="3">
        <v>13</v>
      </c>
      <c r="BQ181" s="3" t="s">
        <v>274</v>
      </c>
    </row>
    <row r="182" spans="1:82" s="3" customFormat="1" x14ac:dyDescent="0.2">
      <c r="A182" s="243"/>
      <c r="BP182" s="3">
        <v>14</v>
      </c>
      <c r="BQ182" s="3" t="s">
        <v>275</v>
      </c>
    </row>
    <row r="183" spans="1:82" s="3" customFormat="1" x14ac:dyDescent="0.2">
      <c r="A183" s="243"/>
      <c r="BP183" s="3">
        <v>15</v>
      </c>
      <c r="BQ183" s="3" t="s">
        <v>276</v>
      </c>
    </row>
    <row r="184" spans="1:82" s="3" customFormat="1" x14ac:dyDescent="0.2">
      <c r="A184" s="243"/>
      <c r="BP184" s="3">
        <v>16</v>
      </c>
      <c r="BQ184" s="3" t="s">
        <v>277</v>
      </c>
    </row>
    <row r="185" spans="1:82" s="3" customFormat="1" x14ac:dyDescent="0.2">
      <c r="A185" s="243"/>
      <c r="BP185" s="3">
        <v>17</v>
      </c>
      <c r="BQ185" s="3" t="s">
        <v>278</v>
      </c>
    </row>
    <row r="186" spans="1:82" s="3" customFormat="1" x14ac:dyDescent="0.2">
      <c r="A186" s="243"/>
      <c r="BP186" s="3">
        <v>18</v>
      </c>
      <c r="BQ186" s="3" t="s">
        <v>279</v>
      </c>
    </row>
    <row r="187" spans="1:82" s="3" customFormat="1" x14ac:dyDescent="0.2">
      <c r="A187" s="243"/>
      <c r="BP187" s="3">
        <v>19</v>
      </c>
      <c r="BQ187" s="3" t="s">
        <v>280</v>
      </c>
    </row>
    <row r="188" spans="1:82" s="3" customFormat="1" x14ac:dyDescent="0.2">
      <c r="A188" s="243"/>
      <c r="BU188" s="198"/>
      <c r="CC188" s="199"/>
      <c r="CD188" s="198"/>
    </row>
    <row r="189" spans="1:82" s="3" customFormat="1" x14ac:dyDescent="0.2">
      <c r="A189" s="243"/>
      <c r="BU189" s="198"/>
      <c r="CC189" s="199"/>
      <c r="CD189" s="198"/>
    </row>
    <row r="190" spans="1:82" s="3" customFormat="1" x14ac:dyDescent="0.2">
      <c r="A190" s="243"/>
      <c r="BU190" s="198"/>
      <c r="CC190" s="199"/>
      <c r="CD190" s="198"/>
    </row>
    <row r="191" spans="1:82" s="3" customFormat="1" x14ac:dyDescent="0.2">
      <c r="A191" s="243"/>
      <c r="BU191" s="198"/>
      <c r="CC191" s="199"/>
      <c r="CD191" s="198"/>
    </row>
    <row r="192" spans="1:82" s="3" customFormat="1" x14ac:dyDescent="0.2">
      <c r="A192" s="243"/>
      <c r="BU192" s="198"/>
      <c r="CC192" s="199"/>
      <c r="CD192" s="198"/>
    </row>
    <row r="193" spans="1:82" s="3" customFormat="1" x14ac:dyDescent="0.2">
      <c r="A193" s="243"/>
      <c r="BU193" s="198"/>
      <c r="CC193" s="199"/>
      <c r="CD193" s="198"/>
    </row>
    <row r="194" spans="1:82" s="3" customFormat="1" x14ac:dyDescent="0.2">
      <c r="A194" s="243"/>
      <c r="BU194" s="198"/>
      <c r="CC194" s="199"/>
      <c r="CD194" s="198"/>
    </row>
    <row r="195" spans="1:82" s="3" customFormat="1" x14ac:dyDescent="0.2">
      <c r="A195" s="243"/>
      <c r="BU195" s="198"/>
      <c r="CC195" s="199"/>
      <c r="CD195" s="198"/>
    </row>
    <row r="196" spans="1:82" s="3" customFormat="1" x14ac:dyDescent="0.2">
      <c r="A196" s="243"/>
      <c r="BU196" s="198"/>
      <c r="CC196" s="199"/>
      <c r="CD196" s="198"/>
    </row>
    <row r="197" spans="1:82" s="3" customFormat="1" x14ac:dyDescent="0.2">
      <c r="A197" s="243"/>
      <c r="BU197" s="198"/>
      <c r="CC197" s="199"/>
      <c r="CD197" s="198"/>
    </row>
    <row r="198" spans="1:82" s="3" customFormat="1" x14ac:dyDescent="0.2">
      <c r="A198" s="243"/>
      <c r="BU198" s="198"/>
      <c r="CC198" s="199"/>
      <c r="CD198" s="198"/>
    </row>
    <row r="199" spans="1:82" s="3" customFormat="1" x14ac:dyDescent="0.2">
      <c r="A199" s="243"/>
      <c r="BU199" s="198"/>
      <c r="CC199" s="199"/>
      <c r="CD199" s="198"/>
    </row>
    <row r="200" spans="1:82" s="3" customFormat="1" x14ac:dyDescent="0.2">
      <c r="A200" s="243"/>
      <c r="BU200" s="198"/>
      <c r="CC200" s="199"/>
      <c r="CD200" s="198"/>
    </row>
    <row r="201" spans="1:82" s="3" customFormat="1" x14ac:dyDescent="0.2">
      <c r="A201" s="243"/>
      <c r="BU201" s="198"/>
      <c r="CC201" s="199"/>
      <c r="CD201" s="198"/>
    </row>
    <row r="202" spans="1:82" s="3" customFormat="1" x14ac:dyDescent="0.2">
      <c r="A202" s="243"/>
      <c r="BU202" s="198"/>
      <c r="CC202" s="199"/>
      <c r="CD202" s="198"/>
    </row>
    <row r="203" spans="1:82" s="3" customFormat="1" x14ac:dyDescent="0.2">
      <c r="A203" s="243"/>
      <c r="BU203" s="198"/>
      <c r="CC203" s="199"/>
      <c r="CD203" s="198"/>
    </row>
    <row r="204" spans="1:82" s="3" customFormat="1" x14ac:dyDescent="0.2">
      <c r="A204" s="243"/>
      <c r="BU204" s="198"/>
      <c r="CC204" s="199"/>
      <c r="CD204" s="198"/>
    </row>
    <row r="205" spans="1:82" s="3" customFormat="1" x14ac:dyDescent="0.2">
      <c r="A205" s="243"/>
      <c r="BU205" s="198"/>
      <c r="CC205" s="199"/>
      <c r="CD205" s="198"/>
    </row>
    <row r="206" spans="1:82" s="3" customFormat="1" x14ac:dyDescent="0.2">
      <c r="A206" s="243"/>
      <c r="BU206" s="198"/>
      <c r="CC206" s="199"/>
      <c r="CD206" s="198"/>
    </row>
    <row r="207" spans="1:82" s="3" customFormat="1" x14ac:dyDescent="0.2">
      <c r="A207" s="243"/>
      <c r="BU207" s="198"/>
      <c r="CC207" s="199"/>
      <c r="CD207" s="198"/>
    </row>
    <row r="208" spans="1:82" s="3" customFormat="1" x14ac:dyDescent="0.2">
      <c r="A208" s="243"/>
      <c r="BU208" s="198"/>
      <c r="CC208" s="199"/>
      <c r="CD208" s="198"/>
    </row>
    <row r="209" spans="1:82" s="3" customFormat="1" x14ac:dyDescent="0.2">
      <c r="A209" s="243"/>
      <c r="BU209" s="198"/>
      <c r="CC209" s="199"/>
      <c r="CD209" s="198"/>
    </row>
    <row r="210" spans="1:82" s="3" customFormat="1" x14ac:dyDescent="0.2">
      <c r="A210" s="243"/>
      <c r="BU210" s="198"/>
      <c r="CC210" s="199"/>
      <c r="CD210" s="198"/>
    </row>
    <row r="211" spans="1:82" s="3" customFormat="1" x14ac:dyDescent="0.2">
      <c r="A211" s="243"/>
      <c r="BU211" s="198"/>
      <c r="CC211" s="199"/>
      <c r="CD211" s="198"/>
    </row>
    <row r="212" spans="1:82" s="3" customFormat="1" x14ac:dyDescent="0.2">
      <c r="A212" s="243"/>
      <c r="BU212" s="198"/>
      <c r="CC212" s="199"/>
      <c r="CD212" s="198"/>
    </row>
    <row r="213" spans="1:82" s="3" customFormat="1" x14ac:dyDescent="0.2">
      <c r="A213" s="243"/>
      <c r="BU213" s="198"/>
      <c r="CC213" s="199"/>
      <c r="CD213" s="198"/>
    </row>
    <row r="214" spans="1:82" s="3" customFormat="1" x14ac:dyDescent="0.2">
      <c r="A214" s="243"/>
      <c r="BU214" s="198"/>
      <c r="CC214" s="199"/>
      <c r="CD214" s="198"/>
    </row>
    <row r="215" spans="1:82" s="3" customFormat="1" x14ac:dyDescent="0.2">
      <c r="A215" s="243"/>
      <c r="BU215" s="198"/>
      <c r="CC215" s="199"/>
      <c r="CD215" s="198"/>
    </row>
    <row r="216" spans="1:82" s="3" customFormat="1" x14ac:dyDescent="0.2">
      <c r="A216" s="243"/>
      <c r="BU216" s="198"/>
      <c r="CC216" s="199"/>
      <c r="CD216" s="198"/>
    </row>
    <row r="217" spans="1:82" s="3" customFormat="1" x14ac:dyDescent="0.2">
      <c r="A217" s="243"/>
      <c r="BU217" s="198"/>
      <c r="CC217" s="199"/>
      <c r="CD217" s="198"/>
    </row>
    <row r="218" spans="1:82" s="3" customFormat="1" x14ac:dyDescent="0.2">
      <c r="A218" s="243"/>
      <c r="BU218" s="198"/>
      <c r="CC218" s="199"/>
      <c r="CD218" s="198"/>
    </row>
    <row r="219" spans="1:82" s="3" customFormat="1" x14ac:dyDescent="0.2">
      <c r="A219" s="243"/>
      <c r="BU219" s="198"/>
      <c r="CC219" s="199"/>
      <c r="CD219" s="198"/>
    </row>
    <row r="220" spans="1:82" s="3" customFormat="1" x14ac:dyDescent="0.2">
      <c r="A220" s="243"/>
      <c r="BU220" s="198"/>
      <c r="CC220" s="199"/>
      <c r="CD220" s="198"/>
    </row>
    <row r="221" spans="1:82" s="3" customFormat="1" x14ac:dyDescent="0.2">
      <c r="A221" s="243"/>
      <c r="BU221" s="198"/>
      <c r="CC221" s="199"/>
      <c r="CD221" s="198"/>
    </row>
    <row r="222" spans="1:82" s="3" customFormat="1" x14ac:dyDescent="0.2">
      <c r="A222" s="243"/>
      <c r="BU222" s="198"/>
      <c r="CC222" s="199"/>
      <c r="CD222" s="198"/>
    </row>
    <row r="223" spans="1:82" s="3" customFormat="1" x14ac:dyDescent="0.2">
      <c r="A223" s="243"/>
      <c r="BU223" s="198"/>
      <c r="CC223" s="199"/>
      <c r="CD223" s="198"/>
    </row>
    <row r="224" spans="1:82" s="3" customFormat="1" x14ac:dyDescent="0.2">
      <c r="A224" s="243"/>
      <c r="BU224" s="198"/>
      <c r="CC224" s="199"/>
      <c r="CD224" s="198"/>
    </row>
    <row r="225" spans="1:82" s="3" customFormat="1" x14ac:dyDescent="0.2">
      <c r="A225" s="243"/>
      <c r="BU225" s="198"/>
      <c r="CC225" s="199"/>
      <c r="CD225" s="198"/>
    </row>
    <row r="226" spans="1:82" s="3" customFormat="1" x14ac:dyDescent="0.2">
      <c r="A226" s="243"/>
      <c r="BU226" s="198"/>
      <c r="CC226" s="199"/>
      <c r="CD226" s="198"/>
    </row>
    <row r="227" spans="1:82" s="3" customFormat="1" x14ac:dyDescent="0.2">
      <c r="A227" s="243"/>
      <c r="BU227" s="198"/>
      <c r="CC227" s="199"/>
      <c r="CD227" s="198"/>
    </row>
    <row r="228" spans="1:82" s="3" customFormat="1" x14ac:dyDescent="0.2">
      <c r="A228" s="243"/>
      <c r="BU228" s="198"/>
      <c r="CC228" s="199"/>
      <c r="CD228" s="198"/>
    </row>
    <row r="229" spans="1:82" s="3" customFormat="1" x14ac:dyDescent="0.2">
      <c r="A229" s="243"/>
      <c r="BU229" s="198"/>
      <c r="CC229" s="199"/>
      <c r="CD229" s="198"/>
    </row>
    <row r="230" spans="1:82" s="3" customFormat="1" x14ac:dyDescent="0.2">
      <c r="A230" s="243"/>
      <c r="BU230" s="198"/>
      <c r="CC230" s="199"/>
      <c r="CD230" s="198"/>
    </row>
    <row r="231" spans="1:82" s="3" customFormat="1" x14ac:dyDescent="0.2">
      <c r="A231" s="243"/>
      <c r="BU231" s="198"/>
      <c r="CC231" s="199"/>
      <c r="CD231" s="198"/>
    </row>
    <row r="232" spans="1:82" s="3" customFormat="1" x14ac:dyDescent="0.2">
      <c r="A232" s="243"/>
      <c r="BU232" s="198"/>
      <c r="CC232" s="199"/>
      <c r="CD232" s="198"/>
    </row>
    <row r="233" spans="1:82" s="3" customFormat="1" x14ac:dyDescent="0.2">
      <c r="A233" s="243"/>
      <c r="BU233" s="198"/>
      <c r="CC233" s="199"/>
      <c r="CD233" s="198"/>
    </row>
    <row r="234" spans="1:82" s="3" customFormat="1" x14ac:dyDescent="0.2">
      <c r="A234" s="243"/>
      <c r="BU234" s="198"/>
      <c r="CC234" s="199"/>
      <c r="CD234" s="198"/>
    </row>
    <row r="235" spans="1:82" s="3" customFormat="1" x14ac:dyDescent="0.2">
      <c r="A235" s="243"/>
      <c r="BU235" s="198"/>
      <c r="CC235" s="199"/>
      <c r="CD235" s="198"/>
    </row>
    <row r="236" spans="1:82" s="3" customFormat="1" x14ac:dyDescent="0.2">
      <c r="A236" s="243"/>
      <c r="BU236" s="198"/>
      <c r="CC236" s="199"/>
      <c r="CD236" s="198"/>
    </row>
    <row r="237" spans="1:82" s="3" customFormat="1" x14ac:dyDescent="0.2">
      <c r="A237" s="243"/>
      <c r="BU237" s="198"/>
      <c r="CC237" s="199"/>
      <c r="CD237" s="198"/>
    </row>
    <row r="238" spans="1:82" s="3" customFormat="1" x14ac:dyDescent="0.2">
      <c r="A238" s="243"/>
      <c r="BU238" s="198"/>
      <c r="CC238" s="199"/>
      <c r="CD238" s="198"/>
    </row>
    <row r="239" spans="1:82" s="3" customFormat="1" x14ac:dyDescent="0.2">
      <c r="A239" s="243"/>
      <c r="BU239" s="198"/>
      <c r="CC239" s="199"/>
      <c r="CD239" s="198"/>
    </row>
    <row r="240" spans="1:82" s="3" customFormat="1" x14ac:dyDescent="0.2">
      <c r="A240" s="243"/>
      <c r="BU240" s="198"/>
      <c r="CC240" s="199"/>
      <c r="CD240" s="198"/>
    </row>
    <row r="241" spans="1:82" s="3" customFormat="1" x14ac:dyDescent="0.2">
      <c r="A241" s="243"/>
      <c r="BU241" s="198"/>
      <c r="CC241" s="199"/>
      <c r="CD241" s="198"/>
    </row>
    <row r="242" spans="1:82" s="3" customFormat="1" x14ac:dyDescent="0.2">
      <c r="A242" s="243"/>
      <c r="BU242" s="198"/>
      <c r="CC242" s="199"/>
      <c r="CD242" s="198"/>
    </row>
    <row r="243" spans="1:82" s="3" customFormat="1" x14ac:dyDescent="0.2">
      <c r="A243" s="243"/>
      <c r="BU243" s="198"/>
      <c r="CC243" s="199"/>
      <c r="CD243" s="198"/>
    </row>
    <row r="244" spans="1:82" s="3" customFormat="1" x14ac:dyDescent="0.2">
      <c r="A244" s="243"/>
      <c r="BU244" s="198"/>
      <c r="CC244" s="199"/>
      <c r="CD244" s="198"/>
    </row>
    <row r="245" spans="1:82" s="3" customFormat="1" x14ac:dyDescent="0.2">
      <c r="A245" s="243"/>
      <c r="BU245" s="198"/>
      <c r="CC245" s="199"/>
      <c r="CD245" s="198"/>
    </row>
    <row r="246" spans="1:82" s="3" customFormat="1" x14ac:dyDescent="0.2">
      <c r="A246" s="243"/>
      <c r="BU246" s="198"/>
      <c r="CC246" s="199"/>
      <c r="CD246" s="198"/>
    </row>
    <row r="247" spans="1:82" s="3" customFormat="1" x14ac:dyDescent="0.2">
      <c r="A247" s="243"/>
      <c r="BU247" s="198"/>
      <c r="CC247" s="199"/>
      <c r="CD247" s="198"/>
    </row>
    <row r="248" spans="1:82" s="3" customFormat="1" x14ac:dyDescent="0.2">
      <c r="A248" s="243"/>
      <c r="BU248" s="198"/>
      <c r="CC248" s="199"/>
      <c r="CD248" s="198"/>
    </row>
    <row r="249" spans="1:82" s="3" customFormat="1" x14ac:dyDescent="0.2">
      <c r="A249" s="243"/>
      <c r="BU249" s="198"/>
      <c r="CC249" s="199"/>
      <c r="CD249" s="198"/>
    </row>
    <row r="250" spans="1:82" s="3" customFormat="1" x14ac:dyDescent="0.2">
      <c r="A250" s="243"/>
      <c r="BU250" s="198"/>
      <c r="CC250" s="199"/>
      <c r="CD250" s="198"/>
    </row>
    <row r="251" spans="1:82" s="3" customFormat="1" x14ac:dyDescent="0.2">
      <c r="A251" s="243"/>
      <c r="BU251" s="198"/>
      <c r="CC251" s="199"/>
      <c r="CD251" s="198"/>
    </row>
    <row r="252" spans="1:82" s="3" customFormat="1" x14ac:dyDescent="0.2">
      <c r="A252" s="243"/>
      <c r="BU252" s="198"/>
      <c r="CC252" s="199"/>
      <c r="CD252" s="198"/>
    </row>
    <row r="253" spans="1:82" s="3" customFormat="1" x14ac:dyDescent="0.2">
      <c r="A253" s="243"/>
      <c r="BU253" s="198"/>
      <c r="CC253" s="199"/>
      <c r="CD253" s="198"/>
    </row>
    <row r="254" spans="1:82" s="3" customFormat="1" x14ac:dyDescent="0.2">
      <c r="A254" s="243"/>
      <c r="BU254" s="198"/>
      <c r="CC254" s="199"/>
      <c r="CD254" s="198"/>
    </row>
    <row r="255" spans="1:82" s="3" customFormat="1" x14ac:dyDescent="0.2">
      <c r="A255" s="243"/>
      <c r="BU255" s="198"/>
      <c r="CC255" s="199"/>
      <c r="CD255" s="198"/>
    </row>
    <row r="256" spans="1:82" s="3" customFormat="1" x14ac:dyDescent="0.2">
      <c r="A256" s="243"/>
      <c r="BU256" s="198"/>
      <c r="CC256" s="199"/>
      <c r="CD256" s="198"/>
    </row>
    <row r="257" spans="1:211" s="3" customFormat="1" x14ac:dyDescent="0.2">
      <c r="A257" s="243"/>
      <c r="BU257" s="198"/>
      <c r="CC257" s="199"/>
      <c r="CD257" s="198"/>
    </row>
    <row r="258" spans="1:211" s="3" customFormat="1" x14ac:dyDescent="0.2">
      <c r="A258" s="243"/>
      <c r="BU258" s="198"/>
      <c r="CC258" s="199"/>
      <c r="CD258" s="198"/>
    </row>
    <row r="259" spans="1:211" x14ac:dyDescent="0.2">
      <c r="BK259" s="2"/>
      <c r="BL259" s="2"/>
      <c r="BM259" s="2"/>
      <c r="BN259" s="2"/>
      <c r="BO259" s="3"/>
      <c r="BP259" s="3"/>
      <c r="BQ259" s="3"/>
      <c r="BR259" s="3"/>
      <c r="BS259" s="3"/>
      <c r="BT259" s="3"/>
      <c r="BU259" s="198"/>
      <c r="BV259" s="3"/>
      <c r="BW259" s="3"/>
      <c r="BX259" s="3"/>
      <c r="BY259" s="3"/>
      <c r="BZ259" s="3"/>
      <c r="CA259" s="3"/>
      <c r="CB259" s="3"/>
      <c r="CC259" s="199"/>
      <c r="CD259" s="198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</row>
    <row r="260" spans="1:211" x14ac:dyDescent="0.2">
      <c r="BK260" s="2"/>
      <c r="BL260" s="2"/>
      <c r="BM260" s="2"/>
      <c r="BN260" s="2"/>
      <c r="BO260" s="3"/>
      <c r="BP260" s="3"/>
      <c r="BQ260" s="3"/>
      <c r="BR260" s="3"/>
      <c r="BS260" s="3"/>
      <c r="BT260" s="3"/>
      <c r="BU260" s="198"/>
      <c r="BV260" s="3"/>
      <c r="BW260" s="3"/>
      <c r="BX260" s="3"/>
      <c r="BY260" s="3"/>
      <c r="BZ260" s="3"/>
      <c r="CA260" s="3"/>
      <c r="CB260" s="3"/>
      <c r="CC260" s="199"/>
      <c r="CD260" s="198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</row>
    <row r="261" spans="1:211" s="73" customFormat="1" x14ac:dyDescent="0.2">
      <c r="A261" s="82"/>
      <c r="B261" s="83"/>
      <c r="BO261" s="69"/>
      <c r="BP261" s="69"/>
      <c r="BQ261" s="69"/>
      <c r="BR261" s="69"/>
      <c r="BS261" s="69"/>
      <c r="BT261" s="69"/>
      <c r="BU261" s="71"/>
      <c r="BV261" s="69"/>
      <c r="BW261" s="69"/>
      <c r="BX261" s="69"/>
      <c r="BY261" s="69"/>
      <c r="BZ261" s="69"/>
      <c r="CA261" s="69"/>
      <c r="CB261" s="69"/>
      <c r="CC261" s="72"/>
      <c r="CD261" s="71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</row>
    <row r="262" spans="1:211" s="73" customFormat="1" x14ac:dyDescent="0.2">
      <c r="A262" s="82"/>
      <c r="B262" s="83"/>
      <c r="BO262" s="69"/>
      <c r="BP262" s="69"/>
      <c r="BQ262" s="69"/>
      <c r="BR262" s="69"/>
      <c r="BS262" s="69"/>
      <c r="BT262" s="69"/>
      <c r="BU262" s="71"/>
      <c r="BV262" s="69"/>
      <c r="BW262" s="69"/>
      <c r="BX262" s="69"/>
      <c r="BY262" s="69"/>
      <c r="BZ262" s="69"/>
      <c r="CA262" s="69"/>
      <c r="CB262" s="69"/>
      <c r="CC262" s="72"/>
      <c r="CD262" s="71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</row>
  </sheetData>
  <mergeCells count="21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B6:BC6"/>
    <mergeCell ref="BK6:BL6"/>
    <mergeCell ref="AM6:AN6"/>
    <mergeCell ref="AP6:AQ6"/>
    <mergeCell ref="AS6:AT6"/>
    <mergeCell ref="AV6:AW6"/>
    <mergeCell ref="AY6:AZ6"/>
    <mergeCell ref="BE6:BF6"/>
    <mergeCell ref="BH6:BI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62"/>
  <sheetViews>
    <sheetView topLeftCell="A2" zoomScale="70" zoomScaleNormal="70" workbookViewId="0">
      <pane xSplit="2" ySplit="12" topLeftCell="BH14" activePane="bottomRight" state="frozen"/>
      <selection activeCell="A2" sqref="A2"/>
      <selection pane="topRight" activeCell="C2" sqref="C2"/>
      <selection pane="bottomLeft" activeCell="A14" sqref="A14"/>
      <selection pane="bottomRight" activeCell="A2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11.42578125" style="2" customWidth="1"/>
    <col min="12" max="12" width="16.42578125" style="2" customWidth="1"/>
    <col min="13" max="13" width="13.42578125" style="2" customWidth="1"/>
    <col min="14" max="14" width="11" style="2" customWidth="1"/>
    <col min="15" max="15" width="16.42578125" style="2" customWidth="1"/>
    <col min="16" max="16" width="13" style="2" customWidth="1"/>
    <col min="17" max="17" width="12.5703125" style="2" customWidth="1"/>
    <col min="18" max="18" width="16.42578125" style="2" customWidth="1"/>
    <col min="19" max="19" width="12.42578125" style="2" customWidth="1"/>
    <col min="20" max="20" width="10.42578125" style="2" customWidth="1"/>
    <col min="21" max="21" width="16.42578125" style="2" customWidth="1"/>
    <col min="22" max="22" width="12.4257812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21.42578125" style="2" customWidth="1"/>
    <col min="49" max="49" width="19.7109375" style="2" customWidth="1"/>
    <col min="50" max="50" width="10" style="2" customWidth="1"/>
    <col min="51" max="52" width="19.7109375" style="2" customWidth="1"/>
    <col min="53" max="53" width="10.5703125" style="2" customWidth="1"/>
    <col min="54" max="54" width="18" style="2" customWidth="1"/>
    <col min="55" max="55" width="16.28515625" style="2" customWidth="1"/>
    <col min="56" max="56" width="8.5703125" style="2" customWidth="1"/>
    <col min="57" max="57" width="21.5703125" style="2" customWidth="1"/>
    <col min="58" max="58" width="18" style="2" customWidth="1"/>
    <col min="59" max="59" width="9.7109375" style="2" customWidth="1"/>
    <col min="60" max="60" width="17.5703125" style="2" customWidth="1"/>
    <col min="61" max="61" width="18.42578125" style="2" customWidth="1"/>
    <col min="62" max="62" width="10.5703125" style="2" customWidth="1"/>
    <col min="63" max="63" width="18.5703125" style="4" customWidth="1"/>
    <col min="64" max="64" width="26.28515625" style="4" customWidth="1"/>
    <col min="65" max="66" width="20.42578125" style="2" customWidth="1"/>
    <col min="67" max="67" width="14.5703125" style="51" customWidth="1"/>
    <col min="68" max="68" width="14.28515625" style="51" customWidth="1"/>
    <col min="69" max="69" width="18.5703125" style="51" customWidth="1"/>
    <col min="70" max="70" width="22.7109375" style="51" customWidth="1"/>
    <col min="71" max="71" width="10.7109375" style="51" customWidth="1"/>
    <col min="72" max="72" width="10.42578125" style="51" customWidth="1"/>
    <col min="73" max="73" width="10.28515625" style="52" customWidth="1"/>
    <col min="74" max="74" width="17.7109375" style="51" customWidth="1"/>
    <col min="75" max="75" width="13.28515625" style="51" customWidth="1"/>
    <col min="76" max="76" width="11.42578125" style="51" customWidth="1"/>
    <col min="77" max="80" width="11.5703125" style="51" customWidth="1"/>
    <col min="81" max="81" width="12.5703125" style="53" customWidth="1"/>
    <col min="82" max="82" width="11.5703125" style="52" customWidth="1"/>
    <col min="83" max="83" width="12.7109375" style="51" customWidth="1"/>
    <col min="84" max="95" width="13.42578125" style="51" customWidth="1"/>
    <col min="96" max="164" width="13.42578125" style="3" customWidth="1"/>
    <col min="165" max="16384" width="9.28515625" style="2"/>
  </cols>
  <sheetData>
    <row r="1" spans="1:167" x14ac:dyDescent="0.2">
      <c r="B1" s="3"/>
      <c r="BK1" s="2"/>
      <c r="BL1" s="2"/>
      <c r="BO1" s="66"/>
      <c r="BP1" s="66"/>
      <c r="BU1" s="51"/>
      <c r="BW1" s="52"/>
      <c r="CC1" s="51"/>
      <c r="CD1" s="51"/>
      <c r="CE1" s="53"/>
      <c r="CF1" s="52"/>
      <c r="FI1" s="3"/>
      <c r="FJ1" s="3"/>
      <c r="FK1" s="3"/>
    </row>
    <row r="2" spans="1:167" x14ac:dyDescent="0.2">
      <c r="B2" s="3"/>
      <c r="BK2" s="2"/>
      <c r="BL2" s="2"/>
      <c r="BO2" s="66"/>
      <c r="BP2" s="66"/>
      <c r="BU2" s="51"/>
      <c r="BW2" s="52"/>
      <c r="CC2" s="51"/>
      <c r="CD2" s="51"/>
      <c r="CE2" s="53"/>
      <c r="CF2" s="52"/>
      <c r="FI2" s="3"/>
      <c r="FJ2" s="3"/>
      <c r="FK2" s="3"/>
    </row>
    <row r="3" spans="1:167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7"/>
      <c r="BL3" s="7"/>
      <c r="BM3" s="3"/>
      <c r="BN3" s="3"/>
      <c r="BU3" s="51"/>
      <c r="BV3" s="52"/>
    </row>
    <row r="4" spans="1:167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7"/>
      <c r="BL4" s="7"/>
      <c r="BM4" s="3"/>
      <c r="BN4" s="3"/>
      <c r="BU4" s="51"/>
      <c r="BV4" s="52"/>
    </row>
    <row r="5" spans="1:167" x14ac:dyDescent="0.2">
      <c r="A5" s="15"/>
      <c r="B5" s="16" t="s">
        <v>78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7"/>
      <c r="BL5" s="17"/>
      <c r="BM5" s="18"/>
      <c r="BN5" s="18"/>
      <c r="BO5" s="55"/>
      <c r="BP5" s="54"/>
      <c r="BQ5" s="54"/>
      <c r="BR5" s="54"/>
      <c r="BS5" s="54"/>
      <c r="BU5" s="51"/>
      <c r="BV5" s="52"/>
    </row>
    <row r="6" spans="1:167" s="6" customFormat="1" ht="13.5" thickBot="1" x14ac:dyDescent="0.25">
      <c r="A6" s="19" t="s">
        <v>1</v>
      </c>
      <c r="B6" s="20"/>
      <c r="C6" s="282" t="s">
        <v>79</v>
      </c>
      <c r="D6" s="282"/>
      <c r="E6" s="84"/>
      <c r="F6" s="282" t="s">
        <v>80</v>
      </c>
      <c r="G6" s="282"/>
      <c r="H6" s="21"/>
      <c r="I6" s="282" t="s">
        <v>86</v>
      </c>
      <c r="J6" s="282"/>
      <c r="K6" s="21"/>
      <c r="L6" s="282" t="s">
        <v>87</v>
      </c>
      <c r="M6" s="282"/>
      <c r="N6" s="22"/>
      <c r="O6" s="282" t="s">
        <v>88</v>
      </c>
      <c r="P6" s="282"/>
      <c r="Q6" s="84"/>
      <c r="R6" s="282" t="s">
        <v>89</v>
      </c>
      <c r="S6" s="282"/>
      <c r="T6" s="84"/>
      <c r="U6" s="282" t="s">
        <v>81</v>
      </c>
      <c r="V6" s="282"/>
      <c r="W6" s="21"/>
      <c r="X6" s="282" t="s">
        <v>90</v>
      </c>
      <c r="Y6" s="282"/>
      <c r="Z6" s="84"/>
      <c r="AA6" s="282" t="s">
        <v>91</v>
      </c>
      <c r="AB6" s="282"/>
      <c r="AC6" s="21"/>
      <c r="AD6" s="282" t="s">
        <v>92</v>
      </c>
      <c r="AE6" s="282"/>
      <c r="AF6" s="22"/>
      <c r="AG6" s="282" t="s">
        <v>93</v>
      </c>
      <c r="AH6" s="282"/>
      <c r="AI6" s="22"/>
      <c r="AJ6" s="282" t="s">
        <v>82</v>
      </c>
      <c r="AK6" s="282"/>
      <c r="AL6" s="21"/>
      <c r="AM6" s="282" t="s">
        <v>94</v>
      </c>
      <c r="AN6" s="282"/>
      <c r="AO6" s="21"/>
      <c r="AP6" s="282" t="s">
        <v>95</v>
      </c>
      <c r="AQ6" s="282"/>
      <c r="AR6" s="21"/>
      <c r="AS6" s="282" t="s">
        <v>96</v>
      </c>
      <c r="AT6" s="282"/>
      <c r="AU6" s="21"/>
      <c r="AV6" s="282" t="s">
        <v>83</v>
      </c>
      <c r="AW6" s="282"/>
      <c r="AX6" s="84"/>
      <c r="AY6" s="282" t="s">
        <v>84</v>
      </c>
      <c r="AZ6" s="282"/>
      <c r="BA6" s="21"/>
      <c r="BB6" s="282" t="s">
        <v>97</v>
      </c>
      <c r="BC6" s="282"/>
      <c r="BD6" s="21"/>
      <c r="BE6" s="282" t="s">
        <v>98</v>
      </c>
      <c r="BF6" s="282"/>
      <c r="BG6" s="21"/>
      <c r="BH6" s="282" t="s">
        <v>85</v>
      </c>
      <c r="BI6" s="282"/>
      <c r="BJ6" s="21"/>
      <c r="BK6" s="282" t="s">
        <v>2</v>
      </c>
      <c r="BL6" s="282"/>
      <c r="BM6" s="23"/>
      <c r="BN6" s="23"/>
      <c r="BO6" s="67"/>
      <c r="BP6" s="55"/>
      <c r="BQ6" s="55"/>
      <c r="BR6" s="55"/>
      <c r="BS6" s="55"/>
      <c r="BT6" s="55"/>
      <c r="BU6" s="54"/>
      <c r="BV6" s="52"/>
      <c r="BW6" s="51"/>
      <c r="BX6" s="51"/>
      <c r="BY6" s="51"/>
      <c r="BZ6" s="51"/>
      <c r="CA6" s="51"/>
      <c r="CB6" s="51"/>
      <c r="CC6" s="53"/>
      <c r="CD6" s="52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7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25"/>
      <c r="BL7" s="25"/>
      <c r="BM7" s="26"/>
      <c r="BN7" s="26"/>
      <c r="BO7" s="56"/>
      <c r="BP7" s="54"/>
      <c r="BQ7" s="54"/>
      <c r="BR7" s="54"/>
      <c r="BS7" s="54"/>
      <c r="BT7" s="54"/>
      <c r="BU7" s="54"/>
      <c r="BV7" s="52"/>
    </row>
    <row r="8" spans="1:167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25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13"/>
      <c r="BH8" s="25"/>
      <c r="BI8" s="25" t="s">
        <v>3</v>
      </c>
      <c r="BJ8" s="13"/>
      <c r="BK8" s="25"/>
      <c r="BL8" s="25" t="s">
        <v>3</v>
      </c>
      <c r="BM8" s="26"/>
      <c r="BN8" s="26"/>
      <c r="BO8" s="56"/>
      <c r="BP8" s="54"/>
      <c r="BQ8" s="54"/>
      <c r="BR8" s="54"/>
      <c r="BS8" s="54"/>
      <c r="BT8" s="54"/>
      <c r="BU8" s="54"/>
      <c r="BV8" s="52"/>
    </row>
    <row r="9" spans="1:167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6"/>
      <c r="BN9" s="26"/>
      <c r="BO9" s="56"/>
      <c r="BP9" s="56"/>
      <c r="BQ9" s="56"/>
      <c r="BR9" s="56"/>
      <c r="BS9" s="56"/>
      <c r="BT9" s="56"/>
      <c r="BU9" s="56"/>
      <c r="BV9" s="52"/>
    </row>
    <row r="10" spans="1:167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24</v>
      </c>
      <c r="BL10" s="25" t="s">
        <v>21</v>
      </c>
      <c r="BM10" s="26"/>
      <c r="BN10" s="26"/>
      <c r="BO10" s="56"/>
      <c r="BP10" s="56"/>
      <c r="BQ10" s="56"/>
      <c r="BR10" s="56"/>
      <c r="BS10" s="56"/>
      <c r="BT10" s="56"/>
      <c r="BU10" s="56"/>
      <c r="BV10" s="52"/>
    </row>
    <row r="11" spans="1:167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6"/>
      <c r="BN11" s="26"/>
      <c r="BO11" s="56"/>
      <c r="BP11" s="56"/>
      <c r="BQ11" s="56"/>
      <c r="BR11" s="56"/>
      <c r="BS11" s="56"/>
      <c r="BT11" s="56"/>
      <c r="BU11" s="56"/>
      <c r="BV11" s="57"/>
      <c r="BW11" s="58"/>
      <c r="BX11" s="58"/>
      <c r="BY11" s="58"/>
      <c r="BZ11" s="58"/>
      <c r="CA11" s="58"/>
      <c r="CB11" s="58"/>
      <c r="CC11" s="59"/>
      <c r="CD11" s="57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7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6"/>
      <c r="BN12" s="26"/>
      <c r="BO12" s="56"/>
      <c r="BP12" s="54"/>
      <c r="BQ12" s="56"/>
      <c r="BR12" s="56"/>
      <c r="BS12" s="56"/>
      <c r="BT12" s="56"/>
      <c r="BU12" s="56"/>
      <c r="BV12" s="60"/>
    </row>
    <row r="13" spans="1:167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50"/>
      <c r="BI13" s="50"/>
      <c r="BJ13" s="33"/>
      <c r="BK13" s="33"/>
      <c r="BL13" s="34"/>
      <c r="BM13" s="26"/>
      <c r="BN13" s="26"/>
      <c r="BO13" s="56"/>
      <c r="BP13" s="54"/>
      <c r="BQ13" s="54"/>
      <c r="BR13" s="54"/>
      <c r="BS13" s="54"/>
      <c r="BT13" s="54"/>
      <c r="BU13" s="54"/>
      <c r="BV13" s="52"/>
      <c r="BW13" s="51"/>
      <c r="BX13" s="51"/>
      <c r="BY13" s="51"/>
      <c r="BZ13" s="51"/>
      <c r="CA13" s="51"/>
      <c r="CB13" s="51"/>
      <c r="CC13" s="53"/>
      <c r="CD13" s="52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7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48"/>
      <c r="BI14" s="48"/>
      <c r="BJ14" s="13"/>
      <c r="BK14" s="37"/>
      <c r="BL14" s="39"/>
      <c r="BM14" s="26"/>
      <c r="BN14" s="26"/>
      <c r="BO14" s="56"/>
      <c r="BP14" s="54"/>
      <c r="BQ14" s="54"/>
      <c r="BR14" s="54"/>
      <c r="BS14" s="54"/>
      <c r="BT14" s="54"/>
      <c r="BU14" s="54"/>
      <c r="BV14" s="52"/>
    </row>
    <row r="15" spans="1:167" x14ac:dyDescent="0.2">
      <c r="A15" s="27">
        <v>1</v>
      </c>
      <c r="B15" s="36" t="s">
        <v>5</v>
      </c>
      <c r="C15" s="37">
        <v>108.9</v>
      </c>
      <c r="D15" s="38">
        <v>99.74</v>
      </c>
      <c r="E15" s="38"/>
      <c r="F15" s="37">
        <v>109.89</v>
      </c>
      <c r="G15" s="38">
        <v>99.01</v>
      </c>
      <c r="H15" s="13"/>
      <c r="I15" s="37">
        <v>109.93</v>
      </c>
      <c r="J15" s="38">
        <v>99.17</v>
      </c>
      <c r="K15" s="13"/>
      <c r="L15" s="37">
        <v>109.65</v>
      </c>
      <c r="M15" s="38">
        <v>99.46</v>
      </c>
      <c r="N15" s="13"/>
      <c r="O15" s="37">
        <v>109.84</v>
      </c>
      <c r="P15" s="38">
        <v>99.75</v>
      </c>
      <c r="Q15" s="38"/>
      <c r="R15" s="37">
        <v>109.84</v>
      </c>
      <c r="S15" s="38">
        <v>99.78</v>
      </c>
      <c r="T15" s="38"/>
      <c r="U15" s="37">
        <v>110.19</v>
      </c>
      <c r="V15" s="38">
        <v>99.62</v>
      </c>
      <c r="W15" s="13"/>
      <c r="X15" s="37">
        <v>110.5</v>
      </c>
      <c r="Y15" s="38">
        <v>99.65</v>
      </c>
      <c r="Z15" s="38"/>
      <c r="AA15" s="37">
        <v>110.69</v>
      </c>
      <c r="AB15" s="38">
        <v>99.27</v>
      </c>
      <c r="AC15" s="13"/>
      <c r="AD15" s="37">
        <v>111.04</v>
      </c>
      <c r="AE15" s="38">
        <v>99.32</v>
      </c>
      <c r="AF15" s="13"/>
      <c r="AG15" s="37">
        <v>110.39</v>
      </c>
      <c r="AH15" s="38">
        <v>99.86</v>
      </c>
      <c r="AI15" s="13"/>
      <c r="AJ15" s="37">
        <v>110.53</v>
      </c>
      <c r="AK15" s="38">
        <v>99.39</v>
      </c>
      <c r="AL15" s="13"/>
      <c r="AM15" s="37">
        <v>110.79</v>
      </c>
      <c r="AN15" s="38">
        <v>99.25</v>
      </c>
      <c r="AO15" s="13"/>
      <c r="AP15" s="37">
        <v>110.76</v>
      </c>
      <c r="AQ15" s="38">
        <v>99.05</v>
      </c>
      <c r="AR15" s="13"/>
      <c r="AS15" s="37">
        <v>110.7</v>
      </c>
      <c r="AT15" s="38">
        <v>99.18</v>
      </c>
      <c r="AU15" s="37"/>
      <c r="AV15" s="38">
        <v>110.87</v>
      </c>
      <c r="AW15" s="13">
        <v>99.07</v>
      </c>
      <c r="AX15" s="38"/>
      <c r="AY15" s="130">
        <v>110.73</v>
      </c>
      <c r="AZ15" s="130">
        <v>99.11</v>
      </c>
      <c r="BA15" s="13"/>
      <c r="BB15" s="37">
        <v>110.86</v>
      </c>
      <c r="BC15" s="38">
        <v>99.11</v>
      </c>
      <c r="BD15" s="13"/>
      <c r="BE15" s="37">
        <v>110.42</v>
      </c>
      <c r="BF15" s="38">
        <v>99.9</v>
      </c>
      <c r="BG15" s="13"/>
      <c r="BH15" s="37">
        <v>110.75</v>
      </c>
      <c r="BI15" s="39">
        <v>99.78</v>
      </c>
      <c r="BJ15" s="13"/>
      <c r="BK15" s="37">
        <f>(C15+F15+I15+L15+O15+R15+U15+X15+AA15+AD15+AG15+AJ15+AM15+AP15+AV15+AY15+AS15+BB15+BE15+BH15)/20</f>
        <v>110.3635</v>
      </c>
      <c r="BL15" s="39">
        <f>(D15+G15+J15+M15+P15+S15+V15+Y15+AB15+AE15+AH15+AK15+AN15+AQ15+AW15+AZ15+AT15+BC15+BF15+BI15)/20</f>
        <v>99.42349999999999</v>
      </c>
      <c r="BM15" s="40"/>
      <c r="BN15" s="40"/>
      <c r="BO15" s="40"/>
      <c r="BP15" s="65"/>
      <c r="BQ15" s="65"/>
      <c r="BR15" s="54"/>
      <c r="BS15" s="61"/>
      <c r="BT15" s="61"/>
      <c r="BU15" s="54"/>
      <c r="BV15" s="52"/>
    </row>
    <row r="16" spans="1:167" s="7" customFormat="1" x14ac:dyDescent="0.2">
      <c r="A16" s="27">
        <v>2</v>
      </c>
      <c r="B16" s="36" t="s">
        <v>6</v>
      </c>
      <c r="C16" s="37">
        <v>0.76569678407350683</v>
      </c>
      <c r="D16" s="38">
        <v>141.86000000000001</v>
      </c>
      <c r="E16" s="38"/>
      <c r="F16" s="37">
        <v>0.76628352490421447</v>
      </c>
      <c r="G16" s="38">
        <v>141.97999999999999</v>
      </c>
      <c r="H16" s="13"/>
      <c r="I16" s="37">
        <v>0.76828518746158569</v>
      </c>
      <c r="J16" s="38">
        <v>141.9</v>
      </c>
      <c r="K16" s="13"/>
      <c r="L16" s="37">
        <v>0.77178359188083656</v>
      </c>
      <c r="M16" s="38">
        <v>141.31</v>
      </c>
      <c r="N16" s="13"/>
      <c r="O16" s="37">
        <v>0.77513371056507241</v>
      </c>
      <c r="P16" s="38">
        <v>141.34</v>
      </c>
      <c r="Q16" s="38"/>
      <c r="R16" s="37">
        <v>0.77148588180836286</v>
      </c>
      <c r="S16" s="38">
        <v>142.06</v>
      </c>
      <c r="T16" s="38"/>
      <c r="U16" s="37">
        <v>0.7753140021708792</v>
      </c>
      <c r="V16" s="38">
        <v>141.58000000000001</v>
      </c>
      <c r="W16" s="13"/>
      <c r="X16" s="37">
        <v>0.77821011673151741</v>
      </c>
      <c r="Y16" s="38">
        <v>141.49</v>
      </c>
      <c r="Z16" s="38"/>
      <c r="AA16" s="37">
        <v>0.77603600807077455</v>
      </c>
      <c r="AB16" s="38">
        <v>141.59</v>
      </c>
      <c r="AC16" s="13"/>
      <c r="AD16" s="37">
        <v>0.77942322681215892</v>
      </c>
      <c r="AE16" s="38">
        <v>141.49</v>
      </c>
      <c r="AF16" s="13"/>
      <c r="AG16" s="37">
        <v>0.78015290997035414</v>
      </c>
      <c r="AH16" s="38">
        <v>141.31</v>
      </c>
      <c r="AI16" s="13"/>
      <c r="AJ16" s="37">
        <v>0.77411363988233473</v>
      </c>
      <c r="AK16" s="38">
        <v>141.91999999999999</v>
      </c>
      <c r="AL16" s="13"/>
      <c r="AM16" s="37">
        <v>0.77399380804953555</v>
      </c>
      <c r="AN16" s="38">
        <v>142.07</v>
      </c>
      <c r="AO16" s="13"/>
      <c r="AP16" s="37">
        <v>0.76745970836531074</v>
      </c>
      <c r="AQ16" s="38">
        <v>142.94999999999999</v>
      </c>
      <c r="AR16" s="13"/>
      <c r="AS16" s="37">
        <v>0.76534517067197305</v>
      </c>
      <c r="AT16" s="38">
        <v>143.44999999999999</v>
      </c>
      <c r="AU16" s="37"/>
      <c r="AV16" s="38">
        <v>0.76852136489394396</v>
      </c>
      <c r="AW16" s="13">
        <v>142.91999999999999</v>
      </c>
      <c r="AX16" s="38"/>
      <c r="AY16" s="131">
        <v>0.76546233925290874</v>
      </c>
      <c r="AZ16" s="131">
        <v>143.36000000000001</v>
      </c>
      <c r="BA16" s="13"/>
      <c r="BB16" s="37">
        <v>0.75740362038930542</v>
      </c>
      <c r="BC16" s="38">
        <v>145.06</v>
      </c>
      <c r="BD16" s="13"/>
      <c r="BE16" s="37">
        <v>0.75216246709289203</v>
      </c>
      <c r="BF16" s="38">
        <v>146.66</v>
      </c>
      <c r="BG16" s="13"/>
      <c r="BH16" s="37">
        <v>0.75148418125798455</v>
      </c>
      <c r="BI16" s="39">
        <v>147.06</v>
      </c>
      <c r="BJ16" s="13"/>
      <c r="BK16" s="37">
        <f t="shared" ref="BK16:BK30" si="0">(C16+F16+I16+L16+O16+R16+U16+X16+AA16+AD16+AG16+AJ16+AM16+AP16+AV16+AY16+AS16+BB16+BE16+BH16)/20</f>
        <v>0.76918756221527251</v>
      </c>
      <c r="BL16" s="39">
        <f t="shared" ref="BL16:BL30" si="1">(D16+G16+J16+M16+P16+S16+V16+Y16+AB16+AE16+AH16+AK16+AN16+AQ16+AW16+AZ16+AT16+BC16+BF16+BI16)/20</f>
        <v>142.66799999999998</v>
      </c>
      <c r="BM16" s="40"/>
      <c r="BN16" s="40"/>
      <c r="BO16" s="40"/>
      <c r="BP16" s="65"/>
      <c r="BQ16" s="65"/>
      <c r="BR16" s="54"/>
      <c r="BS16" s="61"/>
      <c r="BT16" s="61"/>
      <c r="BU16" s="54"/>
      <c r="BV16" s="52"/>
      <c r="BW16" s="51"/>
      <c r="BX16" s="51"/>
      <c r="BY16" s="51"/>
      <c r="BZ16" s="51"/>
      <c r="CA16" s="51"/>
      <c r="CB16" s="51"/>
      <c r="CC16" s="53"/>
      <c r="CD16" s="52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64" x14ac:dyDescent="0.2">
      <c r="A17" s="27">
        <v>3</v>
      </c>
      <c r="B17" s="36" t="s">
        <v>7</v>
      </c>
      <c r="C17" s="37">
        <v>0.99250000000000005</v>
      </c>
      <c r="D17" s="38">
        <v>109.44</v>
      </c>
      <c r="E17" s="38"/>
      <c r="F17" s="37">
        <v>0.99760000000000004</v>
      </c>
      <c r="G17" s="38">
        <v>109.06</v>
      </c>
      <c r="H17" s="13"/>
      <c r="I17" s="37">
        <v>1.0007000000000001</v>
      </c>
      <c r="J17" s="38">
        <v>108.94</v>
      </c>
      <c r="K17" s="13"/>
      <c r="L17" s="37">
        <v>0.99970000000000003</v>
      </c>
      <c r="M17" s="38">
        <v>109.09</v>
      </c>
      <c r="N17" s="13"/>
      <c r="O17" s="37">
        <v>1.0023</v>
      </c>
      <c r="P17" s="38">
        <v>109.31</v>
      </c>
      <c r="Q17" s="38"/>
      <c r="R17" s="37">
        <v>1.0016</v>
      </c>
      <c r="S17" s="38">
        <v>109.42</v>
      </c>
      <c r="T17" s="38"/>
      <c r="U17" s="37">
        <v>1.0028000000000001</v>
      </c>
      <c r="V17" s="38">
        <v>109.46</v>
      </c>
      <c r="W17" s="13"/>
      <c r="X17" s="37">
        <v>1.008</v>
      </c>
      <c r="Y17" s="38">
        <v>109.24</v>
      </c>
      <c r="Z17" s="38"/>
      <c r="AA17" s="37">
        <v>1.0056</v>
      </c>
      <c r="AB17" s="38">
        <v>109.27</v>
      </c>
      <c r="AC17" s="13"/>
      <c r="AD17" s="37">
        <v>1.0083</v>
      </c>
      <c r="AE17" s="38">
        <v>109.37</v>
      </c>
      <c r="AF17" s="13"/>
      <c r="AG17" s="37">
        <v>1.0063</v>
      </c>
      <c r="AH17" s="38">
        <v>109.55</v>
      </c>
      <c r="AI17" s="13"/>
      <c r="AJ17" s="37">
        <v>1.0029000000000001</v>
      </c>
      <c r="AK17" s="38">
        <v>109.54</v>
      </c>
      <c r="AL17" s="13"/>
      <c r="AM17" s="37">
        <v>1.0039</v>
      </c>
      <c r="AN17" s="38">
        <v>109.53</v>
      </c>
      <c r="AO17" s="13"/>
      <c r="AP17" s="37">
        <v>1.0011000000000001</v>
      </c>
      <c r="AQ17" s="38">
        <v>109.59</v>
      </c>
      <c r="AR17" s="13"/>
      <c r="AS17" s="37">
        <v>1.0016</v>
      </c>
      <c r="AT17" s="38">
        <v>109.61</v>
      </c>
      <c r="AU17" s="37"/>
      <c r="AV17" s="38">
        <v>1.0008000000000001</v>
      </c>
      <c r="AW17" s="13">
        <v>109.75</v>
      </c>
      <c r="AX17" s="38"/>
      <c r="AY17" s="130">
        <v>0.99850000000000005</v>
      </c>
      <c r="AZ17" s="130">
        <v>109.9</v>
      </c>
      <c r="BA17" s="13"/>
      <c r="BB17" s="37">
        <v>1.0004</v>
      </c>
      <c r="BC17" s="38">
        <v>109.83</v>
      </c>
      <c r="BD17" s="13"/>
      <c r="BE17" s="37">
        <v>0.99660000000000004</v>
      </c>
      <c r="BF17" s="38">
        <v>110.69</v>
      </c>
      <c r="BG17" s="13"/>
      <c r="BH17" s="37">
        <v>0.99460000000000004</v>
      </c>
      <c r="BI17" s="39">
        <v>111.11</v>
      </c>
      <c r="BJ17" s="13"/>
      <c r="BK17" s="37">
        <f t="shared" si="0"/>
        <v>1.0012899999999998</v>
      </c>
      <c r="BL17" s="39">
        <f t="shared" si="1"/>
        <v>109.58499999999999</v>
      </c>
      <c r="BM17" s="40"/>
      <c r="BN17" s="40"/>
      <c r="BO17" s="40"/>
      <c r="BP17" s="65"/>
      <c r="BQ17" s="65"/>
      <c r="BR17" s="54"/>
      <c r="BS17" s="61"/>
      <c r="BT17" s="61"/>
      <c r="BU17" s="54"/>
      <c r="BV17" s="52"/>
    </row>
    <row r="18" spans="1:164" x14ac:dyDescent="0.2">
      <c r="A18" s="27">
        <v>4</v>
      </c>
      <c r="B18" s="36" t="s">
        <v>8</v>
      </c>
      <c r="C18" s="37">
        <v>0.87221979938944605</v>
      </c>
      <c r="D18" s="38">
        <v>124.55</v>
      </c>
      <c r="E18" s="38"/>
      <c r="F18" s="37">
        <v>0.87359133397396693</v>
      </c>
      <c r="G18" s="38">
        <v>124.61</v>
      </c>
      <c r="H18" s="13"/>
      <c r="I18" s="37">
        <v>0.87565674255691761</v>
      </c>
      <c r="J18" s="38">
        <v>124.52</v>
      </c>
      <c r="K18" s="13"/>
      <c r="L18" s="37">
        <v>0.87780898876404501</v>
      </c>
      <c r="M18" s="38">
        <v>124.28</v>
      </c>
      <c r="N18" s="13"/>
      <c r="O18" s="37">
        <v>0.88214537755822142</v>
      </c>
      <c r="P18" s="38">
        <v>124.29</v>
      </c>
      <c r="Q18" s="38"/>
      <c r="R18" s="37">
        <v>0.88206756637558426</v>
      </c>
      <c r="S18" s="38">
        <v>124.26</v>
      </c>
      <c r="T18" s="38"/>
      <c r="U18" s="37">
        <v>0.88479915059281533</v>
      </c>
      <c r="V18" s="38">
        <v>124.16</v>
      </c>
      <c r="W18" s="13"/>
      <c r="X18" s="37">
        <v>0.88668203582195415</v>
      </c>
      <c r="Y18" s="38">
        <v>124.23</v>
      </c>
      <c r="Z18" s="38"/>
      <c r="AA18" s="37">
        <v>0.88393883143286489</v>
      </c>
      <c r="AB18" s="38">
        <v>124.33</v>
      </c>
      <c r="AC18" s="13"/>
      <c r="AD18" s="37">
        <v>0.88754770568918073</v>
      </c>
      <c r="AE18" s="38">
        <v>124.36</v>
      </c>
      <c r="AF18" s="13"/>
      <c r="AG18" s="37">
        <v>0.886839304717985</v>
      </c>
      <c r="AH18" s="38">
        <v>124.37</v>
      </c>
      <c r="AI18" s="13"/>
      <c r="AJ18" s="37">
        <v>0.88323617735382431</v>
      </c>
      <c r="AK18" s="38">
        <v>124.37</v>
      </c>
      <c r="AL18" s="13"/>
      <c r="AM18" s="37">
        <v>0.88417329796640143</v>
      </c>
      <c r="AN18" s="38">
        <v>124.37</v>
      </c>
      <c r="AO18" s="13"/>
      <c r="AP18" s="37">
        <v>0.88191198518387859</v>
      </c>
      <c r="AQ18" s="38">
        <v>124.42</v>
      </c>
      <c r="AR18" s="13"/>
      <c r="AS18" s="37">
        <v>0.88198976891868042</v>
      </c>
      <c r="AT18" s="38">
        <v>124.48</v>
      </c>
      <c r="AU18" s="37"/>
      <c r="AV18" s="38">
        <v>0.88198976891868042</v>
      </c>
      <c r="AW18" s="13">
        <v>124.54</v>
      </c>
      <c r="AX18" s="38"/>
      <c r="AY18" s="130">
        <v>0.88020420737611116</v>
      </c>
      <c r="AZ18" s="130">
        <v>124.67</v>
      </c>
      <c r="BA18" s="13"/>
      <c r="BB18" s="37">
        <v>0.88012673825030796</v>
      </c>
      <c r="BC18" s="38">
        <v>124.81</v>
      </c>
      <c r="BD18" s="13"/>
      <c r="BE18" s="37">
        <v>0.87765490609092511</v>
      </c>
      <c r="BF18" s="38">
        <v>125.73</v>
      </c>
      <c r="BG18" s="13"/>
      <c r="BH18" s="37">
        <v>0.87696220292905369</v>
      </c>
      <c r="BI18" s="39">
        <v>125.92</v>
      </c>
      <c r="BJ18" s="13"/>
      <c r="BK18" s="37">
        <f t="shared" si="0"/>
        <v>0.88107729449304217</v>
      </c>
      <c r="BL18" s="39">
        <f t="shared" si="1"/>
        <v>124.5635</v>
      </c>
      <c r="BM18" s="40"/>
      <c r="BN18" s="40"/>
      <c r="BO18" s="40"/>
      <c r="BP18" s="65"/>
      <c r="BQ18" s="65"/>
      <c r="BR18" s="54"/>
      <c r="BS18" s="61"/>
      <c r="BT18" s="61"/>
      <c r="BU18" s="54"/>
      <c r="BV18" s="52"/>
    </row>
    <row r="19" spans="1:164" x14ac:dyDescent="0.2">
      <c r="A19" s="27">
        <v>5</v>
      </c>
      <c r="B19" s="36" t="s">
        <v>9</v>
      </c>
      <c r="C19" s="37">
        <v>1320.78</v>
      </c>
      <c r="D19" s="41">
        <v>143463.12</v>
      </c>
      <c r="E19" s="41"/>
      <c r="F19" s="42">
        <v>1310.73</v>
      </c>
      <c r="G19" s="41">
        <v>142607.42000000001</v>
      </c>
      <c r="H19" s="13"/>
      <c r="I19" s="37">
        <v>1313.3100000000002</v>
      </c>
      <c r="J19" s="41">
        <v>143177.06</v>
      </c>
      <c r="K19" s="13"/>
      <c r="L19" s="37">
        <v>1313.28</v>
      </c>
      <c r="M19" s="41">
        <v>143226.32</v>
      </c>
      <c r="N19" s="13"/>
      <c r="O19" s="37">
        <v>1307</v>
      </c>
      <c r="P19" s="41">
        <v>143194.92000000001</v>
      </c>
      <c r="Q19" s="41"/>
      <c r="R19" s="42">
        <v>1310.8600000000001</v>
      </c>
      <c r="S19" s="41">
        <v>143670.26</v>
      </c>
      <c r="T19" s="41"/>
      <c r="U19" s="42">
        <v>1306.8300000000002</v>
      </c>
      <c r="V19" s="41">
        <v>143450.73000000001</v>
      </c>
      <c r="W19" s="13"/>
      <c r="X19" s="37">
        <v>1312.91</v>
      </c>
      <c r="Y19" s="41">
        <v>144564.51999999999</v>
      </c>
      <c r="Z19" s="41"/>
      <c r="AA19" s="37">
        <v>1311.65</v>
      </c>
      <c r="AB19" s="41">
        <v>144124.1</v>
      </c>
      <c r="AC19" s="13"/>
      <c r="AD19" s="37">
        <v>1305.51</v>
      </c>
      <c r="AE19" s="41">
        <v>143971.64000000001</v>
      </c>
      <c r="AF19" s="13"/>
      <c r="AG19" s="37">
        <v>1316.5</v>
      </c>
      <c r="AH19" s="41">
        <v>145130.96</v>
      </c>
      <c r="AI19" s="13"/>
      <c r="AJ19" s="37">
        <v>1324.22</v>
      </c>
      <c r="AK19" s="41">
        <v>145478.81</v>
      </c>
      <c r="AL19" s="13"/>
      <c r="AM19" s="37">
        <v>1329.01</v>
      </c>
      <c r="AN19" s="41">
        <v>146137.94</v>
      </c>
      <c r="AO19" s="13"/>
      <c r="AP19" s="37">
        <v>1345.15</v>
      </c>
      <c r="AQ19" s="41">
        <v>147576.41</v>
      </c>
      <c r="AR19" s="13"/>
      <c r="AS19" s="42">
        <v>1335.4</v>
      </c>
      <c r="AT19" s="41">
        <v>146613.57</v>
      </c>
      <c r="AU19" s="37"/>
      <c r="AV19" s="41">
        <v>1322.3100000000002</v>
      </c>
      <c r="AW19" s="13">
        <v>145242.53</v>
      </c>
      <c r="AX19" s="41"/>
      <c r="AY19" s="130">
        <v>1329.8600000000001</v>
      </c>
      <c r="AZ19" s="130">
        <v>145938.84</v>
      </c>
      <c r="BA19" s="13"/>
      <c r="BB19" s="42">
        <v>1327.1000000000001</v>
      </c>
      <c r="BC19" s="41">
        <v>145808.48000000001</v>
      </c>
      <c r="BD19" s="13"/>
      <c r="BE19" s="37">
        <v>1326.46</v>
      </c>
      <c r="BF19" s="41">
        <v>146321.79999999999</v>
      </c>
      <c r="BG19" s="13"/>
      <c r="BH19" s="37">
        <v>1325.4</v>
      </c>
      <c r="BI19" s="39">
        <v>146469.95000000001</v>
      </c>
      <c r="BJ19" s="13"/>
      <c r="BK19" s="37">
        <f t="shared" si="0"/>
        <v>1319.7135000000003</v>
      </c>
      <c r="BL19" s="39">
        <f t="shared" si="1"/>
        <v>144808.46899999998</v>
      </c>
      <c r="BM19" s="40"/>
      <c r="BN19" s="40"/>
      <c r="BO19" s="40"/>
      <c r="BP19" s="65"/>
      <c r="BQ19" s="65"/>
      <c r="BR19" s="62"/>
      <c r="BS19" s="61"/>
      <c r="BT19" s="61"/>
      <c r="BU19" s="54"/>
      <c r="BV19" s="52"/>
    </row>
    <row r="20" spans="1:164" x14ac:dyDescent="0.2">
      <c r="A20" s="27">
        <v>6</v>
      </c>
      <c r="B20" s="36" t="s">
        <v>10</v>
      </c>
      <c r="C20" s="37">
        <v>15.969000000000001</v>
      </c>
      <c r="D20" s="38">
        <v>1734.55</v>
      </c>
      <c r="E20" s="38"/>
      <c r="F20" s="37">
        <v>15.73</v>
      </c>
      <c r="G20" s="38">
        <v>1711.42</v>
      </c>
      <c r="H20" s="13"/>
      <c r="I20" s="37">
        <v>15.83</v>
      </c>
      <c r="J20" s="38">
        <v>1725.79</v>
      </c>
      <c r="K20" s="13"/>
      <c r="L20" s="37">
        <v>15.73</v>
      </c>
      <c r="M20" s="38">
        <v>1715.51</v>
      </c>
      <c r="N20" s="13"/>
      <c r="O20" s="37">
        <v>15.72</v>
      </c>
      <c r="P20" s="38">
        <v>1722.28</v>
      </c>
      <c r="Q20" s="38"/>
      <c r="R20" s="37">
        <v>15.776000000000002</v>
      </c>
      <c r="S20" s="38">
        <v>1729.05</v>
      </c>
      <c r="T20" s="38"/>
      <c r="U20" s="37">
        <v>15.702</v>
      </c>
      <c r="V20" s="38">
        <v>1723.61</v>
      </c>
      <c r="W20" s="13"/>
      <c r="X20" s="37">
        <v>15.780000000000001</v>
      </c>
      <c r="Y20" s="38">
        <v>1737.54</v>
      </c>
      <c r="Z20" s="38"/>
      <c r="AA20" s="37">
        <v>15.67</v>
      </c>
      <c r="AB20" s="38">
        <v>1721.82</v>
      </c>
      <c r="AC20" s="13"/>
      <c r="AD20" s="37">
        <v>15.57</v>
      </c>
      <c r="AE20" s="38">
        <v>1717.06</v>
      </c>
      <c r="AF20" s="13"/>
      <c r="AG20" s="37">
        <v>15.63</v>
      </c>
      <c r="AH20" s="38">
        <v>1723.05</v>
      </c>
      <c r="AI20" s="13"/>
      <c r="AJ20" s="37">
        <v>15.804</v>
      </c>
      <c r="AK20" s="38">
        <v>1736.23</v>
      </c>
      <c r="AL20" s="13"/>
      <c r="AM20" s="37">
        <v>15.770000000000001</v>
      </c>
      <c r="AN20" s="38">
        <v>1734.07</v>
      </c>
      <c r="AO20" s="13"/>
      <c r="AP20" s="37">
        <v>16.067</v>
      </c>
      <c r="AQ20" s="38">
        <v>1762.71</v>
      </c>
      <c r="AR20" s="13"/>
      <c r="AS20" s="37">
        <v>15.88</v>
      </c>
      <c r="AT20" s="38">
        <v>1743.47</v>
      </c>
      <c r="AU20" s="37"/>
      <c r="AV20" s="38">
        <v>15.83</v>
      </c>
      <c r="AW20" s="13">
        <v>1738.77</v>
      </c>
      <c r="AX20" s="38"/>
      <c r="AY20" s="130">
        <v>15.987</v>
      </c>
      <c r="AZ20" s="130">
        <v>1754.41</v>
      </c>
      <c r="BA20" s="13"/>
      <c r="BB20" s="37">
        <v>15.863000000000001</v>
      </c>
      <c r="BC20" s="38">
        <v>1742.87</v>
      </c>
      <c r="BD20" s="13"/>
      <c r="BE20" s="37">
        <v>15.8</v>
      </c>
      <c r="BF20" s="38">
        <v>1742.9</v>
      </c>
      <c r="BG20" s="13"/>
      <c r="BH20" s="37">
        <v>15.793000000000001</v>
      </c>
      <c r="BI20" s="39">
        <v>1745.28</v>
      </c>
      <c r="BJ20" s="13"/>
      <c r="BK20" s="37">
        <f t="shared" si="0"/>
        <v>15.79505</v>
      </c>
      <c r="BL20" s="39">
        <f t="shared" si="1"/>
        <v>1733.1195</v>
      </c>
      <c r="BM20" s="40"/>
      <c r="BN20" s="40"/>
      <c r="BO20" s="40"/>
      <c r="BP20" s="65"/>
      <c r="BQ20" s="65"/>
      <c r="BR20" s="54"/>
      <c r="BS20" s="61"/>
      <c r="BT20" s="61"/>
      <c r="BU20" s="54"/>
      <c r="BV20" s="52"/>
    </row>
    <row r="21" spans="1:164" x14ac:dyDescent="0.2">
      <c r="A21" s="27">
        <v>7</v>
      </c>
      <c r="B21" s="36" t="s">
        <v>25</v>
      </c>
      <c r="C21" s="37">
        <v>1.3777900248002204</v>
      </c>
      <c r="D21" s="38">
        <v>78.84</v>
      </c>
      <c r="E21" s="38"/>
      <c r="F21" s="37">
        <v>1.3835085777531821</v>
      </c>
      <c r="G21" s="38">
        <v>78.64</v>
      </c>
      <c r="H21" s="13"/>
      <c r="I21" s="37">
        <v>1.3804527885146327</v>
      </c>
      <c r="J21" s="38">
        <v>78.97</v>
      </c>
      <c r="K21" s="13"/>
      <c r="L21" s="37">
        <v>1.4017381553125876</v>
      </c>
      <c r="M21" s="38">
        <v>77.8</v>
      </c>
      <c r="N21" s="13"/>
      <c r="O21" s="37">
        <v>1.4076576576576576</v>
      </c>
      <c r="P21" s="38">
        <v>77.83</v>
      </c>
      <c r="Q21" s="38"/>
      <c r="R21" s="37">
        <v>1.4122299110295156</v>
      </c>
      <c r="S21" s="38">
        <v>77.61</v>
      </c>
      <c r="T21" s="38"/>
      <c r="U21" s="37">
        <v>1.411631846414455</v>
      </c>
      <c r="V21" s="38">
        <v>77.760000000000005</v>
      </c>
      <c r="W21" s="13"/>
      <c r="X21" s="37">
        <v>1.4118311449950585</v>
      </c>
      <c r="Y21" s="38">
        <v>77.989999999999995</v>
      </c>
      <c r="Z21" s="38"/>
      <c r="AA21" s="37">
        <v>1.4062719729995781</v>
      </c>
      <c r="AB21" s="38">
        <v>78.14</v>
      </c>
      <c r="AC21" s="13"/>
      <c r="AD21" s="37">
        <v>1.4082523588227009</v>
      </c>
      <c r="AE21" s="38">
        <v>78.31</v>
      </c>
      <c r="AF21" s="13"/>
      <c r="AG21" s="37">
        <v>1.4088475626937165</v>
      </c>
      <c r="AH21" s="38">
        <v>78.25</v>
      </c>
      <c r="AI21" s="13"/>
      <c r="AJ21" s="37">
        <v>1.3982102908277403</v>
      </c>
      <c r="AK21" s="38">
        <v>78.569999999999993</v>
      </c>
      <c r="AL21" s="13"/>
      <c r="AM21" s="37">
        <v>1.4058765640376774</v>
      </c>
      <c r="AN21" s="38">
        <v>78.209999999999994</v>
      </c>
      <c r="AO21" s="13"/>
      <c r="AP21" s="37">
        <v>1.3982102908277403</v>
      </c>
      <c r="AQ21" s="38">
        <v>78.459999999999994</v>
      </c>
      <c r="AR21" s="13"/>
      <c r="AS21" s="37">
        <v>1.4070634585619812</v>
      </c>
      <c r="AT21" s="38">
        <v>78.03</v>
      </c>
      <c r="AU21" s="37"/>
      <c r="AV21" s="38">
        <v>1.4068655036578503</v>
      </c>
      <c r="AW21" s="13">
        <v>78.069999999999993</v>
      </c>
      <c r="AX21" s="38"/>
      <c r="AY21" s="130">
        <v>1.3945056477478732</v>
      </c>
      <c r="AZ21" s="130">
        <v>78.69</v>
      </c>
      <c r="BA21" s="13"/>
      <c r="BB21" s="37">
        <v>1.3986013986013985</v>
      </c>
      <c r="BC21" s="38">
        <v>78.56</v>
      </c>
      <c r="BD21" s="13"/>
      <c r="BE21" s="37">
        <v>1.3950892857142858</v>
      </c>
      <c r="BF21" s="38">
        <v>79.069999999999993</v>
      </c>
      <c r="BG21" s="13"/>
      <c r="BH21" s="37">
        <v>1.4015416958654519</v>
      </c>
      <c r="BI21" s="39">
        <v>78.849999999999994</v>
      </c>
      <c r="BJ21" s="13"/>
      <c r="BK21" s="37">
        <f t="shared" si="0"/>
        <v>1.4008088068417652</v>
      </c>
      <c r="BL21" s="39">
        <f t="shared" si="1"/>
        <v>78.332499999999996</v>
      </c>
      <c r="BM21" s="40"/>
      <c r="BN21" s="40"/>
      <c r="BO21" s="40"/>
      <c r="BP21" s="65"/>
      <c r="BQ21" s="65"/>
      <c r="BR21" s="54"/>
      <c r="BS21" s="61"/>
      <c r="BT21" s="61"/>
      <c r="BU21" s="54"/>
      <c r="BV21" s="52"/>
    </row>
    <row r="22" spans="1:164" x14ac:dyDescent="0.2">
      <c r="A22" s="27">
        <v>8</v>
      </c>
      <c r="B22" s="36" t="s">
        <v>26</v>
      </c>
      <c r="C22" s="37">
        <v>1.3139000000000001</v>
      </c>
      <c r="D22" s="38">
        <v>82.67</v>
      </c>
      <c r="E22" s="38"/>
      <c r="F22" s="37">
        <v>1.3090000000000002</v>
      </c>
      <c r="G22" s="38">
        <v>83.12</v>
      </c>
      <c r="H22" s="13"/>
      <c r="I22" s="37">
        <v>1.3102</v>
      </c>
      <c r="J22" s="38">
        <v>83.21</v>
      </c>
      <c r="K22" s="13"/>
      <c r="L22" s="37">
        <v>1.3189</v>
      </c>
      <c r="M22" s="38">
        <v>82.69</v>
      </c>
      <c r="N22" s="13"/>
      <c r="O22" s="37">
        <v>1.3240000000000001</v>
      </c>
      <c r="P22" s="38">
        <v>82.75</v>
      </c>
      <c r="Q22" s="38"/>
      <c r="R22" s="37">
        <v>1.3311000000000002</v>
      </c>
      <c r="S22" s="38">
        <v>82.34</v>
      </c>
      <c r="T22" s="38"/>
      <c r="U22" s="37">
        <v>1.3279000000000001</v>
      </c>
      <c r="V22" s="38">
        <v>82.66</v>
      </c>
      <c r="W22" s="13"/>
      <c r="X22" s="37">
        <v>1.3267</v>
      </c>
      <c r="Y22" s="38">
        <v>83</v>
      </c>
      <c r="Z22" s="38"/>
      <c r="AA22" s="37">
        <v>1.3233000000000001</v>
      </c>
      <c r="AB22" s="38">
        <v>83.03</v>
      </c>
      <c r="AC22" s="13"/>
      <c r="AD22" s="37">
        <v>1.3264</v>
      </c>
      <c r="AE22" s="38">
        <v>83.14</v>
      </c>
      <c r="AF22" s="13"/>
      <c r="AG22" s="37">
        <v>1.3289</v>
      </c>
      <c r="AH22" s="38">
        <v>82.96</v>
      </c>
      <c r="AI22" s="13"/>
      <c r="AJ22" s="37">
        <v>1.3235000000000001</v>
      </c>
      <c r="AK22" s="38">
        <v>83.01</v>
      </c>
      <c r="AL22" s="13"/>
      <c r="AM22" s="37">
        <v>1.3257000000000001</v>
      </c>
      <c r="AN22" s="38">
        <v>82.94</v>
      </c>
      <c r="AO22" s="13"/>
      <c r="AP22" s="37">
        <v>1.3188</v>
      </c>
      <c r="AQ22" s="38">
        <v>83.19</v>
      </c>
      <c r="AR22" s="13"/>
      <c r="AS22" s="37">
        <v>1.3191000000000002</v>
      </c>
      <c r="AT22" s="38">
        <v>83.23</v>
      </c>
      <c r="AU22" s="37"/>
      <c r="AV22" s="38">
        <v>1.3215000000000001</v>
      </c>
      <c r="AW22" s="13">
        <v>83.12</v>
      </c>
      <c r="AX22" s="38"/>
      <c r="AY22" s="130">
        <v>1.3123</v>
      </c>
      <c r="AZ22" s="130">
        <v>83.62</v>
      </c>
      <c r="BA22" s="13"/>
      <c r="BB22" s="37">
        <v>1.3205</v>
      </c>
      <c r="BC22" s="38">
        <v>83.2</v>
      </c>
      <c r="BD22" s="13"/>
      <c r="BE22" s="37">
        <v>1.3132000000000001</v>
      </c>
      <c r="BF22" s="38">
        <v>84</v>
      </c>
      <c r="BG22" s="13"/>
      <c r="BH22" s="37">
        <v>1.3171000000000002</v>
      </c>
      <c r="BI22" s="39">
        <v>83.9</v>
      </c>
      <c r="BJ22" s="13"/>
      <c r="BK22" s="37">
        <f t="shared" si="0"/>
        <v>1.3206000000000002</v>
      </c>
      <c r="BL22" s="39">
        <f t="shared" si="1"/>
        <v>83.088999999999999</v>
      </c>
      <c r="BM22" s="40"/>
      <c r="BN22" s="40"/>
      <c r="BO22" s="40"/>
      <c r="BP22" s="65"/>
      <c r="BQ22" s="65"/>
      <c r="BR22" s="54"/>
      <c r="BS22" s="61"/>
      <c r="BT22" s="61"/>
      <c r="BU22" s="54"/>
      <c r="BV22" s="52"/>
    </row>
    <row r="23" spans="1:164" x14ac:dyDescent="0.2">
      <c r="A23" s="27">
        <v>9</v>
      </c>
      <c r="B23" s="36" t="s">
        <v>13</v>
      </c>
      <c r="C23" s="37">
        <v>9.039200000000001</v>
      </c>
      <c r="D23" s="38">
        <v>12.02</v>
      </c>
      <c r="E23" s="38"/>
      <c r="F23" s="37">
        <v>9.0711000000000013</v>
      </c>
      <c r="G23" s="38">
        <v>11.99</v>
      </c>
      <c r="H23" s="13"/>
      <c r="I23" s="37">
        <v>9.1163000000000007</v>
      </c>
      <c r="J23" s="38">
        <v>11.96</v>
      </c>
      <c r="K23" s="13"/>
      <c r="L23" s="37">
        <v>9.1414000000000009</v>
      </c>
      <c r="M23" s="38">
        <v>11.93</v>
      </c>
      <c r="N23" s="13"/>
      <c r="O23" s="37">
        <v>9.2335000000000012</v>
      </c>
      <c r="P23" s="38">
        <v>11.87</v>
      </c>
      <c r="Q23" s="38"/>
      <c r="R23" s="37">
        <v>9.2629999999999999</v>
      </c>
      <c r="S23" s="38">
        <v>11.83</v>
      </c>
      <c r="T23" s="38"/>
      <c r="U23" s="37">
        <v>9.2725000000000009</v>
      </c>
      <c r="V23" s="38">
        <v>11.84</v>
      </c>
      <c r="W23" s="13"/>
      <c r="X23" s="37">
        <v>9.2602000000000011</v>
      </c>
      <c r="Y23" s="38">
        <v>11.89</v>
      </c>
      <c r="Z23" s="38"/>
      <c r="AA23" s="37">
        <v>9.2149999999999999</v>
      </c>
      <c r="AB23" s="38">
        <v>11.92</v>
      </c>
      <c r="AC23" s="13"/>
      <c r="AD23" s="37">
        <v>9.2810000000000006</v>
      </c>
      <c r="AE23" s="38">
        <v>11.88</v>
      </c>
      <c r="AF23" s="13"/>
      <c r="AG23" s="37">
        <v>9.2952000000000012</v>
      </c>
      <c r="AH23" s="38">
        <v>11.86</v>
      </c>
      <c r="AI23" s="13"/>
      <c r="AJ23" s="37">
        <v>9.2468000000000004</v>
      </c>
      <c r="AK23" s="38">
        <v>11.88</v>
      </c>
      <c r="AL23" s="13"/>
      <c r="AM23" s="37">
        <v>9.3595000000000006</v>
      </c>
      <c r="AN23" s="38">
        <v>11.75</v>
      </c>
      <c r="AO23" s="13"/>
      <c r="AP23" s="37">
        <v>9.3071000000000002</v>
      </c>
      <c r="AQ23" s="38">
        <v>11.79</v>
      </c>
      <c r="AR23" s="13"/>
      <c r="AS23" s="37">
        <v>9.3495000000000008</v>
      </c>
      <c r="AT23" s="38">
        <v>11.74</v>
      </c>
      <c r="AU23" s="37"/>
      <c r="AV23" s="38">
        <v>9.3569000000000013</v>
      </c>
      <c r="AW23" s="13">
        <v>11.74</v>
      </c>
      <c r="AX23" s="38"/>
      <c r="AY23" s="130">
        <v>9.3112000000000013</v>
      </c>
      <c r="AZ23" s="130">
        <v>11.79</v>
      </c>
      <c r="BA23" s="13"/>
      <c r="BB23" s="37">
        <v>9.3163</v>
      </c>
      <c r="BC23" s="38">
        <v>11.79</v>
      </c>
      <c r="BD23" s="13"/>
      <c r="BE23" s="37">
        <v>9.2582000000000004</v>
      </c>
      <c r="BF23" s="38">
        <v>11.91</v>
      </c>
      <c r="BG23" s="13"/>
      <c r="BH23" s="37">
        <v>9.1883999999999997</v>
      </c>
      <c r="BI23" s="39">
        <v>12.03</v>
      </c>
      <c r="BJ23" s="13"/>
      <c r="BK23" s="37">
        <f t="shared" si="0"/>
        <v>9.2441150000000007</v>
      </c>
      <c r="BL23" s="39">
        <f t="shared" si="1"/>
        <v>11.8705</v>
      </c>
      <c r="BM23" s="40"/>
      <c r="BN23" s="40"/>
      <c r="BO23" s="40"/>
      <c r="BP23" s="65"/>
      <c r="BQ23" s="65"/>
      <c r="BR23" s="54"/>
      <c r="BS23" s="61"/>
      <c r="BT23" s="61"/>
      <c r="BU23" s="54"/>
      <c r="BV23" s="52"/>
    </row>
    <row r="24" spans="1:164" x14ac:dyDescent="0.2">
      <c r="A24" s="27">
        <v>10</v>
      </c>
      <c r="B24" s="36" t="s">
        <v>14</v>
      </c>
      <c r="C24" s="37">
        <v>8.4304000000000006</v>
      </c>
      <c r="D24" s="38">
        <v>12.88</v>
      </c>
      <c r="E24" s="38"/>
      <c r="F24" s="37">
        <v>8.4632000000000005</v>
      </c>
      <c r="G24" s="38">
        <v>12.86</v>
      </c>
      <c r="H24" s="13"/>
      <c r="I24" s="37">
        <v>8.4664999999999999</v>
      </c>
      <c r="J24" s="38">
        <v>12.88</v>
      </c>
      <c r="K24" s="13"/>
      <c r="L24" s="37">
        <v>8.5144000000000002</v>
      </c>
      <c r="M24" s="38">
        <v>12.81</v>
      </c>
      <c r="N24" s="13"/>
      <c r="O24" s="37">
        <v>8.5820000000000007</v>
      </c>
      <c r="P24" s="38">
        <v>12.77</v>
      </c>
      <c r="Q24" s="38"/>
      <c r="R24" s="37">
        <v>8.6123000000000012</v>
      </c>
      <c r="S24" s="38">
        <v>12.73</v>
      </c>
      <c r="T24" s="38"/>
      <c r="U24" s="37">
        <v>8.6797000000000004</v>
      </c>
      <c r="V24" s="38">
        <v>12.65</v>
      </c>
      <c r="W24" s="13"/>
      <c r="X24" s="37">
        <v>8.6842000000000006</v>
      </c>
      <c r="Y24" s="38">
        <v>12.68</v>
      </c>
      <c r="Z24" s="38"/>
      <c r="AA24" s="37">
        <v>8.6310000000000002</v>
      </c>
      <c r="AB24" s="38">
        <v>12.73</v>
      </c>
      <c r="AC24" s="13"/>
      <c r="AD24" s="37">
        <v>8.6597000000000008</v>
      </c>
      <c r="AE24" s="38">
        <v>12.73</v>
      </c>
      <c r="AF24" s="13"/>
      <c r="AG24" s="37">
        <v>8.6631</v>
      </c>
      <c r="AH24" s="38">
        <v>12.73</v>
      </c>
      <c r="AI24" s="13"/>
      <c r="AJ24" s="37">
        <v>8.6158999999999999</v>
      </c>
      <c r="AK24" s="38">
        <v>12.75</v>
      </c>
      <c r="AL24" s="13"/>
      <c r="AM24" s="37">
        <v>8.6178000000000008</v>
      </c>
      <c r="AN24" s="38">
        <v>12.76</v>
      </c>
      <c r="AO24" s="13"/>
      <c r="AP24" s="37">
        <v>8.5833000000000013</v>
      </c>
      <c r="AQ24" s="38">
        <v>12.78</v>
      </c>
      <c r="AR24" s="13"/>
      <c r="AS24" s="37">
        <v>8.622300000000001</v>
      </c>
      <c r="AT24" s="38">
        <v>12.73</v>
      </c>
      <c r="AU24" s="37"/>
      <c r="AV24" s="38">
        <v>8.6207000000000011</v>
      </c>
      <c r="AW24" s="13">
        <v>12.74</v>
      </c>
      <c r="AX24" s="38"/>
      <c r="AY24" s="130">
        <v>8.5716999999999999</v>
      </c>
      <c r="AZ24" s="130">
        <v>12.8</v>
      </c>
      <c r="BA24" s="13"/>
      <c r="BB24" s="37">
        <v>8.6045999999999996</v>
      </c>
      <c r="BC24" s="38">
        <v>12.77</v>
      </c>
      <c r="BD24" s="13"/>
      <c r="BE24" s="37">
        <v>8.5281000000000002</v>
      </c>
      <c r="BF24" s="38">
        <v>12.93</v>
      </c>
      <c r="BG24" s="13"/>
      <c r="BH24" s="37">
        <v>8.5325000000000006</v>
      </c>
      <c r="BI24" s="39">
        <v>12.95</v>
      </c>
      <c r="BJ24" s="13"/>
      <c r="BK24" s="37">
        <f t="shared" si="0"/>
        <v>8.5841699999999985</v>
      </c>
      <c r="BL24" s="39">
        <f t="shared" si="1"/>
        <v>12.783000000000001</v>
      </c>
      <c r="BM24" s="40"/>
      <c r="BN24" s="40"/>
      <c r="BO24" s="40"/>
      <c r="BP24" s="65"/>
      <c r="BQ24" s="65"/>
      <c r="BR24" s="54"/>
      <c r="BS24" s="61"/>
      <c r="BT24" s="61"/>
      <c r="BU24" s="54"/>
      <c r="BV24" s="52"/>
    </row>
    <row r="25" spans="1:164" x14ac:dyDescent="0.2">
      <c r="A25" s="27">
        <v>11</v>
      </c>
      <c r="B25" s="36" t="s">
        <v>15</v>
      </c>
      <c r="C25" s="37">
        <v>6.5100000000000007</v>
      </c>
      <c r="D25" s="38">
        <v>16.690000000000001</v>
      </c>
      <c r="E25" s="38"/>
      <c r="F25" s="37">
        <v>6.5207000000000006</v>
      </c>
      <c r="G25" s="38">
        <v>16.690000000000001</v>
      </c>
      <c r="H25" s="13"/>
      <c r="I25" s="37">
        <v>6.5362</v>
      </c>
      <c r="J25" s="38">
        <v>16.68</v>
      </c>
      <c r="K25" s="13"/>
      <c r="L25" s="37">
        <v>6.5505000000000004</v>
      </c>
      <c r="M25" s="38">
        <v>16.649999999999999</v>
      </c>
      <c r="N25" s="13"/>
      <c r="O25" s="37">
        <v>6.5823</v>
      </c>
      <c r="P25" s="38">
        <v>16.64</v>
      </c>
      <c r="Q25" s="38"/>
      <c r="R25" s="37">
        <v>6.5824000000000007</v>
      </c>
      <c r="S25" s="38">
        <v>16.649999999999999</v>
      </c>
      <c r="T25" s="38"/>
      <c r="U25" s="37">
        <v>6.6026000000000007</v>
      </c>
      <c r="V25" s="38">
        <v>16.63</v>
      </c>
      <c r="W25" s="13"/>
      <c r="X25" s="37">
        <v>6.6163000000000007</v>
      </c>
      <c r="Y25" s="38">
        <v>16.64</v>
      </c>
      <c r="Z25" s="38"/>
      <c r="AA25" s="37">
        <v>6.5959000000000003</v>
      </c>
      <c r="AB25" s="38">
        <v>16.66</v>
      </c>
      <c r="AC25" s="13"/>
      <c r="AD25" s="37">
        <v>6.6198000000000006</v>
      </c>
      <c r="AE25" s="38">
        <v>16.66</v>
      </c>
      <c r="AF25" s="13"/>
      <c r="AG25" s="37">
        <v>6.6150000000000002</v>
      </c>
      <c r="AH25" s="38">
        <v>16.670000000000002</v>
      </c>
      <c r="AI25" s="13"/>
      <c r="AJ25" s="37">
        <v>6.5891000000000002</v>
      </c>
      <c r="AK25" s="38">
        <v>16.670000000000002</v>
      </c>
      <c r="AL25" s="13"/>
      <c r="AM25" s="37">
        <v>6.5963000000000003</v>
      </c>
      <c r="AN25" s="38">
        <v>16.670000000000002</v>
      </c>
      <c r="AO25" s="13"/>
      <c r="AP25" s="37">
        <v>6.5795000000000003</v>
      </c>
      <c r="AQ25" s="38">
        <v>16.670000000000002</v>
      </c>
      <c r="AR25" s="13"/>
      <c r="AS25" s="37">
        <v>6.5810000000000004</v>
      </c>
      <c r="AT25" s="38">
        <v>16.68</v>
      </c>
      <c r="AU25" s="37"/>
      <c r="AV25" s="38">
        <v>6.58</v>
      </c>
      <c r="AW25" s="13">
        <v>16.690000000000001</v>
      </c>
      <c r="AX25" s="38"/>
      <c r="AY25" s="130">
        <v>6.5663</v>
      </c>
      <c r="AZ25" s="130">
        <v>16.71</v>
      </c>
      <c r="BA25" s="13"/>
      <c r="BB25" s="37">
        <v>6.5666000000000002</v>
      </c>
      <c r="BC25" s="38">
        <v>16.73</v>
      </c>
      <c r="BD25" s="13"/>
      <c r="BE25" s="37">
        <v>6.5464000000000002</v>
      </c>
      <c r="BF25" s="38">
        <v>16.850000000000001</v>
      </c>
      <c r="BG25" s="13"/>
      <c r="BH25" s="37">
        <v>6.5429000000000004</v>
      </c>
      <c r="BI25" s="39">
        <v>16.89</v>
      </c>
      <c r="BJ25" s="13"/>
      <c r="BK25" s="37">
        <f t="shared" si="0"/>
        <v>6.5739899999999993</v>
      </c>
      <c r="BL25" s="39">
        <f t="shared" si="1"/>
        <v>16.691000000000003</v>
      </c>
      <c r="BM25" s="40"/>
      <c r="BN25" s="40"/>
      <c r="BO25" s="40"/>
      <c r="BP25" s="65"/>
      <c r="BQ25" s="65"/>
      <c r="BR25" s="54"/>
      <c r="BS25" s="61"/>
      <c r="BT25" s="61"/>
      <c r="BU25" s="54"/>
      <c r="BV25" s="52"/>
    </row>
    <row r="26" spans="1:164" x14ac:dyDescent="0.2">
      <c r="A26" s="27">
        <v>12</v>
      </c>
      <c r="B26" s="36" t="s">
        <v>36</v>
      </c>
      <c r="C26" s="37">
        <v>5.1959</v>
      </c>
      <c r="D26" s="38">
        <v>20.9</v>
      </c>
      <c r="E26" s="38"/>
      <c r="F26" s="37">
        <v>5.2209000000000003</v>
      </c>
      <c r="G26" s="38">
        <v>20.84</v>
      </c>
      <c r="H26" s="13"/>
      <c r="I26" s="37">
        <v>5.2054</v>
      </c>
      <c r="J26" s="38">
        <v>20.94</v>
      </c>
      <c r="K26" s="13"/>
      <c r="L26" s="37">
        <v>5.2158000000000007</v>
      </c>
      <c r="M26" s="38">
        <v>20.91</v>
      </c>
      <c r="N26" s="13"/>
      <c r="O26" s="37">
        <v>5.2459000000000007</v>
      </c>
      <c r="P26" s="38">
        <v>20.88</v>
      </c>
      <c r="Q26" s="38"/>
      <c r="R26" s="37">
        <v>5.2507999999999999</v>
      </c>
      <c r="S26" s="38">
        <v>20.87</v>
      </c>
      <c r="T26" s="38"/>
      <c r="U26" s="37">
        <v>5.2728999999999999</v>
      </c>
      <c r="V26" s="38">
        <v>20.82</v>
      </c>
      <c r="W26" s="13"/>
      <c r="X26" s="37">
        <v>5.2671999999999999</v>
      </c>
      <c r="Y26" s="38">
        <v>20.9</v>
      </c>
      <c r="Z26" s="38"/>
      <c r="AA26" s="37">
        <v>5.2625000000000002</v>
      </c>
      <c r="AB26" s="38">
        <v>20.88</v>
      </c>
      <c r="AC26" s="13"/>
      <c r="AD26" s="37">
        <v>5.2997000000000005</v>
      </c>
      <c r="AE26" s="38">
        <v>20.81</v>
      </c>
      <c r="AF26" s="13"/>
      <c r="AG26" s="37">
        <v>5.2711000000000006</v>
      </c>
      <c r="AH26" s="38">
        <v>20.91</v>
      </c>
      <c r="AI26" s="13"/>
      <c r="AJ26" s="37">
        <v>5.2910000000000004</v>
      </c>
      <c r="AK26" s="38">
        <v>20.76</v>
      </c>
      <c r="AL26" s="13"/>
      <c r="AM26" s="37">
        <v>5.3101000000000003</v>
      </c>
      <c r="AN26" s="38">
        <v>20.71</v>
      </c>
      <c r="AO26" s="13"/>
      <c r="AP26" s="37">
        <v>5.3106</v>
      </c>
      <c r="AQ26" s="38">
        <v>20.66</v>
      </c>
      <c r="AR26" s="13"/>
      <c r="AS26" s="37">
        <v>5.3153000000000006</v>
      </c>
      <c r="AT26" s="38">
        <v>20.66</v>
      </c>
      <c r="AU26" s="37"/>
      <c r="AV26" s="38">
        <v>5.3205</v>
      </c>
      <c r="AW26" s="13">
        <v>20.64</v>
      </c>
      <c r="AX26" s="38"/>
      <c r="AY26" s="130">
        <v>5.3037999999999998</v>
      </c>
      <c r="AZ26" s="130">
        <v>20.69</v>
      </c>
      <c r="BA26" s="13"/>
      <c r="BB26" s="37">
        <v>5.3012000000000006</v>
      </c>
      <c r="BC26" s="38">
        <v>20.73</v>
      </c>
      <c r="BD26" s="13"/>
      <c r="BE26" s="37">
        <v>5.298</v>
      </c>
      <c r="BF26" s="38">
        <v>20.82</v>
      </c>
      <c r="BG26" s="13"/>
      <c r="BH26" s="37">
        <v>5.3201000000000001</v>
      </c>
      <c r="BI26" s="39">
        <v>20.77</v>
      </c>
      <c r="BJ26" s="13"/>
      <c r="BK26" s="37">
        <f t="shared" si="0"/>
        <v>5.2739349999999989</v>
      </c>
      <c r="BL26" s="39">
        <f t="shared" si="1"/>
        <v>20.805</v>
      </c>
      <c r="BM26" s="40"/>
      <c r="BN26" s="40"/>
      <c r="BO26" s="40"/>
      <c r="BP26" s="65"/>
      <c r="BQ26" s="65"/>
      <c r="BR26" s="54"/>
      <c r="BS26" s="61"/>
      <c r="BT26" s="61"/>
      <c r="BU26" s="54"/>
      <c r="BV26" s="52"/>
    </row>
    <row r="27" spans="1:164" x14ac:dyDescent="0.2">
      <c r="A27" s="27">
        <v>13</v>
      </c>
      <c r="B27" s="36" t="s">
        <v>17</v>
      </c>
      <c r="C27" s="37">
        <v>1</v>
      </c>
      <c r="D27" s="38">
        <v>108.62</v>
      </c>
      <c r="E27" s="38"/>
      <c r="F27" s="37">
        <v>1</v>
      </c>
      <c r="G27" s="38">
        <v>108.8</v>
      </c>
      <c r="H27" s="38"/>
      <c r="I27" s="37">
        <v>1</v>
      </c>
      <c r="J27" s="38">
        <v>109.02</v>
      </c>
      <c r="K27" s="38"/>
      <c r="L27" s="37">
        <v>1</v>
      </c>
      <c r="M27" s="38">
        <v>109.06</v>
      </c>
      <c r="N27" s="38"/>
      <c r="O27" s="37">
        <v>1</v>
      </c>
      <c r="P27" s="38">
        <v>109.56</v>
      </c>
      <c r="Q27" s="38"/>
      <c r="R27" s="37">
        <v>1</v>
      </c>
      <c r="S27" s="38">
        <v>109.6</v>
      </c>
      <c r="T27" s="38"/>
      <c r="U27" s="37">
        <v>1</v>
      </c>
      <c r="V27" s="38">
        <v>109.77</v>
      </c>
      <c r="W27" s="38"/>
      <c r="X27" s="37">
        <v>1</v>
      </c>
      <c r="Y27" s="38">
        <v>110.11</v>
      </c>
      <c r="Z27" s="38"/>
      <c r="AA27" s="37">
        <v>1</v>
      </c>
      <c r="AB27" s="38">
        <v>109.88</v>
      </c>
      <c r="AC27" s="38"/>
      <c r="AD27" s="37">
        <v>1</v>
      </c>
      <c r="AE27" s="38">
        <v>110.28</v>
      </c>
      <c r="AF27" s="38"/>
      <c r="AG27" s="37">
        <v>1</v>
      </c>
      <c r="AH27" s="38">
        <v>110.24</v>
      </c>
      <c r="AI27" s="38"/>
      <c r="AJ27" s="37">
        <v>1</v>
      </c>
      <c r="AK27" s="38">
        <v>109.86</v>
      </c>
      <c r="AL27" s="38"/>
      <c r="AM27" s="37">
        <v>1</v>
      </c>
      <c r="AN27" s="38">
        <v>109.96</v>
      </c>
      <c r="AO27" s="38"/>
      <c r="AP27" s="37">
        <v>1</v>
      </c>
      <c r="AQ27" s="38">
        <v>109.71</v>
      </c>
      <c r="AR27" s="38"/>
      <c r="AS27" s="37">
        <v>1</v>
      </c>
      <c r="AT27" s="38">
        <v>109.79</v>
      </c>
      <c r="AU27" s="37"/>
      <c r="AV27" s="38">
        <v>1</v>
      </c>
      <c r="AW27" s="38">
        <v>109.84</v>
      </c>
      <c r="AX27" s="38"/>
      <c r="AY27" s="130">
        <v>1</v>
      </c>
      <c r="AZ27" s="130">
        <v>109.74</v>
      </c>
      <c r="BA27" s="38"/>
      <c r="BB27" s="37">
        <v>1</v>
      </c>
      <c r="BC27" s="38">
        <v>109.87</v>
      </c>
      <c r="BD27" s="38"/>
      <c r="BE27" s="37">
        <v>1</v>
      </c>
      <c r="BF27" s="38">
        <v>110.31</v>
      </c>
      <c r="BG27" s="38"/>
      <c r="BH27" s="37">
        <v>1</v>
      </c>
      <c r="BI27" s="39">
        <v>110.51</v>
      </c>
      <c r="BJ27" s="39"/>
      <c r="BK27" s="37">
        <f t="shared" si="0"/>
        <v>1</v>
      </c>
      <c r="BL27" s="39">
        <f t="shared" si="1"/>
        <v>109.72650000000002</v>
      </c>
      <c r="BM27" s="40"/>
      <c r="BN27" s="40"/>
      <c r="BO27" s="40"/>
      <c r="BP27" s="65"/>
      <c r="BQ27" s="65"/>
      <c r="BR27" s="54"/>
      <c r="BS27" s="61"/>
      <c r="BT27" s="61"/>
      <c r="BU27" s="54"/>
      <c r="BV27" s="52"/>
    </row>
    <row r="28" spans="1:164" x14ac:dyDescent="0.2">
      <c r="A28" s="27">
        <v>14</v>
      </c>
      <c r="B28" s="36" t="s">
        <v>27</v>
      </c>
      <c r="C28" s="37">
        <v>0.71392874991075894</v>
      </c>
      <c r="D28" s="38">
        <v>152.13999999999999</v>
      </c>
      <c r="E28" s="38"/>
      <c r="F28" s="37">
        <v>0.71507740712932177</v>
      </c>
      <c r="G28" s="38">
        <v>152.15</v>
      </c>
      <c r="H28" s="38"/>
      <c r="I28" s="37">
        <v>0.71627593814240997</v>
      </c>
      <c r="J28" s="38">
        <v>152.19999999999999</v>
      </c>
      <c r="K28" s="13"/>
      <c r="L28" s="37">
        <v>0.71703091837320032</v>
      </c>
      <c r="M28" s="38">
        <v>152.1</v>
      </c>
      <c r="N28" s="13"/>
      <c r="O28" s="37">
        <v>0.7180091043554433</v>
      </c>
      <c r="P28" s="38">
        <v>152.59</v>
      </c>
      <c r="Q28" s="38"/>
      <c r="R28" s="37">
        <v>0.71964190618748114</v>
      </c>
      <c r="S28" s="38">
        <v>152.30000000000001</v>
      </c>
      <c r="T28" s="38"/>
      <c r="U28" s="37">
        <v>0.71901064135749204</v>
      </c>
      <c r="V28" s="38">
        <v>152.66999999999999</v>
      </c>
      <c r="W28" s="13"/>
      <c r="X28" s="37">
        <v>0.72005645242587024</v>
      </c>
      <c r="Y28" s="38">
        <v>152.91999999999999</v>
      </c>
      <c r="Z28" s="38"/>
      <c r="AA28" s="37">
        <v>0.72098573169236979</v>
      </c>
      <c r="AB28" s="38">
        <v>152.4</v>
      </c>
      <c r="AC28" s="13"/>
      <c r="AD28" s="37">
        <v>0.71961601289551902</v>
      </c>
      <c r="AE28" s="38">
        <v>153.25</v>
      </c>
      <c r="AF28" s="38"/>
      <c r="AG28" s="37">
        <v>0.72176630650527973</v>
      </c>
      <c r="AH28" s="38">
        <v>152.74</v>
      </c>
      <c r="AI28" s="13"/>
      <c r="AJ28" s="37">
        <v>0.72120412240276377</v>
      </c>
      <c r="AK28" s="38">
        <v>152.33000000000001</v>
      </c>
      <c r="AL28" s="13"/>
      <c r="AM28" s="37">
        <v>0.72120412240276377</v>
      </c>
      <c r="AN28" s="38">
        <v>152.47</v>
      </c>
      <c r="AO28" s="13"/>
      <c r="AP28" s="37">
        <v>0.72076227818540894</v>
      </c>
      <c r="AQ28" s="38">
        <v>152.21</v>
      </c>
      <c r="AR28" s="13"/>
      <c r="AS28" s="37">
        <v>0.71864377546693881</v>
      </c>
      <c r="AT28" s="38">
        <v>152.77000000000001</v>
      </c>
      <c r="AU28" s="37"/>
      <c r="AV28" s="38">
        <v>0.71808644324603799</v>
      </c>
      <c r="AW28" s="13">
        <v>152.96</v>
      </c>
      <c r="AX28" s="38"/>
      <c r="AY28" s="130">
        <v>0.71860762586412563</v>
      </c>
      <c r="AZ28" s="130">
        <v>152.71</v>
      </c>
      <c r="BA28" s="13"/>
      <c r="BB28" s="37">
        <v>0.71726749774060738</v>
      </c>
      <c r="BC28" s="38">
        <v>153.18</v>
      </c>
      <c r="BD28" s="13"/>
      <c r="BE28" s="37">
        <v>0.71690240807518879</v>
      </c>
      <c r="BF28" s="38">
        <v>153.87</v>
      </c>
      <c r="BG28" s="13"/>
      <c r="BH28" s="37">
        <v>0.71545599587897346</v>
      </c>
      <c r="BI28" s="39">
        <v>154.46</v>
      </c>
      <c r="BJ28" s="39"/>
      <c r="BK28" s="37">
        <f t="shared" si="0"/>
        <v>0.71847667191189779</v>
      </c>
      <c r="BL28" s="39">
        <f t="shared" si="1"/>
        <v>152.721</v>
      </c>
      <c r="BM28" s="40"/>
      <c r="BN28" s="40"/>
      <c r="BO28" s="40"/>
      <c r="BP28" s="65"/>
      <c r="BQ28" s="65"/>
      <c r="BR28" s="54"/>
      <c r="BS28" s="61"/>
      <c r="BT28" s="61"/>
      <c r="BU28" s="54"/>
      <c r="BV28" s="52"/>
    </row>
    <row r="29" spans="1:164" x14ac:dyDescent="0.2">
      <c r="A29" s="27">
        <v>15</v>
      </c>
      <c r="B29" s="36" t="s">
        <v>32</v>
      </c>
      <c r="C29" s="37">
        <v>6.7298</v>
      </c>
      <c r="D29" s="38">
        <v>16.14</v>
      </c>
      <c r="E29" s="38"/>
      <c r="F29" s="37">
        <v>6.7426000000000004</v>
      </c>
      <c r="G29" s="38">
        <v>16.14</v>
      </c>
      <c r="H29" s="38"/>
      <c r="I29" s="37">
        <v>6.7426000000000004</v>
      </c>
      <c r="J29" s="38">
        <v>16.170000000000002</v>
      </c>
      <c r="K29" s="13"/>
      <c r="L29" s="37">
        <v>6.7426000000000004</v>
      </c>
      <c r="M29" s="38">
        <v>16.170000000000002</v>
      </c>
      <c r="N29" s="13"/>
      <c r="O29" s="37">
        <v>6.7426000000000004</v>
      </c>
      <c r="P29" s="38">
        <v>16.25</v>
      </c>
      <c r="Q29" s="38"/>
      <c r="R29" s="37">
        <v>6.7426000000000004</v>
      </c>
      <c r="S29" s="38">
        <v>16.25</v>
      </c>
      <c r="T29" s="38"/>
      <c r="U29" s="37">
        <v>6.7897000000000007</v>
      </c>
      <c r="V29" s="38">
        <v>16.170000000000002</v>
      </c>
      <c r="W29" s="13"/>
      <c r="X29" s="37">
        <v>6.7720000000000002</v>
      </c>
      <c r="Y29" s="38">
        <v>16.260000000000002</v>
      </c>
      <c r="Z29" s="38"/>
      <c r="AA29" s="37">
        <v>6.7618</v>
      </c>
      <c r="AB29" s="38">
        <v>16.25</v>
      </c>
      <c r="AC29" s="13"/>
      <c r="AD29" s="37">
        <v>6.7728000000000002</v>
      </c>
      <c r="AE29" s="38">
        <v>16.28</v>
      </c>
      <c r="AF29" s="38"/>
      <c r="AG29" s="37">
        <v>6.7663000000000002</v>
      </c>
      <c r="AH29" s="38">
        <v>16.29</v>
      </c>
      <c r="AI29" s="13"/>
      <c r="AJ29" s="37">
        <v>6.7663000000000002</v>
      </c>
      <c r="AK29" s="38">
        <v>16.239999999999998</v>
      </c>
      <c r="AL29" s="13"/>
      <c r="AM29" s="37">
        <v>6.7648999999999999</v>
      </c>
      <c r="AN29" s="38">
        <v>16.25</v>
      </c>
      <c r="AO29" s="13"/>
      <c r="AP29" s="37">
        <v>6.7183000000000002</v>
      </c>
      <c r="AQ29" s="38">
        <v>16.329999999999998</v>
      </c>
      <c r="AR29" s="13"/>
      <c r="AS29" s="37">
        <v>6.7177000000000007</v>
      </c>
      <c r="AT29" s="38">
        <v>16.34</v>
      </c>
      <c r="AU29" s="37"/>
      <c r="AV29" s="38">
        <v>6.7200000000000006</v>
      </c>
      <c r="AW29" s="13">
        <v>16.350000000000001</v>
      </c>
      <c r="AX29" s="38"/>
      <c r="AY29" s="130">
        <v>6.6817000000000002</v>
      </c>
      <c r="AZ29" s="130">
        <v>16.420000000000002</v>
      </c>
      <c r="BA29" s="13"/>
      <c r="BB29" s="37">
        <v>6.6938000000000004</v>
      </c>
      <c r="BC29" s="38">
        <v>16.41</v>
      </c>
      <c r="BD29" s="13"/>
      <c r="BE29" s="37">
        <v>6.6796000000000006</v>
      </c>
      <c r="BF29" s="38">
        <v>16.510000000000002</v>
      </c>
      <c r="BG29" s="13"/>
      <c r="BH29" s="37">
        <v>6.6854000000000005</v>
      </c>
      <c r="BI29" s="39">
        <v>16.53</v>
      </c>
      <c r="BJ29" s="13"/>
      <c r="BK29" s="37">
        <f t="shared" si="0"/>
        <v>6.7366550000000007</v>
      </c>
      <c r="BL29" s="39">
        <f t="shared" si="1"/>
        <v>16.287500000000001</v>
      </c>
      <c r="BM29" s="40"/>
      <c r="BN29" s="40"/>
      <c r="BO29" s="40"/>
      <c r="BP29" s="65"/>
      <c r="BQ29" s="65"/>
      <c r="BR29" s="54"/>
      <c r="BS29" s="61"/>
      <c r="BT29" s="61"/>
      <c r="BU29" s="54"/>
      <c r="BV29" s="52"/>
    </row>
    <row r="30" spans="1:164" s="6" customFormat="1" ht="13.5" thickBot="1" x14ac:dyDescent="0.25">
      <c r="A30" s="43">
        <v>16</v>
      </c>
      <c r="B30" s="44" t="s">
        <v>33</v>
      </c>
      <c r="C30" s="45">
        <v>6.7433000000000005</v>
      </c>
      <c r="D30" s="46">
        <v>16.11</v>
      </c>
      <c r="E30" s="46"/>
      <c r="F30" s="45">
        <v>6.7815000000000003</v>
      </c>
      <c r="G30" s="46">
        <v>16.04</v>
      </c>
      <c r="H30" s="46"/>
      <c r="I30" s="45">
        <v>6.7704000000000004</v>
      </c>
      <c r="J30" s="46">
        <v>16.100000000000001</v>
      </c>
      <c r="K30" s="20"/>
      <c r="L30" s="45">
        <v>6.7724000000000002</v>
      </c>
      <c r="M30" s="46">
        <v>16.100000000000001</v>
      </c>
      <c r="N30" s="20"/>
      <c r="O30" s="45">
        <v>6.7823000000000002</v>
      </c>
      <c r="P30" s="46">
        <v>16.149999999999999</v>
      </c>
      <c r="Q30" s="46"/>
      <c r="R30" s="45">
        <v>6.7802000000000007</v>
      </c>
      <c r="S30" s="46">
        <v>16.16</v>
      </c>
      <c r="T30" s="46"/>
      <c r="U30" s="45">
        <v>6.7996000000000008</v>
      </c>
      <c r="V30" s="46">
        <v>16.14</v>
      </c>
      <c r="W30" s="20"/>
      <c r="X30" s="45">
        <v>6.7831000000000001</v>
      </c>
      <c r="Y30" s="46">
        <v>16.23</v>
      </c>
      <c r="Z30" s="46"/>
      <c r="AA30" s="45">
        <v>6.7725</v>
      </c>
      <c r="AB30" s="46">
        <v>16.22</v>
      </c>
      <c r="AC30" s="20"/>
      <c r="AD30" s="45">
        <v>6.7861000000000002</v>
      </c>
      <c r="AE30" s="46">
        <v>16.25</v>
      </c>
      <c r="AF30" s="46"/>
      <c r="AG30" s="45">
        <v>6.7836000000000007</v>
      </c>
      <c r="AH30" s="46">
        <v>16.25</v>
      </c>
      <c r="AI30" s="20"/>
      <c r="AJ30" s="45">
        <v>6.7725</v>
      </c>
      <c r="AK30" s="46">
        <v>16.22</v>
      </c>
      <c r="AL30" s="20"/>
      <c r="AM30" s="45">
        <v>6.7727000000000004</v>
      </c>
      <c r="AN30" s="46">
        <v>16.239999999999998</v>
      </c>
      <c r="AO30" s="20"/>
      <c r="AP30" s="45">
        <v>6.7216000000000005</v>
      </c>
      <c r="AQ30" s="46">
        <v>16.32</v>
      </c>
      <c r="AR30" s="20"/>
      <c r="AS30" s="45">
        <v>6.7163000000000004</v>
      </c>
      <c r="AT30" s="46">
        <v>16.350000000000001</v>
      </c>
      <c r="AU30" s="45"/>
      <c r="AV30" s="46">
        <v>6.7191000000000001</v>
      </c>
      <c r="AW30" s="20">
        <v>16.350000000000001</v>
      </c>
      <c r="AX30" s="46"/>
      <c r="AY30" s="132">
        <v>6.6795</v>
      </c>
      <c r="AZ30" s="132">
        <v>16.43</v>
      </c>
      <c r="BA30" s="20"/>
      <c r="BB30" s="45">
        <v>6.6920000000000002</v>
      </c>
      <c r="BC30" s="46">
        <v>16.420000000000002</v>
      </c>
      <c r="BD30" s="20"/>
      <c r="BE30" s="45">
        <v>6.6785000000000005</v>
      </c>
      <c r="BF30" s="46">
        <v>16.52</v>
      </c>
      <c r="BG30" s="20"/>
      <c r="BH30" s="45">
        <v>6.6872000000000007</v>
      </c>
      <c r="BI30" s="47">
        <v>16.53</v>
      </c>
      <c r="BJ30" s="20"/>
      <c r="BK30" s="20">
        <f t="shared" si="0"/>
        <v>6.7497200000000008</v>
      </c>
      <c r="BL30" s="142">
        <f t="shared" si="1"/>
        <v>16.256499999999999</v>
      </c>
      <c r="BM30" s="40"/>
      <c r="BN30" s="40"/>
      <c r="BO30" s="40"/>
      <c r="BP30" s="65"/>
      <c r="BQ30" s="65"/>
      <c r="BR30" s="54"/>
      <c r="BS30" s="61"/>
      <c r="BT30" s="61"/>
      <c r="BU30" s="54"/>
      <c r="BV30" s="52"/>
      <c r="BW30" s="51"/>
      <c r="BX30" s="51"/>
      <c r="BY30" s="51"/>
      <c r="BZ30" s="51"/>
      <c r="CA30" s="51"/>
      <c r="CB30" s="51"/>
      <c r="CC30" s="53"/>
      <c r="CD30" s="52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s="73" customFormat="1" ht="13.5" thickTop="1" x14ac:dyDescent="0.2">
      <c r="A31" s="133"/>
      <c r="B31" s="134"/>
      <c r="C31" s="135"/>
      <c r="D31" s="135"/>
      <c r="E31" s="135"/>
      <c r="F31" s="135"/>
      <c r="G31" s="135"/>
      <c r="H31" s="136"/>
      <c r="I31" s="135"/>
      <c r="J31" s="136"/>
      <c r="K31" s="136"/>
      <c r="L31" s="136"/>
      <c r="M31" s="136"/>
      <c r="N31" s="135"/>
      <c r="O31" s="136"/>
      <c r="P31" s="136"/>
      <c r="Q31" s="136"/>
      <c r="R31" s="136"/>
      <c r="S31" s="136"/>
      <c r="T31" s="136"/>
      <c r="U31" s="136"/>
      <c r="V31" s="136"/>
      <c r="W31" s="135"/>
      <c r="X31" s="136"/>
      <c r="Y31" s="136"/>
      <c r="Z31" s="136"/>
      <c r="AA31" s="136"/>
      <c r="AB31" s="136"/>
      <c r="AC31" s="135"/>
      <c r="AD31" s="135"/>
      <c r="AE31" s="136"/>
      <c r="AF31" s="136"/>
      <c r="AG31" s="136"/>
      <c r="AH31" s="136"/>
      <c r="AI31" s="135"/>
      <c r="AJ31" s="136"/>
      <c r="AK31" s="136"/>
      <c r="AL31" s="135"/>
      <c r="AM31" s="136"/>
      <c r="AN31" s="136"/>
      <c r="AO31" s="135"/>
      <c r="AP31" s="136"/>
      <c r="AQ31" s="136"/>
      <c r="AR31" s="135"/>
      <c r="AS31" s="136"/>
      <c r="AT31" s="136"/>
      <c r="AU31" s="135"/>
      <c r="AV31" s="136"/>
      <c r="AW31" s="136"/>
      <c r="AX31" s="136"/>
      <c r="AY31" s="136"/>
      <c r="AZ31" s="136"/>
      <c r="BA31" s="135"/>
      <c r="BB31" s="136"/>
      <c r="BC31" s="136"/>
      <c r="BD31" s="135"/>
      <c r="BE31" s="136"/>
      <c r="BF31" s="136"/>
      <c r="BG31" s="136"/>
      <c r="BH31" s="136"/>
      <c r="BI31" s="136"/>
      <c r="BJ31" s="135"/>
      <c r="BK31" s="137"/>
      <c r="BL31" s="135"/>
      <c r="BM31" s="135"/>
      <c r="BN31" s="135"/>
      <c r="BO31" s="135"/>
      <c r="BP31" s="138"/>
      <c r="BQ31" s="135"/>
      <c r="BR31" s="135"/>
      <c r="BS31" s="139"/>
      <c r="BT31" s="139"/>
      <c r="BU31" s="135"/>
      <c r="BV31" s="140"/>
      <c r="BW31" s="138"/>
      <c r="BX31" s="138"/>
      <c r="BY31" s="138"/>
      <c r="BZ31" s="138"/>
      <c r="CA31" s="138"/>
      <c r="CB31" s="138"/>
      <c r="CC31" s="72"/>
      <c r="CD31" s="71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88" customFormat="1" x14ac:dyDescent="0.2">
      <c r="A32" s="143"/>
      <c r="B32" s="96"/>
      <c r="C32" s="107"/>
      <c r="D32" s="107"/>
      <c r="E32" s="107"/>
      <c r="F32" s="107"/>
      <c r="G32" s="107"/>
      <c r="H32" s="107"/>
      <c r="I32" s="94"/>
      <c r="J32" s="94"/>
      <c r="K32" s="94"/>
      <c r="L32" s="107"/>
      <c r="M32" s="107"/>
      <c r="N32" s="94"/>
      <c r="O32" s="107"/>
      <c r="P32" s="107"/>
      <c r="Q32" s="107"/>
      <c r="R32" s="107"/>
      <c r="S32" s="107"/>
      <c r="T32" s="107"/>
      <c r="U32" s="107"/>
      <c r="V32" s="107"/>
      <c r="W32" s="94"/>
      <c r="X32" s="107"/>
      <c r="Y32" s="107"/>
      <c r="Z32" s="107"/>
      <c r="AA32" s="107"/>
      <c r="AB32" s="107"/>
      <c r="AC32" s="94"/>
      <c r="AD32" s="94"/>
      <c r="AE32" s="94"/>
      <c r="AF32" s="94"/>
      <c r="AG32" s="107"/>
      <c r="AH32" s="107"/>
      <c r="AI32" s="94"/>
      <c r="AJ32" s="107"/>
      <c r="AK32" s="107"/>
      <c r="AL32" s="94"/>
      <c r="AM32" s="107"/>
      <c r="AN32" s="107"/>
      <c r="AO32" s="94"/>
      <c r="AP32" s="107"/>
      <c r="AQ32" s="107"/>
      <c r="AR32" s="94"/>
      <c r="AS32" s="107"/>
      <c r="AT32" s="107"/>
      <c r="AU32" s="94"/>
      <c r="AV32" s="107"/>
      <c r="AW32" s="107"/>
      <c r="AX32" s="107"/>
      <c r="AY32" s="107"/>
      <c r="AZ32" s="107"/>
      <c r="BA32" s="94"/>
      <c r="BB32" s="107"/>
      <c r="BC32" s="107"/>
      <c r="BD32" s="94"/>
      <c r="BE32" s="107"/>
      <c r="BF32" s="107"/>
      <c r="BG32" s="107"/>
      <c r="BH32" s="107"/>
      <c r="BI32" s="107"/>
      <c r="BJ32" s="94"/>
      <c r="BK32" s="94"/>
      <c r="BL32" s="94"/>
      <c r="BM32" s="94"/>
      <c r="BN32" s="94"/>
      <c r="BO32" s="94"/>
      <c r="BP32" s="89"/>
      <c r="BQ32" s="94"/>
      <c r="BR32" s="94"/>
      <c r="BS32" s="144"/>
      <c r="BT32" s="144"/>
      <c r="BU32" s="94"/>
      <c r="BV32" s="99"/>
      <c r="BW32" s="89"/>
      <c r="BX32" s="89"/>
      <c r="BY32" s="89"/>
      <c r="BZ32" s="89"/>
      <c r="CA32" s="89"/>
      <c r="CB32" s="89"/>
      <c r="CC32" s="100"/>
      <c r="CD32" s="9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89"/>
      <c r="FC32" s="89"/>
      <c r="FD32" s="89"/>
      <c r="FE32" s="89"/>
      <c r="FF32" s="89"/>
      <c r="FG32" s="89"/>
      <c r="FH32" s="89"/>
    </row>
    <row r="33" spans="1:164" s="88" customFormat="1" x14ac:dyDescent="0.2">
      <c r="A33" s="85"/>
      <c r="B33" s="145" t="s">
        <v>27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P33" s="89"/>
      <c r="BQ33" s="90" t="s">
        <v>28</v>
      </c>
      <c r="BR33" s="90"/>
      <c r="BS33" s="90"/>
      <c r="BT33" s="90"/>
      <c r="BU33" s="90"/>
      <c r="BV33" s="90"/>
      <c r="BW33" s="91"/>
      <c r="BX33" s="91"/>
      <c r="BY33" s="91"/>
      <c r="BZ33" s="91"/>
      <c r="CA33" s="91"/>
      <c r="CB33" s="91"/>
      <c r="CC33" s="92"/>
      <c r="CD33" s="93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5"/>
      <c r="EE33" s="89"/>
      <c r="EF33" s="89"/>
      <c r="EG33" s="89"/>
      <c r="EH33" s="89"/>
      <c r="EI33" s="89"/>
      <c r="EJ33" s="89"/>
      <c r="EK33" s="89"/>
      <c r="EL33" s="89"/>
      <c r="EM33" s="89"/>
      <c r="EN33" s="89"/>
      <c r="EO33" s="89"/>
      <c r="EP33" s="89"/>
      <c r="EQ33" s="89"/>
      <c r="ER33" s="89"/>
      <c r="ES33" s="89"/>
      <c r="ET33" s="89"/>
      <c r="EU33" s="89"/>
      <c r="EV33" s="89"/>
      <c r="EW33" s="89"/>
      <c r="EX33" s="89"/>
      <c r="EY33" s="89"/>
      <c r="EZ33" s="89"/>
      <c r="FA33" s="89"/>
      <c r="FB33" s="89"/>
      <c r="FC33" s="89"/>
      <c r="FD33" s="89"/>
      <c r="FE33" s="89"/>
      <c r="FF33" s="89"/>
      <c r="FG33" s="89"/>
      <c r="FH33" s="89"/>
    </row>
    <row r="34" spans="1:164" s="88" customFormat="1" x14ac:dyDescent="0.2">
      <c r="A34" s="85"/>
      <c r="B34" s="145" t="s">
        <v>17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P34" s="89"/>
      <c r="BQ34" s="90"/>
      <c r="BR34" s="90"/>
      <c r="BS34" s="90"/>
      <c r="BT34" s="90"/>
      <c r="BU34" s="90"/>
      <c r="BV34" s="90"/>
      <c r="BW34" s="91"/>
      <c r="BX34" s="91"/>
      <c r="BY34" s="91"/>
      <c r="BZ34" s="91"/>
      <c r="CA34" s="91"/>
      <c r="CB34" s="91"/>
      <c r="CC34" s="92"/>
      <c r="CD34" s="99"/>
      <c r="CE34" s="100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5"/>
      <c r="EE34" s="89"/>
      <c r="EF34" s="89"/>
      <c r="EG34" s="89"/>
      <c r="EH34" s="89"/>
      <c r="EI34" s="89"/>
      <c r="EJ34" s="89"/>
      <c r="EK34" s="89"/>
      <c r="EL34" s="89"/>
      <c r="EM34" s="89"/>
      <c r="EN34" s="89"/>
      <c r="EO34" s="89"/>
      <c r="EP34" s="89"/>
      <c r="EQ34" s="89"/>
      <c r="ER34" s="89"/>
      <c r="ES34" s="89"/>
      <c r="ET34" s="89"/>
      <c r="EU34" s="89"/>
      <c r="EV34" s="89"/>
      <c r="EW34" s="89"/>
      <c r="EX34" s="89"/>
      <c r="EY34" s="89"/>
      <c r="EZ34" s="89"/>
      <c r="FA34" s="89"/>
      <c r="FB34" s="89"/>
      <c r="FC34" s="89"/>
      <c r="FD34" s="89"/>
      <c r="FE34" s="89"/>
      <c r="FF34" s="89"/>
      <c r="FG34" s="89"/>
      <c r="FH34" s="89"/>
    </row>
    <row r="35" spans="1:164" s="88" customFormat="1" ht="25.5" x14ac:dyDescent="0.2">
      <c r="A35" s="85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98"/>
      <c r="BK35" s="91"/>
      <c r="BL35" s="91"/>
      <c r="BM35" s="91"/>
      <c r="BN35" s="91"/>
      <c r="BO35" s="91"/>
      <c r="BP35" s="89"/>
      <c r="BQ35" s="90"/>
      <c r="BR35" s="94" t="s">
        <v>5</v>
      </c>
      <c r="BS35" s="94" t="s">
        <v>6</v>
      </c>
      <c r="BT35" s="94" t="s">
        <v>7</v>
      </c>
      <c r="BU35" s="94" t="s">
        <v>8</v>
      </c>
      <c r="BV35" s="99" t="s">
        <v>9</v>
      </c>
      <c r="BW35" s="89" t="s">
        <v>10</v>
      </c>
      <c r="BX35" s="89" t="s">
        <v>25</v>
      </c>
      <c r="BY35" s="89" t="s">
        <v>26</v>
      </c>
      <c r="BZ35" s="89" t="s">
        <v>13</v>
      </c>
      <c r="CA35" s="89" t="s">
        <v>14</v>
      </c>
      <c r="CB35" s="89" t="s">
        <v>15</v>
      </c>
      <c r="CC35" s="88" t="s">
        <v>36</v>
      </c>
      <c r="CD35" s="99" t="s">
        <v>17</v>
      </c>
      <c r="CE35" s="100" t="s">
        <v>27</v>
      </c>
      <c r="CF35" s="94" t="s">
        <v>32</v>
      </c>
      <c r="CG35" s="101" t="s">
        <v>33</v>
      </c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5"/>
      <c r="EE35" s="89"/>
      <c r="EF35" s="89"/>
      <c r="EG35" s="89"/>
      <c r="EH35" s="89"/>
      <c r="EI35" s="89"/>
      <c r="EJ35" s="89"/>
      <c r="EK35" s="89"/>
      <c r="EL35" s="89"/>
      <c r="EM35" s="89"/>
      <c r="EN35" s="89"/>
      <c r="EO35" s="89"/>
      <c r="EP35" s="89"/>
      <c r="EQ35" s="89"/>
      <c r="ER35" s="89"/>
      <c r="ES35" s="89"/>
      <c r="ET35" s="89"/>
      <c r="EU35" s="89"/>
      <c r="EV35" s="89"/>
      <c r="EW35" s="89"/>
      <c r="EX35" s="89"/>
      <c r="EY35" s="89"/>
      <c r="EZ35" s="89"/>
      <c r="FA35" s="89"/>
      <c r="FB35" s="89"/>
      <c r="FC35" s="89"/>
      <c r="FD35" s="89"/>
      <c r="FE35" s="89"/>
      <c r="FF35" s="89"/>
      <c r="FG35" s="89"/>
      <c r="FH35" s="89"/>
    </row>
    <row r="36" spans="1:164" s="110" customFormat="1" x14ac:dyDescent="0.2">
      <c r="A36" s="102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98"/>
      <c r="BK36" s="104"/>
      <c r="BL36" s="104"/>
      <c r="BM36" s="104"/>
      <c r="BN36" s="104"/>
      <c r="BO36" s="104"/>
      <c r="BP36" s="105">
        <v>1</v>
      </c>
      <c r="BQ36" s="146" t="s">
        <v>99</v>
      </c>
      <c r="BR36" s="114">
        <v>99.74</v>
      </c>
      <c r="BS36" s="114">
        <v>141.86000000000001</v>
      </c>
      <c r="BT36" s="114">
        <v>109.44</v>
      </c>
      <c r="BU36" s="114">
        <v>124.55</v>
      </c>
      <c r="BV36" s="147">
        <v>143463.12</v>
      </c>
      <c r="BW36" s="114">
        <v>1734.55</v>
      </c>
      <c r="BX36" s="114">
        <v>78.84</v>
      </c>
      <c r="BY36" s="114">
        <v>82.67</v>
      </c>
      <c r="BZ36" s="114">
        <v>12.02</v>
      </c>
      <c r="CA36" s="114">
        <v>12.88</v>
      </c>
      <c r="CB36" s="114">
        <v>16.690000000000001</v>
      </c>
      <c r="CC36" s="114">
        <v>20.9</v>
      </c>
      <c r="CD36" s="114">
        <v>108.62</v>
      </c>
      <c r="CE36" s="114">
        <v>152.13999999999999</v>
      </c>
      <c r="CF36" s="114">
        <v>16.14</v>
      </c>
      <c r="CG36" s="114">
        <v>16.11</v>
      </c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</row>
    <row r="37" spans="1:164" s="110" customFormat="1" x14ac:dyDescent="0.2">
      <c r="A37" s="111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98"/>
      <c r="BK37" s="104"/>
      <c r="BL37" s="104"/>
      <c r="BM37" s="104"/>
      <c r="BN37" s="104"/>
      <c r="BO37" s="104"/>
      <c r="BP37" s="105">
        <v>2</v>
      </c>
      <c r="BQ37" s="146" t="s">
        <v>100</v>
      </c>
      <c r="BR37" s="114">
        <v>99.01</v>
      </c>
      <c r="BS37" s="114">
        <v>141.97999999999999</v>
      </c>
      <c r="BT37" s="114">
        <v>109.06</v>
      </c>
      <c r="BU37" s="114">
        <v>124.61</v>
      </c>
      <c r="BV37" s="147">
        <v>142607.42000000001</v>
      </c>
      <c r="BW37" s="114">
        <v>1711.42</v>
      </c>
      <c r="BX37" s="114">
        <v>78.64</v>
      </c>
      <c r="BY37" s="114">
        <v>83.12</v>
      </c>
      <c r="BZ37" s="114">
        <v>11.99</v>
      </c>
      <c r="CA37" s="114">
        <v>12.86</v>
      </c>
      <c r="CB37" s="114">
        <v>16.690000000000001</v>
      </c>
      <c r="CC37" s="114">
        <v>20.84</v>
      </c>
      <c r="CD37" s="114">
        <v>108.8</v>
      </c>
      <c r="CE37" s="114">
        <v>152.15</v>
      </c>
      <c r="CF37" s="114">
        <v>16.14</v>
      </c>
      <c r="CG37" s="114">
        <v>16.04</v>
      </c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</row>
    <row r="38" spans="1:164" s="110" customFormat="1" x14ac:dyDescent="0.2">
      <c r="A38" s="112"/>
      <c r="B38" s="109"/>
      <c r="C38" s="109"/>
      <c r="BJ38" s="98"/>
      <c r="BO38" s="109"/>
      <c r="BP38" s="105">
        <v>3</v>
      </c>
      <c r="BQ38" s="146" t="s">
        <v>101</v>
      </c>
      <c r="BR38" s="114">
        <v>99.17</v>
      </c>
      <c r="BS38" s="114">
        <v>141.9</v>
      </c>
      <c r="BT38" s="114">
        <v>108.94</v>
      </c>
      <c r="BU38" s="114">
        <v>124.52</v>
      </c>
      <c r="BV38" s="147">
        <v>143177.06</v>
      </c>
      <c r="BW38" s="114">
        <v>1725.79</v>
      </c>
      <c r="BX38" s="114">
        <v>78.97</v>
      </c>
      <c r="BY38" s="114">
        <v>83.21</v>
      </c>
      <c r="BZ38" s="114">
        <v>11.96</v>
      </c>
      <c r="CA38" s="114">
        <v>12.88</v>
      </c>
      <c r="CB38" s="114">
        <v>16.68</v>
      </c>
      <c r="CC38" s="114">
        <v>20.94</v>
      </c>
      <c r="CD38" s="114">
        <v>109.02</v>
      </c>
      <c r="CE38" s="114">
        <v>152.19999999999999</v>
      </c>
      <c r="CF38" s="114">
        <v>16.170000000000002</v>
      </c>
      <c r="CG38" s="114">
        <v>16.100000000000001</v>
      </c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</row>
    <row r="39" spans="1:164" s="110" customFormat="1" x14ac:dyDescent="0.2">
      <c r="A39" s="112"/>
      <c r="B39" s="109"/>
      <c r="C39" s="109"/>
      <c r="BJ39" s="98"/>
      <c r="BO39" s="109"/>
      <c r="BP39" s="105">
        <v>4</v>
      </c>
      <c r="BQ39" s="146" t="s">
        <v>102</v>
      </c>
      <c r="BR39" s="114">
        <v>99.46</v>
      </c>
      <c r="BS39" s="114">
        <v>141.31</v>
      </c>
      <c r="BT39" s="114">
        <v>109.09</v>
      </c>
      <c r="BU39" s="114">
        <v>124.28</v>
      </c>
      <c r="BV39" s="147">
        <v>143226.32</v>
      </c>
      <c r="BW39" s="114">
        <v>1715.51</v>
      </c>
      <c r="BX39" s="114">
        <v>77.8</v>
      </c>
      <c r="BY39" s="114">
        <v>82.69</v>
      </c>
      <c r="BZ39" s="114">
        <v>11.93</v>
      </c>
      <c r="CA39" s="114">
        <v>12.81</v>
      </c>
      <c r="CB39" s="114">
        <v>16.649999999999999</v>
      </c>
      <c r="CC39" s="114">
        <v>20.91</v>
      </c>
      <c r="CD39" s="114">
        <v>109.06</v>
      </c>
      <c r="CE39" s="114">
        <v>152.1</v>
      </c>
      <c r="CF39" s="114">
        <v>16.170000000000002</v>
      </c>
      <c r="CG39" s="114">
        <v>16.100000000000001</v>
      </c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</row>
    <row r="40" spans="1:164" s="110" customFormat="1" x14ac:dyDescent="0.2">
      <c r="A40" s="112"/>
      <c r="B40" s="109"/>
      <c r="C40" s="109"/>
      <c r="BJ40" s="98"/>
      <c r="BO40" s="109"/>
      <c r="BP40" s="105">
        <v>5</v>
      </c>
      <c r="BQ40" s="146" t="s">
        <v>103</v>
      </c>
      <c r="BR40" s="114">
        <v>99.75</v>
      </c>
      <c r="BS40" s="114">
        <v>141.34</v>
      </c>
      <c r="BT40" s="114">
        <v>109.31</v>
      </c>
      <c r="BU40" s="114">
        <v>124.29</v>
      </c>
      <c r="BV40" s="147">
        <v>143194.92000000001</v>
      </c>
      <c r="BW40" s="114">
        <v>1722.28</v>
      </c>
      <c r="BX40" s="114">
        <v>77.83</v>
      </c>
      <c r="BY40" s="114">
        <v>82.75</v>
      </c>
      <c r="BZ40" s="114">
        <v>11.87</v>
      </c>
      <c r="CA40" s="114">
        <v>12.77</v>
      </c>
      <c r="CB40" s="114">
        <v>16.64</v>
      </c>
      <c r="CC40" s="114">
        <v>20.88</v>
      </c>
      <c r="CD40" s="114">
        <v>109.56</v>
      </c>
      <c r="CE40" s="114">
        <v>152.59</v>
      </c>
      <c r="CF40" s="114">
        <v>16.25</v>
      </c>
      <c r="CG40" s="114">
        <v>16.149999999999999</v>
      </c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09"/>
      <c r="DV40" s="109"/>
      <c r="DW40" s="109"/>
      <c r="DX40" s="109"/>
      <c r="DY40" s="109"/>
      <c r="DZ40" s="109"/>
      <c r="EA40" s="109"/>
      <c r="EB40" s="109"/>
      <c r="EC40" s="109"/>
      <c r="ED40" s="109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</row>
    <row r="41" spans="1:164" s="110" customFormat="1" x14ac:dyDescent="0.2">
      <c r="A41" s="112"/>
      <c r="B41" s="109"/>
      <c r="C41" s="109"/>
      <c r="BJ41" s="98"/>
      <c r="BO41" s="109"/>
      <c r="BP41" s="105">
        <v>6</v>
      </c>
      <c r="BQ41" s="146" t="s">
        <v>104</v>
      </c>
      <c r="BR41" s="114">
        <v>99.78</v>
      </c>
      <c r="BS41" s="114">
        <v>142.06</v>
      </c>
      <c r="BT41" s="114">
        <v>109.42</v>
      </c>
      <c r="BU41" s="114">
        <v>124.26</v>
      </c>
      <c r="BV41" s="147">
        <v>143670.26</v>
      </c>
      <c r="BW41" s="114">
        <v>1729.05</v>
      </c>
      <c r="BX41" s="114">
        <v>77.61</v>
      </c>
      <c r="BY41" s="114">
        <v>82.34</v>
      </c>
      <c r="BZ41" s="114">
        <v>11.83</v>
      </c>
      <c r="CA41" s="114">
        <v>12.73</v>
      </c>
      <c r="CB41" s="114">
        <v>16.649999999999999</v>
      </c>
      <c r="CC41" s="114">
        <v>20.87</v>
      </c>
      <c r="CD41" s="114">
        <v>109.6</v>
      </c>
      <c r="CE41" s="114">
        <v>152.30000000000001</v>
      </c>
      <c r="CF41" s="114">
        <v>16.25</v>
      </c>
      <c r="CG41" s="114">
        <v>16.16</v>
      </c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109"/>
      <c r="DD41" s="109"/>
      <c r="DE41" s="109"/>
      <c r="DF41" s="109"/>
      <c r="DG41" s="109"/>
      <c r="DH41" s="109"/>
      <c r="DI41" s="109"/>
      <c r="DJ41" s="109"/>
      <c r="DK41" s="109"/>
      <c r="DL41" s="109"/>
      <c r="DM41" s="109"/>
      <c r="DN41" s="109"/>
      <c r="DO41" s="109"/>
      <c r="DP41" s="109"/>
      <c r="DQ41" s="109"/>
      <c r="DR41" s="109"/>
      <c r="DS41" s="109"/>
      <c r="DT41" s="109"/>
      <c r="DU41" s="109"/>
      <c r="DV41" s="109"/>
      <c r="DW41" s="109"/>
      <c r="DX41" s="109"/>
      <c r="DY41" s="109"/>
      <c r="DZ41" s="109"/>
      <c r="EA41" s="109"/>
      <c r="EB41" s="109"/>
      <c r="EC41" s="109"/>
      <c r="ED41" s="109"/>
      <c r="EE41" s="109"/>
      <c r="EF41" s="109"/>
      <c r="EG41" s="109"/>
      <c r="EH41" s="109"/>
      <c r="EI41" s="109"/>
      <c r="EJ41" s="109"/>
      <c r="EK41" s="109"/>
      <c r="EL41" s="109"/>
      <c r="EM41" s="109"/>
      <c r="EN41" s="109"/>
      <c r="EO41" s="109"/>
      <c r="EP41" s="109"/>
      <c r="EQ41" s="109"/>
      <c r="ER41" s="109"/>
      <c r="ES41" s="109"/>
      <c r="ET41" s="109"/>
      <c r="EU41" s="109"/>
      <c r="EV41" s="109"/>
      <c r="EW41" s="109"/>
      <c r="EX41" s="109"/>
      <c r="EY41" s="109"/>
      <c r="EZ41" s="109"/>
      <c r="FA41" s="109"/>
      <c r="FB41" s="109"/>
      <c r="FC41" s="109"/>
      <c r="FD41" s="109"/>
      <c r="FE41" s="109"/>
      <c r="FF41" s="109"/>
      <c r="FG41" s="109"/>
      <c r="FH41" s="109"/>
    </row>
    <row r="42" spans="1:164" s="110" customFormat="1" x14ac:dyDescent="0.2">
      <c r="A42" s="112"/>
      <c r="B42" s="109"/>
      <c r="C42" s="109"/>
      <c r="BJ42" s="98"/>
      <c r="BO42" s="109"/>
      <c r="BP42" s="105">
        <v>7</v>
      </c>
      <c r="BQ42" s="146" t="s">
        <v>105</v>
      </c>
      <c r="BR42" s="114">
        <v>99.62</v>
      </c>
      <c r="BS42" s="114">
        <v>141.58000000000001</v>
      </c>
      <c r="BT42" s="114">
        <v>109.46</v>
      </c>
      <c r="BU42" s="114">
        <v>124.16</v>
      </c>
      <c r="BV42" s="147">
        <v>143450.73000000001</v>
      </c>
      <c r="BW42" s="114">
        <v>1723.61</v>
      </c>
      <c r="BX42" s="114">
        <v>77.760000000000005</v>
      </c>
      <c r="BY42" s="114">
        <v>82.66</v>
      </c>
      <c r="BZ42" s="114">
        <v>11.84</v>
      </c>
      <c r="CA42" s="114">
        <v>12.65</v>
      </c>
      <c r="CB42" s="114">
        <v>16.63</v>
      </c>
      <c r="CC42" s="114">
        <v>20.82</v>
      </c>
      <c r="CD42" s="114">
        <v>109.77</v>
      </c>
      <c r="CE42" s="114">
        <v>152.66999999999999</v>
      </c>
      <c r="CF42" s="114">
        <v>16.170000000000002</v>
      </c>
      <c r="CG42" s="114">
        <v>16.14</v>
      </c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109"/>
      <c r="DF42" s="109"/>
      <c r="DG42" s="109"/>
      <c r="DH42" s="109"/>
      <c r="DI42" s="109"/>
      <c r="DJ42" s="109"/>
      <c r="DK42" s="109"/>
      <c r="DL42" s="109"/>
      <c r="DM42" s="109"/>
      <c r="DN42" s="109"/>
      <c r="DO42" s="109"/>
      <c r="DP42" s="109"/>
      <c r="DQ42" s="109"/>
      <c r="DR42" s="109"/>
      <c r="DS42" s="109"/>
      <c r="DT42" s="109"/>
      <c r="DU42" s="109"/>
      <c r="DV42" s="109"/>
      <c r="DW42" s="109"/>
      <c r="DX42" s="109"/>
      <c r="DY42" s="109"/>
      <c r="DZ42" s="109"/>
      <c r="EA42" s="109"/>
      <c r="EB42" s="109"/>
      <c r="EC42" s="109"/>
      <c r="ED42" s="109"/>
      <c r="EE42" s="109"/>
      <c r="EF42" s="109"/>
      <c r="EG42" s="109"/>
      <c r="EH42" s="109"/>
      <c r="EI42" s="109"/>
      <c r="EJ42" s="109"/>
      <c r="EK42" s="109"/>
      <c r="EL42" s="109"/>
      <c r="EM42" s="109"/>
      <c r="EN42" s="109"/>
      <c r="EO42" s="109"/>
      <c r="EP42" s="109"/>
      <c r="EQ42" s="109"/>
      <c r="ER42" s="109"/>
      <c r="ES42" s="109"/>
      <c r="ET42" s="109"/>
      <c r="EU42" s="109"/>
      <c r="EV42" s="109"/>
      <c r="EW42" s="109"/>
      <c r="EX42" s="109"/>
      <c r="EY42" s="109"/>
      <c r="EZ42" s="109"/>
      <c r="FA42" s="109"/>
      <c r="FB42" s="109"/>
      <c r="FC42" s="109"/>
      <c r="FD42" s="109"/>
      <c r="FE42" s="109"/>
      <c r="FF42" s="109"/>
      <c r="FG42" s="109"/>
      <c r="FH42" s="109"/>
    </row>
    <row r="43" spans="1:164" s="110" customFormat="1" x14ac:dyDescent="0.2">
      <c r="A43" s="112"/>
      <c r="B43" s="109"/>
      <c r="C43" s="109"/>
      <c r="BJ43" s="98"/>
      <c r="BO43" s="109"/>
      <c r="BP43" s="105">
        <v>8</v>
      </c>
      <c r="BQ43" s="146" t="s">
        <v>106</v>
      </c>
      <c r="BR43" s="114">
        <v>99.65</v>
      </c>
      <c r="BS43" s="114">
        <v>141.49</v>
      </c>
      <c r="BT43" s="114">
        <v>109.24</v>
      </c>
      <c r="BU43" s="114">
        <v>124.23</v>
      </c>
      <c r="BV43" s="147">
        <v>144564.51999999999</v>
      </c>
      <c r="BW43" s="114">
        <v>1737.54</v>
      </c>
      <c r="BX43" s="114">
        <v>77.989999999999995</v>
      </c>
      <c r="BY43" s="114">
        <v>83</v>
      </c>
      <c r="BZ43" s="114">
        <v>11.89</v>
      </c>
      <c r="CA43" s="114">
        <v>12.68</v>
      </c>
      <c r="CB43" s="114">
        <v>16.64</v>
      </c>
      <c r="CC43" s="114">
        <v>20.9</v>
      </c>
      <c r="CD43" s="114">
        <v>110.11</v>
      </c>
      <c r="CE43" s="114">
        <v>152.91999999999999</v>
      </c>
      <c r="CF43" s="114">
        <v>16.260000000000002</v>
      </c>
      <c r="CG43" s="114">
        <v>16.23</v>
      </c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109"/>
      <c r="DF43" s="109"/>
      <c r="DG43" s="109"/>
      <c r="DH43" s="109"/>
      <c r="DI43" s="109"/>
      <c r="DJ43" s="109"/>
      <c r="DK43" s="109"/>
      <c r="DL43" s="109"/>
      <c r="DM43" s="109"/>
      <c r="DN43" s="109"/>
      <c r="DO43" s="109"/>
      <c r="DP43" s="109"/>
      <c r="DQ43" s="109"/>
      <c r="DR43" s="109"/>
      <c r="DS43" s="109"/>
      <c r="DT43" s="109"/>
      <c r="DU43" s="109"/>
      <c r="DV43" s="109"/>
      <c r="DW43" s="109"/>
      <c r="DX43" s="109"/>
      <c r="DY43" s="109"/>
      <c r="DZ43" s="109"/>
      <c r="EA43" s="109"/>
      <c r="EB43" s="109"/>
      <c r="EC43" s="109"/>
      <c r="ED43" s="109"/>
      <c r="EE43" s="109"/>
      <c r="EF43" s="109"/>
      <c r="EG43" s="109"/>
      <c r="EH43" s="109"/>
      <c r="EI43" s="109"/>
      <c r="EJ43" s="109"/>
      <c r="EK43" s="109"/>
      <c r="EL43" s="109"/>
      <c r="EM43" s="109"/>
      <c r="EN43" s="109"/>
      <c r="EO43" s="109"/>
      <c r="EP43" s="109"/>
      <c r="EQ43" s="109"/>
      <c r="ER43" s="109"/>
      <c r="ES43" s="109"/>
      <c r="ET43" s="109"/>
      <c r="EU43" s="109"/>
      <c r="EV43" s="109"/>
      <c r="EW43" s="109"/>
      <c r="EX43" s="109"/>
      <c r="EY43" s="109"/>
      <c r="EZ43" s="109"/>
      <c r="FA43" s="109"/>
      <c r="FB43" s="109"/>
      <c r="FC43" s="109"/>
      <c r="FD43" s="109"/>
      <c r="FE43" s="109"/>
      <c r="FF43" s="109"/>
      <c r="FG43" s="109"/>
      <c r="FH43" s="109"/>
    </row>
    <row r="44" spans="1:164" s="110" customFormat="1" x14ac:dyDescent="0.2">
      <c r="A44" s="112"/>
      <c r="B44" s="109"/>
      <c r="C44" s="109"/>
      <c r="BJ44" s="98"/>
      <c r="BO44" s="109"/>
      <c r="BP44" s="105">
        <v>9</v>
      </c>
      <c r="BQ44" s="146" t="s">
        <v>107</v>
      </c>
      <c r="BR44" s="114">
        <v>99.27</v>
      </c>
      <c r="BS44" s="114">
        <v>141.59</v>
      </c>
      <c r="BT44" s="114">
        <v>109.27</v>
      </c>
      <c r="BU44" s="114">
        <v>124.33</v>
      </c>
      <c r="BV44" s="147">
        <v>144124.1</v>
      </c>
      <c r="BW44" s="114">
        <v>1721.82</v>
      </c>
      <c r="BX44" s="114">
        <v>78.14</v>
      </c>
      <c r="BY44" s="114">
        <v>83.03</v>
      </c>
      <c r="BZ44" s="114">
        <v>11.92</v>
      </c>
      <c r="CA44" s="114">
        <v>12.73</v>
      </c>
      <c r="CB44" s="114">
        <v>16.66</v>
      </c>
      <c r="CC44" s="114">
        <v>20.88</v>
      </c>
      <c r="CD44" s="114">
        <v>109.88</v>
      </c>
      <c r="CE44" s="114">
        <v>152.4</v>
      </c>
      <c r="CF44" s="114">
        <v>16.25</v>
      </c>
      <c r="CG44" s="114">
        <v>16.22</v>
      </c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</row>
    <row r="45" spans="1:164" s="110" customFormat="1" x14ac:dyDescent="0.2">
      <c r="A45" s="112"/>
      <c r="BJ45" s="98"/>
      <c r="BO45" s="109"/>
      <c r="BP45" s="105">
        <v>10</v>
      </c>
      <c r="BQ45" s="146" t="s">
        <v>108</v>
      </c>
      <c r="BR45" s="114">
        <v>99.32</v>
      </c>
      <c r="BS45" s="114">
        <v>141.49</v>
      </c>
      <c r="BT45" s="114">
        <v>109.37</v>
      </c>
      <c r="BU45" s="114">
        <v>124.36</v>
      </c>
      <c r="BV45" s="147">
        <v>143971.64000000001</v>
      </c>
      <c r="BW45" s="114">
        <v>1717.06</v>
      </c>
      <c r="BX45" s="114">
        <v>78.31</v>
      </c>
      <c r="BY45" s="114">
        <v>83.14</v>
      </c>
      <c r="BZ45" s="114">
        <v>11.88</v>
      </c>
      <c r="CA45" s="114">
        <v>12.73</v>
      </c>
      <c r="CB45" s="114">
        <v>16.66</v>
      </c>
      <c r="CC45" s="114">
        <v>20.81</v>
      </c>
      <c r="CD45" s="114">
        <v>110.28</v>
      </c>
      <c r="CE45" s="114">
        <v>153.25</v>
      </c>
      <c r="CF45" s="114">
        <v>16.28</v>
      </c>
      <c r="CG45" s="114">
        <v>16.25</v>
      </c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</row>
    <row r="46" spans="1:164" s="110" customFormat="1" x14ac:dyDescent="0.2">
      <c r="A46" s="112"/>
      <c r="BJ46" s="98"/>
      <c r="BO46" s="109"/>
      <c r="BP46" s="105">
        <v>11</v>
      </c>
      <c r="BQ46" s="146" t="s">
        <v>109</v>
      </c>
      <c r="BR46" s="114">
        <v>99.86</v>
      </c>
      <c r="BS46" s="114">
        <v>141.31</v>
      </c>
      <c r="BT46" s="114">
        <v>109.55</v>
      </c>
      <c r="BU46" s="114">
        <v>124.37</v>
      </c>
      <c r="BV46" s="147">
        <v>145130.96</v>
      </c>
      <c r="BW46" s="114">
        <v>1723.05</v>
      </c>
      <c r="BX46" s="114">
        <v>78.25</v>
      </c>
      <c r="BY46" s="114">
        <v>82.96</v>
      </c>
      <c r="BZ46" s="114">
        <v>11.86</v>
      </c>
      <c r="CA46" s="114">
        <v>12.73</v>
      </c>
      <c r="CB46" s="114">
        <v>16.670000000000002</v>
      </c>
      <c r="CC46" s="114">
        <v>20.91</v>
      </c>
      <c r="CD46" s="114">
        <v>110.24</v>
      </c>
      <c r="CE46" s="114">
        <v>152.74</v>
      </c>
      <c r="CF46" s="114">
        <v>16.29</v>
      </c>
      <c r="CG46" s="114">
        <v>16.25</v>
      </c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</row>
    <row r="47" spans="1:164" s="110" customFormat="1" x14ac:dyDescent="0.2">
      <c r="A47" s="112"/>
      <c r="BJ47" s="98"/>
      <c r="BO47" s="109"/>
      <c r="BP47" s="105">
        <v>12</v>
      </c>
      <c r="BQ47" s="146" t="s">
        <v>110</v>
      </c>
      <c r="BR47" s="114">
        <v>99.39</v>
      </c>
      <c r="BS47" s="114">
        <v>141.91999999999999</v>
      </c>
      <c r="BT47" s="114">
        <v>109.54</v>
      </c>
      <c r="BU47" s="114">
        <v>124.37</v>
      </c>
      <c r="BV47" s="147">
        <v>145478.81</v>
      </c>
      <c r="BW47" s="114">
        <v>1736.23</v>
      </c>
      <c r="BX47" s="114">
        <v>78.569999999999993</v>
      </c>
      <c r="BY47" s="114">
        <v>83.01</v>
      </c>
      <c r="BZ47" s="114">
        <v>11.88</v>
      </c>
      <c r="CA47" s="114">
        <v>12.75</v>
      </c>
      <c r="CB47" s="114">
        <v>16.670000000000002</v>
      </c>
      <c r="CC47" s="114">
        <v>20.76</v>
      </c>
      <c r="CD47" s="114">
        <v>109.86</v>
      </c>
      <c r="CE47" s="114">
        <v>152.33000000000001</v>
      </c>
      <c r="CF47" s="114">
        <v>16.239999999999998</v>
      </c>
      <c r="CG47" s="114">
        <v>16.22</v>
      </c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</row>
    <row r="48" spans="1:164" s="110" customFormat="1" x14ac:dyDescent="0.2">
      <c r="A48" s="112"/>
      <c r="BO48" s="109"/>
      <c r="BP48" s="105">
        <v>13</v>
      </c>
      <c r="BQ48" s="146" t="s">
        <v>111</v>
      </c>
      <c r="BR48" s="114">
        <v>99.25</v>
      </c>
      <c r="BS48" s="114">
        <v>142.07</v>
      </c>
      <c r="BT48" s="114">
        <v>109.53</v>
      </c>
      <c r="BU48" s="114">
        <v>124.37</v>
      </c>
      <c r="BV48" s="147">
        <v>146137.94</v>
      </c>
      <c r="BW48" s="114">
        <v>1734.07</v>
      </c>
      <c r="BX48" s="114">
        <v>78.209999999999994</v>
      </c>
      <c r="BY48" s="114">
        <v>82.94</v>
      </c>
      <c r="BZ48" s="114">
        <v>11.75</v>
      </c>
      <c r="CA48" s="114">
        <v>12.76</v>
      </c>
      <c r="CB48" s="114">
        <v>16.670000000000002</v>
      </c>
      <c r="CC48" s="114">
        <v>20.71</v>
      </c>
      <c r="CD48" s="114">
        <v>109.96</v>
      </c>
      <c r="CE48" s="114">
        <v>152.47</v>
      </c>
      <c r="CF48" s="114">
        <v>16.25</v>
      </c>
      <c r="CG48" s="114">
        <v>16.239999999999998</v>
      </c>
      <c r="CH48" s="109"/>
      <c r="CI48" s="109"/>
      <c r="CJ48" s="109"/>
      <c r="CK48" s="109"/>
      <c r="CL48" s="109"/>
      <c r="CM48" s="109"/>
      <c r="CN48" s="109"/>
      <c r="CO48" s="109"/>
      <c r="CP48" s="109"/>
      <c r="CQ48" s="109"/>
      <c r="CR48" s="109"/>
      <c r="CS48" s="109"/>
      <c r="CT48" s="109"/>
      <c r="CU48" s="109"/>
      <c r="CV48" s="109"/>
      <c r="CW48" s="109"/>
      <c r="CX48" s="109"/>
      <c r="CY48" s="109"/>
      <c r="CZ48" s="109"/>
      <c r="DA48" s="109"/>
      <c r="DB48" s="109"/>
      <c r="DC48" s="109"/>
      <c r="DD48" s="109"/>
      <c r="DE48" s="109"/>
      <c r="DF48" s="109"/>
      <c r="DG48" s="109"/>
      <c r="DH48" s="109"/>
      <c r="DI48" s="109"/>
      <c r="DJ48" s="109"/>
      <c r="DK48" s="109"/>
      <c r="DL48" s="109"/>
      <c r="DM48" s="109"/>
      <c r="DN48" s="109"/>
      <c r="DO48" s="109"/>
      <c r="DP48" s="109"/>
      <c r="DQ48" s="109"/>
      <c r="DR48" s="109"/>
      <c r="DS48" s="109"/>
      <c r="DT48" s="109"/>
      <c r="DU48" s="109"/>
      <c r="DV48" s="109"/>
      <c r="DW48" s="109"/>
      <c r="DX48" s="109"/>
      <c r="DY48" s="109"/>
      <c r="DZ48" s="109"/>
      <c r="EA48" s="109"/>
      <c r="EB48" s="109"/>
      <c r="EC48" s="109"/>
      <c r="ED48" s="109"/>
      <c r="EE48" s="109"/>
      <c r="EF48" s="109"/>
      <c r="EG48" s="109"/>
      <c r="EH48" s="109"/>
      <c r="EI48" s="109"/>
      <c r="EJ48" s="109"/>
      <c r="EK48" s="109"/>
      <c r="EL48" s="109"/>
      <c r="EM48" s="109"/>
      <c r="EN48" s="109"/>
      <c r="EO48" s="109"/>
      <c r="EP48" s="109"/>
      <c r="EQ48" s="109"/>
      <c r="ER48" s="109"/>
      <c r="ES48" s="109"/>
      <c r="ET48" s="109"/>
      <c r="EU48" s="109"/>
      <c r="EV48" s="109"/>
      <c r="EW48" s="109"/>
      <c r="EX48" s="109"/>
      <c r="EY48" s="109"/>
      <c r="EZ48" s="109"/>
      <c r="FA48" s="109"/>
      <c r="FB48" s="109"/>
      <c r="FC48" s="109"/>
      <c r="FD48" s="109"/>
      <c r="FE48" s="109"/>
      <c r="FF48" s="109"/>
      <c r="FG48" s="109"/>
      <c r="FH48" s="109"/>
    </row>
    <row r="49" spans="1:164" s="110" customFormat="1" x14ac:dyDescent="0.2">
      <c r="A49" s="112"/>
      <c r="BO49" s="109"/>
      <c r="BP49" s="105">
        <v>14</v>
      </c>
      <c r="BQ49" s="146" t="s">
        <v>112</v>
      </c>
      <c r="BR49" s="114">
        <v>99.05</v>
      </c>
      <c r="BS49" s="114">
        <v>142.94999999999999</v>
      </c>
      <c r="BT49" s="114">
        <v>109.59</v>
      </c>
      <c r="BU49" s="114">
        <v>124.42</v>
      </c>
      <c r="BV49" s="147">
        <v>147576.41</v>
      </c>
      <c r="BW49" s="114">
        <v>1762.71</v>
      </c>
      <c r="BX49" s="114">
        <v>78.459999999999994</v>
      </c>
      <c r="BY49" s="114">
        <v>83.19</v>
      </c>
      <c r="BZ49" s="114">
        <v>11.79</v>
      </c>
      <c r="CA49" s="114">
        <v>12.78</v>
      </c>
      <c r="CB49" s="114">
        <v>16.670000000000002</v>
      </c>
      <c r="CC49" s="114">
        <v>20.66</v>
      </c>
      <c r="CD49" s="114">
        <v>109.71</v>
      </c>
      <c r="CE49" s="114">
        <v>152.21</v>
      </c>
      <c r="CF49" s="114">
        <v>16.329999999999998</v>
      </c>
      <c r="CG49" s="114">
        <v>16.32</v>
      </c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</row>
    <row r="50" spans="1:164" s="110" customFormat="1" x14ac:dyDescent="0.2">
      <c r="A50" s="112"/>
      <c r="BO50" s="109"/>
      <c r="BP50" s="105">
        <v>15</v>
      </c>
      <c r="BQ50" s="146" t="s">
        <v>113</v>
      </c>
      <c r="BR50" s="114">
        <v>99.18</v>
      </c>
      <c r="BS50" s="114">
        <v>143.44999999999999</v>
      </c>
      <c r="BT50" s="114">
        <v>109.61</v>
      </c>
      <c r="BU50" s="114">
        <v>124.48</v>
      </c>
      <c r="BV50" s="147">
        <v>146613.57</v>
      </c>
      <c r="BW50" s="114">
        <v>1743.47</v>
      </c>
      <c r="BX50" s="114">
        <v>78.03</v>
      </c>
      <c r="BY50" s="114">
        <v>83.23</v>
      </c>
      <c r="BZ50" s="114">
        <v>11.74</v>
      </c>
      <c r="CA50" s="114">
        <v>12.73</v>
      </c>
      <c r="CB50" s="114">
        <v>16.68</v>
      </c>
      <c r="CC50" s="114">
        <v>20.66</v>
      </c>
      <c r="CD50" s="114">
        <v>109.79</v>
      </c>
      <c r="CE50" s="114">
        <v>152.77000000000001</v>
      </c>
      <c r="CF50" s="114">
        <v>16.34</v>
      </c>
      <c r="CG50" s="114">
        <v>16.350000000000001</v>
      </c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</row>
    <row r="51" spans="1:164" s="110" customFormat="1" x14ac:dyDescent="0.2">
      <c r="A51" s="112"/>
      <c r="BO51" s="109"/>
      <c r="BP51" s="105">
        <v>16</v>
      </c>
      <c r="BQ51" s="146" t="s">
        <v>114</v>
      </c>
      <c r="BR51" s="148">
        <v>99.07</v>
      </c>
      <c r="BS51" s="148">
        <v>142.91999999999999</v>
      </c>
      <c r="BT51" s="148">
        <v>109.75</v>
      </c>
      <c r="BU51" s="148">
        <v>124.54</v>
      </c>
      <c r="BV51" s="148">
        <v>145242.53</v>
      </c>
      <c r="BW51" s="148">
        <v>1738.77</v>
      </c>
      <c r="BX51" s="148">
        <v>78.069999999999993</v>
      </c>
      <c r="BY51" s="148">
        <v>83.12</v>
      </c>
      <c r="BZ51" s="148">
        <v>11.74</v>
      </c>
      <c r="CA51" s="148">
        <v>12.74</v>
      </c>
      <c r="CB51" s="148">
        <v>16.690000000000001</v>
      </c>
      <c r="CC51" s="148">
        <v>20.64</v>
      </c>
      <c r="CD51" s="114">
        <v>109.84</v>
      </c>
      <c r="CE51" s="148">
        <v>152.96</v>
      </c>
      <c r="CF51" s="148">
        <v>16.350000000000001</v>
      </c>
      <c r="CG51" s="148">
        <v>16.350000000000001</v>
      </c>
      <c r="CH51" s="109"/>
      <c r="CI51" s="109"/>
      <c r="CJ51" s="109"/>
      <c r="CK51" s="109"/>
      <c r="CL51" s="109"/>
      <c r="CM51" s="109"/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09"/>
      <c r="CZ51" s="109"/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09"/>
      <c r="DL51" s="109"/>
      <c r="DM51" s="109"/>
      <c r="DN51" s="109"/>
      <c r="DO51" s="109"/>
      <c r="DP51" s="109"/>
      <c r="DQ51" s="109"/>
      <c r="DR51" s="109"/>
      <c r="DS51" s="109"/>
      <c r="DT51" s="109"/>
      <c r="DU51" s="109"/>
      <c r="DV51" s="109"/>
      <c r="DW51" s="109"/>
      <c r="DX51" s="109"/>
      <c r="DY51" s="109"/>
      <c r="DZ51" s="109"/>
      <c r="EA51" s="109"/>
      <c r="EB51" s="109"/>
      <c r="EC51" s="109"/>
      <c r="ED51" s="109"/>
      <c r="EE51" s="109"/>
      <c r="EF51" s="109"/>
      <c r="EG51" s="109"/>
      <c r="EH51" s="109"/>
      <c r="EI51" s="109"/>
      <c r="EJ51" s="109"/>
      <c r="EK51" s="109"/>
      <c r="EL51" s="109"/>
      <c r="EM51" s="109"/>
      <c r="EN51" s="109"/>
      <c r="EO51" s="109"/>
      <c r="EP51" s="109"/>
      <c r="EQ51" s="109"/>
      <c r="ER51" s="109"/>
      <c r="ES51" s="109"/>
      <c r="ET51" s="109"/>
      <c r="EU51" s="109"/>
      <c r="EV51" s="109"/>
      <c r="EW51" s="109"/>
      <c r="EX51" s="109"/>
      <c r="EY51" s="109"/>
      <c r="EZ51" s="109"/>
      <c r="FA51" s="109"/>
      <c r="FB51" s="109"/>
      <c r="FC51" s="109"/>
      <c r="FD51" s="109"/>
      <c r="FE51" s="109"/>
      <c r="FF51" s="109"/>
      <c r="FG51" s="109"/>
      <c r="FH51" s="109"/>
    </row>
    <row r="52" spans="1:164" s="110" customFormat="1" x14ac:dyDescent="0.2">
      <c r="A52" s="112"/>
      <c r="BO52" s="109"/>
      <c r="BP52" s="105">
        <v>17</v>
      </c>
      <c r="BQ52" s="146" t="s">
        <v>115</v>
      </c>
      <c r="BR52" s="149">
        <v>99.11</v>
      </c>
      <c r="BS52" s="150">
        <v>143.36000000000001</v>
      </c>
      <c r="BT52" s="149">
        <v>109.9</v>
      </c>
      <c r="BU52" s="149">
        <v>124.67</v>
      </c>
      <c r="BV52" s="149">
        <v>145938.84</v>
      </c>
      <c r="BW52" s="149">
        <v>1754.41</v>
      </c>
      <c r="BX52" s="149">
        <v>78.69</v>
      </c>
      <c r="BY52" s="149">
        <v>83.62</v>
      </c>
      <c r="BZ52" s="149">
        <v>11.79</v>
      </c>
      <c r="CA52" s="149">
        <v>12.8</v>
      </c>
      <c r="CB52" s="149">
        <v>16.71</v>
      </c>
      <c r="CC52" s="149">
        <v>20.69</v>
      </c>
      <c r="CD52" s="149">
        <v>109.74</v>
      </c>
      <c r="CE52" s="149">
        <v>152.71</v>
      </c>
      <c r="CF52" s="149">
        <v>16.420000000000002</v>
      </c>
      <c r="CG52" s="150">
        <v>16.43</v>
      </c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</row>
    <row r="53" spans="1:164" s="110" customFormat="1" x14ac:dyDescent="0.2">
      <c r="A53" s="113"/>
      <c r="BO53" s="109"/>
      <c r="BP53" s="105">
        <v>18</v>
      </c>
      <c r="BQ53" s="146" t="s">
        <v>116</v>
      </c>
      <c r="BR53" s="114">
        <v>99.11</v>
      </c>
      <c r="BS53" s="114">
        <v>145.06</v>
      </c>
      <c r="BT53" s="114">
        <v>109.83</v>
      </c>
      <c r="BU53" s="114">
        <v>124.81</v>
      </c>
      <c r="BV53" s="147">
        <v>145808.48000000001</v>
      </c>
      <c r="BW53" s="114">
        <v>1742.87</v>
      </c>
      <c r="BX53" s="114">
        <v>78.56</v>
      </c>
      <c r="BY53" s="114">
        <v>83.2</v>
      </c>
      <c r="BZ53" s="114">
        <v>11.79</v>
      </c>
      <c r="CA53" s="114">
        <v>12.77</v>
      </c>
      <c r="CB53" s="114">
        <v>16.73</v>
      </c>
      <c r="CC53" s="114">
        <v>20.73</v>
      </c>
      <c r="CD53" s="114">
        <v>109.87</v>
      </c>
      <c r="CE53" s="114">
        <v>153.18</v>
      </c>
      <c r="CF53" s="114">
        <v>16.41</v>
      </c>
      <c r="CG53" s="114">
        <v>16.420000000000002</v>
      </c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</row>
    <row r="54" spans="1:164" s="110" customFormat="1" x14ac:dyDescent="0.2">
      <c r="A54" s="113"/>
      <c r="BO54" s="109"/>
      <c r="BP54" s="105">
        <v>19</v>
      </c>
      <c r="BQ54" s="146" t="s">
        <v>117</v>
      </c>
      <c r="BR54" s="114">
        <v>99.9</v>
      </c>
      <c r="BS54" s="114">
        <v>146.66</v>
      </c>
      <c r="BT54" s="114">
        <v>110.69</v>
      </c>
      <c r="BU54" s="114">
        <v>125.73</v>
      </c>
      <c r="BV54" s="147">
        <v>146321.79999999999</v>
      </c>
      <c r="BW54" s="114">
        <v>1742.9</v>
      </c>
      <c r="BX54" s="114">
        <v>79.069999999999993</v>
      </c>
      <c r="BY54" s="114">
        <v>84</v>
      </c>
      <c r="BZ54" s="114">
        <v>11.91</v>
      </c>
      <c r="CA54" s="114">
        <v>12.93</v>
      </c>
      <c r="CB54" s="114">
        <v>16.850000000000001</v>
      </c>
      <c r="CC54" s="114">
        <v>20.82</v>
      </c>
      <c r="CD54" s="114">
        <v>110.31</v>
      </c>
      <c r="CE54" s="114">
        <v>153.87</v>
      </c>
      <c r="CF54" s="114">
        <v>16.510000000000002</v>
      </c>
      <c r="CG54" s="114">
        <v>16.52</v>
      </c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</row>
    <row r="55" spans="1:164" s="110" customFormat="1" x14ac:dyDescent="0.2">
      <c r="A55" s="113"/>
      <c r="BO55" s="109"/>
      <c r="BP55" s="105">
        <v>20</v>
      </c>
      <c r="BQ55" s="146" t="s">
        <v>118</v>
      </c>
      <c r="BR55" s="114">
        <v>99.78</v>
      </c>
      <c r="BS55" s="114">
        <v>147.06</v>
      </c>
      <c r="BT55" s="114">
        <v>111.11</v>
      </c>
      <c r="BU55" s="114">
        <v>125.92</v>
      </c>
      <c r="BV55" s="114">
        <v>146469.95000000001</v>
      </c>
      <c r="BW55" s="114">
        <v>1745.28</v>
      </c>
      <c r="BX55" s="114">
        <v>78.849999999999994</v>
      </c>
      <c r="BY55" s="114">
        <v>83.9</v>
      </c>
      <c r="BZ55" s="114">
        <v>12.03</v>
      </c>
      <c r="CA55" s="114">
        <v>12.95</v>
      </c>
      <c r="CB55" s="114">
        <v>16.89</v>
      </c>
      <c r="CC55" s="114">
        <v>20.77</v>
      </c>
      <c r="CD55" s="114">
        <v>110.51</v>
      </c>
      <c r="CE55" s="114">
        <v>154.46</v>
      </c>
      <c r="CF55" s="114">
        <v>16.53</v>
      </c>
      <c r="CG55" s="114">
        <v>16.53</v>
      </c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</row>
    <row r="56" spans="1:164" s="110" customFormat="1" x14ac:dyDescent="0.2">
      <c r="A56" s="113"/>
      <c r="BO56" s="109"/>
      <c r="BP56" s="105"/>
      <c r="BQ56" s="106"/>
      <c r="BR56" s="114"/>
      <c r="BS56" s="114"/>
      <c r="BT56" s="114"/>
      <c r="BU56" s="114"/>
      <c r="BV56" s="114"/>
      <c r="BW56" s="114"/>
      <c r="BX56" s="114"/>
      <c r="BY56" s="114"/>
      <c r="BZ56" s="114"/>
      <c r="CA56" s="114"/>
      <c r="CB56" s="114"/>
      <c r="CC56" s="114"/>
      <c r="CD56" s="114"/>
      <c r="CE56" s="114"/>
      <c r="CF56" s="114"/>
      <c r="CG56" s="114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</row>
    <row r="57" spans="1:164" s="92" customFormat="1" x14ac:dyDescent="0.2">
      <c r="B57" s="110"/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0"/>
      <c r="BD57" s="110"/>
      <c r="BE57" s="110"/>
      <c r="BF57" s="110"/>
      <c r="BK57" s="110"/>
      <c r="BL57" s="110"/>
      <c r="BQ57" s="106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97"/>
      <c r="CF57" s="97"/>
      <c r="CG57" s="97"/>
      <c r="CH57" s="97"/>
      <c r="CI57" s="97"/>
      <c r="CJ57" s="97"/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  <c r="DQ57" s="97"/>
      <c r="DR57" s="97"/>
      <c r="DS57" s="97"/>
      <c r="DT57" s="97"/>
      <c r="DU57" s="97"/>
      <c r="DV57" s="97"/>
      <c r="DW57" s="97"/>
      <c r="DX57" s="97"/>
      <c r="DY57" s="97"/>
      <c r="DZ57" s="97"/>
      <c r="EA57" s="97"/>
      <c r="EB57" s="97"/>
      <c r="EC57" s="97"/>
      <c r="ED57" s="116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</row>
    <row r="58" spans="1:164" s="93" customFormat="1" x14ac:dyDescent="0.2">
      <c r="B58" s="9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K58" s="110"/>
      <c r="BL58" s="110"/>
      <c r="BQ58" s="106"/>
      <c r="BR58" s="100"/>
      <c r="BS58" s="100"/>
      <c r="BT58" s="100"/>
      <c r="BU58" s="100"/>
      <c r="BV58" s="100"/>
      <c r="BW58" s="100"/>
      <c r="BX58" s="100"/>
      <c r="BY58" s="100"/>
      <c r="BZ58" s="100"/>
      <c r="CA58" s="100"/>
      <c r="CB58" s="100"/>
      <c r="CC58" s="100"/>
      <c r="CD58" s="100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17"/>
      <c r="EE58" s="99"/>
      <c r="EF58" s="99"/>
      <c r="EG58" s="99"/>
      <c r="EH58" s="99"/>
      <c r="EI58" s="99"/>
      <c r="EJ58" s="99"/>
      <c r="EK58" s="99"/>
      <c r="EL58" s="99"/>
      <c r="EM58" s="99"/>
      <c r="EN58" s="99"/>
      <c r="EO58" s="99"/>
      <c r="EP58" s="99"/>
      <c r="EQ58" s="99"/>
      <c r="ER58" s="99"/>
      <c r="ES58" s="99"/>
      <c r="ET58" s="99"/>
      <c r="EU58" s="99"/>
      <c r="EV58" s="99"/>
      <c r="EW58" s="99"/>
      <c r="EX58" s="99"/>
      <c r="EY58" s="99"/>
      <c r="EZ58" s="99"/>
      <c r="FA58" s="99"/>
      <c r="FB58" s="99"/>
      <c r="FC58" s="99"/>
      <c r="FD58" s="99"/>
      <c r="FE58" s="99"/>
      <c r="FF58" s="99"/>
      <c r="FG58" s="99"/>
      <c r="FH58" s="99"/>
    </row>
    <row r="59" spans="1:164" s="93" customFormat="1" x14ac:dyDescent="0.2">
      <c r="B59" s="99"/>
      <c r="C59" s="11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  <c r="AT59" s="110"/>
      <c r="AU59" s="110"/>
      <c r="AV59" s="110"/>
      <c r="AW59" s="110"/>
      <c r="AX59" s="110"/>
      <c r="AY59" s="110"/>
      <c r="AZ59" s="110"/>
      <c r="BA59" s="110"/>
      <c r="BB59" s="110"/>
      <c r="BC59" s="110"/>
      <c r="BD59" s="110"/>
      <c r="BE59" s="110"/>
      <c r="BF59" s="110"/>
      <c r="BK59" s="110"/>
      <c r="BL59" s="110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17"/>
      <c r="EE59" s="99"/>
      <c r="EF59" s="99"/>
      <c r="EG59" s="99"/>
      <c r="EH59" s="99"/>
      <c r="EI59" s="99"/>
      <c r="EJ59" s="99"/>
      <c r="EK59" s="99"/>
      <c r="EL59" s="99"/>
      <c r="EM59" s="99"/>
      <c r="EN59" s="99"/>
      <c r="EO59" s="99"/>
      <c r="EP59" s="99"/>
      <c r="EQ59" s="99"/>
      <c r="ER59" s="99"/>
      <c r="ES59" s="99"/>
      <c r="ET59" s="99"/>
      <c r="EU59" s="99"/>
      <c r="EV59" s="99"/>
      <c r="EW59" s="99"/>
      <c r="EX59" s="99"/>
      <c r="EY59" s="99"/>
      <c r="EZ59" s="99"/>
      <c r="FA59" s="99"/>
      <c r="FB59" s="99"/>
      <c r="FC59" s="99"/>
      <c r="FD59" s="99"/>
      <c r="FE59" s="99"/>
      <c r="FF59" s="99"/>
      <c r="FG59" s="99"/>
      <c r="FH59" s="99"/>
    </row>
    <row r="60" spans="1:164" s="118" customFormat="1" x14ac:dyDescent="0.2">
      <c r="B60" s="119"/>
      <c r="C60" s="110"/>
      <c r="D60" s="110"/>
      <c r="E60" s="11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/>
      <c r="AA60" s="110"/>
      <c r="AB60" s="110"/>
      <c r="AC60" s="110"/>
      <c r="AD60" s="110"/>
      <c r="AE60" s="110"/>
      <c r="AF60" s="110"/>
      <c r="AG60" s="110"/>
      <c r="AH60" s="110"/>
      <c r="AI60" s="110"/>
      <c r="AJ60" s="110"/>
      <c r="AK60" s="110"/>
      <c r="AL60" s="110"/>
      <c r="AM60" s="110"/>
      <c r="AN60" s="110"/>
      <c r="AO60" s="110"/>
      <c r="AP60" s="110"/>
      <c r="AQ60" s="110"/>
      <c r="AR60" s="110"/>
      <c r="AS60" s="110"/>
      <c r="AT60" s="110"/>
      <c r="AU60" s="110"/>
      <c r="AV60" s="110"/>
      <c r="AW60" s="110"/>
      <c r="AX60" s="110"/>
      <c r="AY60" s="110"/>
      <c r="AZ60" s="110"/>
      <c r="BA60" s="110"/>
      <c r="BB60" s="110"/>
      <c r="BC60" s="110"/>
      <c r="BD60" s="110"/>
      <c r="BE60" s="110"/>
      <c r="BF60" s="110"/>
      <c r="BK60" s="110"/>
      <c r="BL60" s="110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120"/>
      <c r="CF60" s="120"/>
      <c r="CG60" s="120"/>
      <c r="CH60" s="120"/>
      <c r="CI60" s="120"/>
      <c r="CJ60" s="120"/>
      <c r="CK60" s="120"/>
      <c r="CL60" s="120"/>
      <c r="CM60" s="120"/>
      <c r="CN60" s="120"/>
      <c r="CO60" s="120"/>
      <c r="CP60" s="120"/>
      <c r="CQ60" s="120"/>
      <c r="CR60" s="120"/>
      <c r="CS60" s="120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  <c r="ED60" s="121"/>
      <c r="EE60" s="119"/>
      <c r="EF60" s="119"/>
      <c r="EG60" s="119"/>
      <c r="EH60" s="119"/>
      <c r="EI60" s="119"/>
      <c r="EJ60" s="119"/>
      <c r="EK60" s="119"/>
      <c r="EL60" s="119"/>
      <c r="EM60" s="119"/>
      <c r="EN60" s="119"/>
      <c r="EO60" s="119"/>
      <c r="EP60" s="119"/>
      <c r="EQ60" s="119"/>
      <c r="ER60" s="119"/>
      <c r="ES60" s="119"/>
      <c r="ET60" s="119"/>
      <c r="EU60" s="119"/>
      <c r="EV60" s="119"/>
      <c r="EW60" s="119"/>
      <c r="EX60" s="119"/>
      <c r="EY60" s="119"/>
      <c r="EZ60" s="119"/>
      <c r="FA60" s="119"/>
      <c r="FB60" s="119"/>
      <c r="FC60" s="119"/>
      <c r="FD60" s="119"/>
      <c r="FE60" s="119"/>
      <c r="FF60" s="119"/>
      <c r="FG60" s="119"/>
      <c r="FH60" s="119"/>
    </row>
    <row r="61" spans="1:164" s="93" customFormat="1" x14ac:dyDescent="0.2">
      <c r="B61" s="122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/>
      <c r="AA61" s="110"/>
      <c r="AB61" s="110"/>
      <c r="AC61" s="110"/>
      <c r="AD61" s="110"/>
      <c r="AE61" s="110"/>
      <c r="AF61" s="110"/>
      <c r="AG61" s="110"/>
      <c r="AH61" s="110"/>
      <c r="AI61" s="110"/>
      <c r="AJ61" s="110"/>
      <c r="AK61" s="110"/>
      <c r="AL61" s="110"/>
      <c r="AM61" s="110"/>
      <c r="AN61" s="110"/>
      <c r="AO61" s="110"/>
      <c r="AP61" s="110"/>
      <c r="AQ61" s="110"/>
      <c r="AR61" s="110"/>
      <c r="AS61" s="110"/>
      <c r="AT61" s="110"/>
      <c r="AU61" s="110"/>
      <c r="AV61" s="110"/>
      <c r="AW61" s="110"/>
      <c r="AX61" s="110"/>
      <c r="AY61" s="110"/>
      <c r="AZ61" s="110"/>
      <c r="BA61" s="110"/>
      <c r="BB61" s="110"/>
      <c r="BC61" s="110"/>
      <c r="BD61" s="110"/>
      <c r="BE61" s="110"/>
      <c r="BF61" s="110"/>
      <c r="BK61" s="110"/>
      <c r="BL61" s="110"/>
      <c r="BO61" s="99"/>
      <c r="BQ61" s="118"/>
      <c r="BR61" s="118"/>
      <c r="BS61" s="118"/>
      <c r="BT61" s="118"/>
      <c r="BU61" s="118"/>
      <c r="BV61" s="118"/>
      <c r="BW61" s="118"/>
      <c r="BX61" s="118"/>
      <c r="BY61" s="118"/>
      <c r="BZ61" s="118"/>
      <c r="CA61" s="118"/>
      <c r="CB61" s="118"/>
      <c r="CC61" s="118"/>
      <c r="CD61" s="118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CV61" s="99"/>
      <c r="CW61" s="99"/>
      <c r="CX61" s="99"/>
      <c r="CY61" s="99"/>
      <c r="CZ61" s="99"/>
      <c r="DA61" s="99"/>
      <c r="DB61" s="99"/>
      <c r="DC61" s="99"/>
      <c r="DD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  <c r="DZ61" s="99"/>
      <c r="EA61" s="99"/>
      <c r="EB61" s="99"/>
      <c r="EC61" s="99"/>
      <c r="ED61" s="99"/>
      <c r="EE61" s="99"/>
      <c r="EF61" s="99"/>
      <c r="EG61" s="99"/>
      <c r="EH61" s="99"/>
      <c r="EI61" s="99"/>
      <c r="EJ61" s="99"/>
      <c r="EK61" s="99"/>
      <c r="EL61" s="99"/>
      <c r="EM61" s="99"/>
      <c r="EN61" s="99"/>
      <c r="EO61" s="99"/>
      <c r="EP61" s="99"/>
      <c r="EQ61" s="99"/>
      <c r="ER61" s="99"/>
      <c r="ES61" s="99"/>
      <c r="ET61" s="99"/>
      <c r="EU61" s="99"/>
      <c r="EV61" s="99"/>
      <c r="EW61" s="99"/>
      <c r="EX61" s="99"/>
      <c r="EY61" s="99"/>
      <c r="EZ61" s="99"/>
      <c r="FA61" s="99"/>
      <c r="FB61" s="99"/>
      <c r="FC61" s="99"/>
      <c r="FD61" s="99"/>
      <c r="FE61" s="99"/>
      <c r="FF61" s="99"/>
      <c r="FG61" s="99"/>
      <c r="FH61" s="99"/>
    </row>
    <row r="62" spans="1:164" s="93" customFormat="1" x14ac:dyDescent="0.2">
      <c r="B62" s="122"/>
      <c r="C62" s="11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K62" s="110"/>
      <c r="BL62" s="110"/>
      <c r="BO62" s="99"/>
      <c r="BQ62" s="107"/>
      <c r="BR62" s="107">
        <f>AVERAGE(BR36:BR55)</f>
        <v>99.42349999999999</v>
      </c>
      <c r="BS62" s="107">
        <f t="shared" ref="BS62:CG62" si="2">AVERAGE(BS36:BS55)</f>
        <v>142.66799999999998</v>
      </c>
      <c r="BT62" s="107">
        <f t="shared" si="2"/>
        <v>109.58499999999999</v>
      </c>
      <c r="BU62" s="107">
        <f t="shared" si="2"/>
        <v>124.5635</v>
      </c>
      <c r="BV62" s="107">
        <f t="shared" si="2"/>
        <v>144808.46899999998</v>
      </c>
      <c r="BW62" s="107">
        <f t="shared" si="2"/>
        <v>1733.1195</v>
      </c>
      <c r="BX62" s="107">
        <f t="shared" si="2"/>
        <v>78.332499999999996</v>
      </c>
      <c r="BY62" s="107">
        <f t="shared" si="2"/>
        <v>83.088999999999999</v>
      </c>
      <c r="BZ62" s="107">
        <f t="shared" si="2"/>
        <v>11.8705</v>
      </c>
      <c r="CA62" s="107">
        <f t="shared" si="2"/>
        <v>12.783000000000001</v>
      </c>
      <c r="CB62" s="107">
        <f t="shared" si="2"/>
        <v>16.691000000000003</v>
      </c>
      <c r="CC62" s="107">
        <f t="shared" si="2"/>
        <v>20.805</v>
      </c>
      <c r="CD62" s="107">
        <f t="shared" si="2"/>
        <v>109.72650000000002</v>
      </c>
      <c r="CE62" s="107">
        <f t="shared" si="2"/>
        <v>152.721</v>
      </c>
      <c r="CF62" s="107">
        <f t="shared" si="2"/>
        <v>16.287500000000001</v>
      </c>
      <c r="CG62" s="107">
        <f t="shared" si="2"/>
        <v>16.256499999999999</v>
      </c>
      <c r="CH62" s="99"/>
      <c r="CI62" s="99"/>
      <c r="CJ62" s="99"/>
      <c r="CK62" s="99"/>
      <c r="CL62" s="99"/>
      <c r="CM62" s="99"/>
      <c r="CN62" s="99"/>
      <c r="CO62" s="99"/>
      <c r="CP62" s="99"/>
      <c r="CQ62" s="99"/>
      <c r="CR62" s="99"/>
      <c r="CS62" s="99"/>
      <c r="CT62" s="99"/>
      <c r="CU62" s="99"/>
      <c r="CV62" s="99"/>
      <c r="CW62" s="99"/>
      <c r="CX62" s="99"/>
      <c r="CY62" s="99"/>
      <c r="CZ62" s="99"/>
      <c r="DA62" s="99"/>
      <c r="DB62" s="99"/>
      <c r="DC62" s="99"/>
      <c r="DD62" s="99"/>
      <c r="DE62" s="99"/>
      <c r="DF62" s="99"/>
      <c r="DG62" s="99"/>
      <c r="DH62" s="99"/>
      <c r="DI62" s="99"/>
      <c r="DJ62" s="99"/>
      <c r="DK62" s="99"/>
      <c r="DL62" s="99"/>
      <c r="DM62" s="99"/>
      <c r="DN62" s="99"/>
      <c r="DO62" s="99"/>
      <c r="DP62" s="99"/>
      <c r="DQ62" s="99"/>
      <c r="DR62" s="99"/>
      <c r="DS62" s="99"/>
      <c r="DT62" s="99"/>
      <c r="DU62" s="99"/>
      <c r="DV62" s="99"/>
      <c r="DW62" s="99"/>
      <c r="DX62" s="99"/>
      <c r="DY62" s="99"/>
      <c r="DZ62" s="99"/>
      <c r="EA62" s="99"/>
      <c r="EB62" s="99"/>
      <c r="EC62" s="99"/>
      <c r="ED62" s="99"/>
      <c r="EE62" s="99"/>
      <c r="EF62" s="99"/>
      <c r="EG62" s="99"/>
      <c r="EH62" s="99"/>
      <c r="EI62" s="99"/>
      <c r="EJ62" s="99"/>
      <c r="EK62" s="99"/>
      <c r="EL62" s="99"/>
      <c r="EM62" s="99"/>
      <c r="EN62" s="99"/>
      <c r="EO62" s="99"/>
      <c r="EP62" s="99"/>
      <c r="EQ62" s="99"/>
      <c r="ER62" s="99"/>
      <c r="ES62" s="99"/>
      <c r="ET62" s="99"/>
      <c r="EU62" s="99"/>
      <c r="EV62" s="99"/>
      <c r="EW62" s="99"/>
      <c r="EX62" s="99"/>
      <c r="EY62" s="99"/>
      <c r="EZ62" s="99"/>
      <c r="FA62" s="99"/>
      <c r="FB62" s="99"/>
      <c r="FC62" s="99"/>
      <c r="FD62" s="99"/>
      <c r="FE62" s="99"/>
      <c r="FF62" s="99"/>
      <c r="FG62" s="99"/>
      <c r="FH62" s="99"/>
    </row>
    <row r="63" spans="1:164" s="93" customFormat="1" x14ac:dyDescent="0.2">
      <c r="B63" s="122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  <c r="AS63" s="110"/>
      <c r="AT63" s="110"/>
      <c r="AU63" s="110"/>
      <c r="AV63" s="110"/>
      <c r="AW63" s="110"/>
      <c r="AX63" s="110"/>
      <c r="AY63" s="110"/>
      <c r="AZ63" s="110"/>
      <c r="BA63" s="110"/>
      <c r="BB63" s="110"/>
      <c r="BC63" s="110"/>
      <c r="BD63" s="110"/>
      <c r="BE63" s="110"/>
      <c r="BF63" s="110"/>
      <c r="BK63" s="110"/>
      <c r="BL63" s="110"/>
      <c r="BO63" s="99"/>
      <c r="BQ63" s="107"/>
      <c r="BR63" s="114">
        <v>99.42349999999999</v>
      </c>
      <c r="BS63" s="114">
        <v>142.66799999999998</v>
      </c>
      <c r="BT63" s="114">
        <v>109.58499999999999</v>
      </c>
      <c r="BU63" s="114">
        <v>124.5635</v>
      </c>
      <c r="BV63" s="114">
        <v>144808.46899999998</v>
      </c>
      <c r="BW63" s="114">
        <v>1733.1195</v>
      </c>
      <c r="BX63" s="114">
        <v>78.332499999999996</v>
      </c>
      <c r="BY63" s="114">
        <v>83.088999999999999</v>
      </c>
      <c r="BZ63" s="114">
        <v>11.8705</v>
      </c>
      <c r="CA63" s="114">
        <v>12.783000000000001</v>
      </c>
      <c r="CB63" s="114">
        <v>16.691000000000003</v>
      </c>
      <c r="CC63" s="114">
        <v>20.805</v>
      </c>
      <c r="CD63" s="114">
        <v>109.72650000000002</v>
      </c>
      <c r="CE63" s="114">
        <v>152.721</v>
      </c>
      <c r="CF63" s="114">
        <v>16.287500000000001</v>
      </c>
      <c r="CG63" s="114">
        <v>16.256499999999999</v>
      </c>
      <c r="CH63" s="99"/>
      <c r="CI63" s="99"/>
      <c r="CJ63" s="99"/>
      <c r="CK63" s="99"/>
      <c r="CL63" s="99"/>
      <c r="CM63" s="99"/>
      <c r="CN63" s="99"/>
      <c r="CO63" s="99"/>
      <c r="CP63" s="99"/>
      <c r="CQ63" s="99"/>
      <c r="CR63" s="99"/>
      <c r="CS63" s="99"/>
      <c r="CT63" s="99"/>
      <c r="CU63" s="99"/>
      <c r="CV63" s="99"/>
      <c r="CW63" s="99"/>
      <c r="CX63" s="99"/>
      <c r="CY63" s="99"/>
      <c r="CZ63" s="99"/>
      <c r="DA63" s="99"/>
      <c r="DB63" s="99"/>
      <c r="DC63" s="99"/>
      <c r="DD63" s="99"/>
      <c r="DE63" s="99"/>
      <c r="DF63" s="99"/>
      <c r="DG63" s="99"/>
      <c r="DH63" s="99"/>
      <c r="DI63" s="99"/>
      <c r="DJ63" s="99"/>
      <c r="DK63" s="99"/>
      <c r="DL63" s="99"/>
      <c r="DM63" s="99"/>
      <c r="DN63" s="99"/>
      <c r="DO63" s="99"/>
      <c r="DP63" s="99"/>
      <c r="DQ63" s="99"/>
      <c r="DR63" s="99"/>
      <c r="DS63" s="99"/>
      <c r="DT63" s="99"/>
      <c r="DU63" s="99"/>
      <c r="DV63" s="99"/>
      <c r="DW63" s="99"/>
      <c r="DX63" s="99"/>
      <c r="DY63" s="99"/>
      <c r="DZ63" s="99"/>
      <c r="EA63" s="99"/>
      <c r="EB63" s="99"/>
      <c r="EC63" s="99"/>
      <c r="ED63" s="99"/>
      <c r="EE63" s="99"/>
      <c r="EF63" s="99"/>
      <c r="EG63" s="99"/>
      <c r="EH63" s="99"/>
      <c r="EI63" s="99"/>
      <c r="EJ63" s="99"/>
      <c r="EK63" s="99"/>
      <c r="EL63" s="99"/>
      <c r="EM63" s="99"/>
      <c r="EN63" s="99"/>
      <c r="EO63" s="99"/>
      <c r="EP63" s="99"/>
      <c r="EQ63" s="99"/>
      <c r="ER63" s="99"/>
      <c r="ES63" s="99"/>
      <c r="ET63" s="99"/>
      <c r="EU63" s="99"/>
      <c r="EV63" s="99"/>
      <c r="EW63" s="99"/>
      <c r="EX63" s="99"/>
      <c r="EY63" s="99"/>
      <c r="EZ63" s="99"/>
      <c r="FA63" s="99"/>
      <c r="FB63" s="99"/>
      <c r="FC63" s="99"/>
      <c r="FD63" s="99"/>
      <c r="FE63" s="99"/>
      <c r="FF63" s="99"/>
      <c r="FG63" s="99"/>
      <c r="FH63" s="99"/>
    </row>
    <row r="64" spans="1:164" s="93" customFormat="1" x14ac:dyDescent="0.2">
      <c r="B64" s="122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110"/>
      <c r="AL64" s="110"/>
      <c r="AM64" s="110"/>
      <c r="AN64" s="110"/>
      <c r="AO64" s="110"/>
      <c r="AP64" s="110"/>
      <c r="AQ64" s="110"/>
      <c r="AR64" s="110"/>
      <c r="AS64" s="110"/>
      <c r="AT64" s="110"/>
      <c r="AU64" s="110"/>
      <c r="AV64" s="110"/>
      <c r="AW64" s="110"/>
      <c r="AX64" s="110"/>
      <c r="AY64" s="110"/>
      <c r="AZ64" s="110"/>
      <c r="BA64" s="110"/>
      <c r="BB64" s="110"/>
      <c r="BC64" s="110"/>
      <c r="BD64" s="110"/>
      <c r="BE64" s="110"/>
      <c r="BF64" s="110"/>
      <c r="BK64" s="110"/>
      <c r="BL64" s="110"/>
      <c r="BO64" s="99"/>
      <c r="BQ64" s="120"/>
      <c r="BR64" s="119">
        <f>BR63-BR62</f>
        <v>0</v>
      </c>
      <c r="BS64" s="119">
        <f t="shared" ref="BS64:CG64" si="3">BS63-BS62</f>
        <v>0</v>
      </c>
      <c r="BT64" s="119">
        <f t="shared" si="3"/>
        <v>0</v>
      </c>
      <c r="BU64" s="119">
        <f t="shared" si="3"/>
        <v>0</v>
      </c>
      <c r="BV64" s="119">
        <f t="shared" si="3"/>
        <v>0</v>
      </c>
      <c r="BW64" s="119">
        <f t="shared" si="3"/>
        <v>0</v>
      </c>
      <c r="BX64" s="119">
        <f t="shared" si="3"/>
        <v>0</v>
      </c>
      <c r="BY64" s="119">
        <f t="shared" si="3"/>
        <v>0</v>
      </c>
      <c r="BZ64" s="119">
        <f t="shared" si="3"/>
        <v>0</v>
      </c>
      <c r="CA64" s="119">
        <f t="shared" si="3"/>
        <v>0</v>
      </c>
      <c r="CB64" s="119">
        <f t="shared" si="3"/>
        <v>0</v>
      </c>
      <c r="CC64" s="119">
        <f t="shared" si="3"/>
        <v>0</v>
      </c>
      <c r="CD64" s="119">
        <f t="shared" si="3"/>
        <v>0</v>
      </c>
      <c r="CE64" s="119">
        <f t="shared" si="3"/>
        <v>0</v>
      </c>
      <c r="CF64" s="119">
        <f t="shared" si="3"/>
        <v>0</v>
      </c>
      <c r="CG64" s="119">
        <f t="shared" si="3"/>
        <v>0</v>
      </c>
      <c r="CH64" s="99"/>
      <c r="CI64" s="99"/>
      <c r="CJ64" s="99"/>
      <c r="CK64" s="99"/>
      <c r="CL64" s="99"/>
      <c r="CM64" s="99"/>
      <c r="CN64" s="99"/>
      <c r="CO64" s="99"/>
      <c r="CP64" s="99"/>
      <c r="CQ64" s="99"/>
      <c r="CR64" s="99"/>
      <c r="CS64" s="99"/>
      <c r="CT64" s="99"/>
      <c r="CU64" s="99"/>
      <c r="CV64" s="99"/>
      <c r="CW64" s="99"/>
      <c r="CX64" s="99"/>
      <c r="CY64" s="99"/>
      <c r="CZ64" s="99"/>
      <c r="DA64" s="99"/>
      <c r="DB64" s="99"/>
      <c r="DC64" s="99"/>
      <c r="DD64" s="99"/>
      <c r="DE64" s="99"/>
      <c r="DF64" s="99"/>
      <c r="DG64" s="99"/>
      <c r="DH64" s="99"/>
      <c r="DI64" s="99"/>
      <c r="DJ64" s="99"/>
      <c r="DK64" s="99"/>
      <c r="DL64" s="99"/>
      <c r="DM64" s="99"/>
      <c r="DN64" s="99"/>
      <c r="DO64" s="99"/>
      <c r="DP64" s="99"/>
      <c r="DQ64" s="99"/>
      <c r="DR64" s="99"/>
      <c r="DS64" s="99"/>
      <c r="DT64" s="99"/>
      <c r="DU64" s="99"/>
      <c r="DV64" s="99"/>
      <c r="DW64" s="99"/>
      <c r="DX64" s="99"/>
      <c r="DY64" s="99"/>
      <c r="DZ64" s="99"/>
      <c r="EA64" s="99"/>
      <c r="EB64" s="99"/>
      <c r="EC64" s="99"/>
      <c r="ED64" s="99"/>
      <c r="EE64" s="99"/>
      <c r="EF64" s="99"/>
      <c r="EG64" s="99"/>
      <c r="EH64" s="99"/>
      <c r="EI64" s="99"/>
      <c r="EJ64" s="99"/>
      <c r="EK64" s="99"/>
      <c r="EL64" s="99"/>
      <c r="EM64" s="99"/>
      <c r="EN64" s="99"/>
      <c r="EO64" s="99"/>
      <c r="EP64" s="99"/>
      <c r="EQ64" s="99"/>
      <c r="ER64" s="99"/>
      <c r="ES64" s="99"/>
      <c r="ET64" s="99"/>
      <c r="EU64" s="99"/>
      <c r="EV64" s="99"/>
      <c r="EW64" s="99"/>
      <c r="EX64" s="99"/>
      <c r="EY64" s="99"/>
      <c r="EZ64" s="99"/>
      <c r="FA64" s="99"/>
      <c r="FB64" s="99"/>
      <c r="FC64" s="99"/>
      <c r="FD64" s="99"/>
      <c r="FE64" s="99"/>
      <c r="FF64" s="99"/>
      <c r="FG64" s="99"/>
      <c r="FH64" s="99"/>
    </row>
    <row r="65" spans="1:164" s="93" customFormat="1" x14ac:dyDescent="0.2">
      <c r="B65" s="122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/>
      <c r="AA65" s="110"/>
      <c r="AB65" s="110"/>
      <c r="AC65" s="110"/>
      <c r="AD65" s="110"/>
      <c r="AE65" s="110"/>
      <c r="AF65" s="110"/>
      <c r="AG65" s="110"/>
      <c r="AH65" s="110"/>
      <c r="AI65" s="110"/>
      <c r="AJ65" s="110"/>
      <c r="AK65" s="110"/>
      <c r="AL65" s="110"/>
      <c r="AM65" s="110"/>
      <c r="AN65" s="110"/>
      <c r="AO65" s="110"/>
      <c r="AP65" s="110"/>
      <c r="AQ65" s="110"/>
      <c r="AR65" s="110"/>
      <c r="AS65" s="110"/>
      <c r="AT65" s="110"/>
      <c r="AU65" s="110"/>
      <c r="AV65" s="110"/>
      <c r="AW65" s="110"/>
      <c r="AX65" s="110"/>
      <c r="AY65" s="110"/>
      <c r="AZ65" s="110"/>
      <c r="BA65" s="110"/>
      <c r="BB65" s="110"/>
      <c r="BC65" s="110"/>
      <c r="BD65" s="110"/>
      <c r="BE65" s="110"/>
      <c r="BF65" s="110"/>
      <c r="BK65" s="110"/>
      <c r="BL65" s="110"/>
      <c r="BO65" s="99"/>
      <c r="BQ65" s="99" t="s">
        <v>29</v>
      </c>
      <c r="BR65" s="99">
        <f>MAX(BR36:BR55)</f>
        <v>99.9</v>
      </c>
      <c r="BS65" s="99">
        <f t="shared" ref="BS65:CG65" si="4">MAX(BS36:BS55)</f>
        <v>147.06</v>
      </c>
      <c r="BT65" s="99">
        <f t="shared" si="4"/>
        <v>111.11</v>
      </c>
      <c r="BU65" s="99">
        <f t="shared" si="4"/>
        <v>125.92</v>
      </c>
      <c r="BV65" s="99">
        <f t="shared" si="4"/>
        <v>147576.41</v>
      </c>
      <c r="BW65" s="99">
        <f t="shared" si="4"/>
        <v>1762.71</v>
      </c>
      <c r="BX65" s="99">
        <f t="shared" si="4"/>
        <v>79.069999999999993</v>
      </c>
      <c r="BY65" s="99">
        <f t="shared" si="4"/>
        <v>84</v>
      </c>
      <c r="BZ65" s="99">
        <f t="shared" si="4"/>
        <v>12.03</v>
      </c>
      <c r="CA65" s="99">
        <f t="shared" si="4"/>
        <v>12.95</v>
      </c>
      <c r="CB65" s="99">
        <f t="shared" si="4"/>
        <v>16.89</v>
      </c>
      <c r="CC65" s="99">
        <f t="shared" si="4"/>
        <v>20.94</v>
      </c>
      <c r="CD65" s="99">
        <f t="shared" si="4"/>
        <v>110.51</v>
      </c>
      <c r="CE65" s="99">
        <f t="shared" si="4"/>
        <v>154.46</v>
      </c>
      <c r="CF65" s="99">
        <f t="shared" si="4"/>
        <v>16.53</v>
      </c>
      <c r="CG65" s="99">
        <f t="shared" si="4"/>
        <v>16.53</v>
      </c>
      <c r="CH65" s="99"/>
      <c r="CI65" s="99"/>
      <c r="CJ65" s="99"/>
      <c r="CK65" s="99"/>
      <c r="CL65" s="99"/>
      <c r="CM65" s="99"/>
      <c r="CN65" s="99"/>
      <c r="CO65" s="99"/>
      <c r="CP65" s="99"/>
      <c r="CQ65" s="99"/>
      <c r="CR65" s="99"/>
      <c r="CS65" s="99"/>
      <c r="CT65" s="99"/>
      <c r="CU65" s="99"/>
      <c r="CV65" s="99"/>
      <c r="CW65" s="99"/>
      <c r="CX65" s="99"/>
      <c r="CY65" s="99"/>
      <c r="CZ65" s="99"/>
      <c r="DA65" s="99"/>
      <c r="DB65" s="99"/>
      <c r="DC65" s="99"/>
      <c r="DD65" s="99"/>
      <c r="DE65" s="99"/>
      <c r="DF65" s="99"/>
      <c r="DG65" s="99"/>
      <c r="DH65" s="99"/>
      <c r="DI65" s="99"/>
      <c r="DJ65" s="99"/>
      <c r="DK65" s="99"/>
      <c r="DL65" s="99"/>
      <c r="DM65" s="99"/>
      <c r="DN65" s="99"/>
      <c r="DO65" s="99"/>
      <c r="DP65" s="99"/>
      <c r="DQ65" s="99"/>
      <c r="DR65" s="99"/>
      <c r="DS65" s="99"/>
      <c r="DT65" s="99"/>
      <c r="DU65" s="99"/>
      <c r="DV65" s="99"/>
      <c r="DW65" s="99"/>
      <c r="DX65" s="99"/>
      <c r="DY65" s="99"/>
      <c r="DZ65" s="99"/>
      <c r="EA65" s="99"/>
      <c r="EB65" s="99"/>
      <c r="EC65" s="99"/>
      <c r="ED65" s="99"/>
      <c r="EE65" s="99"/>
      <c r="EF65" s="99"/>
      <c r="EG65" s="99"/>
      <c r="EH65" s="99"/>
      <c r="EI65" s="99"/>
      <c r="EJ65" s="99"/>
      <c r="EK65" s="99"/>
      <c r="EL65" s="99"/>
      <c r="EM65" s="99"/>
      <c r="EN65" s="99"/>
      <c r="EO65" s="99"/>
      <c r="EP65" s="99"/>
      <c r="EQ65" s="99"/>
      <c r="ER65" s="99"/>
      <c r="ES65" s="99"/>
      <c r="ET65" s="99"/>
      <c r="EU65" s="99"/>
      <c r="EV65" s="99"/>
      <c r="EW65" s="99"/>
      <c r="EX65" s="99"/>
      <c r="EY65" s="99"/>
      <c r="EZ65" s="99"/>
      <c r="FA65" s="99"/>
      <c r="FB65" s="99"/>
      <c r="FC65" s="99"/>
      <c r="FD65" s="99"/>
      <c r="FE65" s="99"/>
      <c r="FF65" s="99"/>
      <c r="FG65" s="99"/>
      <c r="FH65" s="99"/>
    </row>
    <row r="66" spans="1:164" s="88" customFormat="1" x14ac:dyDescent="0.2">
      <c r="A66" s="123"/>
      <c r="B66" s="124"/>
      <c r="C66" s="110"/>
      <c r="D66" s="110"/>
      <c r="E66" s="110"/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110"/>
      <c r="AD66" s="110"/>
      <c r="AE66" s="110"/>
      <c r="AF66" s="110"/>
      <c r="AG66" s="110"/>
      <c r="AH66" s="110"/>
      <c r="AI66" s="110"/>
      <c r="AJ66" s="110"/>
      <c r="AK66" s="110"/>
      <c r="AL66" s="110"/>
      <c r="AM66" s="110"/>
      <c r="AN66" s="110"/>
      <c r="AO66" s="110"/>
      <c r="AP66" s="110"/>
      <c r="AQ66" s="110"/>
      <c r="AR66" s="110"/>
      <c r="AS66" s="110"/>
      <c r="AT66" s="110"/>
      <c r="AU66" s="110"/>
      <c r="AV66" s="110"/>
      <c r="AW66" s="110"/>
      <c r="AX66" s="110"/>
      <c r="AY66" s="110"/>
      <c r="AZ66" s="110"/>
      <c r="BA66" s="110"/>
      <c r="BB66" s="110"/>
      <c r="BC66" s="110"/>
      <c r="BD66" s="110"/>
      <c r="BE66" s="110"/>
      <c r="BF66" s="110"/>
      <c r="BK66" s="110"/>
      <c r="BL66" s="110"/>
      <c r="BO66" s="89"/>
      <c r="BP66" s="89"/>
      <c r="BQ66" s="99" t="s">
        <v>30</v>
      </c>
      <c r="BR66" s="99">
        <f>MIN(BR36:BR55)</f>
        <v>99.01</v>
      </c>
      <c r="BS66" s="99">
        <f t="shared" ref="BS66:CG66" si="5">MIN(BS36:BS55)</f>
        <v>141.31</v>
      </c>
      <c r="BT66" s="99">
        <f t="shared" si="5"/>
        <v>108.94</v>
      </c>
      <c r="BU66" s="99">
        <f t="shared" si="5"/>
        <v>124.16</v>
      </c>
      <c r="BV66" s="99">
        <f t="shared" si="5"/>
        <v>142607.42000000001</v>
      </c>
      <c r="BW66" s="99">
        <f t="shared" si="5"/>
        <v>1711.42</v>
      </c>
      <c r="BX66" s="99">
        <f t="shared" si="5"/>
        <v>77.61</v>
      </c>
      <c r="BY66" s="99">
        <f t="shared" si="5"/>
        <v>82.34</v>
      </c>
      <c r="BZ66" s="99">
        <f t="shared" si="5"/>
        <v>11.74</v>
      </c>
      <c r="CA66" s="99">
        <f t="shared" si="5"/>
        <v>12.65</v>
      </c>
      <c r="CB66" s="99">
        <f t="shared" si="5"/>
        <v>16.63</v>
      </c>
      <c r="CC66" s="99">
        <f t="shared" si="5"/>
        <v>20.64</v>
      </c>
      <c r="CD66" s="99">
        <f t="shared" si="5"/>
        <v>108.62</v>
      </c>
      <c r="CE66" s="99">
        <f t="shared" si="5"/>
        <v>152.1</v>
      </c>
      <c r="CF66" s="99">
        <f t="shared" si="5"/>
        <v>16.14</v>
      </c>
      <c r="CG66" s="99">
        <f t="shared" si="5"/>
        <v>16.04</v>
      </c>
      <c r="CH66" s="89"/>
      <c r="CI66" s="89"/>
      <c r="CJ66" s="89"/>
      <c r="CK66" s="89"/>
      <c r="CL66" s="89"/>
      <c r="CM66" s="89"/>
      <c r="CN66" s="89"/>
      <c r="CO66" s="89"/>
      <c r="CP66" s="89"/>
      <c r="CQ66" s="89"/>
      <c r="CR66" s="89"/>
      <c r="CS66" s="89"/>
      <c r="CT66" s="89"/>
      <c r="CU66" s="89"/>
      <c r="CV66" s="89"/>
      <c r="CW66" s="89"/>
      <c r="CX66" s="89"/>
      <c r="CY66" s="89"/>
      <c r="CZ66" s="89"/>
      <c r="DA66" s="89"/>
      <c r="DB66" s="89"/>
      <c r="DC66" s="89"/>
      <c r="DD66" s="89"/>
      <c r="DE66" s="89"/>
      <c r="DF66" s="89"/>
      <c r="DG66" s="89"/>
      <c r="DH66" s="89"/>
      <c r="DI66" s="89"/>
      <c r="DJ66" s="89"/>
      <c r="DK66" s="89"/>
      <c r="DL66" s="89"/>
      <c r="DM66" s="89"/>
      <c r="DN66" s="89"/>
      <c r="DO66" s="89"/>
      <c r="DP66" s="89"/>
      <c r="DQ66" s="89"/>
      <c r="DR66" s="89"/>
      <c r="DS66" s="89"/>
      <c r="DT66" s="89"/>
      <c r="DU66" s="89"/>
      <c r="DV66" s="89"/>
      <c r="DW66" s="89"/>
      <c r="DX66" s="89"/>
      <c r="DY66" s="89"/>
      <c r="DZ66" s="89"/>
      <c r="EA66" s="89"/>
      <c r="EB66" s="89"/>
      <c r="EC66" s="89"/>
      <c r="ED66" s="89"/>
      <c r="EE66" s="89"/>
      <c r="EF66" s="89"/>
      <c r="EG66" s="89"/>
      <c r="EH66" s="89"/>
      <c r="EI66" s="89"/>
      <c r="EJ66" s="89"/>
      <c r="EK66" s="89"/>
      <c r="EL66" s="89"/>
      <c r="EM66" s="89"/>
      <c r="EN66" s="89"/>
      <c r="EO66" s="89"/>
      <c r="EP66" s="89"/>
      <c r="EQ66" s="89"/>
      <c r="ER66" s="89"/>
      <c r="ES66" s="89"/>
      <c r="ET66" s="89"/>
      <c r="EU66" s="89"/>
      <c r="EV66" s="89"/>
      <c r="EW66" s="89"/>
      <c r="EX66" s="89"/>
      <c r="EY66" s="89"/>
      <c r="EZ66" s="89"/>
      <c r="FA66" s="89"/>
      <c r="FB66" s="89"/>
      <c r="FC66" s="89"/>
      <c r="FD66" s="89"/>
      <c r="FE66" s="89"/>
      <c r="FF66" s="89"/>
      <c r="FG66" s="89"/>
      <c r="FH66" s="89"/>
    </row>
    <row r="67" spans="1:164" s="88" customFormat="1" x14ac:dyDescent="0.2">
      <c r="A67" s="123"/>
      <c r="B67" s="124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10"/>
      <c r="AM67" s="110"/>
      <c r="AN67" s="110"/>
      <c r="AO67" s="110"/>
      <c r="AP67" s="110"/>
      <c r="AQ67" s="110"/>
      <c r="AR67" s="110"/>
      <c r="AS67" s="110"/>
      <c r="AT67" s="110"/>
      <c r="AU67" s="110"/>
      <c r="AV67" s="110"/>
      <c r="AW67" s="110"/>
      <c r="AX67" s="110"/>
      <c r="AY67" s="110"/>
      <c r="AZ67" s="110"/>
      <c r="BA67" s="110"/>
      <c r="BB67" s="110"/>
      <c r="BC67" s="110"/>
      <c r="BD67" s="110"/>
      <c r="BE67" s="110"/>
      <c r="BF67" s="110"/>
      <c r="BK67" s="110"/>
      <c r="BL67" s="110"/>
      <c r="BO67" s="89"/>
      <c r="BP67" s="89"/>
      <c r="BQ67" s="99"/>
      <c r="BR67" s="99"/>
      <c r="BS67" s="99"/>
      <c r="BT67" s="99"/>
      <c r="BU67" s="99"/>
      <c r="BV67" s="99"/>
      <c r="BW67" s="99"/>
      <c r="BX67" s="99"/>
      <c r="BY67" s="99"/>
      <c r="BZ67" s="99"/>
      <c r="CA67" s="99"/>
      <c r="CB67" s="99"/>
      <c r="CC67" s="99"/>
      <c r="CD67" s="99"/>
      <c r="CE67" s="94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89"/>
      <c r="DE67" s="89"/>
      <c r="DF67" s="89"/>
      <c r="DG67" s="89"/>
      <c r="DH67" s="89"/>
      <c r="DI67" s="89"/>
      <c r="DJ67" s="89"/>
      <c r="DK67" s="89"/>
      <c r="DL67" s="89"/>
      <c r="DM67" s="89"/>
      <c r="DN67" s="89"/>
      <c r="DO67" s="89"/>
      <c r="DP67" s="89"/>
      <c r="DQ67" s="89"/>
      <c r="DR67" s="89"/>
      <c r="DS67" s="89"/>
      <c r="DT67" s="89"/>
      <c r="DU67" s="89"/>
      <c r="DV67" s="89"/>
      <c r="DW67" s="89"/>
      <c r="DX67" s="89"/>
      <c r="DY67" s="89"/>
      <c r="DZ67" s="89"/>
      <c r="EA67" s="89"/>
      <c r="EB67" s="89"/>
      <c r="EC67" s="89"/>
      <c r="ED67" s="89"/>
      <c r="EE67" s="89"/>
      <c r="EF67" s="89"/>
      <c r="EG67" s="89"/>
      <c r="EH67" s="89"/>
      <c r="EI67" s="89"/>
      <c r="EJ67" s="89"/>
      <c r="EK67" s="89"/>
      <c r="EL67" s="89"/>
      <c r="EM67" s="89"/>
      <c r="EN67" s="89"/>
      <c r="EO67" s="89"/>
      <c r="EP67" s="89"/>
      <c r="EQ67" s="89"/>
      <c r="ER67" s="89"/>
      <c r="ES67" s="89"/>
      <c r="ET67" s="89"/>
      <c r="EU67" s="89"/>
      <c r="EV67" s="89"/>
      <c r="EW67" s="89"/>
      <c r="EX67" s="89"/>
      <c r="EY67" s="89"/>
      <c r="EZ67" s="89"/>
      <c r="FA67" s="89"/>
      <c r="FB67" s="89"/>
      <c r="FC67" s="89"/>
      <c r="FD67" s="89"/>
      <c r="FE67" s="89"/>
      <c r="FF67" s="89"/>
      <c r="FG67" s="89"/>
      <c r="FH67" s="89"/>
    </row>
    <row r="68" spans="1:164" s="88" customFormat="1" x14ac:dyDescent="0.2">
      <c r="A68" s="123"/>
      <c r="B68" s="124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110"/>
      <c r="AK68" s="110"/>
      <c r="AL68" s="110"/>
      <c r="AM68" s="110"/>
      <c r="AN68" s="110"/>
      <c r="AO68" s="110"/>
      <c r="AP68" s="110"/>
      <c r="AQ68" s="110"/>
      <c r="AR68" s="110"/>
      <c r="AS68" s="110"/>
      <c r="AT68" s="110"/>
      <c r="AU68" s="110"/>
      <c r="AV68" s="110"/>
      <c r="AW68" s="110"/>
      <c r="AX68" s="110"/>
      <c r="AY68" s="110"/>
      <c r="AZ68" s="110"/>
      <c r="BA68" s="110"/>
      <c r="BB68" s="110"/>
      <c r="BC68" s="110"/>
      <c r="BD68" s="110"/>
      <c r="BE68" s="110"/>
      <c r="BF68" s="110"/>
      <c r="BK68" s="110"/>
      <c r="BL68" s="110"/>
      <c r="BO68" s="89"/>
      <c r="BP68" s="89"/>
      <c r="BQ68" s="99"/>
      <c r="BR68" s="99">
        <f t="shared" ref="BR68:CG68" si="6">BR65-BR66</f>
        <v>0.89000000000000057</v>
      </c>
      <c r="BS68" s="99">
        <f t="shared" si="6"/>
        <v>5.75</v>
      </c>
      <c r="BT68" s="99">
        <f t="shared" si="6"/>
        <v>2.1700000000000017</v>
      </c>
      <c r="BU68" s="99">
        <f t="shared" si="6"/>
        <v>1.7600000000000051</v>
      </c>
      <c r="BV68" s="99">
        <f t="shared" si="6"/>
        <v>4968.9899999999907</v>
      </c>
      <c r="BW68" s="99">
        <f t="shared" si="6"/>
        <v>51.289999999999964</v>
      </c>
      <c r="BX68" s="99">
        <f t="shared" si="6"/>
        <v>1.4599999999999937</v>
      </c>
      <c r="BY68" s="99">
        <f t="shared" si="6"/>
        <v>1.6599999999999966</v>
      </c>
      <c r="BZ68" s="99">
        <f t="shared" si="6"/>
        <v>0.28999999999999915</v>
      </c>
      <c r="CA68" s="99">
        <f t="shared" si="6"/>
        <v>0.29999999999999893</v>
      </c>
      <c r="CB68" s="99">
        <f t="shared" si="6"/>
        <v>0.26000000000000156</v>
      </c>
      <c r="CC68" s="99">
        <f t="shared" si="6"/>
        <v>0.30000000000000071</v>
      </c>
      <c r="CD68" s="99">
        <f t="shared" si="6"/>
        <v>1.8900000000000006</v>
      </c>
      <c r="CE68" s="99">
        <f t="shared" si="6"/>
        <v>2.3600000000000136</v>
      </c>
      <c r="CF68" s="99">
        <f t="shared" si="6"/>
        <v>0.39000000000000057</v>
      </c>
      <c r="CG68" s="99">
        <f t="shared" si="6"/>
        <v>0.49000000000000199</v>
      </c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89"/>
      <c r="DE68" s="89"/>
      <c r="DF68" s="89"/>
      <c r="DG68" s="89"/>
      <c r="DH68" s="89"/>
      <c r="DI68" s="89"/>
      <c r="DJ68" s="89"/>
      <c r="DK68" s="89"/>
      <c r="DL68" s="89"/>
      <c r="DM68" s="89"/>
      <c r="DN68" s="89"/>
      <c r="DO68" s="89"/>
      <c r="DP68" s="89"/>
      <c r="DQ68" s="89"/>
      <c r="DR68" s="89"/>
      <c r="DS68" s="89"/>
      <c r="DT68" s="89"/>
      <c r="DU68" s="89"/>
      <c r="DV68" s="89"/>
      <c r="DW68" s="89"/>
      <c r="DX68" s="89"/>
      <c r="DY68" s="89"/>
      <c r="DZ68" s="89"/>
      <c r="EA68" s="89"/>
      <c r="EB68" s="89"/>
      <c r="EC68" s="89"/>
      <c r="ED68" s="89"/>
      <c r="EE68" s="89"/>
      <c r="EF68" s="89"/>
      <c r="EG68" s="89"/>
      <c r="EH68" s="89"/>
      <c r="EI68" s="89"/>
      <c r="EJ68" s="89"/>
      <c r="EK68" s="89"/>
      <c r="EL68" s="89"/>
      <c r="EM68" s="89"/>
      <c r="EN68" s="89"/>
      <c r="EO68" s="89"/>
      <c r="EP68" s="89"/>
      <c r="EQ68" s="89"/>
      <c r="ER68" s="89"/>
      <c r="ES68" s="89"/>
      <c r="ET68" s="89"/>
      <c r="EU68" s="89"/>
      <c r="EV68" s="89"/>
      <c r="EW68" s="89"/>
      <c r="EX68" s="89"/>
      <c r="EY68" s="89"/>
      <c r="EZ68" s="89"/>
      <c r="FA68" s="89"/>
      <c r="FB68" s="89"/>
      <c r="FC68" s="89"/>
      <c r="FD68" s="89"/>
      <c r="FE68" s="89"/>
      <c r="FF68" s="89"/>
      <c r="FG68" s="89"/>
      <c r="FH68" s="89"/>
    </row>
    <row r="69" spans="1:164" s="88" customFormat="1" x14ac:dyDescent="0.2">
      <c r="A69" s="123"/>
      <c r="B69" s="124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/>
      <c r="AA69" s="110"/>
      <c r="AB69" s="110"/>
      <c r="AC69" s="110"/>
      <c r="AD69" s="110"/>
      <c r="AE69" s="110"/>
      <c r="AF69" s="110"/>
      <c r="AG69" s="110"/>
      <c r="AH69" s="110"/>
      <c r="AI69" s="110"/>
      <c r="AJ69" s="110"/>
      <c r="AK69" s="110"/>
      <c r="AL69" s="110"/>
      <c r="AM69" s="110"/>
      <c r="AN69" s="110"/>
      <c r="AO69" s="110"/>
      <c r="AP69" s="110"/>
      <c r="AQ69" s="110"/>
      <c r="AR69" s="110"/>
      <c r="AS69" s="110"/>
      <c r="AT69" s="110"/>
      <c r="AU69" s="110"/>
      <c r="AV69" s="110"/>
      <c r="AW69" s="110"/>
      <c r="AX69" s="110"/>
      <c r="AY69" s="110"/>
      <c r="AZ69" s="110"/>
      <c r="BA69" s="110"/>
      <c r="BB69" s="110"/>
      <c r="BC69" s="110"/>
      <c r="BD69" s="110"/>
      <c r="BE69" s="110"/>
      <c r="BF69" s="110"/>
      <c r="BK69" s="110"/>
      <c r="BL69" s="110"/>
      <c r="BO69" s="89"/>
      <c r="BP69" s="89"/>
      <c r="BQ69" s="99"/>
      <c r="BR69" s="99"/>
      <c r="BS69" s="99"/>
      <c r="BT69" s="99"/>
      <c r="BU69" s="99"/>
      <c r="BV69" s="99"/>
      <c r="BW69" s="99"/>
      <c r="BX69" s="99"/>
      <c r="BY69" s="99"/>
      <c r="BZ69" s="99"/>
      <c r="CA69" s="99"/>
      <c r="CB69" s="99"/>
      <c r="CC69" s="99"/>
      <c r="CD69" s="99"/>
      <c r="CE69" s="109"/>
      <c r="CF69" s="89"/>
      <c r="CG69" s="89"/>
      <c r="CH69" s="89"/>
      <c r="CI69" s="89"/>
      <c r="CJ69" s="89"/>
      <c r="CK69" s="89"/>
      <c r="CL69" s="89"/>
      <c r="CM69" s="89"/>
      <c r="CN69" s="89"/>
      <c r="CO69" s="89"/>
      <c r="CP69" s="89"/>
      <c r="CQ69" s="89"/>
      <c r="CR69" s="89"/>
      <c r="CS69" s="89"/>
      <c r="CT69" s="89"/>
      <c r="CU69" s="89"/>
      <c r="CV69" s="89"/>
      <c r="CW69" s="89"/>
      <c r="CX69" s="89"/>
      <c r="CY69" s="89"/>
      <c r="CZ69" s="89"/>
      <c r="DA69" s="89"/>
      <c r="DB69" s="89"/>
      <c r="DC69" s="89"/>
      <c r="DD69" s="89"/>
      <c r="DE69" s="89"/>
      <c r="DF69" s="89"/>
      <c r="DG69" s="89"/>
      <c r="DH69" s="89"/>
      <c r="DI69" s="89"/>
      <c r="DJ69" s="89"/>
      <c r="DK69" s="89"/>
      <c r="DL69" s="89"/>
      <c r="DM69" s="89"/>
      <c r="DN69" s="89"/>
      <c r="DO69" s="89"/>
      <c r="DP69" s="89"/>
      <c r="DQ69" s="89"/>
      <c r="DR69" s="89"/>
      <c r="DS69" s="89"/>
      <c r="DT69" s="89"/>
      <c r="DU69" s="89"/>
      <c r="DV69" s="89"/>
      <c r="DW69" s="89"/>
      <c r="DX69" s="89"/>
      <c r="DY69" s="89"/>
      <c r="DZ69" s="89"/>
      <c r="EA69" s="89"/>
      <c r="EB69" s="89"/>
      <c r="EC69" s="89"/>
      <c r="ED69" s="89"/>
      <c r="EE69" s="89"/>
      <c r="EF69" s="89"/>
      <c r="EG69" s="89"/>
      <c r="EH69" s="89"/>
      <c r="EI69" s="89"/>
      <c r="EJ69" s="89"/>
      <c r="EK69" s="89"/>
      <c r="EL69" s="89"/>
      <c r="EM69" s="89"/>
      <c r="EN69" s="89"/>
      <c r="EO69" s="89"/>
      <c r="EP69" s="89"/>
      <c r="EQ69" s="89"/>
      <c r="ER69" s="89"/>
      <c r="ES69" s="89"/>
      <c r="ET69" s="89"/>
      <c r="EU69" s="89"/>
      <c r="EV69" s="89"/>
      <c r="EW69" s="89"/>
      <c r="EX69" s="89"/>
      <c r="EY69" s="89"/>
      <c r="EZ69" s="89"/>
      <c r="FA69" s="89"/>
      <c r="FB69" s="89"/>
      <c r="FC69" s="89"/>
      <c r="FD69" s="89"/>
      <c r="FE69" s="89"/>
      <c r="FF69" s="89"/>
      <c r="FG69" s="89"/>
      <c r="FH69" s="89"/>
    </row>
    <row r="70" spans="1:164" s="88" customFormat="1" x14ac:dyDescent="0.2">
      <c r="A70" s="123"/>
      <c r="B70" s="124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K70" s="110"/>
      <c r="BL70" s="110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9"/>
      <c r="CA70" s="89"/>
      <c r="CB70" s="89"/>
      <c r="CC70" s="89"/>
      <c r="CD70" s="89"/>
      <c r="CE70" s="109"/>
      <c r="CF70" s="89"/>
      <c r="CG70" s="89"/>
      <c r="CH70" s="89"/>
      <c r="CI70" s="89"/>
      <c r="CJ70" s="89"/>
      <c r="CK70" s="89"/>
      <c r="CL70" s="89"/>
      <c r="CM70" s="89"/>
      <c r="CN70" s="89"/>
      <c r="CO70" s="89"/>
      <c r="CP70" s="89"/>
      <c r="CQ70" s="89"/>
      <c r="CR70" s="89"/>
      <c r="CS70" s="89"/>
      <c r="CT70" s="89"/>
      <c r="CU70" s="89"/>
      <c r="CV70" s="89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</row>
    <row r="71" spans="1:164" s="88" customFormat="1" ht="25.5" x14ac:dyDescent="0.2">
      <c r="A71" s="123"/>
      <c r="B71" s="124"/>
      <c r="C71" s="119"/>
      <c r="BO71" s="89"/>
      <c r="BP71" s="89"/>
      <c r="BQ71" s="90" t="s">
        <v>18</v>
      </c>
      <c r="BR71" s="94" t="s">
        <v>5</v>
      </c>
      <c r="BS71" s="94" t="s">
        <v>6</v>
      </c>
      <c r="BT71" s="94" t="s">
        <v>7</v>
      </c>
      <c r="BU71" s="94" t="s">
        <v>8</v>
      </c>
      <c r="BV71" s="99" t="s">
        <v>9</v>
      </c>
      <c r="BW71" s="89" t="s">
        <v>10</v>
      </c>
      <c r="BX71" s="89" t="s">
        <v>11</v>
      </c>
      <c r="BY71" s="89" t="s">
        <v>12</v>
      </c>
      <c r="BZ71" s="89" t="s">
        <v>13</v>
      </c>
      <c r="CA71" s="89" t="s">
        <v>14</v>
      </c>
      <c r="CB71" s="89" t="s">
        <v>15</v>
      </c>
      <c r="CC71" s="88" t="s">
        <v>36</v>
      </c>
      <c r="CD71" s="100" t="s">
        <v>16</v>
      </c>
      <c r="CE71" s="99" t="s">
        <v>17</v>
      </c>
      <c r="CF71" s="101" t="s">
        <v>32</v>
      </c>
      <c r="CG71" s="101" t="s">
        <v>33</v>
      </c>
      <c r="CH71" s="89"/>
      <c r="CI71" s="89"/>
      <c r="CJ71" s="89"/>
      <c r="CK71" s="89"/>
      <c r="CL71" s="89"/>
      <c r="CM71" s="89"/>
      <c r="CN71" s="89"/>
      <c r="CO71" s="89"/>
      <c r="CP71" s="89"/>
      <c r="CQ71" s="89"/>
      <c r="CR71" s="89"/>
      <c r="CS71" s="89"/>
      <c r="CT71" s="89"/>
      <c r="CU71" s="89"/>
      <c r="CV71" s="89"/>
      <c r="CW71" s="89"/>
      <c r="CX71" s="89"/>
      <c r="CY71" s="89"/>
      <c r="CZ71" s="89"/>
      <c r="DA71" s="89"/>
      <c r="DB71" s="89"/>
      <c r="DC71" s="89"/>
      <c r="DD71" s="89"/>
      <c r="DE71" s="89"/>
      <c r="DF71" s="89"/>
      <c r="DG71" s="89"/>
      <c r="DH71" s="89"/>
      <c r="DI71" s="89"/>
      <c r="DJ71" s="89"/>
      <c r="DK71" s="89"/>
      <c r="DL71" s="89"/>
      <c r="DM71" s="89"/>
      <c r="DN71" s="89"/>
      <c r="DO71" s="89"/>
      <c r="DP71" s="89"/>
      <c r="DQ71" s="89"/>
      <c r="DR71" s="89"/>
      <c r="DS71" s="89"/>
      <c r="DT71" s="89"/>
      <c r="DU71" s="89"/>
      <c r="DV71" s="89"/>
      <c r="DW71" s="89"/>
      <c r="DX71" s="89"/>
      <c r="DY71" s="89"/>
      <c r="DZ71" s="89"/>
      <c r="EA71" s="89"/>
      <c r="EB71" s="89"/>
      <c r="EC71" s="89"/>
      <c r="ED71" s="89"/>
      <c r="EE71" s="89"/>
      <c r="EF71" s="89"/>
      <c r="EG71" s="89"/>
      <c r="EH71" s="89"/>
      <c r="EI71" s="89"/>
      <c r="EJ71" s="89"/>
      <c r="EK71" s="89"/>
      <c r="EL71" s="89"/>
      <c r="EM71" s="89"/>
      <c r="EN71" s="89"/>
      <c r="EO71" s="89"/>
      <c r="EP71" s="89"/>
      <c r="EQ71" s="89"/>
      <c r="ER71" s="89"/>
      <c r="ES71" s="89"/>
      <c r="ET71" s="89"/>
      <c r="EU71" s="89"/>
      <c r="EV71" s="89"/>
      <c r="EW71" s="89"/>
      <c r="EX71" s="89"/>
      <c r="EY71" s="89"/>
      <c r="EZ71" s="89"/>
      <c r="FA71" s="89"/>
      <c r="FB71" s="89"/>
      <c r="FC71" s="89"/>
      <c r="FD71" s="89"/>
      <c r="FE71" s="89"/>
      <c r="FF71" s="89"/>
      <c r="FG71" s="89"/>
      <c r="FH71" s="89"/>
    </row>
    <row r="72" spans="1:164" s="88" customFormat="1" x14ac:dyDescent="0.2">
      <c r="A72" s="123"/>
      <c r="B72" s="124"/>
      <c r="C72" s="119"/>
      <c r="BO72" s="89"/>
      <c r="BP72" s="106">
        <v>1</v>
      </c>
      <c r="BQ72" s="88" t="s">
        <v>99</v>
      </c>
      <c r="BR72" s="114">
        <v>108.9</v>
      </c>
      <c r="BS72" s="114">
        <v>0.76569678407350683</v>
      </c>
      <c r="BT72" s="114">
        <v>0.99250000000000005</v>
      </c>
      <c r="BU72" s="114">
        <v>0.87221979938944605</v>
      </c>
      <c r="BV72" s="114">
        <v>1320.78</v>
      </c>
      <c r="BW72" s="114">
        <v>15.969000000000001</v>
      </c>
      <c r="BX72" s="114">
        <v>1.3777900248002204</v>
      </c>
      <c r="BY72" s="114">
        <v>1.3139000000000001</v>
      </c>
      <c r="BZ72" s="114">
        <v>9.039200000000001</v>
      </c>
      <c r="CA72" s="114">
        <v>8.4304000000000006</v>
      </c>
      <c r="CB72" s="114">
        <v>6.5100000000000007</v>
      </c>
      <c r="CC72" s="114">
        <v>5.1959</v>
      </c>
      <c r="CD72" s="114">
        <v>1</v>
      </c>
      <c r="CE72" s="114">
        <v>0.71392874991075894</v>
      </c>
      <c r="CF72" s="114">
        <v>6.7298</v>
      </c>
      <c r="CG72" s="114">
        <v>6.7433000000000005</v>
      </c>
      <c r="CH72" s="89"/>
      <c r="CI72" s="89"/>
      <c r="CJ72" s="89"/>
      <c r="CK72" s="89"/>
      <c r="CL72" s="89"/>
      <c r="CM72" s="89"/>
      <c r="CN72" s="89"/>
      <c r="CO72" s="89"/>
      <c r="CP72" s="89"/>
      <c r="CQ72" s="89"/>
      <c r="CR72" s="89"/>
      <c r="CS72" s="89"/>
      <c r="CT72" s="89"/>
      <c r="CU72" s="89"/>
      <c r="CV72" s="89"/>
      <c r="CW72" s="89"/>
      <c r="CX72" s="89"/>
      <c r="CY72" s="89"/>
      <c r="CZ72" s="89"/>
      <c r="DA72" s="89"/>
      <c r="DB72" s="89"/>
      <c r="DC72" s="89"/>
      <c r="DD72" s="89"/>
      <c r="DE72" s="89"/>
      <c r="DF72" s="89"/>
      <c r="DG72" s="89"/>
      <c r="DH72" s="89"/>
      <c r="DI72" s="89"/>
      <c r="DJ72" s="89"/>
      <c r="DK72" s="89"/>
      <c r="DL72" s="89"/>
      <c r="DM72" s="89"/>
      <c r="DN72" s="89"/>
      <c r="DO72" s="89"/>
      <c r="DP72" s="89"/>
      <c r="DQ72" s="89"/>
      <c r="DR72" s="89"/>
      <c r="DS72" s="89"/>
      <c r="DT72" s="89"/>
      <c r="DU72" s="89"/>
      <c r="DV72" s="89"/>
      <c r="DW72" s="89"/>
      <c r="DX72" s="89"/>
      <c r="DY72" s="89"/>
      <c r="DZ72" s="89"/>
      <c r="EA72" s="89"/>
      <c r="EB72" s="89"/>
      <c r="EC72" s="89"/>
      <c r="ED72" s="89"/>
      <c r="EE72" s="89"/>
      <c r="EF72" s="89"/>
      <c r="EG72" s="89"/>
      <c r="EH72" s="89"/>
      <c r="EI72" s="89"/>
      <c r="EJ72" s="89"/>
      <c r="EK72" s="89"/>
      <c r="EL72" s="89"/>
      <c r="EM72" s="89"/>
      <c r="EN72" s="89"/>
      <c r="EO72" s="89"/>
      <c r="EP72" s="89"/>
      <c r="EQ72" s="89"/>
      <c r="ER72" s="89"/>
      <c r="ES72" s="89"/>
      <c r="ET72" s="89"/>
      <c r="EU72" s="89"/>
      <c r="EV72" s="89"/>
      <c r="EW72" s="89"/>
      <c r="EX72" s="89"/>
      <c r="EY72" s="89"/>
      <c r="EZ72" s="89"/>
      <c r="FA72" s="89"/>
      <c r="FB72" s="89"/>
      <c r="FC72" s="89"/>
      <c r="FD72" s="89"/>
      <c r="FE72" s="89"/>
      <c r="FF72" s="89"/>
      <c r="FG72" s="89"/>
      <c r="FH72" s="89"/>
    </row>
    <row r="73" spans="1:164" s="88" customFormat="1" x14ac:dyDescent="0.2">
      <c r="A73" s="123"/>
      <c r="BO73" s="89"/>
      <c r="BP73" s="106">
        <v>2</v>
      </c>
      <c r="BQ73" s="88" t="s">
        <v>100</v>
      </c>
      <c r="BR73" s="114">
        <v>109.89</v>
      </c>
      <c r="BS73" s="114">
        <v>0.76628352490421447</v>
      </c>
      <c r="BT73" s="114">
        <v>0.99760000000000004</v>
      </c>
      <c r="BU73" s="114">
        <v>0.87359133397396693</v>
      </c>
      <c r="BV73" s="147">
        <v>1310.73</v>
      </c>
      <c r="BW73" s="114">
        <v>15.73</v>
      </c>
      <c r="BX73" s="114">
        <v>1.3835085777531821</v>
      </c>
      <c r="BY73" s="114">
        <v>1.3090000000000002</v>
      </c>
      <c r="BZ73" s="114">
        <v>9.0711000000000013</v>
      </c>
      <c r="CA73" s="114">
        <v>8.4632000000000005</v>
      </c>
      <c r="CB73" s="114">
        <v>6.5207000000000006</v>
      </c>
      <c r="CC73" s="114">
        <v>5.2209000000000003</v>
      </c>
      <c r="CD73" s="114">
        <v>1</v>
      </c>
      <c r="CE73" s="114">
        <v>0.71507740712932177</v>
      </c>
      <c r="CF73" s="114">
        <v>6.7426000000000004</v>
      </c>
      <c r="CG73" s="114">
        <v>6.7815000000000003</v>
      </c>
      <c r="CH73" s="89"/>
      <c r="CI73" s="89"/>
      <c r="CJ73" s="89"/>
      <c r="CK73" s="89"/>
      <c r="CL73" s="89"/>
      <c r="CM73" s="89"/>
      <c r="CN73" s="89"/>
      <c r="CO73" s="89"/>
      <c r="CP73" s="89"/>
      <c r="CQ73" s="89"/>
      <c r="CR73" s="89"/>
      <c r="CS73" s="89"/>
      <c r="CT73" s="89"/>
      <c r="CU73" s="89"/>
      <c r="CV73" s="89"/>
      <c r="CW73" s="89"/>
      <c r="CX73" s="89"/>
      <c r="CY73" s="89"/>
      <c r="CZ73" s="89"/>
      <c r="DA73" s="89"/>
      <c r="DB73" s="89"/>
      <c r="DC73" s="89"/>
      <c r="DD73" s="89"/>
      <c r="DE73" s="89"/>
      <c r="DF73" s="89"/>
      <c r="DG73" s="89"/>
      <c r="DH73" s="89"/>
      <c r="DI73" s="89"/>
      <c r="DJ73" s="89"/>
      <c r="DK73" s="89"/>
      <c r="DL73" s="89"/>
      <c r="DM73" s="89"/>
      <c r="DN73" s="89"/>
      <c r="DO73" s="89"/>
      <c r="DP73" s="89"/>
      <c r="DQ73" s="89"/>
      <c r="DR73" s="89"/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89"/>
      <c r="EK73" s="89"/>
      <c r="EL73" s="89"/>
      <c r="EM73" s="89"/>
      <c r="EN73" s="89"/>
      <c r="EO73" s="89"/>
      <c r="EP73" s="89"/>
      <c r="EQ73" s="89"/>
      <c r="ER73" s="89"/>
      <c r="ES73" s="89"/>
      <c r="ET73" s="89"/>
      <c r="EU73" s="89"/>
      <c r="EV73" s="89"/>
      <c r="EW73" s="89"/>
      <c r="EX73" s="89"/>
      <c r="EY73" s="89"/>
      <c r="EZ73" s="89"/>
      <c r="FA73" s="89"/>
      <c r="FB73" s="89"/>
      <c r="FC73" s="89"/>
      <c r="FD73" s="89"/>
      <c r="FE73" s="89"/>
      <c r="FF73" s="89"/>
      <c r="FG73" s="89"/>
      <c r="FH73" s="89"/>
    </row>
    <row r="74" spans="1:164" s="88" customFormat="1" x14ac:dyDescent="0.2">
      <c r="A74" s="123"/>
      <c r="BO74" s="89"/>
      <c r="BP74" s="106">
        <v>3</v>
      </c>
      <c r="BQ74" s="88" t="s">
        <v>101</v>
      </c>
      <c r="BR74" s="114">
        <v>109.93</v>
      </c>
      <c r="BS74" s="114">
        <v>0.76828518746158569</v>
      </c>
      <c r="BT74" s="114">
        <v>1.0007000000000001</v>
      </c>
      <c r="BU74" s="114">
        <v>0.87565674255691761</v>
      </c>
      <c r="BV74" s="114">
        <v>1313.3100000000002</v>
      </c>
      <c r="BW74" s="114">
        <v>15.83</v>
      </c>
      <c r="BX74" s="114">
        <v>1.3804527885146327</v>
      </c>
      <c r="BY74" s="114">
        <v>1.3102</v>
      </c>
      <c r="BZ74" s="114">
        <v>9.1163000000000007</v>
      </c>
      <c r="CA74" s="114">
        <v>8.4664999999999999</v>
      </c>
      <c r="CB74" s="114">
        <v>6.5362</v>
      </c>
      <c r="CC74" s="114">
        <v>5.2054</v>
      </c>
      <c r="CD74" s="114">
        <v>1</v>
      </c>
      <c r="CE74" s="114">
        <v>0.71627593814240997</v>
      </c>
      <c r="CF74" s="114">
        <v>6.7426000000000004</v>
      </c>
      <c r="CG74" s="114">
        <v>6.7704000000000004</v>
      </c>
      <c r="CH74" s="89"/>
      <c r="CI74" s="89"/>
      <c r="CJ74" s="89"/>
      <c r="CK74" s="89"/>
      <c r="CL74" s="89"/>
      <c r="CM74" s="89"/>
      <c r="CN74" s="89"/>
      <c r="CO74" s="89"/>
      <c r="CP74" s="89"/>
      <c r="CQ74" s="89"/>
      <c r="CR74" s="89"/>
      <c r="CS74" s="89"/>
      <c r="CT74" s="89"/>
      <c r="CU74" s="89"/>
      <c r="CV74" s="89"/>
      <c r="CW74" s="89"/>
      <c r="CX74" s="89"/>
      <c r="CY74" s="89"/>
      <c r="CZ74" s="89"/>
      <c r="DA74" s="89"/>
      <c r="DB74" s="89"/>
      <c r="DC74" s="89"/>
      <c r="DD74" s="89"/>
      <c r="DE74" s="89"/>
      <c r="DF74" s="89"/>
      <c r="DG74" s="89"/>
      <c r="DH74" s="89"/>
      <c r="DI74" s="89"/>
      <c r="DJ74" s="89"/>
      <c r="DK74" s="89"/>
      <c r="DL74" s="89"/>
      <c r="DM74" s="89"/>
      <c r="DN74" s="89"/>
      <c r="DO74" s="89"/>
      <c r="DP74" s="89"/>
      <c r="DQ74" s="89"/>
      <c r="DR74" s="89"/>
      <c r="DS74" s="89"/>
      <c r="DT74" s="89"/>
      <c r="DU74" s="89"/>
      <c r="DV74" s="89"/>
      <c r="DW74" s="89"/>
      <c r="DX74" s="89"/>
      <c r="DY74" s="89"/>
      <c r="DZ74" s="89"/>
      <c r="EA74" s="89"/>
      <c r="EB74" s="89"/>
      <c r="EC74" s="89"/>
      <c r="ED74" s="89"/>
      <c r="EE74" s="89"/>
      <c r="EF74" s="89"/>
      <c r="EG74" s="89"/>
      <c r="EH74" s="89"/>
      <c r="EI74" s="89"/>
      <c r="EJ74" s="89"/>
      <c r="EK74" s="89"/>
      <c r="EL74" s="89"/>
      <c r="EM74" s="89"/>
      <c r="EN74" s="89"/>
      <c r="EO74" s="89"/>
      <c r="EP74" s="89"/>
      <c r="EQ74" s="89"/>
      <c r="ER74" s="89"/>
      <c r="ES74" s="89"/>
      <c r="ET74" s="89"/>
      <c r="EU74" s="89"/>
      <c r="EV74" s="89"/>
      <c r="EW74" s="89"/>
      <c r="EX74" s="89"/>
      <c r="EY74" s="89"/>
      <c r="EZ74" s="89"/>
      <c r="FA74" s="89"/>
      <c r="FB74" s="89"/>
      <c r="FC74" s="89"/>
      <c r="FD74" s="89"/>
      <c r="FE74" s="89"/>
      <c r="FF74" s="89"/>
      <c r="FG74" s="89"/>
      <c r="FH74" s="89"/>
    </row>
    <row r="75" spans="1:164" s="88" customFormat="1" x14ac:dyDescent="0.2">
      <c r="A75" s="123"/>
      <c r="BO75" s="89"/>
      <c r="BP75" s="106">
        <v>4</v>
      </c>
      <c r="BQ75" s="88" t="s">
        <v>102</v>
      </c>
      <c r="BR75" s="114">
        <v>109.65</v>
      </c>
      <c r="BS75" s="114">
        <v>0.77178359188083656</v>
      </c>
      <c r="BT75" s="114">
        <v>0.99970000000000003</v>
      </c>
      <c r="BU75" s="114">
        <v>0.87780898876404501</v>
      </c>
      <c r="BV75" s="114">
        <v>1313.28</v>
      </c>
      <c r="BW75" s="114">
        <v>15.73</v>
      </c>
      <c r="BX75" s="114">
        <v>1.4017381553125876</v>
      </c>
      <c r="BY75" s="114">
        <v>1.3189</v>
      </c>
      <c r="BZ75" s="114">
        <v>9.1414000000000009</v>
      </c>
      <c r="CA75" s="114">
        <v>8.5144000000000002</v>
      </c>
      <c r="CB75" s="114">
        <v>6.5505000000000004</v>
      </c>
      <c r="CC75" s="114">
        <v>5.2158000000000007</v>
      </c>
      <c r="CD75" s="114">
        <v>1</v>
      </c>
      <c r="CE75" s="114">
        <v>0.71703091837320032</v>
      </c>
      <c r="CF75" s="114">
        <v>6.7426000000000004</v>
      </c>
      <c r="CG75" s="114">
        <v>6.7724000000000002</v>
      </c>
      <c r="CH75" s="89"/>
      <c r="CI75" s="89"/>
      <c r="CJ75" s="89"/>
      <c r="CK75" s="89"/>
      <c r="CL75" s="89"/>
      <c r="CM75" s="89"/>
      <c r="CN75" s="89"/>
      <c r="CO75" s="89"/>
      <c r="CP75" s="89"/>
      <c r="CQ75" s="89"/>
      <c r="CR75" s="89"/>
      <c r="CS75" s="89"/>
      <c r="CT75" s="89"/>
      <c r="CU75" s="89"/>
      <c r="CV75" s="89"/>
      <c r="CW75" s="89"/>
      <c r="CX75" s="89"/>
      <c r="CY75" s="89"/>
      <c r="CZ75" s="89"/>
      <c r="DA75" s="89"/>
      <c r="DB75" s="89"/>
      <c r="DC75" s="89"/>
      <c r="DD75" s="89"/>
      <c r="DE75" s="89"/>
      <c r="DF75" s="89"/>
      <c r="DG75" s="89"/>
      <c r="DH75" s="89"/>
      <c r="DI75" s="89"/>
      <c r="DJ75" s="89"/>
      <c r="DK75" s="89"/>
      <c r="DL75" s="89"/>
      <c r="DM75" s="89"/>
      <c r="DN75" s="89"/>
      <c r="DO75" s="89"/>
      <c r="DP75" s="89"/>
      <c r="DQ75" s="89"/>
      <c r="DR75" s="89"/>
      <c r="DS75" s="89"/>
      <c r="DT75" s="89"/>
      <c r="DU75" s="89"/>
      <c r="DV75" s="89"/>
      <c r="DW75" s="89"/>
      <c r="DX75" s="89"/>
      <c r="DY75" s="89"/>
      <c r="DZ75" s="89"/>
      <c r="EA75" s="89"/>
      <c r="EB75" s="89"/>
      <c r="EC75" s="89"/>
      <c r="ED75" s="89"/>
      <c r="EE75" s="89"/>
      <c r="EF75" s="89"/>
      <c r="EG75" s="89"/>
      <c r="EH75" s="89"/>
      <c r="EI75" s="89"/>
      <c r="EJ75" s="89"/>
      <c r="EK75" s="89"/>
      <c r="EL75" s="89"/>
      <c r="EM75" s="89"/>
      <c r="EN75" s="89"/>
      <c r="EO75" s="89"/>
      <c r="EP75" s="89"/>
      <c r="EQ75" s="89"/>
      <c r="ER75" s="89"/>
      <c r="ES75" s="89"/>
      <c r="ET75" s="89"/>
      <c r="EU75" s="89"/>
      <c r="EV75" s="89"/>
      <c r="EW75" s="89"/>
      <c r="EX75" s="89"/>
      <c r="EY75" s="89"/>
      <c r="EZ75" s="89"/>
      <c r="FA75" s="89"/>
      <c r="FB75" s="89"/>
      <c r="FC75" s="89"/>
      <c r="FD75" s="89"/>
      <c r="FE75" s="89"/>
      <c r="FF75" s="89"/>
      <c r="FG75" s="89"/>
      <c r="FH75" s="89"/>
    </row>
    <row r="76" spans="1:164" s="88" customFormat="1" x14ac:dyDescent="0.2">
      <c r="A76" s="123"/>
      <c r="BO76" s="89"/>
      <c r="BP76" s="106">
        <v>5</v>
      </c>
      <c r="BQ76" s="88" t="s">
        <v>103</v>
      </c>
      <c r="BR76" s="114">
        <v>109.84</v>
      </c>
      <c r="BS76" s="114">
        <v>0.77513371056507241</v>
      </c>
      <c r="BT76" s="114">
        <v>1.0023</v>
      </c>
      <c r="BU76" s="114">
        <v>0.88214537755822142</v>
      </c>
      <c r="BV76" s="114">
        <v>1307</v>
      </c>
      <c r="BW76" s="114">
        <v>15.72</v>
      </c>
      <c r="BX76" s="114">
        <v>1.4076576576576576</v>
      </c>
      <c r="BY76" s="114">
        <v>1.3240000000000001</v>
      </c>
      <c r="BZ76" s="114">
        <v>9.2335000000000012</v>
      </c>
      <c r="CA76" s="114">
        <v>8.5820000000000007</v>
      </c>
      <c r="CB76" s="114">
        <v>6.5823</v>
      </c>
      <c r="CC76" s="114">
        <v>5.2459000000000007</v>
      </c>
      <c r="CD76" s="114">
        <v>1</v>
      </c>
      <c r="CE76" s="114">
        <v>0.7180091043554433</v>
      </c>
      <c r="CF76" s="114">
        <v>6.7426000000000004</v>
      </c>
      <c r="CG76" s="114">
        <v>6.7823000000000002</v>
      </c>
      <c r="CH76" s="89"/>
      <c r="CI76" s="89"/>
      <c r="CJ76" s="89"/>
      <c r="CK76" s="89"/>
      <c r="CL76" s="89"/>
      <c r="CM76" s="89"/>
      <c r="CN76" s="89"/>
      <c r="CO76" s="89"/>
      <c r="CP76" s="89"/>
      <c r="CQ76" s="89"/>
      <c r="CR76" s="89"/>
      <c r="CS76" s="89"/>
      <c r="CT76" s="89"/>
      <c r="CU76" s="89"/>
      <c r="CV76" s="89"/>
      <c r="CW76" s="89"/>
      <c r="CX76" s="89"/>
      <c r="CY76" s="89"/>
      <c r="CZ76" s="89"/>
      <c r="DA76" s="89"/>
      <c r="DB76" s="89"/>
      <c r="DC76" s="89"/>
      <c r="DD76" s="89"/>
      <c r="DE76" s="89"/>
      <c r="DF76" s="89"/>
      <c r="DG76" s="89"/>
      <c r="DH76" s="89"/>
      <c r="DI76" s="89"/>
      <c r="DJ76" s="89"/>
      <c r="DK76" s="89"/>
      <c r="DL76" s="89"/>
      <c r="DM76" s="89"/>
      <c r="DN76" s="89"/>
      <c r="DO76" s="89"/>
      <c r="DP76" s="89"/>
      <c r="DQ76" s="89"/>
      <c r="DR76" s="89"/>
      <c r="DS76" s="89"/>
      <c r="DT76" s="89"/>
      <c r="DU76" s="89"/>
      <c r="DV76" s="89"/>
      <c r="DW76" s="89"/>
      <c r="DX76" s="89"/>
      <c r="DY76" s="89"/>
      <c r="DZ76" s="89"/>
      <c r="EA76" s="89"/>
      <c r="EB76" s="89"/>
      <c r="EC76" s="89"/>
      <c r="ED76" s="89"/>
      <c r="EE76" s="89"/>
      <c r="EF76" s="89"/>
      <c r="EG76" s="89"/>
      <c r="EH76" s="89"/>
      <c r="EI76" s="89"/>
      <c r="EJ76" s="89"/>
      <c r="EK76" s="89"/>
      <c r="EL76" s="89"/>
      <c r="EM76" s="89"/>
      <c r="EN76" s="89"/>
      <c r="EO76" s="89"/>
      <c r="EP76" s="89"/>
      <c r="EQ76" s="89"/>
      <c r="ER76" s="89"/>
      <c r="ES76" s="89"/>
      <c r="ET76" s="89"/>
      <c r="EU76" s="89"/>
      <c r="EV76" s="89"/>
      <c r="EW76" s="89"/>
      <c r="EX76" s="89"/>
      <c r="EY76" s="89"/>
      <c r="EZ76" s="89"/>
      <c r="FA76" s="89"/>
      <c r="FB76" s="89"/>
      <c r="FC76" s="89"/>
      <c r="FD76" s="89"/>
      <c r="FE76" s="89"/>
      <c r="FF76" s="89"/>
      <c r="FG76" s="89"/>
      <c r="FH76" s="89"/>
    </row>
    <row r="77" spans="1:164" s="88" customFormat="1" x14ac:dyDescent="0.2">
      <c r="A77" s="123"/>
      <c r="BO77" s="89"/>
      <c r="BP77" s="106">
        <v>6</v>
      </c>
      <c r="BQ77" s="88" t="s">
        <v>104</v>
      </c>
      <c r="BR77" s="114">
        <v>109.84</v>
      </c>
      <c r="BS77" s="114">
        <v>0.77148588180836286</v>
      </c>
      <c r="BT77" s="114">
        <v>1.0016</v>
      </c>
      <c r="BU77" s="114">
        <v>0.88206756637558426</v>
      </c>
      <c r="BV77" s="147">
        <v>1310.8600000000001</v>
      </c>
      <c r="BW77" s="114">
        <v>15.776000000000002</v>
      </c>
      <c r="BX77" s="114">
        <v>1.4122299110295156</v>
      </c>
      <c r="BY77" s="114">
        <v>1.3311000000000002</v>
      </c>
      <c r="BZ77" s="114">
        <v>9.2629999999999999</v>
      </c>
      <c r="CA77" s="114">
        <v>8.6123000000000012</v>
      </c>
      <c r="CB77" s="114">
        <v>6.5824000000000007</v>
      </c>
      <c r="CC77" s="114">
        <v>5.2507999999999999</v>
      </c>
      <c r="CD77" s="114">
        <v>1</v>
      </c>
      <c r="CE77" s="114">
        <v>0.71964190618748114</v>
      </c>
      <c r="CF77" s="114">
        <v>6.7426000000000004</v>
      </c>
      <c r="CG77" s="114">
        <v>6.7802000000000007</v>
      </c>
      <c r="CH77" s="89"/>
      <c r="CI77" s="89"/>
      <c r="CJ77" s="89"/>
      <c r="CK77" s="89"/>
      <c r="CL77" s="89"/>
      <c r="CM77" s="89"/>
      <c r="CN77" s="89"/>
      <c r="CO77" s="89"/>
      <c r="CP77" s="89"/>
      <c r="CQ77" s="89"/>
      <c r="CR77" s="89"/>
      <c r="CS77" s="89"/>
      <c r="CT77" s="89"/>
      <c r="CU77" s="89"/>
      <c r="CV77" s="89"/>
      <c r="CW77" s="89"/>
      <c r="CX77" s="89"/>
      <c r="CY77" s="89"/>
      <c r="CZ77" s="89"/>
      <c r="DA77" s="89"/>
      <c r="DB77" s="89"/>
      <c r="DC77" s="89"/>
      <c r="DD77" s="89"/>
      <c r="DE77" s="89"/>
      <c r="DF77" s="89"/>
      <c r="DG77" s="89"/>
      <c r="DH77" s="89"/>
      <c r="DI77" s="89"/>
      <c r="DJ77" s="89"/>
      <c r="DK77" s="89"/>
      <c r="DL77" s="89"/>
      <c r="DM77" s="89"/>
      <c r="DN77" s="89"/>
      <c r="DO77" s="89"/>
      <c r="DP77" s="89"/>
      <c r="DQ77" s="89"/>
      <c r="DR77" s="89"/>
      <c r="DS77" s="89"/>
      <c r="DT77" s="89"/>
      <c r="DU77" s="89"/>
      <c r="DV77" s="89"/>
      <c r="DW77" s="89"/>
      <c r="DX77" s="89"/>
      <c r="DY77" s="89"/>
      <c r="DZ77" s="89"/>
      <c r="EA77" s="89"/>
      <c r="EB77" s="89"/>
      <c r="EC77" s="89"/>
      <c r="ED77" s="89"/>
      <c r="EE77" s="89"/>
      <c r="EF77" s="89"/>
      <c r="EG77" s="89"/>
      <c r="EH77" s="89"/>
      <c r="EI77" s="89"/>
      <c r="EJ77" s="89"/>
      <c r="EK77" s="89"/>
      <c r="EL77" s="89"/>
      <c r="EM77" s="89"/>
      <c r="EN77" s="89"/>
      <c r="EO77" s="89"/>
      <c r="EP77" s="89"/>
      <c r="EQ77" s="89"/>
      <c r="ER77" s="89"/>
      <c r="ES77" s="89"/>
      <c r="ET77" s="89"/>
      <c r="EU77" s="89"/>
      <c r="EV77" s="89"/>
      <c r="EW77" s="89"/>
      <c r="EX77" s="89"/>
      <c r="EY77" s="89"/>
      <c r="EZ77" s="89"/>
      <c r="FA77" s="89"/>
      <c r="FB77" s="89"/>
      <c r="FC77" s="89"/>
      <c r="FD77" s="89"/>
      <c r="FE77" s="89"/>
      <c r="FF77" s="89"/>
      <c r="FG77" s="89"/>
      <c r="FH77" s="89"/>
    </row>
    <row r="78" spans="1:164" s="88" customFormat="1" x14ac:dyDescent="0.2">
      <c r="A78" s="123"/>
      <c r="BO78" s="89"/>
      <c r="BP78" s="106">
        <v>7</v>
      </c>
      <c r="BQ78" s="88" t="s">
        <v>105</v>
      </c>
      <c r="BR78" s="114">
        <v>110.19</v>
      </c>
      <c r="BS78" s="114">
        <v>0.7753140021708792</v>
      </c>
      <c r="BT78" s="114">
        <v>1.0028000000000001</v>
      </c>
      <c r="BU78" s="114">
        <v>0.88479915059281533</v>
      </c>
      <c r="BV78" s="147">
        <v>1306.8300000000002</v>
      </c>
      <c r="BW78" s="114">
        <v>15.702</v>
      </c>
      <c r="BX78" s="114">
        <v>1.411631846414455</v>
      </c>
      <c r="BY78" s="114">
        <v>1.3279000000000001</v>
      </c>
      <c r="BZ78" s="114">
        <v>9.2725000000000009</v>
      </c>
      <c r="CA78" s="114">
        <v>8.6797000000000004</v>
      </c>
      <c r="CB78" s="114">
        <v>6.6026000000000007</v>
      </c>
      <c r="CC78" s="114">
        <v>5.2728999999999999</v>
      </c>
      <c r="CD78" s="114">
        <v>1</v>
      </c>
      <c r="CE78" s="114">
        <v>0.71901064135749204</v>
      </c>
      <c r="CF78" s="114">
        <v>6.7897000000000007</v>
      </c>
      <c r="CG78" s="114">
        <v>6.7996000000000008</v>
      </c>
      <c r="CH78" s="89"/>
      <c r="CI78" s="89"/>
      <c r="CJ78" s="89"/>
      <c r="CK78" s="89"/>
      <c r="CL78" s="89"/>
      <c r="CM78" s="89"/>
      <c r="CN78" s="89"/>
      <c r="CO78" s="89"/>
      <c r="CP78" s="89"/>
      <c r="CQ78" s="89"/>
      <c r="CR78" s="89"/>
      <c r="CS78" s="89"/>
      <c r="CT78" s="89"/>
      <c r="CU78" s="89"/>
      <c r="CV78" s="89"/>
      <c r="CW78" s="89"/>
      <c r="CX78" s="89"/>
      <c r="CY78" s="89"/>
      <c r="CZ78" s="89"/>
      <c r="DA78" s="89"/>
      <c r="DB78" s="89"/>
      <c r="DC78" s="89"/>
      <c r="DD78" s="89"/>
      <c r="DE78" s="89"/>
      <c r="DF78" s="89"/>
      <c r="DG78" s="89"/>
      <c r="DH78" s="89"/>
      <c r="DI78" s="89"/>
      <c r="DJ78" s="89"/>
      <c r="DK78" s="89"/>
      <c r="DL78" s="89"/>
      <c r="DM78" s="89"/>
      <c r="DN78" s="89"/>
      <c r="DO78" s="89"/>
      <c r="DP78" s="89"/>
      <c r="DQ78" s="89"/>
      <c r="DR78" s="89"/>
      <c r="DS78" s="89"/>
      <c r="DT78" s="89"/>
      <c r="DU78" s="89"/>
      <c r="DV78" s="89"/>
      <c r="DW78" s="89"/>
      <c r="DX78" s="89"/>
      <c r="DY78" s="89"/>
      <c r="DZ78" s="89"/>
      <c r="EA78" s="89"/>
      <c r="EB78" s="89"/>
      <c r="EC78" s="89"/>
      <c r="ED78" s="89"/>
      <c r="EE78" s="89"/>
      <c r="EF78" s="89"/>
      <c r="EG78" s="89"/>
      <c r="EH78" s="89"/>
      <c r="EI78" s="89"/>
      <c r="EJ78" s="89"/>
      <c r="EK78" s="89"/>
      <c r="EL78" s="89"/>
      <c r="EM78" s="89"/>
      <c r="EN78" s="89"/>
      <c r="EO78" s="89"/>
      <c r="EP78" s="89"/>
      <c r="EQ78" s="89"/>
      <c r="ER78" s="89"/>
      <c r="ES78" s="89"/>
      <c r="ET78" s="89"/>
      <c r="EU78" s="89"/>
      <c r="EV78" s="89"/>
      <c r="EW78" s="89"/>
      <c r="EX78" s="89"/>
      <c r="EY78" s="89"/>
      <c r="EZ78" s="89"/>
      <c r="FA78" s="89"/>
      <c r="FB78" s="89"/>
      <c r="FC78" s="89"/>
      <c r="FD78" s="89"/>
      <c r="FE78" s="89"/>
      <c r="FF78" s="89"/>
      <c r="FG78" s="89"/>
      <c r="FH78" s="89"/>
    </row>
    <row r="79" spans="1:164" s="88" customFormat="1" x14ac:dyDescent="0.2">
      <c r="BK79" s="126"/>
      <c r="BL79" s="126"/>
      <c r="BM79" s="126"/>
      <c r="BN79" s="126"/>
      <c r="BP79" s="106">
        <v>8</v>
      </c>
      <c r="BQ79" s="88" t="s">
        <v>106</v>
      </c>
      <c r="BR79" s="114">
        <v>110.5</v>
      </c>
      <c r="BS79" s="114">
        <v>0.77821011673151741</v>
      </c>
      <c r="BT79" s="114">
        <v>1.008</v>
      </c>
      <c r="BU79" s="114">
        <v>0.88668203582195415</v>
      </c>
      <c r="BV79" s="114">
        <v>1312.91</v>
      </c>
      <c r="BW79" s="114">
        <v>15.780000000000001</v>
      </c>
      <c r="BX79" s="114">
        <v>1.4118311449950585</v>
      </c>
      <c r="BY79" s="114">
        <v>1.3267</v>
      </c>
      <c r="BZ79" s="114">
        <v>9.2602000000000011</v>
      </c>
      <c r="CA79" s="114">
        <v>8.6842000000000006</v>
      </c>
      <c r="CB79" s="114">
        <v>6.6163000000000007</v>
      </c>
      <c r="CC79" s="114">
        <v>5.2671999999999999</v>
      </c>
      <c r="CD79" s="114">
        <v>1</v>
      </c>
      <c r="CE79" s="114">
        <v>0.72005645242587024</v>
      </c>
      <c r="CF79" s="114">
        <v>6.7720000000000002</v>
      </c>
      <c r="CG79" s="114">
        <v>6.7831000000000001</v>
      </c>
      <c r="CH79" s="127"/>
      <c r="CI79" s="127"/>
      <c r="CJ79" s="127"/>
      <c r="CK79" s="127"/>
      <c r="CL79" s="127"/>
      <c r="CM79" s="127"/>
      <c r="CN79" s="127"/>
    </row>
    <row r="80" spans="1:164" s="88" customFormat="1" x14ac:dyDescent="0.2">
      <c r="A80" s="123"/>
      <c r="BO80" s="89"/>
      <c r="BP80" s="106">
        <v>9</v>
      </c>
      <c r="BQ80" s="88" t="s">
        <v>107</v>
      </c>
      <c r="BR80" s="114">
        <v>110.69</v>
      </c>
      <c r="BS80" s="114">
        <v>0.77603600807077455</v>
      </c>
      <c r="BT80" s="114">
        <v>1.0056</v>
      </c>
      <c r="BU80" s="114">
        <v>0.88393883143286489</v>
      </c>
      <c r="BV80" s="114">
        <v>1311.65</v>
      </c>
      <c r="BW80" s="114">
        <v>15.67</v>
      </c>
      <c r="BX80" s="114">
        <v>1.4062719729995781</v>
      </c>
      <c r="BY80" s="114">
        <v>1.3233000000000001</v>
      </c>
      <c r="BZ80" s="114">
        <v>9.2149999999999999</v>
      </c>
      <c r="CA80" s="114">
        <v>8.6310000000000002</v>
      </c>
      <c r="CB80" s="114">
        <v>6.5959000000000003</v>
      </c>
      <c r="CC80" s="114">
        <v>5.2625000000000002</v>
      </c>
      <c r="CD80" s="114">
        <v>1</v>
      </c>
      <c r="CE80" s="114">
        <v>0.72098573169236979</v>
      </c>
      <c r="CF80" s="114">
        <v>6.7618</v>
      </c>
      <c r="CG80" s="114">
        <v>6.7725</v>
      </c>
      <c r="CH80" s="89"/>
      <c r="CI80" s="89"/>
      <c r="CJ80" s="89"/>
      <c r="CK80" s="89"/>
      <c r="CL80" s="89"/>
      <c r="CM80" s="89"/>
      <c r="CN80" s="89"/>
      <c r="CO80" s="89"/>
      <c r="CP80" s="89"/>
      <c r="CQ80" s="89"/>
      <c r="CR80" s="89"/>
      <c r="CS80" s="89"/>
      <c r="CT80" s="89"/>
      <c r="CU80" s="89"/>
      <c r="CV80" s="89"/>
      <c r="CW80" s="89"/>
      <c r="CX80" s="89"/>
      <c r="CY80" s="89"/>
      <c r="CZ80" s="89"/>
      <c r="DA80" s="89"/>
      <c r="DB80" s="89"/>
      <c r="DC80" s="89"/>
      <c r="DD80" s="89"/>
      <c r="DE80" s="89"/>
      <c r="DF80" s="89"/>
      <c r="DG80" s="89"/>
      <c r="DH80" s="89"/>
      <c r="DI80" s="89"/>
      <c r="DJ80" s="89"/>
      <c r="DK80" s="89"/>
      <c r="DL80" s="89"/>
      <c r="DM80" s="89"/>
      <c r="DN80" s="89"/>
      <c r="DO80" s="89"/>
      <c r="DP80" s="89"/>
      <c r="DQ80" s="89"/>
      <c r="DR80" s="89"/>
      <c r="DS80" s="89"/>
      <c r="DT80" s="89"/>
      <c r="DU80" s="89"/>
      <c r="DV80" s="89"/>
      <c r="DW80" s="89"/>
      <c r="DX80" s="89"/>
      <c r="DY80" s="89"/>
      <c r="DZ80" s="89"/>
      <c r="EA80" s="89"/>
      <c r="EB80" s="89"/>
      <c r="EC80" s="89"/>
      <c r="ED80" s="89"/>
      <c r="EE80" s="89"/>
      <c r="EF80" s="89"/>
      <c r="EG80" s="89"/>
      <c r="EH80" s="89"/>
      <c r="EI80" s="89"/>
      <c r="EJ80" s="89"/>
      <c r="EK80" s="89"/>
      <c r="EL80" s="89"/>
      <c r="EM80" s="89"/>
      <c r="EN80" s="89"/>
      <c r="EO80" s="89"/>
      <c r="EP80" s="89"/>
      <c r="EQ80" s="89"/>
      <c r="ER80" s="89"/>
      <c r="ES80" s="89"/>
      <c r="ET80" s="89"/>
      <c r="EU80" s="89"/>
      <c r="EV80" s="89"/>
      <c r="EW80" s="89"/>
      <c r="EX80" s="89"/>
      <c r="EY80" s="89"/>
      <c r="EZ80" s="89"/>
      <c r="FA80" s="89"/>
      <c r="FB80" s="89"/>
      <c r="FC80" s="89"/>
      <c r="FD80" s="89"/>
      <c r="FE80" s="89"/>
      <c r="FF80" s="89"/>
      <c r="FG80" s="89"/>
      <c r="FH80" s="89"/>
    </row>
    <row r="81" spans="1:164" s="88" customFormat="1" x14ac:dyDescent="0.2">
      <c r="BP81" s="106">
        <v>10</v>
      </c>
      <c r="BQ81" s="88" t="s">
        <v>108</v>
      </c>
      <c r="BR81" s="114">
        <v>111.04</v>
      </c>
      <c r="BS81" s="114">
        <v>0.77942322681215892</v>
      </c>
      <c r="BT81" s="114">
        <v>1.0083</v>
      </c>
      <c r="BU81" s="114">
        <v>0.88754770568918073</v>
      </c>
      <c r="BV81" s="114">
        <v>1305.51</v>
      </c>
      <c r="BW81" s="114">
        <v>15.57</v>
      </c>
      <c r="BX81" s="114">
        <v>1.4082523588227009</v>
      </c>
      <c r="BY81" s="114">
        <v>1.3264</v>
      </c>
      <c r="BZ81" s="114">
        <v>9.2810000000000006</v>
      </c>
      <c r="CA81" s="114">
        <v>8.6597000000000008</v>
      </c>
      <c r="CB81" s="114">
        <v>6.6198000000000006</v>
      </c>
      <c r="CC81" s="114">
        <v>5.2997000000000005</v>
      </c>
      <c r="CD81" s="114">
        <v>1</v>
      </c>
      <c r="CE81" s="114">
        <v>0.71961601289551902</v>
      </c>
      <c r="CF81" s="114">
        <v>6.7728000000000002</v>
      </c>
      <c r="CG81" s="114">
        <v>6.7861000000000002</v>
      </c>
    </row>
    <row r="82" spans="1:164" s="88" customFormat="1" x14ac:dyDescent="0.2">
      <c r="BP82" s="106">
        <v>11</v>
      </c>
      <c r="BQ82" s="88" t="s">
        <v>109</v>
      </c>
      <c r="BR82" s="114">
        <v>110.39</v>
      </c>
      <c r="BS82" s="114">
        <v>0.78015290997035414</v>
      </c>
      <c r="BT82" s="114">
        <v>1.0063</v>
      </c>
      <c r="BU82" s="114">
        <v>0.886839304717985</v>
      </c>
      <c r="BV82" s="114">
        <v>1316.5</v>
      </c>
      <c r="BW82" s="114">
        <v>15.63</v>
      </c>
      <c r="BX82" s="114">
        <v>1.4088475626937165</v>
      </c>
      <c r="BY82" s="114">
        <v>1.3289</v>
      </c>
      <c r="BZ82" s="114">
        <v>9.2952000000000012</v>
      </c>
      <c r="CA82" s="114">
        <v>8.6631</v>
      </c>
      <c r="CB82" s="114">
        <v>6.6150000000000002</v>
      </c>
      <c r="CC82" s="114">
        <v>5.2711000000000006</v>
      </c>
      <c r="CD82" s="114">
        <v>1</v>
      </c>
      <c r="CE82" s="114">
        <v>0.72176630650527973</v>
      </c>
      <c r="CF82" s="114">
        <v>6.7663000000000002</v>
      </c>
      <c r="CG82" s="114">
        <v>6.7836000000000007</v>
      </c>
    </row>
    <row r="83" spans="1:164" s="88" customFormat="1" x14ac:dyDescent="0.2">
      <c r="BP83" s="106">
        <v>12</v>
      </c>
      <c r="BQ83" s="88" t="s">
        <v>110</v>
      </c>
      <c r="BR83" s="114">
        <v>110.53</v>
      </c>
      <c r="BS83" s="114">
        <v>0.77411363988233473</v>
      </c>
      <c r="BT83" s="114">
        <v>1.0029000000000001</v>
      </c>
      <c r="BU83" s="114">
        <v>0.88323617735382431</v>
      </c>
      <c r="BV83" s="114">
        <v>1324.22</v>
      </c>
      <c r="BW83" s="114">
        <v>15.804</v>
      </c>
      <c r="BX83" s="114">
        <v>1.3982102908277403</v>
      </c>
      <c r="BY83" s="114">
        <v>1.3235000000000001</v>
      </c>
      <c r="BZ83" s="114">
        <v>9.2468000000000004</v>
      </c>
      <c r="CA83" s="114">
        <v>8.6158999999999999</v>
      </c>
      <c r="CB83" s="114">
        <v>6.5891000000000002</v>
      </c>
      <c r="CC83" s="114">
        <v>5.2910000000000004</v>
      </c>
      <c r="CD83" s="114">
        <v>1</v>
      </c>
      <c r="CE83" s="114">
        <v>0.72120412240276377</v>
      </c>
      <c r="CF83" s="114">
        <v>6.7663000000000002</v>
      </c>
      <c r="CG83" s="114">
        <v>6.7725</v>
      </c>
    </row>
    <row r="84" spans="1:164" s="88" customFormat="1" x14ac:dyDescent="0.2">
      <c r="BP84" s="106">
        <v>13</v>
      </c>
      <c r="BQ84" s="88" t="s">
        <v>111</v>
      </c>
      <c r="BR84" s="114">
        <v>110.79</v>
      </c>
      <c r="BS84" s="114">
        <v>0.77399380804953555</v>
      </c>
      <c r="BT84" s="114">
        <v>1.0039</v>
      </c>
      <c r="BU84" s="114">
        <v>0.88417329796640143</v>
      </c>
      <c r="BV84" s="114">
        <v>1329.01</v>
      </c>
      <c r="BW84" s="114">
        <v>15.770000000000001</v>
      </c>
      <c r="BX84" s="114">
        <v>1.4058765640376774</v>
      </c>
      <c r="BY84" s="114">
        <v>1.3257000000000001</v>
      </c>
      <c r="BZ84" s="114">
        <v>9.3595000000000006</v>
      </c>
      <c r="CA84" s="114">
        <v>8.6178000000000008</v>
      </c>
      <c r="CB84" s="114">
        <v>6.5963000000000003</v>
      </c>
      <c r="CC84" s="114">
        <v>5.3101000000000003</v>
      </c>
      <c r="CD84" s="114">
        <v>1</v>
      </c>
      <c r="CE84" s="114">
        <v>0.72120412240276377</v>
      </c>
      <c r="CF84" s="114">
        <v>6.7648999999999999</v>
      </c>
      <c r="CG84" s="114">
        <v>6.7727000000000004</v>
      </c>
    </row>
    <row r="85" spans="1:164" s="88" customFormat="1" x14ac:dyDescent="0.2">
      <c r="BP85" s="106">
        <v>14</v>
      </c>
      <c r="BQ85" s="88" t="s">
        <v>112</v>
      </c>
      <c r="BR85" s="114">
        <v>110.76</v>
      </c>
      <c r="BS85" s="114">
        <v>0.76745970836531074</v>
      </c>
      <c r="BT85" s="114">
        <v>1.0011000000000001</v>
      </c>
      <c r="BU85" s="114">
        <v>0.88191198518387859</v>
      </c>
      <c r="BV85" s="114">
        <v>1345.15</v>
      </c>
      <c r="BW85" s="114">
        <v>16.067</v>
      </c>
      <c r="BX85" s="114">
        <v>1.3982102908277403</v>
      </c>
      <c r="BY85" s="114">
        <v>1.3188</v>
      </c>
      <c r="BZ85" s="114">
        <v>9.3071000000000002</v>
      </c>
      <c r="CA85" s="114">
        <v>8.5833000000000013</v>
      </c>
      <c r="CB85" s="114">
        <v>6.5795000000000003</v>
      </c>
      <c r="CC85" s="114">
        <v>5.3106</v>
      </c>
      <c r="CD85" s="114">
        <v>1</v>
      </c>
      <c r="CE85" s="114">
        <v>0.72076227818540894</v>
      </c>
      <c r="CF85" s="114">
        <v>6.7183000000000002</v>
      </c>
      <c r="CG85" s="114">
        <v>6.7216000000000005</v>
      </c>
    </row>
    <row r="86" spans="1:164" s="88" customFormat="1" x14ac:dyDescent="0.2">
      <c r="BP86" s="106">
        <v>15</v>
      </c>
      <c r="BQ86" s="88" t="s">
        <v>113</v>
      </c>
      <c r="BR86" s="114">
        <v>110.7</v>
      </c>
      <c r="BS86" s="114">
        <v>0.76534517067197305</v>
      </c>
      <c r="BT86" s="114">
        <v>1.0016</v>
      </c>
      <c r="BU86" s="114">
        <v>0.88198976891868042</v>
      </c>
      <c r="BV86" s="147">
        <v>1335.4</v>
      </c>
      <c r="BW86" s="114">
        <v>15.88</v>
      </c>
      <c r="BX86" s="114">
        <v>1.4070634585619812</v>
      </c>
      <c r="BY86" s="114">
        <v>1.3191000000000002</v>
      </c>
      <c r="BZ86" s="114">
        <v>9.3495000000000008</v>
      </c>
      <c r="CA86" s="114">
        <v>8.622300000000001</v>
      </c>
      <c r="CB86" s="114">
        <v>6.5810000000000004</v>
      </c>
      <c r="CC86" s="114">
        <v>5.3153000000000006</v>
      </c>
      <c r="CD86" s="114">
        <v>1</v>
      </c>
      <c r="CE86" s="114">
        <v>0.71864377546693881</v>
      </c>
      <c r="CF86" s="114">
        <v>6.7177000000000007</v>
      </c>
      <c r="CG86" s="114">
        <v>6.7163000000000004</v>
      </c>
    </row>
    <row r="87" spans="1:164" s="88" customFormat="1" x14ac:dyDescent="0.2">
      <c r="BP87" s="106">
        <v>16</v>
      </c>
      <c r="BQ87" s="88" t="s">
        <v>114</v>
      </c>
      <c r="BR87" s="114">
        <v>110.87</v>
      </c>
      <c r="BS87" s="114">
        <v>0.76852136489394396</v>
      </c>
      <c r="BT87" s="114">
        <v>1.0008000000000001</v>
      </c>
      <c r="BU87" s="114">
        <v>0.88198976891868042</v>
      </c>
      <c r="BV87" s="147">
        <v>1322.3100000000002</v>
      </c>
      <c r="BW87" s="114">
        <v>15.83</v>
      </c>
      <c r="BX87" s="114">
        <v>1.4068655036578503</v>
      </c>
      <c r="BY87" s="114">
        <v>1.3215000000000001</v>
      </c>
      <c r="BZ87" s="114">
        <v>9.3569000000000013</v>
      </c>
      <c r="CA87" s="114">
        <v>8.6207000000000011</v>
      </c>
      <c r="CB87" s="114">
        <v>6.58</v>
      </c>
      <c r="CC87" s="114">
        <v>5.3205</v>
      </c>
      <c r="CD87" s="114">
        <v>1</v>
      </c>
      <c r="CE87" s="114">
        <v>0.71808644324603799</v>
      </c>
      <c r="CF87" s="114">
        <v>6.7200000000000006</v>
      </c>
      <c r="CG87" s="114">
        <v>6.7191000000000001</v>
      </c>
    </row>
    <row r="88" spans="1:164" s="88" customFormat="1" x14ac:dyDescent="0.2">
      <c r="BP88" s="106">
        <v>17</v>
      </c>
      <c r="BQ88" s="88" t="s">
        <v>115</v>
      </c>
      <c r="BR88" s="149">
        <v>110.73</v>
      </c>
      <c r="BS88" s="150">
        <v>0.76546233925290874</v>
      </c>
      <c r="BT88" s="149">
        <v>0.99850000000000005</v>
      </c>
      <c r="BU88" s="149">
        <v>0.88020420737611116</v>
      </c>
      <c r="BV88" s="149">
        <v>1329.8600000000001</v>
      </c>
      <c r="BW88" s="149">
        <v>15.987</v>
      </c>
      <c r="BX88" s="149">
        <v>1.3945056477478732</v>
      </c>
      <c r="BY88" s="149">
        <v>1.3123</v>
      </c>
      <c r="BZ88" s="149">
        <v>9.3112000000000013</v>
      </c>
      <c r="CA88" s="149">
        <v>8.5716999999999999</v>
      </c>
      <c r="CB88" s="149">
        <v>6.5663</v>
      </c>
      <c r="CC88" s="149">
        <v>5.3037999999999998</v>
      </c>
      <c r="CD88" s="149">
        <v>1</v>
      </c>
      <c r="CE88" s="149">
        <v>0.71860762586412563</v>
      </c>
      <c r="CF88" s="149">
        <v>6.6817000000000002</v>
      </c>
      <c r="CG88" s="150">
        <v>6.6795</v>
      </c>
    </row>
    <row r="89" spans="1:164" s="88" customFormat="1" x14ac:dyDescent="0.2">
      <c r="BP89" s="106">
        <v>18</v>
      </c>
      <c r="BQ89" s="88" t="s">
        <v>116</v>
      </c>
      <c r="BR89" s="114">
        <v>110.86</v>
      </c>
      <c r="BS89" s="114">
        <v>0.75740362038930542</v>
      </c>
      <c r="BT89" s="114">
        <v>1.0004</v>
      </c>
      <c r="BU89" s="114">
        <v>0.88012673825030796</v>
      </c>
      <c r="BV89" s="147">
        <v>1327.1000000000001</v>
      </c>
      <c r="BW89" s="114">
        <v>15.863000000000001</v>
      </c>
      <c r="BX89" s="114">
        <v>1.3986013986013985</v>
      </c>
      <c r="BY89" s="114">
        <v>1.3205</v>
      </c>
      <c r="BZ89" s="114">
        <v>9.3163</v>
      </c>
      <c r="CA89" s="114">
        <v>8.6045999999999996</v>
      </c>
      <c r="CB89" s="114">
        <v>6.5666000000000002</v>
      </c>
      <c r="CC89" s="114">
        <v>5.3012000000000006</v>
      </c>
      <c r="CD89" s="114">
        <v>1</v>
      </c>
      <c r="CE89" s="114">
        <v>0.71726749774060738</v>
      </c>
      <c r="CF89" s="114">
        <v>6.6938000000000004</v>
      </c>
      <c r="CG89" s="114">
        <v>6.6920000000000002</v>
      </c>
    </row>
    <row r="90" spans="1:164" s="88" customFormat="1" x14ac:dyDescent="0.2">
      <c r="BP90" s="106">
        <v>19</v>
      </c>
      <c r="BQ90" s="88" t="s">
        <v>117</v>
      </c>
      <c r="BR90" s="114">
        <v>110.42</v>
      </c>
      <c r="BS90" s="114">
        <v>0.75216246709289203</v>
      </c>
      <c r="BT90" s="114">
        <v>0.99660000000000004</v>
      </c>
      <c r="BU90" s="114">
        <v>0.87765490609092511</v>
      </c>
      <c r="BV90" s="114">
        <v>1326.46</v>
      </c>
      <c r="BW90" s="114">
        <v>15.8</v>
      </c>
      <c r="BX90" s="114">
        <v>1.3950892857142858</v>
      </c>
      <c r="BY90" s="114">
        <v>1.3132000000000001</v>
      </c>
      <c r="BZ90" s="114">
        <v>9.2582000000000004</v>
      </c>
      <c r="CA90" s="114">
        <v>8.5281000000000002</v>
      </c>
      <c r="CB90" s="114">
        <v>6.5464000000000002</v>
      </c>
      <c r="CC90" s="114">
        <v>5.298</v>
      </c>
      <c r="CD90" s="114">
        <v>1</v>
      </c>
      <c r="CE90" s="114">
        <v>0.71690240807518879</v>
      </c>
      <c r="CF90" s="114">
        <v>6.6796000000000006</v>
      </c>
      <c r="CG90" s="114">
        <v>6.6785000000000005</v>
      </c>
    </row>
    <row r="91" spans="1:164" s="88" customFormat="1" x14ac:dyDescent="0.2">
      <c r="A91" s="123"/>
      <c r="BO91" s="89"/>
      <c r="BP91" s="106">
        <v>20</v>
      </c>
      <c r="BQ91" s="88" t="s">
        <v>118</v>
      </c>
      <c r="BR91" s="97">
        <v>110.75</v>
      </c>
      <c r="BS91" s="97">
        <v>0.75148418125798455</v>
      </c>
      <c r="BT91" s="97">
        <v>0.99460000000000004</v>
      </c>
      <c r="BU91" s="97">
        <v>0.87696220292905369</v>
      </c>
      <c r="BV91" s="97">
        <v>1325.4</v>
      </c>
      <c r="BW91" s="97">
        <v>15.793000000000001</v>
      </c>
      <c r="BX91" s="97">
        <v>1.4015416958654519</v>
      </c>
      <c r="BY91" s="97">
        <v>1.3171000000000002</v>
      </c>
      <c r="BZ91" s="97">
        <v>9.1883999999999997</v>
      </c>
      <c r="CA91" s="97">
        <v>8.5325000000000006</v>
      </c>
      <c r="CB91" s="97">
        <v>6.5429000000000004</v>
      </c>
      <c r="CC91" s="97">
        <v>5.3201000000000001</v>
      </c>
      <c r="CD91" s="97">
        <v>1</v>
      </c>
      <c r="CE91" s="97">
        <v>0.71545599587897346</v>
      </c>
      <c r="CF91" s="97">
        <v>6.6854000000000005</v>
      </c>
      <c r="CG91" s="97">
        <v>6.6872000000000007</v>
      </c>
      <c r="CH91" s="89"/>
      <c r="CI91" s="89"/>
      <c r="CJ91" s="89"/>
      <c r="CK91" s="89"/>
      <c r="CL91" s="89"/>
      <c r="CM91" s="89"/>
      <c r="CN91" s="89"/>
      <c r="CO91" s="89"/>
      <c r="CP91" s="89"/>
      <c r="CQ91" s="89"/>
      <c r="CR91" s="89"/>
      <c r="CS91" s="89"/>
      <c r="CT91" s="89"/>
      <c r="CU91" s="89"/>
      <c r="CV91" s="89"/>
      <c r="CW91" s="89"/>
      <c r="CX91" s="89"/>
      <c r="CY91" s="89"/>
      <c r="CZ91" s="89"/>
      <c r="DA91" s="89"/>
      <c r="DB91" s="89"/>
      <c r="DC91" s="89"/>
      <c r="DD91" s="89"/>
      <c r="DE91" s="89"/>
      <c r="DF91" s="89"/>
      <c r="DG91" s="89"/>
      <c r="DH91" s="89"/>
      <c r="DI91" s="89"/>
      <c r="DJ91" s="89"/>
      <c r="DK91" s="89"/>
      <c r="DL91" s="89"/>
      <c r="DM91" s="89"/>
      <c r="DN91" s="89"/>
      <c r="DO91" s="89"/>
      <c r="DP91" s="89"/>
      <c r="DQ91" s="89"/>
      <c r="DR91" s="89"/>
      <c r="DS91" s="89"/>
      <c r="DT91" s="89"/>
      <c r="DU91" s="89"/>
      <c r="DV91" s="89"/>
      <c r="DW91" s="89"/>
      <c r="DX91" s="89"/>
      <c r="DY91" s="89"/>
      <c r="DZ91" s="89"/>
      <c r="EA91" s="89"/>
      <c r="EB91" s="89"/>
      <c r="EC91" s="89"/>
      <c r="ED91" s="89"/>
      <c r="EE91" s="89"/>
      <c r="EF91" s="89"/>
      <c r="EG91" s="89"/>
      <c r="EH91" s="89"/>
      <c r="EI91" s="89"/>
      <c r="EJ91" s="89"/>
      <c r="EK91" s="89"/>
      <c r="EL91" s="89"/>
      <c r="EM91" s="89"/>
      <c r="EN91" s="89"/>
      <c r="EO91" s="89"/>
      <c r="EP91" s="89"/>
      <c r="EQ91" s="89"/>
      <c r="ER91" s="89"/>
      <c r="ES91" s="89"/>
      <c r="ET91" s="89"/>
      <c r="EU91" s="89"/>
      <c r="EV91" s="89"/>
      <c r="EW91" s="89"/>
      <c r="EX91" s="89"/>
      <c r="EY91" s="89"/>
      <c r="EZ91" s="89"/>
      <c r="FA91" s="89"/>
      <c r="FB91" s="89"/>
      <c r="FC91" s="89"/>
      <c r="FD91" s="89"/>
      <c r="FE91" s="89"/>
      <c r="FF91" s="89"/>
      <c r="FG91" s="89"/>
      <c r="FH91" s="89"/>
    </row>
    <row r="92" spans="1:164" s="88" customFormat="1" x14ac:dyDescent="0.2">
      <c r="A92" s="123"/>
      <c r="BO92" s="89"/>
      <c r="BP92" s="91"/>
      <c r="BR92" s="97"/>
      <c r="BS92" s="97"/>
      <c r="BT92" s="97"/>
      <c r="BU92" s="97"/>
      <c r="BV92" s="97"/>
      <c r="BW92" s="97"/>
      <c r="BX92" s="97"/>
      <c r="BY92" s="97"/>
      <c r="BZ92" s="97"/>
      <c r="CA92" s="97"/>
      <c r="CB92" s="97"/>
      <c r="CC92" s="97"/>
      <c r="CD92" s="97"/>
      <c r="CE92" s="97"/>
      <c r="CF92" s="97"/>
      <c r="CG92" s="97"/>
      <c r="CH92" s="89"/>
      <c r="CI92" s="89"/>
      <c r="CJ92" s="89"/>
      <c r="CK92" s="89"/>
      <c r="CL92" s="89"/>
      <c r="CM92" s="89"/>
      <c r="CN92" s="89"/>
      <c r="CO92" s="89"/>
      <c r="CP92" s="89"/>
      <c r="CQ92" s="89"/>
      <c r="CR92" s="89"/>
      <c r="CS92" s="89"/>
      <c r="CT92" s="89"/>
      <c r="CU92" s="89"/>
      <c r="CV92" s="89"/>
      <c r="CW92" s="89"/>
      <c r="CX92" s="89"/>
      <c r="CY92" s="89"/>
      <c r="CZ92" s="89"/>
      <c r="DA92" s="89"/>
      <c r="DB92" s="89"/>
      <c r="DC92" s="89"/>
      <c r="DD92" s="89"/>
      <c r="DE92" s="89"/>
      <c r="DF92" s="89"/>
      <c r="DG92" s="89"/>
      <c r="DH92" s="89"/>
      <c r="DI92" s="89"/>
      <c r="DJ92" s="89"/>
      <c r="DK92" s="89"/>
      <c r="DL92" s="89"/>
      <c r="DM92" s="89"/>
      <c r="DN92" s="89"/>
      <c r="DO92" s="89"/>
      <c r="DP92" s="89"/>
      <c r="DQ92" s="89"/>
      <c r="DR92" s="89"/>
      <c r="DS92" s="89"/>
      <c r="DT92" s="89"/>
      <c r="DU92" s="89"/>
      <c r="DV92" s="89"/>
      <c r="DW92" s="89"/>
      <c r="DX92" s="89"/>
      <c r="DY92" s="89"/>
      <c r="DZ92" s="89"/>
      <c r="EA92" s="89"/>
      <c r="EB92" s="89"/>
      <c r="EC92" s="89"/>
      <c r="ED92" s="89"/>
      <c r="EE92" s="89"/>
      <c r="EF92" s="89"/>
      <c r="EG92" s="89"/>
      <c r="EH92" s="89"/>
      <c r="EI92" s="89"/>
      <c r="EJ92" s="89"/>
      <c r="EK92" s="89"/>
      <c r="EL92" s="89"/>
      <c r="EM92" s="89"/>
      <c r="EN92" s="89"/>
      <c r="EO92" s="89"/>
      <c r="EP92" s="89"/>
      <c r="EQ92" s="89"/>
      <c r="ER92" s="89"/>
      <c r="ES92" s="89"/>
      <c r="ET92" s="89"/>
      <c r="EU92" s="89"/>
      <c r="EV92" s="89"/>
      <c r="EW92" s="89"/>
      <c r="EX92" s="89"/>
      <c r="EY92" s="89"/>
      <c r="EZ92" s="89"/>
      <c r="FA92" s="89"/>
      <c r="FB92" s="89"/>
      <c r="FC92" s="89"/>
      <c r="FD92" s="89"/>
      <c r="FE92" s="89"/>
      <c r="FF92" s="89"/>
      <c r="FG92" s="89"/>
      <c r="FH92" s="89"/>
    </row>
    <row r="93" spans="1:164" s="93" customFormat="1" x14ac:dyDescent="0.2">
      <c r="B93" s="122"/>
      <c r="BO93" s="99"/>
      <c r="BP93" s="106"/>
      <c r="BQ93" s="91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29"/>
      <c r="CD93" s="120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99"/>
      <c r="CQ93" s="99"/>
      <c r="CR93" s="99"/>
      <c r="CS93" s="99"/>
      <c r="CT93" s="99"/>
      <c r="CU93" s="99"/>
      <c r="CV93" s="99"/>
      <c r="CW93" s="99"/>
      <c r="CX93" s="99"/>
      <c r="CY93" s="99"/>
      <c r="CZ93" s="99"/>
      <c r="DA93" s="99"/>
      <c r="DB93" s="99"/>
      <c r="DC93" s="99"/>
      <c r="DD93" s="99"/>
      <c r="DE93" s="99"/>
      <c r="DF93" s="99"/>
      <c r="DG93" s="99"/>
      <c r="DH93" s="99"/>
      <c r="DI93" s="99"/>
      <c r="DJ93" s="99"/>
      <c r="DK93" s="99"/>
      <c r="DL93" s="99"/>
      <c r="DM93" s="99"/>
      <c r="DN93" s="99"/>
      <c r="DO93" s="99"/>
      <c r="DP93" s="99"/>
      <c r="DQ93" s="99"/>
      <c r="DR93" s="99"/>
      <c r="DS93" s="99"/>
      <c r="DT93" s="99"/>
      <c r="DU93" s="99"/>
      <c r="DV93" s="99"/>
      <c r="DW93" s="99"/>
      <c r="DX93" s="99"/>
      <c r="DY93" s="99"/>
      <c r="DZ93" s="99"/>
      <c r="EA93" s="99"/>
      <c r="EB93" s="99"/>
      <c r="EC93" s="99"/>
      <c r="ED93" s="99"/>
      <c r="EE93" s="99"/>
      <c r="EF93" s="99"/>
      <c r="EG93" s="99"/>
      <c r="EH93" s="99"/>
      <c r="EI93" s="99"/>
      <c r="EJ93" s="99"/>
      <c r="EK93" s="99"/>
      <c r="EL93" s="99"/>
      <c r="EM93" s="99"/>
      <c r="EN93" s="99"/>
      <c r="EO93" s="99"/>
      <c r="EP93" s="99"/>
      <c r="EQ93" s="99"/>
      <c r="ER93" s="99"/>
      <c r="ES93" s="99"/>
      <c r="ET93" s="99"/>
      <c r="EU93" s="99"/>
      <c r="EV93" s="99"/>
      <c r="EW93" s="99"/>
      <c r="EX93" s="99"/>
      <c r="EY93" s="99"/>
      <c r="EZ93" s="99"/>
      <c r="FA93" s="99"/>
      <c r="FB93" s="99"/>
      <c r="FC93" s="99"/>
      <c r="FD93" s="99"/>
      <c r="FE93" s="99"/>
      <c r="FF93" s="99"/>
      <c r="FG93" s="99"/>
      <c r="FH93" s="99"/>
    </row>
    <row r="94" spans="1:164" s="93" customFormat="1" x14ac:dyDescent="0.2">
      <c r="B94" s="122"/>
      <c r="BO94" s="99"/>
      <c r="BP94" s="106"/>
      <c r="BQ94" s="91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20"/>
      <c r="CE94" s="99"/>
      <c r="CF94" s="99"/>
      <c r="CG94" s="99"/>
      <c r="CH94" s="99"/>
      <c r="CI94" s="99"/>
      <c r="CJ94" s="99"/>
      <c r="CK94" s="99"/>
      <c r="CL94" s="99"/>
      <c r="CM94" s="99"/>
      <c r="CN94" s="99"/>
      <c r="CO94" s="99"/>
      <c r="CP94" s="99"/>
      <c r="CQ94" s="99"/>
      <c r="CR94" s="99"/>
      <c r="CS94" s="99"/>
      <c r="CT94" s="99"/>
      <c r="CU94" s="99"/>
      <c r="CV94" s="99"/>
      <c r="CW94" s="99"/>
      <c r="CX94" s="99"/>
      <c r="CY94" s="99"/>
      <c r="CZ94" s="99"/>
      <c r="DA94" s="99"/>
      <c r="DB94" s="99"/>
      <c r="DC94" s="99"/>
      <c r="DD94" s="99"/>
      <c r="DE94" s="99"/>
      <c r="DF94" s="99"/>
      <c r="DG94" s="99"/>
      <c r="DH94" s="99"/>
      <c r="DI94" s="99"/>
      <c r="DJ94" s="99"/>
      <c r="DK94" s="99"/>
      <c r="DL94" s="99"/>
      <c r="DM94" s="99"/>
      <c r="DN94" s="99"/>
      <c r="DO94" s="99"/>
      <c r="DP94" s="99"/>
      <c r="DQ94" s="99"/>
      <c r="DR94" s="99"/>
      <c r="DS94" s="99"/>
      <c r="DT94" s="99"/>
      <c r="DU94" s="99"/>
      <c r="DV94" s="99"/>
      <c r="DW94" s="99"/>
      <c r="DX94" s="99"/>
      <c r="DY94" s="99"/>
      <c r="DZ94" s="99"/>
      <c r="EA94" s="99"/>
      <c r="EB94" s="99"/>
      <c r="EC94" s="99"/>
      <c r="ED94" s="99"/>
      <c r="EE94" s="99"/>
      <c r="EF94" s="99"/>
      <c r="EG94" s="99"/>
      <c r="EH94" s="99"/>
      <c r="EI94" s="99"/>
      <c r="EJ94" s="99"/>
      <c r="EK94" s="99"/>
      <c r="EL94" s="99"/>
      <c r="EM94" s="99"/>
      <c r="EN94" s="99"/>
      <c r="EO94" s="99"/>
      <c r="EP94" s="99"/>
      <c r="EQ94" s="99"/>
      <c r="ER94" s="99"/>
      <c r="ES94" s="99"/>
      <c r="ET94" s="99"/>
      <c r="EU94" s="99"/>
      <c r="EV94" s="99"/>
      <c r="EW94" s="99"/>
      <c r="EX94" s="99"/>
      <c r="EY94" s="99"/>
      <c r="EZ94" s="99"/>
      <c r="FA94" s="99"/>
      <c r="FB94" s="99"/>
      <c r="FC94" s="99"/>
      <c r="FD94" s="99"/>
      <c r="FE94" s="99"/>
      <c r="FF94" s="99"/>
      <c r="FG94" s="99"/>
      <c r="FH94" s="99"/>
    </row>
    <row r="95" spans="1:164" s="88" customFormat="1" x14ac:dyDescent="0.2">
      <c r="A95" s="123"/>
      <c r="B95" s="124"/>
      <c r="BO95" s="89"/>
      <c r="BP95" s="93"/>
      <c r="BQ95" s="93"/>
      <c r="BR95" s="93"/>
      <c r="BS95" s="93"/>
      <c r="BT95" s="93"/>
      <c r="BU95" s="93"/>
      <c r="BV95" s="93"/>
      <c r="BW95" s="93"/>
      <c r="BX95" s="93"/>
      <c r="BY95" s="93"/>
      <c r="BZ95" s="93"/>
      <c r="CA95" s="93"/>
      <c r="CB95" s="93"/>
      <c r="CC95" s="93"/>
      <c r="CD95" s="93"/>
      <c r="CE95" s="89"/>
      <c r="CF95" s="89"/>
      <c r="CG95" s="89"/>
      <c r="CH95" s="89"/>
      <c r="CI95" s="89"/>
      <c r="CJ95" s="89"/>
      <c r="CK95" s="89"/>
      <c r="CL95" s="89"/>
      <c r="CM95" s="89"/>
      <c r="CN95" s="89"/>
      <c r="CO95" s="89"/>
      <c r="CP95" s="89"/>
      <c r="CQ95" s="89"/>
      <c r="CR95" s="89"/>
      <c r="CS95" s="89"/>
      <c r="CT95" s="89"/>
      <c r="CU95" s="89"/>
      <c r="CV95" s="89"/>
      <c r="CW95" s="89"/>
      <c r="CX95" s="89"/>
      <c r="CY95" s="89"/>
      <c r="CZ95" s="89"/>
      <c r="DA95" s="89"/>
      <c r="DB95" s="89"/>
      <c r="DC95" s="89"/>
      <c r="DD95" s="89"/>
      <c r="DE95" s="89"/>
      <c r="DF95" s="89"/>
      <c r="DG95" s="89"/>
      <c r="DH95" s="89"/>
      <c r="DI95" s="89"/>
      <c r="DJ95" s="89"/>
      <c r="DK95" s="89"/>
      <c r="DL95" s="89"/>
      <c r="DM95" s="89"/>
      <c r="DN95" s="89"/>
      <c r="DO95" s="89"/>
      <c r="DP95" s="89"/>
      <c r="DQ95" s="89"/>
      <c r="DR95" s="89"/>
      <c r="DS95" s="89"/>
      <c r="DT95" s="89"/>
      <c r="DU95" s="89"/>
      <c r="DV95" s="89"/>
      <c r="DW95" s="89"/>
      <c r="DX95" s="89"/>
      <c r="DY95" s="89"/>
      <c r="DZ95" s="89"/>
      <c r="EA95" s="89"/>
      <c r="EB95" s="89"/>
      <c r="EC95" s="89"/>
      <c r="ED95" s="89"/>
      <c r="EE95" s="89"/>
      <c r="EF95" s="89"/>
      <c r="EG95" s="89"/>
      <c r="EH95" s="89"/>
      <c r="EI95" s="89"/>
      <c r="EJ95" s="89"/>
      <c r="EK95" s="89"/>
      <c r="EL95" s="89"/>
      <c r="EM95" s="89"/>
      <c r="EN95" s="89"/>
      <c r="EO95" s="89"/>
      <c r="EP95" s="89"/>
      <c r="EQ95" s="89"/>
      <c r="ER95" s="89"/>
      <c r="ES95" s="89"/>
      <c r="ET95" s="89"/>
      <c r="EU95" s="89"/>
      <c r="EV95" s="89"/>
      <c r="EW95" s="89"/>
      <c r="EX95" s="89"/>
      <c r="EY95" s="89"/>
      <c r="EZ95" s="89"/>
      <c r="FA95" s="89"/>
      <c r="FB95" s="89"/>
      <c r="FC95" s="89"/>
      <c r="FD95" s="89"/>
      <c r="FE95" s="89"/>
      <c r="FF95" s="89"/>
      <c r="FG95" s="89"/>
      <c r="FH95" s="89"/>
    </row>
    <row r="96" spans="1:164" s="88" customFormat="1" x14ac:dyDescent="0.2">
      <c r="A96" s="123"/>
      <c r="B96" s="124"/>
      <c r="BO96" s="89"/>
      <c r="BP96" s="93"/>
      <c r="BQ96" s="93"/>
      <c r="BR96" s="93"/>
      <c r="BS96" s="93"/>
      <c r="BT96" s="93"/>
      <c r="BU96" s="93"/>
      <c r="BV96" s="93"/>
      <c r="BW96" s="93"/>
      <c r="BX96" s="93"/>
      <c r="BY96" s="93"/>
      <c r="BZ96" s="93"/>
      <c r="CA96" s="93"/>
      <c r="CB96" s="93"/>
      <c r="CC96" s="93"/>
      <c r="CD96" s="93"/>
      <c r="CE96" s="89"/>
      <c r="CF96" s="89"/>
      <c r="CG96" s="89"/>
      <c r="CH96" s="89"/>
      <c r="CI96" s="89"/>
      <c r="CJ96" s="89"/>
      <c r="CK96" s="89"/>
      <c r="CL96" s="89"/>
      <c r="CM96" s="89"/>
      <c r="CN96" s="89"/>
      <c r="CO96" s="89"/>
      <c r="CP96" s="89"/>
      <c r="CQ96" s="89"/>
      <c r="CR96" s="89"/>
      <c r="CS96" s="89"/>
      <c r="CT96" s="89"/>
      <c r="CU96" s="89"/>
      <c r="CV96" s="89"/>
      <c r="CW96" s="89"/>
      <c r="CX96" s="89"/>
      <c r="CY96" s="89"/>
      <c r="CZ96" s="89"/>
      <c r="DA96" s="89"/>
      <c r="DB96" s="89"/>
      <c r="DC96" s="89"/>
      <c r="DD96" s="89"/>
      <c r="DE96" s="89"/>
      <c r="DF96" s="89"/>
      <c r="DG96" s="89"/>
      <c r="DH96" s="89"/>
      <c r="DI96" s="89"/>
      <c r="DJ96" s="89"/>
      <c r="DK96" s="89"/>
      <c r="DL96" s="89"/>
      <c r="DM96" s="89"/>
      <c r="DN96" s="89"/>
      <c r="DO96" s="89"/>
      <c r="DP96" s="89"/>
      <c r="DQ96" s="89"/>
      <c r="DR96" s="89"/>
      <c r="DS96" s="89"/>
      <c r="DT96" s="89"/>
      <c r="DU96" s="89"/>
      <c r="DV96" s="89"/>
      <c r="DW96" s="89"/>
      <c r="DX96" s="89"/>
      <c r="DY96" s="89"/>
      <c r="DZ96" s="89"/>
      <c r="EA96" s="89"/>
      <c r="EB96" s="89"/>
      <c r="EC96" s="89"/>
      <c r="ED96" s="89"/>
      <c r="EE96" s="89"/>
      <c r="EF96" s="89"/>
      <c r="EG96" s="89"/>
      <c r="EH96" s="89"/>
      <c r="EI96" s="89"/>
      <c r="EJ96" s="89"/>
      <c r="EK96" s="89"/>
      <c r="EL96" s="89"/>
      <c r="EM96" s="89"/>
      <c r="EN96" s="89"/>
      <c r="EO96" s="89"/>
      <c r="EP96" s="89"/>
      <c r="EQ96" s="89"/>
      <c r="ER96" s="89"/>
      <c r="ES96" s="89"/>
      <c r="ET96" s="89"/>
      <c r="EU96" s="89"/>
      <c r="EV96" s="89"/>
      <c r="EW96" s="89"/>
      <c r="EX96" s="89"/>
      <c r="EY96" s="89"/>
      <c r="EZ96" s="89"/>
      <c r="FA96" s="89"/>
      <c r="FB96" s="89"/>
      <c r="FC96" s="89"/>
      <c r="FD96" s="89"/>
      <c r="FE96" s="89"/>
      <c r="FF96" s="89"/>
      <c r="FG96" s="89"/>
      <c r="FH96" s="89"/>
    </row>
    <row r="97" spans="1:164" s="88" customFormat="1" x14ac:dyDescent="0.2">
      <c r="A97" s="123"/>
      <c r="B97" s="124"/>
      <c r="BO97" s="89"/>
      <c r="BP97" s="89"/>
      <c r="BQ97" s="89"/>
      <c r="BR97" s="89"/>
      <c r="BS97" s="89"/>
      <c r="BT97" s="89"/>
      <c r="BU97" s="99"/>
      <c r="BV97" s="89"/>
      <c r="BW97" s="89"/>
      <c r="BX97" s="89"/>
      <c r="BY97" s="89"/>
      <c r="BZ97" s="89"/>
      <c r="CA97" s="89"/>
      <c r="CB97" s="89"/>
      <c r="CC97" s="100"/>
      <c r="CD97" s="99"/>
      <c r="CE97" s="89"/>
      <c r="CF97" s="89"/>
      <c r="CG97" s="89"/>
      <c r="CH97" s="89"/>
      <c r="CI97" s="89"/>
      <c r="CJ97" s="89"/>
      <c r="CK97" s="89"/>
      <c r="CL97" s="89"/>
      <c r="CM97" s="89"/>
      <c r="CN97" s="89"/>
      <c r="CO97" s="89"/>
      <c r="CP97" s="89"/>
      <c r="CQ97" s="89"/>
      <c r="CR97" s="89"/>
      <c r="CS97" s="89"/>
      <c r="CT97" s="89"/>
      <c r="CU97" s="89"/>
      <c r="CV97" s="89"/>
      <c r="CW97" s="89"/>
      <c r="CX97" s="89"/>
      <c r="CY97" s="89"/>
      <c r="CZ97" s="89"/>
      <c r="DA97" s="89"/>
      <c r="DB97" s="89"/>
      <c r="DC97" s="89"/>
      <c r="DD97" s="89"/>
      <c r="DE97" s="89"/>
      <c r="DF97" s="89"/>
      <c r="DG97" s="89"/>
      <c r="DH97" s="89"/>
      <c r="DI97" s="89"/>
      <c r="DJ97" s="89"/>
      <c r="DK97" s="89"/>
      <c r="DL97" s="89"/>
      <c r="DM97" s="89"/>
      <c r="DN97" s="89"/>
      <c r="DO97" s="89"/>
      <c r="DP97" s="89"/>
      <c r="DQ97" s="89"/>
      <c r="DR97" s="89"/>
      <c r="DS97" s="89"/>
      <c r="DT97" s="89"/>
      <c r="DU97" s="89"/>
      <c r="DV97" s="89"/>
      <c r="DW97" s="89"/>
      <c r="DX97" s="89"/>
      <c r="DY97" s="89"/>
      <c r="DZ97" s="89"/>
      <c r="EA97" s="89"/>
      <c r="EB97" s="89"/>
      <c r="EC97" s="89"/>
      <c r="ED97" s="89"/>
      <c r="EE97" s="89"/>
      <c r="EF97" s="89"/>
      <c r="EG97" s="89"/>
      <c r="EH97" s="89"/>
      <c r="EI97" s="89"/>
      <c r="EJ97" s="89"/>
      <c r="EK97" s="89"/>
      <c r="EL97" s="89"/>
      <c r="EM97" s="89"/>
      <c r="EN97" s="89"/>
      <c r="EO97" s="89"/>
      <c r="EP97" s="89"/>
      <c r="EQ97" s="89"/>
      <c r="ER97" s="89"/>
      <c r="ES97" s="89"/>
      <c r="ET97" s="89"/>
      <c r="EU97" s="89"/>
      <c r="EV97" s="89"/>
      <c r="EW97" s="89"/>
      <c r="EX97" s="89"/>
      <c r="EY97" s="89"/>
      <c r="EZ97" s="89"/>
      <c r="FA97" s="89"/>
      <c r="FB97" s="89"/>
      <c r="FC97" s="89"/>
      <c r="FD97" s="89"/>
      <c r="FE97" s="89"/>
      <c r="FF97" s="89"/>
      <c r="FG97" s="89"/>
      <c r="FH97" s="89"/>
    </row>
    <row r="98" spans="1:164" s="88" customFormat="1" x14ac:dyDescent="0.2">
      <c r="A98" s="123"/>
      <c r="B98" s="124"/>
      <c r="BO98" s="89"/>
      <c r="BP98" s="107"/>
      <c r="BQ98" s="107"/>
      <c r="BR98" s="114">
        <f>AVERAGE(BR72:BR91)</f>
        <v>110.3635</v>
      </c>
      <c r="BS98" s="114">
        <f t="shared" ref="BS98:CG98" si="7">AVERAGE(BS72:BS91)</f>
        <v>0.76918756221527262</v>
      </c>
      <c r="BT98" s="114">
        <f t="shared" si="7"/>
        <v>1.0012899999999998</v>
      </c>
      <c r="BU98" s="114">
        <f t="shared" si="7"/>
        <v>0.88107729449304217</v>
      </c>
      <c r="BV98" s="114">
        <f t="shared" si="7"/>
        <v>1319.7135000000003</v>
      </c>
      <c r="BW98" s="114">
        <f t="shared" si="7"/>
        <v>15.79505</v>
      </c>
      <c r="BX98" s="114">
        <f t="shared" si="7"/>
        <v>1.4008088068417652</v>
      </c>
      <c r="BY98" s="114">
        <f t="shared" si="7"/>
        <v>1.3206000000000002</v>
      </c>
      <c r="BZ98" s="114">
        <f t="shared" si="7"/>
        <v>9.2441150000000007</v>
      </c>
      <c r="CA98" s="114">
        <f t="shared" si="7"/>
        <v>8.5841699999999985</v>
      </c>
      <c r="CB98" s="114">
        <f t="shared" si="7"/>
        <v>6.5739899999999993</v>
      </c>
      <c r="CC98" s="114">
        <f t="shared" si="7"/>
        <v>5.2739349999999998</v>
      </c>
      <c r="CD98" s="114">
        <f t="shared" si="7"/>
        <v>1</v>
      </c>
      <c r="CE98" s="114">
        <f t="shared" si="7"/>
        <v>0.71847667191189779</v>
      </c>
      <c r="CF98" s="114">
        <f t="shared" si="7"/>
        <v>6.7366550000000007</v>
      </c>
      <c r="CG98" s="114">
        <f t="shared" si="7"/>
        <v>6.7497200000000008</v>
      </c>
      <c r="CH98" s="89"/>
      <c r="CI98" s="89"/>
      <c r="CJ98" s="89"/>
      <c r="CK98" s="89"/>
      <c r="CL98" s="89"/>
      <c r="CM98" s="89"/>
      <c r="CN98" s="89"/>
      <c r="CO98" s="89"/>
      <c r="CP98" s="89"/>
      <c r="CQ98" s="89"/>
      <c r="CR98" s="89"/>
      <c r="CS98" s="89"/>
      <c r="CT98" s="89"/>
      <c r="CU98" s="89"/>
      <c r="CV98" s="89"/>
      <c r="CW98" s="89"/>
      <c r="CX98" s="89"/>
      <c r="CY98" s="89"/>
      <c r="CZ98" s="89"/>
      <c r="DA98" s="89"/>
      <c r="DB98" s="89"/>
      <c r="DC98" s="89"/>
      <c r="DD98" s="89"/>
      <c r="DE98" s="89"/>
      <c r="DF98" s="89"/>
      <c r="DG98" s="89"/>
      <c r="DH98" s="89"/>
      <c r="DI98" s="89"/>
      <c r="DJ98" s="89"/>
      <c r="DK98" s="89"/>
      <c r="DL98" s="89"/>
      <c r="DM98" s="89"/>
      <c r="DN98" s="89"/>
      <c r="DO98" s="89"/>
      <c r="DP98" s="89"/>
      <c r="DQ98" s="89"/>
      <c r="DR98" s="89"/>
      <c r="DS98" s="89"/>
      <c r="DT98" s="89"/>
      <c r="DU98" s="89"/>
      <c r="DV98" s="89"/>
      <c r="DW98" s="89"/>
      <c r="DX98" s="89"/>
      <c r="DY98" s="89"/>
      <c r="DZ98" s="89"/>
      <c r="EA98" s="89"/>
      <c r="EB98" s="89"/>
      <c r="EC98" s="89"/>
      <c r="ED98" s="89"/>
      <c r="EE98" s="89"/>
      <c r="EF98" s="89"/>
      <c r="EG98" s="89"/>
      <c r="EH98" s="89"/>
      <c r="EI98" s="89"/>
      <c r="EJ98" s="89"/>
      <c r="EK98" s="89"/>
      <c r="EL98" s="89"/>
      <c r="EM98" s="89"/>
      <c r="EN98" s="89"/>
      <c r="EO98" s="89"/>
      <c r="EP98" s="89"/>
      <c r="EQ98" s="89"/>
      <c r="ER98" s="89"/>
      <c r="ES98" s="89"/>
      <c r="ET98" s="89"/>
      <c r="EU98" s="89"/>
      <c r="EV98" s="89"/>
      <c r="EW98" s="89"/>
      <c r="EX98" s="89"/>
      <c r="EY98" s="89"/>
      <c r="EZ98" s="89"/>
      <c r="FA98" s="89"/>
      <c r="FB98" s="89"/>
      <c r="FC98" s="89"/>
      <c r="FD98" s="89"/>
      <c r="FE98" s="89"/>
      <c r="FF98" s="89"/>
      <c r="FG98" s="89"/>
      <c r="FH98" s="89"/>
    </row>
    <row r="99" spans="1:164" s="88" customFormat="1" x14ac:dyDescent="0.2">
      <c r="A99" s="123"/>
      <c r="B99" s="124"/>
      <c r="BO99" s="89"/>
      <c r="BP99" s="107"/>
      <c r="BQ99" s="107"/>
      <c r="BR99" s="114">
        <v>110.3635</v>
      </c>
      <c r="BS99" s="114">
        <v>0.76918756221527251</v>
      </c>
      <c r="BT99" s="114">
        <v>1.0012899999999998</v>
      </c>
      <c r="BU99" s="114">
        <v>0.88107729449304217</v>
      </c>
      <c r="BV99" s="114">
        <v>1319.7135000000003</v>
      </c>
      <c r="BW99" s="114">
        <v>15.79505</v>
      </c>
      <c r="BX99" s="114">
        <v>1.4008088068417652</v>
      </c>
      <c r="BY99" s="114">
        <v>1.3206000000000002</v>
      </c>
      <c r="BZ99" s="114">
        <v>9.2441150000000007</v>
      </c>
      <c r="CA99" s="114">
        <v>8.5841699999999985</v>
      </c>
      <c r="CB99" s="114">
        <v>6.5739899999999993</v>
      </c>
      <c r="CC99" s="114">
        <v>5.2739349999999989</v>
      </c>
      <c r="CD99" s="114">
        <v>1</v>
      </c>
      <c r="CE99" s="114">
        <v>0.71847667191189779</v>
      </c>
      <c r="CF99" s="114">
        <v>6.7366550000000007</v>
      </c>
      <c r="CG99" s="114">
        <v>6.7497200000000008</v>
      </c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Q99" s="89"/>
      <c r="ER99" s="89"/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</row>
    <row r="100" spans="1:164" s="88" customFormat="1" x14ac:dyDescent="0.2">
      <c r="A100" s="123"/>
      <c r="B100" s="124"/>
      <c r="BO100" s="89"/>
      <c r="BP100" s="120"/>
      <c r="BQ100" s="119"/>
      <c r="BR100" s="119">
        <f t="shared" ref="BR100:CG100" si="8">BR99-BR98</f>
        <v>0</v>
      </c>
      <c r="BS100" s="119">
        <f t="shared" si="8"/>
        <v>0</v>
      </c>
      <c r="BT100" s="119">
        <f t="shared" si="8"/>
        <v>0</v>
      </c>
      <c r="BU100" s="119">
        <f t="shared" si="8"/>
        <v>0</v>
      </c>
      <c r="BV100" s="119">
        <f t="shared" si="8"/>
        <v>0</v>
      </c>
      <c r="BW100" s="119">
        <f t="shared" si="8"/>
        <v>0</v>
      </c>
      <c r="BX100" s="119">
        <f t="shared" si="8"/>
        <v>0</v>
      </c>
      <c r="BY100" s="119">
        <f t="shared" si="8"/>
        <v>0</v>
      </c>
      <c r="BZ100" s="119">
        <f t="shared" si="8"/>
        <v>0</v>
      </c>
      <c r="CA100" s="119">
        <f t="shared" si="8"/>
        <v>0</v>
      </c>
      <c r="CB100" s="119">
        <f t="shared" si="8"/>
        <v>0</v>
      </c>
      <c r="CC100" s="119">
        <f t="shared" si="8"/>
        <v>0</v>
      </c>
      <c r="CD100" s="119">
        <f t="shared" si="8"/>
        <v>0</v>
      </c>
      <c r="CE100" s="119">
        <f t="shared" si="8"/>
        <v>0</v>
      </c>
      <c r="CF100" s="119">
        <f t="shared" si="8"/>
        <v>0</v>
      </c>
      <c r="CG100" s="119">
        <f t="shared" si="8"/>
        <v>0</v>
      </c>
      <c r="CH100" s="89"/>
      <c r="CI100" s="89"/>
      <c r="CJ100" s="89"/>
      <c r="CK100" s="89"/>
      <c r="CL100" s="89"/>
      <c r="CM100" s="89"/>
      <c r="CN100" s="89"/>
      <c r="CO100" s="89"/>
      <c r="CP100" s="89"/>
      <c r="CQ100" s="89"/>
      <c r="CR100" s="89"/>
      <c r="CS100" s="89"/>
      <c r="CT100" s="89"/>
      <c r="CU100" s="89"/>
      <c r="CV100" s="89"/>
      <c r="CW100" s="89"/>
      <c r="CX100" s="89"/>
      <c r="CY100" s="89"/>
      <c r="CZ100" s="89"/>
      <c r="DA100" s="89"/>
      <c r="DB100" s="89"/>
      <c r="DC100" s="89"/>
      <c r="DD100" s="89"/>
      <c r="DE100" s="89"/>
      <c r="DF100" s="89"/>
      <c r="DG100" s="89"/>
      <c r="DH100" s="89"/>
      <c r="DI100" s="89"/>
      <c r="DJ100" s="89"/>
      <c r="DK100" s="89"/>
      <c r="DL100" s="89"/>
      <c r="DM100" s="89"/>
      <c r="DN100" s="89"/>
      <c r="DO100" s="89"/>
      <c r="DP100" s="89"/>
      <c r="DQ100" s="89"/>
      <c r="DR100" s="89"/>
      <c r="DS100" s="89"/>
      <c r="DT100" s="89"/>
      <c r="DU100" s="89"/>
      <c r="DV100" s="89"/>
      <c r="DW100" s="89"/>
      <c r="DX100" s="89"/>
      <c r="DY100" s="89"/>
      <c r="DZ100" s="89"/>
      <c r="EA100" s="89"/>
      <c r="EB100" s="89"/>
      <c r="EC100" s="89"/>
      <c r="ED100" s="89"/>
      <c r="EE100" s="89"/>
      <c r="EF100" s="89"/>
      <c r="EG100" s="89"/>
      <c r="EH100" s="89"/>
      <c r="EI100" s="89"/>
      <c r="EJ100" s="89"/>
      <c r="EK100" s="89"/>
      <c r="EL100" s="89"/>
      <c r="EM100" s="89"/>
      <c r="EN100" s="89"/>
      <c r="EO100" s="89"/>
      <c r="EP100" s="89"/>
      <c r="EQ100" s="89"/>
      <c r="ER100" s="89"/>
      <c r="ES100" s="89"/>
      <c r="ET100" s="89"/>
      <c r="EU100" s="89"/>
      <c r="EV100" s="89"/>
      <c r="EW100" s="89"/>
      <c r="EX100" s="89"/>
      <c r="EY100" s="89"/>
      <c r="EZ100" s="89"/>
      <c r="FA100" s="89"/>
      <c r="FB100" s="89"/>
      <c r="FC100" s="89"/>
      <c r="FD100" s="89"/>
      <c r="FE100" s="89"/>
      <c r="FF100" s="89"/>
      <c r="FG100" s="89"/>
      <c r="FH100" s="89"/>
    </row>
    <row r="101" spans="1:164" s="88" customFormat="1" x14ac:dyDescent="0.2">
      <c r="A101" s="123"/>
      <c r="B101" s="124"/>
      <c r="BO101" s="89"/>
      <c r="BP101" s="99" t="s">
        <v>29</v>
      </c>
      <c r="BQ101" s="99"/>
      <c r="BR101" s="114">
        <f>MAX(BR72:BR91)</f>
        <v>111.04</v>
      </c>
      <c r="BS101" s="114">
        <f t="shared" ref="BS101:CG101" si="9">MAX(BS72:BS91)</f>
        <v>0.78015290997035414</v>
      </c>
      <c r="BT101" s="114">
        <f t="shared" si="9"/>
        <v>1.0083</v>
      </c>
      <c r="BU101" s="114">
        <f t="shared" si="9"/>
        <v>0.88754770568918073</v>
      </c>
      <c r="BV101" s="114">
        <f t="shared" si="9"/>
        <v>1345.15</v>
      </c>
      <c r="BW101" s="114">
        <f t="shared" si="9"/>
        <v>16.067</v>
      </c>
      <c r="BX101" s="114">
        <f t="shared" si="9"/>
        <v>1.4122299110295156</v>
      </c>
      <c r="BY101" s="114">
        <f t="shared" si="9"/>
        <v>1.3311000000000002</v>
      </c>
      <c r="BZ101" s="114">
        <f t="shared" si="9"/>
        <v>9.3595000000000006</v>
      </c>
      <c r="CA101" s="114">
        <f t="shared" si="9"/>
        <v>8.6842000000000006</v>
      </c>
      <c r="CB101" s="114">
        <f t="shared" si="9"/>
        <v>6.6198000000000006</v>
      </c>
      <c r="CC101" s="114">
        <f t="shared" si="9"/>
        <v>5.3205</v>
      </c>
      <c r="CD101" s="114">
        <f t="shared" si="9"/>
        <v>1</v>
      </c>
      <c r="CE101" s="114">
        <f t="shared" si="9"/>
        <v>0.72176630650527973</v>
      </c>
      <c r="CF101" s="114">
        <f t="shared" si="9"/>
        <v>6.7897000000000007</v>
      </c>
      <c r="CG101" s="114">
        <f t="shared" si="9"/>
        <v>6.7996000000000008</v>
      </c>
      <c r="CH101" s="89"/>
      <c r="CI101" s="89"/>
      <c r="CJ101" s="89"/>
      <c r="CK101" s="89"/>
      <c r="CL101" s="89"/>
      <c r="CM101" s="89"/>
      <c r="CN101" s="89"/>
      <c r="CO101" s="89"/>
      <c r="CP101" s="89"/>
      <c r="CQ101" s="89"/>
      <c r="CR101" s="89"/>
      <c r="CS101" s="89"/>
      <c r="CT101" s="89"/>
      <c r="CU101" s="89"/>
      <c r="CV101" s="89"/>
      <c r="CW101" s="89"/>
      <c r="CX101" s="89"/>
      <c r="CY101" s="89"/>
      <c r="CZ101" s="89"/>
      <c r="DA101" s="89"/>
      <c r="DB101" s="89"/>
      <c r="DC101" s="89"/>
      <c r="DD101" s="89"/>
      <c r="DE101" s="89"/>
      <c r="DF101" s="89"/>
      <c r="DG101" s="89"/>
      <c r="DH101" s="89"/>
      <c r="DI101" s="89"/>
      <c r="DJ101" s="89"/>
      <c r="DK101" s="89"/>
      <c r="DL101" s="89"/>
      <c r="DM101" s="89"/>
      <c r="DN101" s="89"/>
      <c r="DO101" s="89"/>
      <c r="DP101" s="89"/>
      <c r="DQ101" s="89"/>
      <c r="DR101" s="89"/>
      <c r="DS101" s="89"/>
      <c r="DT101" s="89"/>
      <c r="DU101" s="89"/>
      <c r="DV101" s="89"/>
      <c r="DW101" s="89"/>
      <c r="DX101" s="89"/>
      <c r="DY101" s="89"/>
      <c r="DZ101" s="89"/>
      <c r="EA101" s="89"/>
      <c r="EB101" s="89"/>
      <c r="EC101" s="89"/>
      <c r="ED101" s="89"/>
      <c r="EE101" s="89"/>
      <c r="EF101" s="89"/>
      <c r="EG101" s="89"/>
      <c r="EH101" s="89"/>
      <c r="EI101" s="89"/>
      <c r="EJ101" s="89"/>
      <c r="EK101" s="89"/>
      <c r="EL101" s="89"/>
      <c r="EM101" s="89"/>
      <c r="EN101" s="89"/>
      <c r="EO101" s="89"/>
      <c r="EP101" s="89"/>
      <c r="EQ101" s="89"/>
      <c r="ER101" s="89"/>
      <c r="ES101" s="89"/>
      <c r="ET101" s="89"/>
      <c r="EU101" s="89"/>
      <c r="EV101" s="89"/>
      <c r="EW101" s="89"/>
      <c r="EX101" s="89"/>
      <c r="EY101" s="89"/>
      <c r="EZ101" s="89"/>
      <c r="FA101" s="89"/>
      <c r="FB101" s="89"/>
      <c r="FC101" s="89"/>
      <c r="FD101" s="89"/>
      <c r="FE101" s="89"/>
      <c r="FF101" s="89"/>
      <c r="FG101" s="89"/>
      <c r="FH101" s="89"/>
    </row>
    <row r="102" spans="1:164" s="88" customFormat="1" x14ac:dyDescent="0.2">
      <c r="A102" s="123"/>
      <c r="B102" s="124"/>
      <c r="BO102" s="89"/>
      <c r="BP102" s="99" t="s">
        <v>30</v>
      </c>
      <c r="BQ102" s="99"/>
      <c r="BR102" s="114">
        <f>MIN(BR72:BR91)</f>
        <v>108.9</v>
      </c>
      <c r="BS102" s="114">
        <f t="shared" ref="BS102:CG102" si="10">MIN(BS72:BS91)</f>
        <v>0.75148418125798455</v>
      </c>
      <c r="BT102" s="114">
        <f t="shared" si="10"/>
        <v>0.99250000000000005</v>
      </c>
      <c r="BU102" s="114">
        <f t="shared" si="10"/>
        <v>0.87221979938944605</v>
      </c>
      <c r="BV102" s="114">
        <f t="shared" si="10"/>
        <v>1305.51</v>
      </c>
      <c r="BW102" s="114">
        <f t="shared" si="10"/>
        <v>15.57</v>
      </c>
      <c r="BX102" s="114">
        <f t="shared" si="10"/>
        <v>1.3777900248002204</v>
      </c>
      <c r="BY102" s="114">
        <f t="shared" si="10"/>
        <v>1.3090000000000002</v>
      </c>
      <c r="BZ102" s="114">
        <f t="shared" si="10"/>
        <v>9.039200000000001</v>
      </c>
      <c r="CA102" s="114">
        <f t="shared" si="10"/>
        <v>8.4304000000000006</v>
      </c>
      <c r="CB102" s="114">
        <f t="shared" si="10"/>
        <v>6.5100000000000007</v>
      </c>
      <c r="CC102" s="114">
        <f t="shared" si="10"/>
        <v>5.1959</v>
      </c>
      <c r="CD102" s="114">
        <f t="shared" si="10"/>
        <v>1</v>
      </c>
      <c r="CE102" s="114">
        <f t="shared" si="10"/>
        <v>0.71392874991075894</v>
      </c>
      <c r="CF102" s="114">
        <f t="shared" si="10"/>
        <v>6.6796000000000006</v>
      </c>
      <c r="CG102" s="114">
        <f t="shared" si="10"/>
        <v>6.6785000000000005</v>
      </c>
      <c r="CH102" s="89"/>
      <c r="CI102" s="89"/>
      <c r="CJ102" s="89"/>
      <c r="CK102" s="89"/>
      <c r="CL102" s="89"/>
      <c r="CM102" s="89"/>
      <c r="CN102" s="89"/>
      <c r="CO102" s="89"/>
      <c r="CP102" s="89"/>
      <c r="CQ102" s="89"/>
      <c r="CR102" s="89"/>
      <c r="CS102" s="89"/>
      <c r="CT102" s="89"/>
      <c r="CU102" s="89"/>
      <c r="CV102" s="89"/>
      <c r="CW102" s="89"/>
      <c r="CX102" s="89"/>
      <c r="CY102" s="89"/>
      <c r="CZ102" s="89"/>
      <c r="DA102" s="89"/>
      <c r="DB102" s="89"/>
      <c r="DC102" s="89"/>
      <c r="DD102" s="89"/>
      <c r="DE102" s="89"/>
      <c r="DF102" s="89"/>
      <c r="DG102" s="89"/>
      <c r="DH102" s="89"/>
      <c r="DI102" s="89"/>
      <c r="DJ102" s="89"/>
      <c r="DK102" s="89"/>
      <c r="DL102" s="89"/>
      <c r="DM102" s="89"/>
      <c r="DN102" s="89"/>
      <c r="DO102" s="89"/>
      <c r="DP102" s="89"/>
      <c r="DQ102" s="89"/>
      <c r="DR102" s="89"/>
      <c r="DS102" s="89"/>
      <c r="DT102" s="89"/>
      <c r="DU102" s="89"/>
      <c r="DV102" s="89"/>
      <c r="DW102" s="89"/>
      <c r="DX102" s="89"/>
      <c r="DY102" s="89"/>
      <c r="DZ102" s="89"/>
      <c r="EA102" s="89"/>
      <c r="EB102" s="89"/>
      <c r="EC102" s="89"/>
      <c r="ED102" s="89"/>
      <c r="EE102" s="89"/>
      <c r="EF102" s="89"/>
      <c r="EG102" s="89"/>
      <c r="EH102" s="89"/>
      <c r="EI102" s="89"/>
      <c r="EJ102" s="89"/>
      <c r="EK102" s="89"/>
      <c r="EL102" s="89"/>
      <c r="EM102" s="89"/>
      <c r="EN102" s="89"/>
      <c r="EO102" s="89"/>
      <c r="EP102" s="89"/>
      <c r="EQ102" s="89"/>
      <c r="ER102" s="89"/>
      <c r="ES102" s="89"/>
      <c r="ET102" s="89"/>
      <c r="EU102" s="89"/>
      <c r="EV102" s="89"/>
      <c r="EW102" s="89"/>
      <c r="EX102" s="89"/>
      <c r="EY102" s="89"/>
      <c r="EZ102" s="89"/>
      <c r="FA102" s="89"/>
      <c r="FB102" s="89"/>
      <c r="FC102" s="89"/>
      <c r="FD102" s="89"/>
      <c r="FE102" s="89"/>
      <c r="FF102" s="89"/>
      <c r="FG102" s="89"/>
      <c r="FH102" s="89"/>
    </row>
    <row r="103" spans="1:164" s="88" customFormat="1" x14ac:dyDescent="0.2">
      <c r="A103" s="123"/>
      <c r="B103" s="124"/>
      <c r="BO103" s="89"/>
      <c r="BP103" s="89"/>
      <c r="BQ103" s="89"/>
      <c r="BR103" s="89"/>
      <c r="BS103" s="89"/>
      <c r="BT103" s="89"/>
      <c r="BU103" s="99"/>
      <c r="BV103" s="89"/>
      <c r="BW103" s="89"/>
      <c r="BX103" s="89"/>
      <c r="BY103" s="89"/>
      <c r="BZ103" s="89"/>
      <c r="CA103" s="89"/>
      <c r="CB103" s="89"/>
      <c r="CC103" s="100"/>
      <c r="CD103" s="99"/>
      <c r="CE103" s="89"/>
      <c r="CF103" s="89"/>
      <c r="CG103" s="89"/>
      <c r="CH103" s="89"/>
      <c r="CI103" s="89"/>
      <c r="CJ103" s="89"/>
      <c r="CK103" s="89"/>
      <c r="CL103" s="89"/>
      <c r="CM103" s="89"/>
      <c r="CN103" s="89"/>
      <c r="CO103" s="89"/>
      <c r="CP103" s="89"/>
      <c r="CQ103" s="89"/>
      <c r="CR103" s="89"/>
      <c r="CS103" s="89"/>
      <c r="CT103" s="89"/>
      <c r="CU103" s="89"/>
      <c r="CV103" s="89"/>
      <c r="CW103" s="89"/>
      <c r="CX103" s="89"/>
      <c r="CY103" s="89"/>
      <c r="CZ103" s="89"/>
      <c r="DA103" s="89"/>
      <c r="DB103" s="89"/>
      <c r="DC103" s="89"/>
      <c r="DD103" s="89"/>
      <c r="DE103" s="89"/>
      <c r="DF103" s="89"/>
      <c r="DG103" s="89"/>
      <c r="DH103" s="89"/>
      <c r="DI103" s="89"/>
      <c r="DJ103" s="89"/>
      <c r="DK103" s="89"/>
      <c r="DL103" s="89"/>
      <c r="DM103" s="89"/>
      <c r="DN103" s="89"/>
      <c r="DO103" s="89"/>
      <c r="DP103" s="89"/>
      <c r="DQ103" s="89"/>
      <c r="DR103" s="89"/>
      <c r="DS103" s="89"/>
      <c r="DT103" s="89"/>
      <c r="DU103" s="89"/>
      <c r="DV103" s="89"/>
      <c r="DW103" s="89"/>
      <c r="DX103" s="89"/>
      <c r="DY103" s="89"/>
      <c r="DZ103" s="89"/>
      <c r="EA103" s="89"/>
      <c r="EB103" s="89"/>
      <c r="EC103" s="89"/>
      <c r="ED103" s="89"/>
      <c r="EE103" s="89"/>
      <c r="EF103" s="89"/>
      <c r="EG103" s="89"/>
      <c r="EH103" s="89"/>
      <c r="EI103" s="89"/>
      <c r="EJ103" s="89"/>
      <c r="EK103" s="89"/>
      <c r="EL103" s="89"/>
      <c r="EM103" s="89"/>
      <c r="EN103" s="89"/>
      <c r="EO103" s="89"/>
      <c r="EP103" s="89"/>
      <c r="EQ103" s="89"/>
      <c r="ER103" s="89"/>
      <c r="ES103" s="89"/>
      <c r="ET103" s="89"/>
      <c r="EU103" s="89"/>
      <c r="EV103" s="89"/>
      <c r="EW103" s="89"/>
      <c r="EX103" s="89"/>
      <c r="EY103" s="89"/>
      <c r="EZ103" s="89"/>
      <c r="FA103" s="89"/>
      <c r="FB103" s="89"/>
      <c r="FC103" s="89"/>
      <c r="FD103" s="89"/>
      <c r="FE103" s="89"/>
      <c r="FF103" s="89"/>
      <c r="FG103" s="89"/>
      <c r="FH103" s="89"/>
    </row>
    <row r="104" spans="1:164" s="88" customFormat="1" x14ac:dyDescent="0.2">
      <c r="A104" s="123"/>
      <c r="B104" s="124"/>
      <c r="BO104" s="89"/>
      <c r="BP104" s="89"/>
      <c r="BQ104" s="89"/>
      <c r="BR104" s="114">
        <f>BR101-BR102</f>
        <v>2.1400000000000006</v>
      </c>
      <c r="BS104" s="114">
        <f t="shared" ref="BS104:CG104" si="11">BS101-BS102</f>
        <v>2.8668728712369584E-2</v>
      </c>
      <c r="BT104" s="114">
        <f t="shared" si="11"/>
        <v>1.5799999999999925E-2</v>
      </c>
      <c r="BU104" s="114">
        <f t="shared" si="11"/>
        <v>1.5327906299734684E-2</v>
      </c>
      <c r="BV104" s="114">
        <f t="shared" si="11"/>
        <v>39.6400000000001</v>
      </c>
      <c r="BW104" s="114">
        <f t="shared" si="11"/>
        <v>0.49699999999999989</v>
      </c>
      <c r="BX104" s="114">
        <f t="shared" si="11"/>
        <v>3.4439886229295169E-2</v>
      </c>
      <c r="BY104" s="114">
        <f t="shared" si="11"/>
        <v>2.2100000000000009E-2</v>
      </c>
      <c r="BZ104" s="114">
        <f t="shared" si="11"/>
        <v>0.32029999999999959</v>
      </c>
      <c r="CA104" s="114">
        <f t="shared" si="11"/>
        <v>0.25380000000000003</v>
      </c>
      <c r="CB104" s="114">
        <f t="shared" si="11"/>
        <v>0.1097999999999999</v>
      </c>
      <c r="CC104" s="114">
        <f t="shared" si="11"/>
        <v>0.12460000000000004</v>
      </c>
      <c r="CD104" s="114">
        <f t="shared" si="11"/>
        <v>0</v>
      </c>
      <c r="CE104" s="114">
        <f t="shared" si="11"/>
        <v>7.8375565945207892E-3</v>
      </c>
      <c r="CF104" s="114">
        <f t="shared" si="11"/>
        <v>0.11010000000000009</v>
      </c>
      <c r="CG104" s="114">
        <f t="shared" si="11"/>
        <v>0.12110000000000021</v>
      </c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  <c r="DE104" s="89"/>
      <c r="DF104" s="89"/>
      <c r="DG104" s="89"/>
      <c r="DH104" s="89"/>
      <c r="DI104" s="89"/>
      <c r="DJ104" s="89"/>
      <c r="DK104" s="89"/>
      <c r="DL104" s="89"/>
      <c r="DM104" s="89"/>
      <c r="DN104" s="89"/>
      <c r="DO104" s="89"/>
      <c r="DP104" s="89"/>
      <c r="DQ104" s="89"/>
      <c r="DR104" s="89"/>
      <c r="DS104" s="89"/>
      <c r="DT104" s="89"/>
      <c r="DU104" s="89"/>
      <c r="DV104" s="89"/>
      <c r="DW104" s="89"/>
      <c r="DX104" s="89"/>
      <c r="DY104" s="89"/>
      <c r="DZ104" s="89"/>
      <c r="EA104" s="89"/>
      <c r="EB104" s="89"/>
      <c r="EC104" s="89"/>
      <c r="ED104" s="89"/>
      <c r="EE104" s="89"/>
      <c r="EF104" s="89"/>
      <c r="EG104" s="89"/>
      <c r="EH104" s="89"/>
      <c r="EI104" s="89"/>
      <c r="EJ104" s="89"/>
      <c r="EK104" s="89"/>
      <c r="EL104" s="89"/>
      <c r="EM104" s="89"/>
      <c r="EN104" s="89"/>
      <c r="EO104" s="89"/>
      <c r="EP104" s="89"/>
      <c r="EQ104" s="89"/>
      <c r="ER104" s="89"/>
      <c r="ES104" s="89"/>
      <c r="ET104" s="89"/>
      <c r="EU104" s="89"/>
      <c r="EV104" s="89"/>
      <c r="EW104" s="89"/>
      <c r="EX104" s="89"/>
      <c r="EY104" s="89"/>
      <c r="EZ104" s="89"/>
      <c r="FA104" s="89"/>
      <c r="FB104" s="89"/>
      <c r="FC104" s="89"/>
      <c r="FD104" s="89"/>
      <c r="FE104" s="89"/>
      <c r="FF104" s="89"/>
      <c r="FG104" s="89"/>
      <c r="FH104" s="89"/>
    </row>
    <row r="105" spans="1:164" s="88" customFormat="1" x14ac:dyDescent="0.2">
      <c r="A105" s="123"/>
      <c r="B105" s="124"/>
      <c r="BO105" s="89"/>
      <c r="BP105" s="89"/>
      <c r="BQ105" s="89"/>
      <c r="BR105" s="89"/>
      <c r="BS105" s="89"/>
      <c r="BT105" s="89"/>
      <c r="BU105" s="99"/>
      <c r="BV105" s="89"/>
      <c r="BW105" s="89"/>
      <c r="BX105" s="89"/>
      <c r="BY105" s="89"/>
      <c r="BZ105" s="89"/>
      <c r="CA105" s="89"/>
      <c r="CB105" s="89"/>
      <c r="CC105" s="100"/>
      <c r="CD105" s="99"/>
      <c r="CE105" s="89"/>
      <c r="CF105" s="89"/>
      <c r="CG105" s="89"/>
      <c r="CH105" s="89"/>
      <c r="CI105" s="89"/>
      <c r="CJ105" s="89"/>
      <c r="CK105" s="89"/>
      <c r="CL105" s="89"/>
      <c r="CM105" s="89"/>
      <c r="CN105" s="89"/>
      <c r="CO105" s="89"/>
      <c r="CP105" s="89"/>
      <c r="CQ105" s="89"/>
      <c r="CR105" s="89"/>
      <c r="CS105" s="89"/>
      <c r="CT105" s="89"/>
      <c r="CU105" s="89"/>
      <c r="CV105" s="89"/>
      <c r="CW105" s="89"/>
      <c r="CX105" s="89"/>
      <c r="CY105" s="89"/>
      <c r="CZ105" s="89"/>
      <c r="DA105" s="89"/>
      <c r="DB105" s="89"/>
      <c r="DC105" s="89"/>
      <c r="DD105" s="89"/>
      <c r="DE105" s="89"/>
      <c r="DF105" s="89"/>
      <c r="DG105" s="89"/>
      <c r="DH105" s="89"/>
      <c r="DI105" s="89"/>
      <c r="DJ105" s="89"/>
      <c r="DK105" s="89"/>
      <c r="DL105" s="89"/>
      <c r="DM105" s="89"/>
      <c r="DN105" s="89"/>
      <c r="DO105" s="89"/>
      <c r="DP105" s="89"/>
      <c r="DQ105" s="89"/>
      <c r="DR105" s="89"/>
      <c r="DS105" s="89"/>
      <c r="DT105" s="89"/>
      <c r="DU105" s="89"/>
      <c r="DV105" s="89"/>
      <c r="DW105" s="89"/>
      <c r="DX105" s="89"/>
      <c r="DY105" s="89"/>
      <c r="DZ105" s="89"/>
      <c r="EA105" s="89"/>
      <c r="EB105" s="89"/>
      <c r="EC105" s="89"/>
      <c r="ED105" s="89"/>
      <c r="EE105" s="89"/>
      <c r="EF105" s="89"/>
      <c r="EG105" s="89"/>
      <c r="EH105" s="89"/>
      <c r="EI105" s="89"/>
      <c r="EJ105" s="89"/>
      <c r="EK105" s="89"/>
      <c r="EL105" s="89"/>
      <c r="EM105" s="89"/>
      <c r="EN105" s="89"/>
      <c r="EO105" s="89"/>
      <c r="EP105" s="89"/>
      <c r="EQ105" s="89"/>
      <c r="ER105" s="89"/>
      <c r="ES105" s="89"/>
      <c r="ET105" s="89"/>
      <c r="EU105" s="89"/>
      <c r="EV105" s="89"/>
      <c r="EW105" s="89"/>
      <c r="EX105" s="89"/>
      <c r="EY105" s="89"/>
      <c r="EZ105" s="89"/>
      <c r="FA105" s="89"/>
      <c r="FB105" s="89"/>
      <c r="FC105" s="89"/>
      <c r="FD105" s="89"/>
      <c r="FE105" s="89"/>
      <c r="FF105" s="89"/>
      <c r="FG105" s="89"/>
      <c r="FH105" s="89"/>
    </row>
    <row r="106" spans="1:164" s="88" customFormat="1" x14ac:dyDescent="0.2">
      <c r="A106" s="123"/>
      <c r="B106" s="124"/>
      <c r="BO106" s="89"/>
      <c r="BP106" s="89"/>
      <c r="BQ106" s="89"/>
      <c r="BR106" s="89"/>
      <c r="BS106" s="89"/>
      <c r="BT106" s="89"/>
      <c r="BU106" s="99"/>
      <c r="BV106" s="89"/>
      <c r="BW106" s="89"/>
      <c r="BX106" s="89"/>
      <c r="BY106" s="89"/>
      <c r="BZ106" s="89"/>
      <c r="CA106" s="89"/>
      <c r="CB106" s="89"/>
      <c r="CC106" s="100"/>
      <c r="CD106" s="99"/>
      <c r="CE106" s="89"/>
      <c r="CF106" s="89"/>
      <c r="CG106" s="89"/>
      <c r="CH106" s="89"/>
      <c r="CI106" s="89"/>
      <c r="CJ106" s="89"/>
      <c r="CK106" s="89"/>
      <c r="CL106" s="89"/>
      <c r="CM106" s="89"/>
      <c r="CN106" s="89"/>
      <c r="CO106" s="89"/>
      <c r="CP106" s="89"/>
      <c r="CQ106" s="89"/>
      <c r="CR106" s="89"/>
      <c r="CS106" s="89"/>
      <c r="CT106" s="89"/>
      <c r="CU106" s="89"/>
      <c r="CV106" s="89"/>
      <c r="CW106" s="89"/>
      <c r="CX106" s="89"/>
      <c r="CY106" s="89"/>
      <c r="CZ106" s="89"/>
      <c r="DA106" s="89"/>
      <c r="DB106" s="89"/>
      <c r="DC106" s="89"/>
      <c r="DD106" s="89"/>
      <c r="DE106" s="89"/>
      <c r="DF106" s="89"/>
      <c r="DG106" s="89"/>
      <c r="DH106" s="89"/>
      <c r="DI106" s="89"/>
      <c r="DJ106" s="89"/>
      <c r="DK106" s="89"/>
      <c r="DL106" s="89"/>
      <c r="DM106" s="89"/>
      <c r="DN106" s="89"/>
      <c r="DO106" s="89"/>
      <c r="DP106" s="89"/>
      <c r="DQ106" s="89"/>
      <c r="DR106" s="89"/>
      <c r="DS106" s="89"/>
      <c r="DT106" s="89"/>
      <c r="DU106" s="89"/>
      <c r="DV106" s="89"/>
      <c r="DW106" s="89"/>
      <c r="DX106" s="89"/>
      <c r="DY106" s="89"/>
      <c r="DZ106" s="89"/>
      <c r="EA106" s="89"/>
      <c r="EB106" s="89"/>
      <c r="EC106" s="89"/>
      <c r="ED106" s="89"/>
      <c r="EE106" s="89"/>
      <c r="EF106" s="89"/>
      <c r="EG106" s="89"/>
      <c r="EH106" s="89"/>
      <c r="EI106" s="89"/>
      <c r="EJ106" s="89"/>
      <c r="EK106" s="89"/>
      <c r="EL106" s="89"/>
      <c r="EM106" s="89"/>
      <c r="EN106" s="89"/>
      <c r="EO106" s="89"/>
      <c r="EP106" s="89"/>
      <c r="EQ106" s="89"/>
      <c r="ER106" s="89"/>
      <c r="ES106" s="89"/>
      <c r="ET106" s="89"/>
      <c r="EU106" s="89"/>
      <c r="EV106" s="89"/>
      <c r="EW106" s="89"/>
      <c r="EX106" s="89"/>
      <c r="EY106" s="89"/>
      <c r="EZ106" s="89"/>
      <c r="FA106" s="89"/>
      <c r="FB106" s="89"/>
      <c r="FC106" s="89"/>
      <c r="FD106" s="89"/>
      <c r="FE106" s="89"/>
      <c r="FF106" s="89"/>
      <c r="FG106" s="89"/>
      <c r="FH106" s="89"/>
    </row>
    <row r="107" spans="1:164" s="88" customFormat="1" x14ac:dyDescent="0.2">
      <c r="A107" s="123"/>
      <c r="B107" s="124"/>
      <c r="BO107" s="89"/>
      <c r="BP107" s="89"/>
      <c r="BQ107" s="89"/>
      <c r="BR107" s="89"/>
      <c r="BS107" s="89"/>
      <c r="BT107" s="89"/>
      <c r="BU107" s="99"/>
      <c r="BV107" s="89"/>
      <c r="BW107" s="89"/>
      <c r="BX107" s="89"/>
      <c r="BY107" s="89"/>
      <c r="BZ107" s="89"/>
      <c r="CA107" s="89"/>
      <c r="CB107" s="89"/>
      <c r="CC107" s="100"/>
      <c r="CD107" s="99"/>
      <c r="CE107" s="89"/>
      <c r="CF107" s="89"/>
      <c r="CG107" s="89"/>
      <c r="CH107" s="89"/>
      <c r="CI107" s="89"/>
      <c r="CJ107" s="89"/>
      <c r="CK107" s="89"/>
      <c r="CL107" s="89"/>
      <c r="CM107" s="89"/>
      <c r="CN107" s="89"/>
      <c r="CO107" s="89"/>
      <c r="CP107" s="89"/>
      <c r="CQ107" s="89"/>
      <c r="CR107" s="89"/>
      <c r="CS107" s="89"/>
      <c r="CT107" s="89"/>
      <c r="CU107" s="89"/>
      <c r="CV107" s="89"/>
      <c r="CW107" s="89"/>
      <c r="CX107" s="89"/>
      <c r="CY107" s="89"/>
      <c r="CZ107" s="89"/>
      <c r="DA107" s="89"/>
      <c r="DB107" s="89"/>
      <c r="DC107" s="89"/>
      <c r="DD107" s="89"/>
      <c r="DE107" s="89"/>
      <c r="DF107" s="89"/>
      <c r="DG107" s="89"/>
      <c r="DH107" s="89"/>
      <c r="DI107" s="89"/>
      <c r="DJ107" s="89"/>
      <c r="DK107" s="89"/>
      <c r="DL107" s="89"/>
      <c r="DM107" s="89"/>
      <c r="DN107" s="89"/>
      <c r="DO107" s="89"/>
      <c r="DP107" s="89"/>
      <c r="DQ107" s="89"/>
      <c r="DR107" s="89"/>
      <c r="DS107" s="89"/>
      <c r="DT107" s="89"/>
      <c r="DU107" s="89"/>
      <c r="DV107" s="89"/>
      <c r="DW107" s="89"/>
      <c r="DX107" s="89"/>
      <c r="DY107" s="89"/>
      <c r="DZ107" s="89"/>
      <c r="EA107" s="89"/>
      <c r="EB107" s="89"/>
      <c r="EC107" s="89"/>
      <c r="ED107" s="89"/>
      <c r="EE107" s="89"/>
      <c r="EF107" s="89"/>
      <c r="EG107" s="89"/>
      <c r="EH107" s="89"/>
      <c r="EI107" s="89"/>
      <c r="EJ107" s="89"/>
      <c r="EK107" s="89"/>
      <c r="EL107" s="89"/>
      <c r="EM107" s="89"/>
      <c r="EN107" s="89"/>
      <c r="EO107" s="89"/>
      <c r="EP107" s="89"/>
      <c r="EQ107" s="89"/>
      <c r="ER107" s="89"/>
      <c r="ES107" s="89"/>
      <c r="ET107" s="89"/>
      <c r="EU107" s="89"/>
      <c r="EV107" s="89"/>
      <c r="EW107" s="89"/>
      <c r="EX107" s="89"/>
      <c r="EY107" s="89"/>
      <c r="EZ107" s="89"/>
      <c r="FA107" s="89"/>
      <c r="FB107" s="89"/>
      <c r="FC107" s="89"/>
      <c r="FD107" s="89"/>
      <c r="FE107" s="89"/>
      <c r="FF107" s="89"/>
      <c r="FG107" s="89"/>
      <c r="FH107" s="89"/>
    </row>
    <row r="108" spans="1:164" s="88" customFormat="1" x14ac:dyDescent="0.2">
      <c r="A108" s="123"/>
      <c r="B108" s="124"/>
      <c r="BO108" s="89"/>
      <c r="BP108" s="89"/>
      <c r="BQ108" s="89"/>
      <c r="BR108" s="89"/>
      <c r="BS108" s="89"/>
      <c r="BT108" s="89"/>
      <c r="BU108" s="99"/>
      <c r="BV108" s="89"/>
      <c r="BW108" s="89"/>
      <c r="BX108" s="89"/>
      <c r="BY108" s="89"/>
      <c r="BZ108" s="89"/>
      <c r="CA108" s="89"/>
      <c r="CB108" s="89"/>
      <c r="CC108" s="100"/>
      <c r="CD108" s="9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89"/>
      <c r="DE108" s="89"/>
      <c r="DF108" s="89"/>
      <c r="DG108" s="89"/>
      <c r="DH108" s="89"/>
      <c r="DI108" s="89"/>
      <c r="DJ108" s="89"/>
      <c r="DK108" s="89"/>
      <c r="DL108" s="89"/>
      <c r="DM108" s="89"/>
      <c r="DN108" s="89"/>
      <c r="DO108" s="89"/>
      <c r="DP108" s="89"/>
      <c r="DQ108" s="89"/>
      <c r="DR108" s="89"/>
      <c r="DS108" s="89"/>
      <c r="DT108" s="89"/>
      <c r="DU108" s="89"/>
      <c r="DV108" s="89"/>
      <c r="DW108" s="89"/>
      <c r="DX108" s="89"/>
      <c r="DY108" s="89"/>
      <c r="DZ108" s="89"/>
      <c r="EA108" s="89"/>
      <c r="EB108" s="89"/>
      <c r="EC108" s="89"/>
      <c r="ED108" s="89"/>
      <c r="EE108" s="89"/>
      <c r="EF108" s="89"/>
      <c r="EG108" s="89"/>
      <c r="EH108" s="89"/>
      <c r="EI108" s="89"/>
      <c r="EJ108" s="89"/>
      <c r="EK108" s="89"/>
      <c r="EL108" s="89"/>
      <c r="EM108" s="89"/>
      <c r="EN108" s="89"/>
      <c r="EO108" s="89"/>
      <c r="EP108" s="89"/>
      <c r="EQ108" s="89"/>
      <c r="ER108" s="89"/>
      <c r="ES108" s="89"/>
      <c r="ET108" s="89"/>
      <c r="EU108" s="89"/>
      <c r="EV108" s="89"/>
      <c r="EW108" s="89"/>
      <c r="EX108" s="89"/>
      <c r="EY108" s="89"/>
      <c r="EZ108" s="89"/>
      <c r="FA108" s="89"/>
      <c r="FB108" s="89"/>
      <c r="FC108" s="89"/>
      <c r="FD108" s="89"/>
      <c r="FE108" s="89"/>
      <c r="FF108" s="89"/>
      <c r="FG108" s="89"/>
      <c r="FH108" s="89"/>
    </row>
    <row r="109" spans="1:164" s="88" customFormat="1" x14ac:dyDescent="0.2">
      <c r="A109" s="123"/>
      <c r="B109" s="124"/>
      <c r="BO109" s="89"/>
      <c r="BP109" s="89"/>
      <c r="BQ109" s="89"/>
      <c r="BR109" s="89"/>
      <c r="BS109" s="89"/>
      <c r="BT109" s="89"/>
      <c r="BU109" s="99"/>
      <c r="BV109" s="89"/>
      <c r="BW109" s="89"/>
      <c r="BX109" s="89"/>
      <c r="BY109" s="89"/>
      <c r="BZ109" s="89"/>
      <c r="CA109" s="89"/>
      <c r="CB109" s="89"/>
      <c r="CC109" s="100"/>
      <c r="CD109" s="9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89"/>
      <c r="DE109" s="89"/>
      <c r="DF109" s="89"/>
      <c r="DG109" s="89"/>
      <c r="DH109" s="89"/>
      <c r="DI109" s="89"/>
      <c r="DJ109" s="89"/>
      <c r="DK109" s="89"/>
      <c r="DL109" s="89"/>
      <c r="DM109" s="89"/>
      <c r="DN109" s="89"/>
      <c r="DO109" s="89"/>
      <c r="DP109" s="89"/>
      <c r="DQ109" s="89"/>
      <c r="DR109" s="89"/>
      <c r="DS109" s="89"/>
      <c r="DT109" s="89"/>
      <c r="DU109" s="89"/>
      <c r="DV109" s="89"/>
      <c r="DW109" s="89"/>
      <c r="DX109" s="89"/>
      <c r="DY109" s="89"/>
      <c r="DZ109" s="89"/>
      <c r="EA109" s="89"/>
      <c r="EB109" s="89"/>
      <c r="EC109" s="89"/>
      <c r="ED109" s="89"/>
      <c r="EE109" s="89"/>
      <c r="EF109" s="89"/>
      <c r="EG109" s="89"/>
      <c r="EH109" s="89"/>
      <c r="EI109" s="89"/>
      <c r="EJ109" s="89"/>
      <c r="EK109" s="89"/>
      <c r="EL109" s="89"/>
      <c r="EM109" s="89"/>
      <c r="EN109" s="89"/>
      <c r="EO109" s="89"/>
      <c r="EP109" s="89"/>
      <c r="EQ109" s="89"/>
      <c r="ER109" s="89"/>
      <c r="ES109" s="89"/>
      <c r="ET109" s="89"/>
      <c r="EU109" s="89"/>
      <c r="EV109" s="89"/>
      <c r="EW109" s="89"/>
      <c r="EX109" s="89"/>
      <c r="EY109" s="89"/>
      <c r="EZ109" s="89"/>
      <c r="FA109" s="89"/>
      <c r="FB109" s="89"/>
      <c r="FC109" s="89"/>
      <c r="FD109" s="89"/>
      <c r="FE109" s="89"/>
      <c r="FF109" s="89"/>
      <c r="FG109" s="89"/>
      <c r="FH109" s="89"/>
    </row>
    <row r="110" spans="1:164" s="88" customFormat="1" x14ac:dyDescent="0.2">
      <c r="A110" s="123"/>
      <c r="B110" s="124"/>
      <c r="BO110" s="106"/>
      <c r="BP110" s="89"/>
      <c r="BQ110" s="89"/>
      <c r="BR110" s="89"/>
      <c r="BS110" s="89"/>
      <c r="BT110" s="89"/>
      <c r="BU110" s="99"/>
      <c r="BV110" s="89"/>
      <c r="BW110" s="89"/>
      <c r="BX110" s="89"/>
      <c r="BY110" s="89"/>
      <c r="BZ110" s="89"/>
      <c r="CA110" s="89"/>
      <c r="CB110" s="89"/>
      <c r="CC110" s="100"/>
      <c r="CD110" s="99"/>
      <c r="CE110" s="89"/>
      <c r="CF110" s="89"/>
      <c r="CG110" s="89"/>
      <c r="CH110" s="89"/>
      <c r="CI110" s="89"/>
      <c r="CJ110" s="89"/>
      <c r="CK110" s="89"/>
      <c r="CL110" s="89"/>
      <c r="CM110" s="89"/>
      <c r="CN110" s="89"/>
      <c r="CO110" s="89"/>
      <c r="CP110" s="89"/>
      <c r="CQ110" s="89"/>
      <c r="CR110" s="89"/>
      <c r="CS110" s="89"/>
      <c r="CT110" s="89"/>
      <c r="CU110" s="89"/>
      <c r="CV110" s="89"/>
      <c r="CW110" s="89"/>
      <c r="CX110" s="89"/>
      <c r="CY110" s="89"/>
      <c r="CZ110" s="89"/>
      <c r="DA110" s="89"/>
      <c r="DB110" s="89"/>
      <c r="DC110" s="89"/>
      <c r="DD110" s="89"/>
      <c r="DE110" s="89"/>
      <c r="DF110" s="89"/>
      <c r="DG110" s="89"/>
      <c r="DH110" s="89"/>
      <c r="DI110" s="89"/>
      <c r="DJ110" s="89"/>
      <c r="DK110" s="89"/>
      <c r="DL110" s="89"/>
      <c r="DM110" s="89"/>
      <c r="DN110" s="89"/>
      <c r="DO110" s="89"/>
      <c r="DP110" s="89"/>
      <c r="DQ110" s="89"/>
      <c r="DR110" s="89"/>
      <c r="DS110" s="89"/>
      <c r="DT110" s="89"/>
      <c r="DU110" s="89"/>
      <c r="DV110" s="89"/>
      <c r="DW110" s="89"/>
      <c r="DX110" s="89"/>
      <c r="DY110" s="89"/>
      <c r="DZ110" s="89"/>
      <c r="EA110" s="89"/>
      <c r="EB110" s="89"/>
      <c r="EC110" s="89"/>
      <c r="ED110" s="89"/>
      <c r="EE110" s="89"/>
      <c r="EF110" s="89"/>
      <c r="EG110" s="89"/>
      <c r="EH110" s="89"/>
      <c r="EI110" s="89"/>
      <c r="EJ110" s="89"/>
      <c r="EK110" s="89"/>
      <c r="EL110" s="89"/>
      <c r="EM110" s="89"/>
      <c r="EN110" s="89"/>
      <c r="EO110" s="89"/>
      <c r="EP110" s="89"/>
      <c r="EQ110" s="89"/>
      <c r="ER110" s="89"/>
      <c r="ES110" s="89"/>
      <c r="ET110" s="89"/>
      <c r="EU110" s="89"/>
      <c r="EV110" s="89"/>
      <c r="EW110" s="89"/>
      <c r="EX110" s="89"/>
      <c r="EY110" s="89"/>
      <c r="EZ110" s="89"/>
      <c r="FA110" s="89"/>
      <c r="FB110" s="89"/>
      <c r="FC110" s="89"/>
      <c r="FD110" s="89"/>
      <c r="FE110" s="89"/>
      <c r="FF110" s="89"/>
      <c r="FG110" s="89"/>
      <c r="FH110" s="89"/>
    </row>
    <row r="111" spans="1:164" s="88" customFormat="1" x14ac:dyDescent="0.2">
      <c r="A111" s="123"/>
      <c r="B111" s="124"/>
      <c r="BO111" s="106"/>
      <c r="BP111" s="89"/>
      <c r="BQ111" s="89"/>
      <c r="BR111" s="89"/>
      <c r="BS111" s="89"/>
      <c r="BT111" s="89"/>
      <c r="BU111" s="99"/>
      <c r="BV111" s="89"/>
      <c r="BW111" s="89"/>
      <c r="BX111" s="89"/>
      <c r="BY111" s="89"/>
      <c r="BZ111" s="89"/>
      <c r="CA111" s="89"/>
      <c r="CB111" s="89"/>
      <c r="CC111" s="100"/>
      <c r="CD111" s="99"/>
      <c r="CE111" s="89"/>
      <c r="CF111" s="89"/>
      <c r="CG111" s="89"/>
      <c r="CH111" s="89"/>
      <c r="CI111" s="89"/>
      <c r="CJ111" s="89"/>
      <c r="CK111" s="89"/>
      <c r="CL111" s="89"/>
      <c r="CM111" s="89"/>
      <c r="CN111" s="89"/>
      <c r="CO111" s="89"/>
      <c r="CP111" s="89"/>
      <c r="CQ111" s="89"/>
      <c r="CR111" s="89"/>
      <c r="CS111" s="89"/>
      <c r="CT111" s="89"/>
      <c r="CU111" s="89"/>
      <c r="CV111" s="89"/>
      <c r="CW111" s="89"/>
      <c r="CX111" s="89"/>
      <c r="CY111" s="89"/>
      <c r="CZ111" s="89"/>
      <c r="DA111" s="89"/>
      <c r="DB111" s="89"/>
      <c r="DC111" s="89"/>
      <c r="DD111" s="89"/>
      <c r="DE111" s="89"/>
      <c r="DF111" s="89"/>
      <c r="DG111" s="89"/>
      <c r="DH111" s="89"/>
      <c r="DI111" s="89"/>
      <c r="DJ111" s="89"/>
      <c r="DK111" s="89"/>
      <c r="DL111" s="89"/>
      <c r="DM111" s="89"/>
      <c r="DN111" s="89"/>
      <c r="DO111" s="89"/>
      <c r="DP111" s="89"/>
      <c r="DQ111" s="89"/>
      <c r="DR111" s="89"/>
      <c r="DS111" s="89"/>
      <c r="DT111" s="89"/>
      <c r="DU111" s="89"/>
      <c r="DV111" s="89"/>
      <c r="DW111" s="89"/>
      <c r="DX111" s="89"/>
      <c r="DY111" s="89"/>
      <c r="DZ111" s="89"/>
      <c r="EA111" s="89"/>
      <c r="EB111" s="89"/>
      <c r="EC111" s="89"/>
      <c r="ED111" s="89"/>
      <c r="EE111" s="89"/>
      <c r="EF111" s="89"/>
      <c r="EG111" s="89"/>
      <c r="EH111" s="89"/>
      <c r="EI111" s="89"/>
      <c r="EJ111" s="89"/>
      <c r="EK111" s="89"/>
      <c r="EL111" s="89"/>
      <c r="EM111" s="89"/>
      <c r="EN111" s="89"/>
      <c r="EO111" s="89"/>
      <c r="EP111" s="89"/>
      <c r="EQ111" s="89"/>
      <c r="ER111" s="89"/>
      <c r="ES111" s="89"/>
      <c r="ET111" s="89"/>
      <c r="EU111" s="89"/>
      <c r="EV111" s="89"/>
      <c r="EW111" s="89"/>
      <c r="EX111" s="89"/>
      <c r="EY111" s="89"/>
      <c r="EZ111" s="89"/>
      <c r="FA111" s="89"/>
      <c r="FB111" s="89"/>
      <c r="FC111" s="89"/>
      <c r="FD111" s="89"/>
      <c r="FE111" s="89"/>
      <c r="FF111" s="89"/>
      <c r="FG111" s="89"/>
      <c r="FH111" s="89"/>
    </row>
    <row r="112" spans="1:164" s="88" customFormat="1" x14ac:dyDescent="0.2">
      <c r="A112" s="123"/>
      <c r="B112" s="124"/>
      <c r="BO112" s="106"/>
      <c r="BP112" s="89"/>
      <c r="BQ112" s="89"/>
      <c r="BR112" s="89"/>
      <c r="BS112" s="89"/>
      <c r="BT112" s="89"/>
      <c r="BU112" s="99"/>
      <c r="BV112" s="89"/>
      <c r="BW112" s="89"/>
      <c r="BX112" s="89"/>
      <c r="BY112" s="89"/>
      <c r="BZ112" s="89"/>
      <c r="CA112" s="89"/>
      <c r="CB112" s="89"/>
      <c r="CC112" s="100"/>
      <c r="CD112" s="99"/>
      <c r="CE112" s="89"/>
      <c r="CF112" s="89"/>
      <c r="CG112" s="89"/>
      <c r="CH112" s="89"/>
      <c r="CI112" s="89"/>
      <c r="CJ112" s="89"/>
      <c r="CK112" s="89"/>
      <c r="CL112" s="89"/>
      <c r="CM112" s="89"/>
      <c r="CN112" s="89"/>
      <c r="CO112" s="89"/>
      <c r="CP112" s="89"/>
      <c r="CQ112" s="89"/>
      <c r="CR112" s="89"/>
      <c r="CS112" s="89"/>
      <c r="CT112" s="89"/>
      <c r="CU112" s="89"/>
      <c r="CV112" s="89"/>
      <c r="CW112" s="89"/>
      <c r="CX112" s="89"/>
      <c r="CY112" s="89"/>
      <c r="CZ112" s="89"/>
      <c r="DA112" s="89"/>
      <c r="DB112" s="89"/>
      <c r="DC112" s="89"/>
      <c r="DD112" s="89"/>
      <c r="DE112" s="89"/>
      <c r="DF112" s="89"/>
      <c r="DG112" s="89"/>
      <c r="DH112" s="89"/>
      <c r="DI112" s="89"/>
      <c r="DJ112" s="89"/>
      <c r="DK112" s="89"/>
      <c r="DL112" s="89"/>
      <c r="DM112" s="89"/>
      <c r="DN112" s="89"/>
      <c r="DO112" s="89"/>
      <c r="DP112" s="89"/>
      <c r="DQ112" s="89"/>
      <c r="DR112" s="89"/>
      <c r="DS112" s="89"/>
      <c r="DT112" s="89"/>
      <c r="DU112" s="89"/>
      <c r="DV112" s="89"/>
      <c r="DW112" s="89"/>
      <c r="DX112" s="89"/>
      <c r="DY112" s="89"/>
      <c r="DZ112" s="89"/>
      <c r="EA112" s="89"/>
      <c r="EB112" s="89"/>
      <c r="EC112" s="89"/>
      <c r="ED112" s="89"/>
      <c r="EE112" s="89"/>
      <c r="EF112" s="89"/>
      <c r="EG112" s="89"/>
      <c r="EH112" s="89"/>
      <c r="EI112" s="89"/>
      <c r="EJ112" s="89"/>
      <c r="EK112" s="89"/>
      <c r="EL112" s="89"/>
      <c r="EM112" s="89"/>
      <c r="EN112" s="89"/>
      <c r="EO112" s="89"/>
      <c r="EP112" s="89"/>
      <c r="EQ112" s="89"/>
      <c r="ER112" s="89"/>
      <c r="ES112" s="89"/>
      <c r="ET112" s="89"/>
      <c r="EU112" s="89"/>
      <c r="EV112" s="89"/>
      <c r="EW112" s="89"/>
      <c r="EX112" s="89"/>
      <c r="EY112" s="89"/>
      <c r="EZ112" s="89"/>
      <c r="FA112" s="89"/>
      <c r="FB112" s="89"/>
      <c r="FC112" s="89"/>
      <c r="FD112" s="89"/>
      <c r="FE112" s="89"/>
      <c r="FF112" s="89"/>
      <c r="FG112" s="89"/>
      <c r="FH112" s="89"/>
    </row>
    <row r="113" spans="1:164" s="88" customFormat="1" x14ac:dyDescent="0.2">
      <c r="A113" s="123"/>
      <c r="B113" s="124"/>
      <c r="BO113" s="106"/>
      <c r="BP113" s="91"/>
      <c r="BQ113" s="89"/>
      <c r="BR113" s="89"/>
      <c r="BS113" s="89"/>
      <c r="BT113" s="89"/>
      <c r="BU113" s="99"/>
      <c r="BV113" s="89"/>
      <c r="BW113" s="89"/>
      <c r="BX113" s="89"/>
      <c r="BY113" s="89"/>
      <c r="BZ113" s="89"/>
      <c r="CA113" s="89"/>
      <c r="CB113" s="89"/>
      <c r="CC113" s="100"/>
      <c r="CD113" s="99"/>
      <c r="CE113" s="89"/>
      <c r="CF113" s="89"/>
      <c r="CG113" s="89"/>
      <c r="CH113" s="89"/>
      <c r="CI113" s="89"/>
      <c r="CJ113" s="89"/>
      <c r="CK113" s="89"/>
      <c r="CL113" s="89"/>
      <c r="CM113" s="89"/>
      <c r="CN113" s="89"/>
      <c r="CO113" s="89"/>
      <c r="CP113" s="89"/>
      <c r="CQ113" s="89"/>
      <c r="CR113" s="89"/>
      <c r="CS113" s="89"/>
      <c r="CT113" s="89"/>
      <c r="CU113" s="89"/>
      <c r="CV113" s="89"/>
      <c r="CW113" s="89"/>
      <c r="CX113" s="89"/>
      <c r="CY113" s="89"/>
      <c r="CZ113" s="89"/>
      <c r="DA113" s="89"/>
      <c r="DB113" s="89"/>
      <c r="DC113" s="89"/>
      <c r="DD113" s="89"/>
      <c r="DE113" s="89"/>
      <c r="DF113" s="89"/>
      <c r="DG113" s="89"/>
      <c r="DH113" s="89"/>
      <c r="DI113" s="89"/>
      <c r="DJ113" s="89"/>
      <c r="DK113" s="89"/>
      <c r="DL113" s="89"/>
      <c r="DM113" s="89"/>
      <c r="DN113" s="89"/>
      <c r="DO113" s="89"/>
      <c r="DP113" s="89"/>
      <c r="DQ113" s="89"/>
      <c r="DR113" s="89"/>
      <c r="DS113" s="89"/>
      <c r="DT113" s="89"/>
      <c r="DU113" s="89"/>
      <c r="DV113" s="89"/>
      <c r="DW113" s="89"/>
      <c r="DX113" s="89"/>
      <c r="DY113" s="89"/>
      <c r="DZ113" s="89"/>
      <c r="EA113" s="89"/>
      <c r="EB113" s="89"/>
      <c r="EC113" s="89"/>
      <c r="ED113" s="89"/>
      <c r="EE113" s="89"/>
      <c r="EF113" s="89"/>
      <c r="EG113" s="89"/>
      <c r="EH113" s="89"/>
      <c r="EI113" s="89"/>
      <c r="EJ113" s="89"/>
      <c r="EK113" s="89"/>
      <c r="EL113" s="89"/>
      <c r="EM113" s="89"/>
      <c r="EN113" s="89"/>
      <c r="EO113" s="89"/>
      <c r="EP113" s="89"/>
      <c r="EQ113" s="89"/>
      <c r="ER113" s="89"/>
      <c r="ES113" s="89"/>
      <c r="ET113" s="89"/>
      <c r="EU113" s="89"/>
      <c r="EV113" s="89"/>
      <c r="EW113" s="89"/>
      <c r="EX113" s="89"/>
      <c r="EY113" s="89"/>
      <c r="EZ113" s="89"/>
      <c r="FA113" s="89"/>
      <c r="FB113" s="89"/>
      <c r="FC113" s="89"/>
      <c r="FD113" s="89"/>
      <c r="FE113" s="89"/>
      <c r="FF113" s="89"/>
      <c r="FG113" s="89"/>
      <c r="FH113" s="89"/>
    </row>
    <row r="114" spans="1:164" s="88" customFormat="1" x14ac:dyDescent="0.2">
      <c r="A114" s="123"/>
      <c r="B114" s="124"/>
      <c r="BO114" s="106"/>
      <c r="BP114" s="91"/>
      <c r="BQ114" s="89"/>
      <c r="BR114" s="89"/>
      <c r="BS114" s="89"/>
      <c r="BT114" s="89"/>
      <c r="BU114" s="99"/>
      <c r="BV114" s="89"/>
      <c r="BW114" s="89"/>
      <c r="BX114" s="89"/>
      <c r="BY114" s="89"/>
      <c r="BZ114" s="89"/>
      <c r="CA114" s="89"/>
      <c r="CB114" s="89"/>
      <c r="CC114" s="100"/>
      <c r="CD114" s="99"/>
      <c r="CE114" s="89"/>
      <c r="CF114" s="89"/>
      <c r="CG114" s="89"/>
      <c r="CH114" s="89"/>
      <c r="CI114" s="89"/>
      <c r="CJ114" s="89"/>
      <c r="CK114" s="89"/>
      <c r="CL114" s="89"/>
      <c r="CM114" s="89"/>
      <c r="CN114" s="89"/>
      <c r="CO114" s="89"/>
      <c r="CP114" s="89"/>
      <c r="CQ114" s="89"/>
      <c r="CR114" s="89"/>
      <c r="CS114" s="89"/>
      <c r="CT114" s="89"/>
      <c r="CU114" s="89"/>
      <c r="CV114" s="89"/>
      <c r="CW114" s="89"/>
      <c r="CX114" s="89"/>
      <c r="CY114" s="89"/>
      <c r="CZ114" s="89"/>
      <c r="DA114" s="89"/>
      <c r="DB114" s="89"/>
      <c r="DC114" s="89"/>
      <c r="DD114" s="89"/>
      <c r="DE114" s="89"/>
      <c r="DF114" s="89"/>
      <c r="DG114" s="89"/>
      <c r="DH114" s="89"/>
      <c r="DI114" s="89"/>
      <c r="DJ114" s="89"/>
      <c r="DK114" s="89"/>
      <c r="DL114" s="89"/>
      <c r="DM114" s="89"/>
      <c r="DN114" s="89"/>
      <c r="DO114" s="89"/>
      <c r="DP114" s="89"/>
      <c r="DQ114" s="89"/>
      <c r="DR114" s="89"/>
      <c r="DS114" s="89"/>
      <c r="DT114" s="89"/>
      <c r="DU114" s="89"/>
      <c r="DV114" s="89"/>
      <c r="DW114" s="89"/>
      <c r="DX114" s="89"/>
      <c r="DY114" s="89"/>
      <c r="DZ114" s="89"/>
      <c r="EA114" s="89"/>
      <c r="EB114" s="89"/>
      <c r="EC114" s="89"/>
      <c r="ED114" s="89"/>
      <c r="EE114" s="89"/>
      <c r="EF114" s="89"/>
      <c r="EG114" s="89"/>
      <c r="EH114" s="89"/>
      <c r="EI114" s="89"/>
      <c r="EJ114" s="89"/>
      <c r="EK114" s="89"/>
      <c r="EL114" s="89"/>
      <c r="EM114" s="89"/>
      <c r="EN114" s="89"/>
      <c r="EO114" s="89"/>
      <c r="EP114" s="89"/>
      <c r="EQ114" s="89"/>
      <c r="ER114" s="89"/>
      <c r="ES114" s="89"/>
      <c r="ET114" s="89"/>
      <c r="EU114" s="89"/>
      <c r="EV114" s="89"/>
      <c r="EW114" s="89"/>
      <c r="EX114" s="89"/>
      <c r="EY114" s="89"/>
      <c r="EZ114" s="89"/>
      <c r="FA114" s="89"/>
      <c r="FB114" s="89"/>
      <c r="FC114" s="89"/>
      <c r="FD114" s="89"/>
      <c r="FE114" s="89"/>
      <c r="FF114" s="89"/>
      <c r="FG114" s="89"/>
      <c r="FH114" s="89"/>
    </row>
    <row r="115" spans="1:164" s="88" customFormat="1" x14ac:dyDescent="0.2">
      <c r="A115" s="123"/>
      <c r="B115" s="124"/>
      <c r="BO115" s="106"/>
      <c r="BP115" s="91"/>
      <c r="BQ115" s="89"/>
      <c r="BR115" s="89"/>
      <c r="BS115" s="89"/>
      <c r="BT115" s="89"/>
      <c r="BU115" s="99"/>
      <c r="BV115" s="89"/>
      <c r="BW115" s="89"/>
      <c r="BX115" s="89"/>
      <c r="BY115" s="89"/>
      <c r="BZ115" s="89"/>
      <c r="CA115" s="89"/>
      <c r="CB115" s="89"/>
      <c r="CC115" s="100"/>
      <c r="CD115" s="99"/>
      <c r="CE115" s="89"/>
      <c r="CF115" s="89"/>
      <c r="CG115" s="89"/>
      <c r="CH115" s="89"/>
      <c r="CI115" s="89"/>
      <c r="CJ115" s="89"/>
      <c r="CK115" s="89"/>
      <c r="CL115" s="89"/>
      <c r="CM115" s="89"/>
      <c r="CN115" s="89"/>
      <c r="CO115" s="89"/>
      <c r="CP115" s="89"/>
      <c r="CQ115" s="89"/>
      <c r="CR115" s="89"/>
      <c r="CS115" s="89"/>
      <c r="CT115" s="89"/>
      <c r="CU115" s="89"/>
      <c r="CV115" s="89"/>
      <c r="CW115" s="89"/>
      <c r="CX115" s="89"/>
      <c r="CY115" s="89"/>
      <c r="CZ115" s="89"/>
      <c r="DA115" s="89"/>
      <c r="DB115" s="89"/>
      <c r="DC115" s="89"/>
      <c r="DD115" s="89"/>
      <c r="DE115" s="89"/>
      <c r="DF115" s="89"/>
      <c r="DG115" s="89"/>
      <c r="DH115" s="89"/>
      <c r="DI115" s="89"/>
      <c r="DJ115" s="89"/>
      <c r="DK115" s="89"/>
      <c r="DL115" s="89"/>
      <c r="DM115" s="89"/>
      <c r="DN115" s="89"/>
      <c r="DO115" s="89"/>
      <c r="DP115" s="89"/>
      <c r="DQ115" s="89"/>
      <c r="DR115" s="89"/>
      <c r="DS115" s="89"/>
      <c r="DT115" s="89"/>
      <c r="DU115" s="89"/>
      <c r="DV115" s="89"/>
      <c r="DW115" s="89"/>
      <c r="DX115" s="89"/>
      <c r="DY115" s="89"/>
      <c r="DZ115" s="89"/>
      <c r="EA115" s="89"/>
      <c r="EB115" s="89"/>
      <c r="EC115" s="89"/>
      <c r="ED115" s="89"/>
      <c r="EE115" s="89"/>
      <c r="EF115" s="89"/>
      <c r="EG115" s="89"/>
      <c r="EH115" s="89"/>
      <c r="EI115" s="89"/>
      <c r="EJ115" s="89"/>
      <c r="EK115" s="89"/>
      <c r="EL115" s="89"/>
      <c r="EM115" s="89"/>
      <c r="EN115" s="89"/>
      <c r="EO115" s="89"/>
      <c r="EP115" s="89"/>
      <c r="EQ115" s="89"/>
      <c r="ER115" s="89"/>
      <c r="ES115" s="89"/>
      <c r="ET115" s="89"/>
      <c r="EU115" s="89"/>
      <c r="EV115" s="89"/>
      <c r="EW115" s="89"/>
      <c r="EX115" s="89"/>
      <c r="EY115" s="89"/>
      <c r="EZ115" s="89"/>
      <c r="FA115" s="89"/>
      <c r="FB115" s="89"/>
      <c r="FC115" s="89"/>
      <c r="FD115" s="89"/>
      <c r="FE115" s="89"/>
      <c r="FF115" s="89"/>
      <c r="FG115" s="89"/>
      <c r="FH115" s="89"/>
    </row>
    <row r="116" spans="1:164" s="88" customFormat="1" x14ac:dyDescent="0.2">
      <c r="A116" s="123"/>
      <c r="B116" s="124"/>
      <c r="BO116" s="106"/>
      <c r="BP116" s="91"/>
      <c r="BQ116" s="89"/>
      <c r="BR116" s="89"/>
      <c r="BS116" s="89"/>
      <c r="BT116" s="89"/>
      <c r="BU116" s="99"/>
      <c r="BV116" s="89"/>
      <c r="BW116" s="89"/>
      <c r="BX116" s="89"/>
      <c r="BY116" s="89"/>
      <c r="BZ116" s="89"/>
      <c r="CA116" s="89"/>
      <c r="CB116" s="89"/>
      <c r="CC116" s="100"/>
      <c r="CD116" s="99"/>
      <c r="CE116" s="89"/>
      <c r="CF116" s="89"/>
      <c r="CG116" s="89"/>
      <c r="CH116" s="89"/>
      <c r="CI116" s="89"/>
      <c r="CJ116" s="89"/>
      <c r="CK116" s="89"/>
      <c r="CL116" s="89"/>
      <c r="CM116" s="89"/>
      <c r="CN116" s="89"/>
      <c r="CO116" s="89"/>
      <c r="CP116" s="89"/>
      <c r="CQ116" s="89"/>
      <c r="CR116" s="89"/>
      <c r="CS116" s="89"/>
      <c r="CT116" s="89"/>
      <c r="CU116" s="89"/>
      <c r="CV116" s="89"/>
      <c r="CW116" s="89"/>
      <c r="CX116" s="89"/>
      <c r="CY116" s="89"/>
      <c r="CZ116" s="89"/>
      <c r="DA116" s="89"/>
      <c r="DB116" s="89"/>
      <c r="DC116" s="89"/>
      <c r="DD116" s="89"/>
      <c r="DE116" s="89"/>
      <c r="DF116" s="89"/>
      <c r="DG116" s="89"/>
      <c r="DH116" s="89"/>
      <c r="DI116" s="89"/>
      <c r="DJ116" s="89"/>
      <c r="DK116" s="89"/>
      <c r="DL116" s="89"/>
      <c r="DM116" s="89"/>
      <c r="DN116" s="89"/>
      <c r="DO116" s="89"/>
      <c r="DP116" s="89"/>
      <c r="DQ116" s="89"/>
      <c r="DR116" s="89"/>
      <c r="DS116" s="89"/>
      <c r="DT116" s="89"/>
      <c r="DU116" s="89"/>
      <c r="DV116" s="89"/>
      <c r="DW116" s="89"/>
      <c r="DX116" s="89"/>
      <c r="DY116" s="89"/>
      <c r="DZ116" s="89"/>
      <c r="EA116" s="89"/>
      <c r="EB116" s="89"/>
      <c r="EC116" s="89"/>
      <c r="ED116" s="89"/>
      <c r="EE116" s="89"/>
      <c r="EF116" s="89"/>
      <c r="EG116" s="89"/>
      <c r="EH116" s="89"/>
      <c r="EI116" s="89"/>
      <c r="EJ116" s="89"/>
      <c r="EK116" s="89"/>
      <c r="EL116" s="89"/>
      <c r="EM116" s="89"/>
      <c r="EN116" s="89"/>
      <c r="EO116" s="89"/>
      <c r="EP116" s="89"/>
      <c r="EQ116" s="89"/>
      <c r="ER116" s="89"/>
      <c r="ES116" s="89"/>
      <c r="ET116" s="89"/>
      <c r="EU116" s="89"/>
      <c r="EV116" s="89"/>
      <c r="EW116" s="89"/>
      <c r="EX116" s="89"/>
      <c r="EY116" s="89"/>
      <c r="EZ116" s="89"/>
      <c r="FA116" s="89"/>
      <c r="FB116" s="89"/>
      <c r="FC116" s="89"/>
      <c r="FD116" s="89"/>
      <c r="FE116" s="89"/>
      <c r="FF116" s="89"/>
      <c r="FG116" s="89"/>
      <c r="FH116" s="89"/>
    </row>
    <row r="117" spans="1:164" s="88" customFormat="1" x14ac:dyDescent="0.2">
      <c r="A117" s="123"/>
      <c r="B117" s="124"/>
      <c r="BO117" s="106"/>
      <c r="BP117" s="91"/>
      <c r="BQ117" s="89"/>
      <c r="BR117" s="89"/>
      <c r="BS117" s="89"/>
      <c r="BT117" s="89"/>
      <c r="BU117" s="99"/>
      <c r="BV117" s="89"/>
      <c r="BW117" s="89"/>
      <c r="BX117" s="89"/>
      <c r="BY117" s="89"/>
      <c r="BZ117" s="89"/>
      <c r="CA117" s="89"/>
      <c r="CB117" s="89"/>
      <c r="CC117" s="100"/>
      <c r="CD117" s="99"/>
      <c r="CE117" s="89"/>
      <c r="CF117" s="89"/>
      <c r="CG117" s="89"/>
      <c r="CH117" s="89"/>
      <c r="CI117" s="89"/>
      <c r="CJ117" s="89"/>
      <c r="CK117" s="89"/>
      <c r="CL117" s="89"/>
      <c r="CM117" s="89"/>
      <c r="CN117" s="89"/>
      <c r="CO117" s="89"/>
      <c r="CP117" s="89"/>
      <c r="CQ117" s="89"/>
      <c r="CR117" s="89"/>
      <c r="CS117" s="89"/>
      <c r="CT117" s="89"/>
      <c r="CU117" s="89"/>
      <c r="CV117" s="89"/>
      <c r="CW117" s="89"/>
      <c r="CX117" s="89"/>
      <c r="CY117" s="89"/>
      <c r="CZ117" s="89"/>
      <c r="DA117" s="89"/>
      <c r="DB117" s="89"/>
      <c r="DC117" s="89"/>
      <c r="DD117" s="89"/>
      <c r="DE117" s="89"/>
      <c r="DF117" s="89"/>
      <c r="DG117" s="89"/>
      <c r="DH117" s="89"/>
      <c r="DI117" s="89"/>
      <c r="DJ117" s="89"/>
      <c r="DK117" s="89"/>
      <c r="DL117" s="89"/>
      <c r="DM117" s="89"/>
      <c r="DN117" s="89"/>
      <c r="DO117" s="89"/>
      <c r="DP117" s="89"/>
      <c r="DQ117" s="89"/>
      <c r="DR117" s="89"/>
      <c r="DS117" s="89"/>
      <c r="DT117" s="89"/>
      <c r="DU117" s="89"/>
      <c r="DV117" s="89"/>
      <c r="DW117" s="89"/>
      <c r="DX117" s="89"/>
      <c r="DY117" s="89"/>
      <c r="DZ117" s="89"/>
      <c r="EA117" s="89"/>
      <c r="EB117" s="89"/>
      <c r="EC117" s="89"/>
      <c r="ED117" s="89"/>
      <c r="EE117" s="89"/>
      <c r="EF117" s="89"/>
      <c r="EG117" s="89"/>
      <c r="EH117" s="89"/>
      <c r="EI117" s="89"/>
      <c r="EJ117" s="89"/>
      <c r="EK117" s="89"/>
      <c r="EL117" s="89"/>
      <c r="EM117" s="89"/>
      <c r="EN117" s="89"/>
      <c r="EO117" s="89"/>
      <c r="EP117" s="89"/>
      <c r="EQ117" s="89"/>
      <c r="ER117" s="89"/>
      <c r="ES117" s="89"/>
      <c r="ET117" s="89"/>
      <c r="EU117" s="89"/>
      <c r="EV117" s="89"/>
      <c r="EW117" s="89"/>
      <c r="EX117" s="89"/>
      <c r="EY117" s="89"/>
      <c r="EZ117" s="89"/>
      <c r="FA117" s="89"/>
      <c r="FB117" s="89"/>
      <c r="FC117" s="89"/>
      <c r="FD117" s="89"/>
      <c r="FE117" s="89"/>
      <c r="FF117" s="89"/>
      <c r="FG117" s="89"/>
      <c r="FH117" s="89"/>
    </row>
    <row r="118" spans="1:164" s="88" customFormat="1" x14ac:dyDescent="0.2">
      <c r="A118" s="123"/>
      <c r="B118" s="124"/>
      <c r="BO118" s="106"/>
      <c r="BP118" s="91"/>
      <c r="BQ118" s="89"/>
      <c r="BR118" s="89"/>
      <c r="BS118" s="89"/>
      <c r="BT118" s="89"/>
      <c r="BU118" s="99"/>
      <c r="BV118" s="89"/>
      <c r="BW118" s="89"/>
      <c r="BX118" s="89"/>
      <c r="BY118" s="89"/>
      <c r="BZ118" s="89"/>
      <c r="CA118" s="89"/>
      <c r="CB118" s="89"/>
      <c r="CC118" s="100"/>
      <c r="CD118" s="99"/>
      <c r="CE118" s="89"/>
      <c r="CF118" s="89"/>
      <c r="CG118" s="89"/>
      <c r="CH118" s="89"/>
      <c r="CI118" s="89"/>
      <c r="CJ118" s="89"/>
      <c r="CK118" s="89"/>
      <c r="CL118" s="89"/>
      <c r="CM118" s="89"/>
      <c r="CN118" s="89"/>
      <c r="CO118" s="89"/>
      <c r="CP118" s="89"/>
      <c r="CQ118" s="89"/>
      <c r="CR118" s="89"/>
      <c r="CS118" s="89"/>
      <c r="CT118" s="89"/>
      <c r="CU118" s="89"/>
      <c r="CV118" s="89"/>
      <c r="CW118" s="89"/>
      <c r="CX118" s="89"/>
      <c r="CY118" s="89"/>
      <c r="CZ118" s="89"/>
      <c r="DA118" s="89"/>
      <c r="DB118" s="89"/>
      <c r="DC118" s="89"/>
      <c r="DD118" s="89"/>
      <c r="DE118" s="89"/>
      <c r="DF118" s="89"/>
      <c r="DG118" s="89"/>
      <c r="DH118" s="89"/>
      <c r="DI118" s="89"/>
      <c r="DJ118" s="89"/>
      <c r="DK118" s="89"/>
      <c r="DL118" s="89"/>
      <c r="DM118" s="89"/>
      <c r="DN118" s="89"/>
      <c r="DO118" s="89"/>
      <c r="DP118" s="89"/>
      <c r="DQ118" s="89"/>
      <c r="DR118" s="89"/>
      <c r="DS118" s="89"/>
      <c r="DT118" s="89"/>
      <c r="DU118" s="89"/>
      <c r="DV118" s="89"/>
      <c r="DW118" s="89"/>
      <c r="DX118" s="89"/>
      <c r="DY118" s="89"/>
      <c r="DZ118" s="89"/>
      <c r="EA118" s="89"/>
      <c r="EB118" s="89"/>
      <c r="EC118" s="89"/>
      <c r="ED118" s="89"/>
      <c r="EE118" s="89"/>
      <c r="EF118" s="89"/>
      <c r="EG118" s="89"/>
      <c r="EH118" s="89"/>
      <c r="EI118" s="89"/>
      <c r="EJ118" s="89"/>
      <c r="EK118" s="89"/>
      <c r="EL118" s="89"/>
      <c r="EM118" s="89"/>
      <c r="EN118" s="89"/>
      <c r="EO118" s="89"/>
      <c r="EP118" s="89"/>
      <c r="EQ118" s="89"/>
      <c r="ER118" s="89"/>
      <c r="ES118" s="89"/>
      <c r="ET118" s="89"/>
      <c r="EU118" s="89"/>
      <c r="EV118" s="89"/>
      <c r="EW118" s="89"/>
      <c r="EX118" s="89"/>
      <c r="EY118" s="89"/>
      <c r="EZ118" s="89"/>
      <c r="FA118" s="89"/>
      <c r="FB118" s="89"/>
      <c r="FC118" s="89"/>
      <c r="FD118" s="89"/>
      <c r="FE118" s="89"/>
      <c r="FF118" s="89"/>
      <c r="FG118" s="89"/>
      <c r="FH118" s="89"/>
    </row>
    <row r="119" spans="1:164" s="88" customFormat="1" x14ac:dyDescent="0.2">
      <c r="A119" s="123"/>
      <c r="B119" s="124"/>
      <c r="BO119" s="106"/>
      <c r="BP119" s="91"/>
      <c r="BQ119" s="89"/>
      <c r="BR119" s="89"/>
      <c r="BS119" s="89"/>
      <c r="BT119" s="89"/>
      <c r="BU119" s="99"/>
      <c r="BV119" s="89"/>
      <c r="BW119" s="89"/>
      <c r="BX119" s="89"/>
      <c r="BY119" s="89"/>
      <c r="BZ119" s="89"/>
      <c r="CA119" s="89"/>
      <c r="CB119" s="89"/>
      <c r="CC119" s="100"/>
      <c r="CD119" s="99"/>
      <c r="CE119" s="89"/>
      <c r="CF119" s="89"/>
      <c r="CG119" s="89"/>
      <c r="CH119" s="89"/>
      <c r="CI119" s="89"/>
      <c r="CJ119" s="89"/>
      <c r="CK119" s="89"/>
      <c r="CL119" s="89"/>
      <c r="CM119" s="89"/>
      <c r="CN119" s="89"/>
      <c r="CO119" s="89"/>
      <c r="CP119" s="89"/>
      <c r="CQ119" s="89"/>
      <c r="CR119" s="89"/>
      <c r="CS119" s="89"/>
      <c r="CT119" s="89"/>
      <c r="CU119" s="89"/>
      <c r="CV119" s="89"/>
      <c r="CW119" s="89"/>
      <c r="CX119" s="89"/>
      <c r="CY119" s="89"/>
      <c r="CZ119" s="89"/>
      <c r="DA119" s="89"/>
      <c r="DB119" s="89"/>
      <c r="DC119" s="89"/>
      <c r="DD119" s="89"/>
      <c r="DE119" s="89"/>
      <c r="DF119" s="89"/>
      <c r="DG119" s="89"/>
      <c r="DH119" s="89"/>
      <c r="DI119" s="89"/>
      <c r="DJ119" s="89"/>
      <c r="DK119" s="89"/>
      <c r="DL119" s="89"/>
      <c r="DM119" s="89"/>
      <c r="DN119" s="89"/>
      <c r="DO119" s="89"/>
      <c r="DP119" s="89"/>
      <c r="DQ119" s="89"/>
      <c r="DR119" s="89"/>
      <c r="DS119" s="89"/>
      <c r="DT119" s="89"/>
      <c r="DU119" s="89"/>
      <c r="DV119" s="89"/>
      <c r="DW119" s="89"/>
      <c r="DX119" s="89"/>
      <c r="DY119" s="89"/>
      <c r="DZ119" s="89"/>
      <c r="EA119" s="89"/>
      <c r="EB119" s="89"/>
      <c r="EC119" s="89"/>
      <c r="ED119" s="89"/>
      <c r="EE119" s="89"/>
      <c r="EF119" s="89"/>
      <c r="EG119" s="89"/>
      <c r="EH119" s="89"/>
      <c r="EI119" s="89"/>
      <c r="EJ119" s="89"/>
      <c r="EK119" s="89"/>
      <c r="EL119" s="89"/>
      <c r="EM119" s="89"/>
      <c r="EN119" s="89"/>
      <c r="EO119" s="89"/>
      <c r="EP119" s="89"/>
      <c r="EQ119" s="89"/>
      <c r="ER119" s="89"/>
      <c r="ES119" s="89"/>
      <c r="ET119" s="89"/>
      <c r="EU119" s="89"/>
      <c r="EV119" s="89"/>
      <c r="EW119" s="89"/>
      <c r="EX119" s="89"/>
      <c r="EY119" s="89"/>
      <c r="EZ119" s="89"/>
      <c r="FA119" s="89"/>
      <c r="FB119" s="89"/>
      <c r="FC119" s="89"/>
      <c r="FD119" s="89"/>
      <c r="FE119" s="89"/>
      <c r="FF119" s="89"/>
      <c r="FG119" s="89"/>
      <c r="FH119" s="89"/>
    </row>
    <row r="120" spans="1:164" s="88" customFormat="1" x14ac:dyDescent="0.2">
      <c r="A120" s="123"/>
      <c r="B120" s="124"/>
      <c r="BO120" s="106"/>
      <c r="BP120" s="91"/>
      <c r="BQ120" s="89"/>
      <c r="BR120" s="89"/>
      <c r="BS120" s="89"/>
      <c r="BT120" s="89"/>
      <c r="BU120" s="99"/>
      <c r="BV120" s="89"/>
      <c r="BW120" s="89"/>
      <c r="BX120" s="89"/>
      <c r="BY120" s="89"/>
      <c r="BZ120" s="89"/>
      <c r="CA120" s="89"/>
      <c r="CB120" s="89"/>
      <c r="CC120" s="100"/>
      <c r="CD120" s="99"/>
      <c r="CE120" s="89"/>
      <c r="CF120" s="89"/>
      <c r="CG120" s="89"/>
      <c r="CH120" s="89"/>
      <c r="CI120" s="89"/>
      <c r="CJ120" s="89"/>
      <c r="CK120" s="89"/>
      <c r="CL120" s="89"/>
      <c r="CM120" s="89"/>
      <c r="CN120" s="89"/>
      <c r="CO120" s="89"/>
      <c r="CP120" s="89"/>
      <c r="CQ120" s="89"/>
      <c r="CR120" s="89"/>
      <c r="CS120" s="89"/>
      <c r="CT120" s="89"/>
      <c r="CU120" s="89"/>
      <c r="CV120" s="89"/>
      <c r="CW120" s="89"/>
      <c r="CX120" s="89"/>
      <c r="CY120" s="89"/>
      <c r="CZ120" s="89"/>
      <c r="DA120" s="89"/>
      <c r="DB120" s="89"/>
      <c r="DC120" s="89"/>
      <c r="DD120" s="89"/>
      <c r="DE120" s="89"/>
      <c r="DF120" s="89"/>
      <c r="DG120" s="89"/>
      <c r="DH120" s="89"/>
      <c r="DI120" s="89"/>
      <c r="DJ120" s="89"/>
      <c r="DK120" s="89"/>
      <c r="DL120" s="89"/>
      <c r="DM120" s="89"/>
      <c r="DN120" s="89"/>
      <c r="DO120" s="89"/>
      <c r="DP120" s="89"/>
      <c r="DQ120" s="89"/>
      <c r="DR120" s="89"/>
      <c r="DS120" s="89"/>
      <c r="DT120" s="89"/>
      <c r="DU120" s="89"/>
      <c r="DV120" s="89"/>
      <c r="DW120" s="89"/>
      <c r="DX120" s="89"/>
      <c r="DY120" s="89"/>
      <c r="DZ120" s="89"/>
      <c r="EA120" s="89"/>
      <c r="EB120" s="89"/>
      <c r="EC120" s="89"/>
      <c r="ED120" s="89"/>
      <c r="EE120" s="89"/>
      <c r="EF120" s="89"/>
      <c r="EG120" s="89"/>
      <c r="EH120" s="89"/>
      <c r="EI120" s="89"/>
      <c r="EJ120" s="89"/>
      <c r="EK120" s="89"/>
      <c r="EL120" s="89"/>
      <c r="EM120" s="89"/>
      <c r="EN120" s="89"/>
      <c r="EO120" s="89"/>
      <c r="EP120" s="89"/>
      <c r="EQ120" s="89"/>
      <c r="ER120" s="89"/>
      <c r="ES120" s="89"/>
      <c r="ET120" s="89"/>
      <c r="EU120" s="89"/>
      <c r="EV120" s="89"/>
      <c r="EW120" s="89"/>
      <c r="EX120" s="89"/>
      <c r="EY120" s="89"/>
      <c r="EZ120" s="89"/>
      <c r="FA120" s="89"/>
      <c r="FB120" s="89"/>
      <c r="FC120" s="89"/>
      <c r="FD120" s="89"/>
      <c r="FE120" s="89"/>
      <c r="FF120" s="89"/>
      <c r="FG120" s="89"/>
      <c r="FH120" s="89"/>
    </row>
    <row r="121" spans="1:164" s="88" customFormat="1" x14ac:dyDescent="0.2">
      <c r="A121" s="123"/>
      <c r="B121" s="124"/>
      <c r="BO121" s="106"/>
      <c r="BP121" s="91"/>
      <c r="BQ121" s="89"/>
      <c r="BR121" s="89"/>
      <c r="BS121" s="89"/>
      <c r="BT121" s="89"/>
      <c r="BU121" s="99"/>
      <c r="BV121" s="89"/>
      <c r="BW121" s="89"/>
      <c r="BX121" s="89"/>
      <c r="BY121" s="89"/>
      <c r="BZ121" s="89"/>
      <c r="CA121" s="89"/>
      <c r="CB121" s="89"/>
      <c r="CC121" s="100"/>
      <c r="CD121" s="9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</row>
    <row r="122" spans="1:164" s="88" customFormat="1" x14ac:dyDescent="0.2">
      <c r="A122" s="123"/>
      <c r="B122" s="124"/>
      <c r="BO122" s="106"/>
      <c r="BP122" s="91"/>
      <c r="BQ122" s="89"/>
      <c r="BR122" s="89"/>
      <c r="BS122" s="89"/>
      <c r="BT122" s="89"/>
      <c r="BU122" s="99"/>
      <c r="BV122" s="89"/>
      <c r="BW122" s="89"/>
      <c r="BX122" s="89"/>
      <c r="BY122" s="89"/>
      <c r="BZ122" s="89"/>
      <c r="CA122" s="89"/>
      <c r="CB122" s="89"/>
      <c r="CC122" s="100"/>
      <c r="CD122" s="99"/>
      <c r="CE122" s="89"/>
      <c r="CF122" s="89"/>
      <c r="CG122" s="89"/>
      <c r="CH122" s="89"/>
      <c r="CI122" s="89"/>
      <c r="CJ122" s="89"/>
      <c r="CK122" s="89"/>
      <c r="CL122" s="89"/>
      <c r="CM122" s="89"/>
      <c r="CN122" s="89"/>
      <c r="CO122" s="89"/>
      <c r="CP122" s="89"/>
      <c r="CQ122" s="89"/>
      <c r="CR122" s="89"/>
      <c r="CS122" s="89"/>
      <c r="CT122" s="89"/>
      <c r="CU122" s="89"/>
      <c r="CV122" s="89"/>
      <c r="CW122" s="89"/>
      <c r="CX122" s="89"/>
      <c r="CY122" s="89"/>
      <c r="CZ122" s="89"/>
      <c r="DA122" s="89"/>
      <c r="DB122" s="89"/>
      <c r="DC122" s="89"/>
      <c r="DD122" s="89"/>
      <c r="DE122" s="89"/>
      <c r="DF122" s="89"/>
      <c r="DG122" s="89"/>
      <c r="DH122" s="89"/>
      <c r="DI122" s="89"/>
      <c r="DJ122" s="89"/>
      <c r="DK122" s="89"/>
      <c r="DL122" s="89"/>
      <c r="DM122" s="89"/>
      <c r="DN122" s="89"/>
      <c r="DO122" s="89"/>
      <c r="DP122" s="89"/>
      <c r="DQ122" s="89"/>
      <c r="DR122" s="89"/>
      <c r="DS122" s="89"/>
      <c r="DT122" s="89"/>
      <c r="DU122" s="89"/>
      <c r="DV122" s="89"/>
      <c r="DW122" s="89"/>
      <c r="DX122" s="89"/>
      <c r="DY122" s="89"/>
      <c r="DZ122" s="89"/>
      <c r="EA122" s="89"/>
      <c r="EB122" s="89"/>
      <c r="EC122" s="89"/>
      <c r="ED122" s="89"/>
      <c r="EE122" s="89"/>
      <c r="EF122" s="89"/>
      <c r="EG122" s="89"/>
      <c r="EH122" s="89"/>
      <c r="EI122" s="89"/>
      <c r="EJ122" s="89"/>
      <c r="EK122" s="89"/>
      <c r="EL122" s="89"/>
      <c r="EM122" s="89"/>
      <c r="EN122" s="89"/>
      <c r="EO122" s="89"/>
      <c r="EP122" s="89"/>
      <c r="EQ122" s="89"/>
      <c r="ER122" s="89"/>
      <c r="ES122" s="89"/>
      <c r="ET122" s="89"/>
      <c r="EU122" s="89"/>
      <c r="EV122" s="89"/>
      <c r="EW122" s="89"/>
      <c r="EX122" s="89"/>
      <c r="EY122" s="89"/>
      <c r="EZ122" s="89"/>
      <c r="FA122" s="89"/>
      <c r="FB122" s="89"/>
      <c r="FC122" s="89"/>
      <c r="FD122" s="89"/>
      <c r="FE122" s="89"/>
      <c r="FF122" s="89"/>
      <c r="FG122" s="89"/>
      <c r="FH122" s="89"/>
    </row>
    <row r="123" spans="1:164" s="88" customFormat="1" x14ac:dyDescent="0.2">
      <c r="A123" s="123"/>
      <c r="B123" s="124"/>
      <c r="BO123" s="106"/>
      <c r="BP123" s="91"/>
      <c r="BQ123" s="89"/>
      <c r="BR123" s="89"/>
      <c r="BS123" s="89"/>
      <c r="BT123" s="89"/>
      <c r="BU123" s="99"/>
      <c r="BV123" s="89"/>
      <c r="BW123" s="89"/>
      <c r="BX123" s="89"/>
      <c r="BY123" s="89"/>
      <c r="BZ123" s="89"/>
      <c r="CA123" s="89"/>
      <c r="CB123" s="89"/>
      <c r="CC123" s="100"/>
      <c r="CD123" s="99"/>
      <c r="CE123" s="89"/>
      <c r="CF123" s="89"/>
      <c r="CG123" s="89"/>
      <c r="CH123" s="89"/>
      <c r="CI123" s="89"/>
      <c r="CJ123" s="89"/>
      <c r="CK123" s="89"/>
      <c r="CL123" s="89"/>
      <c r="CM123" s="89"/>
      <c r="CN123" s="89"/>
      <c r="CO123" s="89"/>
      <c r="CP123" s="89"/>
      <c r="CQ123" s="89"/>
      <c r="CR123" s="89"/>
      <c r="CS123" s="89"/>
      <c r="CT123" s="89"/>
      <c r="CU123" s="89"/>
      <c r="CV123" s="89"/>
      <c r="CW123" s="89"/>
      <c r="CX123" s="89"/>
      <c r="CY123" s="89"/>
      <c r="CZ123" s="89"/>
      <c r="DA123" s="89"/>
      <c r="DB123" s="89"/>
      <c r="DC123" s="89"/>
      <c r="DD123" s="89"/>
      <c r="DE123" s="89"/>
      <c r="DF123" s="89"/>
      <c r="DG123" s="89"/>
      <c r="DH123" s="89"/>
      <c r="DI123" s="89"/>
      <c r="DJ123" s="89"/>
      <c r="DK123" s="89"/>
      <c r="DL123" s="89"/>
      <c r="DM123" s="89"/>
      <c r="DN123" s="89"/>
      <c r="DO123" s="89"/>
      <c r="DP123" s="89"/>
      <c r="DQ123" s="89"/>
      <c r="DR123" s="89"/>
      <c r="DS123" s="89"/>
      <c r="DT123" s="89"/>
      <c r="DU123" s="89"/>
      <c r="DV123" s="89"/>
      <c r="DW123" s="89"/>
      <c r="DX123" s="89"/>
      <c r="DY123" s="89"/>
      <c r="DZ123" s="89"/>
      <c r="EA123" s="89"/>
      <c r="EB123" s="89"/>
      <c r="EC123" s="89"/>
      <c r="ED123" s="89"/>
      <c r="EE123" s="89"/>
      <c r="EF123" s="89"/>
      <c r="EG123" s="89"/>
      <c r="EH123" s="89"/>
      <c r="EI123" s="89"/>
      <c r="EJ123" s="89"/>
      <c r="EK123" s="89"/>
      <c r="EL123" s="89"/>
      <c r="EM123" s="89"/>
      <c r="EN123" s="89"/>
      <c r="EO123" s="89"/>
      <c r="EP123" s="89"/>
      <c r="EQ123" s="89"/>
      <c r="ER123" s="89"/>
      <c r="ES123" s="89"/>
      <c r="ET123" s="89"/>
      <c r="EU123" s="89"/>
      <c r="EV123" s="89"/>
      <c r="EW123" s="89"/>
      <c r="EX123" s="89"/>
      <c r="EY123" s="89"/>
      <c r="EZ123" s="89"/>
      <c r="FA123" s="89"/>
      <c r="FB123" s="89"/>
      <c r="FC123" s="89"/>
      <c r="FD123" s="89"/>
      <c r="FE123" s="89"/>
      <c r="FF123" s="89"/>
      <c r="FG123" s="89"/>
      <c r="FH123" s="89"/>
    </row>
    <row r="124" spans="1:164" s="88" customFormat="1" x14ac:dyDescent="0.2">
      <c r="A124" s="123"/>
      <c r="B124" s="124"/>
      <c r="BO124" s="106"/>
      <c r="BP124" s="91"/>
      <c r="BQ124" s="89"/>
      <c r="BR124" s="89"/>
      <c r="BS124" s="89"/>
      <c r="BT124" s="89"/>
      <c r="BU124" s="99"/>
      <c r="BV124" s="89"/>
      <c r="BW124" s="89"/>
      <c r="BX124" s="89"/>
      <c r="BY124" s="89"/>
      <c r="BZ124" s="89"/>
      <c r="CA124" s="89"/>
      <c r="CB124" s="89"/>
      <c r="CC124" s="100"/>
      <c r="CD124" s="99"/>
      <c r="CE124" s="89"/>
      <c r="CF124" s="89"/>
      <c r="CG124" s="89"/>
      <c r="CH124" s="89"/>
      <c r="CI124" s="89"/>
      <c r="CJ124" s="89"/>
      <c r="CK124" s="89"/>
      <c r="CL124" s="89"/>
      <c r="CM124" s="89"/>
      <c r="CN124" s="89"/>
      <c r="CO124" s="89"/>
      <c r="CP124" s="89"/>
      <c r="CQ124" s="89"/>
      <c r="CR124" s="89"/>
      <c r="CS124" s="89"/>
      <c r="CT124" s="89"/>
      <c r="CU124" s="89"/>
      <c r="CV124" s="89"/>
      <c r="CW124" s="89"/>
      <c r="CX124" s="89"/>
      <c r="CY124" s="89"/>
      <c r="CZ124" s="89"/>
      <c r="DA124" s="89"/>
      <c r="DB124" s="89"/>
      <c r="DC124" s="89"/>
      <c r="DD124" s="89"/>
      <c r="DE124" s="89"/>
      <c r="DF124" s="89"/>
      <c r="DG124" s="89"/>
      <c r="DH124" s="89"/>
      <c r="DI124" s="89"/>
      <c r="DJ124" s="89"/>
      <c r="DK124" s="89"/>
      <c r="DL124" s="89"/>
      <c r="DM124" s="89"/>
      <c r="DN124" s="89"/>
      <c r="DO124" s="89"/>
      <c r="DP124" s="89"/>
      <c r="DQ124" s="89"/>
      <c r="DR124" s="89"/>
      <c r="DS124" s="89"/>
      <c r="DT124" s="89"/>
      <c r="DU124" s="89"/>
      <c r="DV124" s="89"/>
      <c r="DW124" s="89"/>
      <c r="DX124" s="89"/>
      <c r="DY124" s="89"/>
      <c r="DZ124" s="89"/>
      <c r="EA124" s="89"/>
      <c r="EB124" s="89"/>
      <c r="EC124" s="89"/>
      <c r="ED124" s="89"/>
      <c r="EE124" s="89"/>
      <c r="EF124" s="89"/>
      <c r="EG124" s="89"/>
      <c r="EH124" s="89"/>
      <c r="EI124" s="89"/>
      <c r="EJ124" s="89"/>
      <c r="EK124" s="89"/>
      <c r="EL124" s="89"/>
      <c r="EM124" s="89"/>
      <c r="EN124" s="89"/>
      <c r="EO124" s="89"/>
      <c r="EP124" s="89"/>
      <c r="EQ124" s="89"/>
      <c r="ER124" s="89"/>
      <c r="ES124" s="89"/>
      <c r="ET124" s="89"/>
      <c r="EU124" s="89"/>
      <c r="EV124" s="89"/>
      <c r="EW124" s="89"/>
      <c r="EX124" s="89"/>
      <c r="EY124" s="89"/>
      <c r="EZ124" s="89"/>
      <c r="FA124" s="89"/>
      <c r="FB124" s="89"/>
      <c r="FC124" s="89"/>
      <c r="FD124" s="89"/>
      <c r="FE124" s="89"/>
      <c r="FF124" s="89"/>
      <c r="FG124" s="89"/>
      <c r="FH124" s="89"/>
    </row>
    <row r="125" spans="1:164" s="88" customFormat="1" x14ac:dyDescent="0.2">
      <c r="A125" s="123"/>
      <c r="B125" s="124"/>
      <c r="BO125" s="106"/>
      <c r="BP125" s="91"/>
      <c r="BQ125" s="89"/>
      <c r="BR125" s="89"/>
      <c r="BS125" s="89"/>
      <c r="BT125" s="89"/>
      <c r="BU125" s="99"/>
      <c r="BV125" s="89"/>
      <c r="BW125" s="89"/>
      <c r="BX125" s="89"/>
      <c r="BY125" s="89"/>
      <c r="BZ125" s="89"/>
      <c r="CA125" s="89"/>
      <c r="CB125" s="89"/>
      <c r="CC125" s="100"/>
      <c r="CD125" s="99"/>
      <c r="CE125" s="89"/>
      <c r="CF125" s="89"/>
      <c r="CG125" s="89"/>
      <c r="CH125" s="89"/>
      <c r="CI125" s="89"/>
      <c r="CJ125" s="89"/>
      <c r="CK125" s="89"/>
      <c r="CL125" s="89"/>
      <c r="CM125" s="89"/>
      <c r="CN125" s="89"/>
      <c r="CO125" s="89"/>
      <c r="CP125" s="89"/>
      <c r="CQ125" s="89"/>
      <c r="CR125" s="89"/>
      <c r="CS125" s="89"/>
      <c r="CT125" s="89"/>
      <c r="CU125" s="89"/>
      <c r="CV125" s="89"/>
      <c r="CW125" s="89"/>
      <c r="CX125" s="89"/>
      <c r="CY125" s="89"/>
      <c r="CZ125" s="89"/>
      <c r="DA125" s="89"/>
      <c r="DB125" s="89"/>
      <c r="DC125" s="89"/>
      <c r="DD125" s="89"/>
      <c r="DE125" s="89"/>
      <c r="DF125" s="89"/>
      <c r="DG125" s="89"/>
      <c r="DH125" s="89"/>
      <c r="DI125" s="89"/>
      <c r="DJ125" s="89"/>
      <c r="DK125" s="89"/>
      <c r="DL125" s="89"/>
      <c r="DM125" s="89"/>
      <c r="DN125" s="89"/>
      <c r="DO125" s="89"/>
      <c r="DP125" s="89"/>
      <c r="DQ125" s="89"/>
      <c r="DR125" s="89"/>
      <c r="DS125" s="89"/>
      <c r="DT125" s="89"/>
      <c r="DU125" s="89"/>
      <c r="DV125" s="89"/>
      <c r="DW125" s="89"/>
      <c r="DX125" s="89"/>
      <c r="DY125" s="89"/>
      <c r="DZ125" s="89"/>
      <c r="EA125" s="89"/>
      <c r="EB125" s="89"/>
      <c r="EC125" s="89"/>
      <c r="ED125" s="89"/>
      <c r="EE125" s="89"/>
      <c r="EF125" s="89"/>
      <c r="EG125" s="89"/>
      <c r="EH125" s="89"/>
      <c r="EI125" s="89"/>
      <c r="EJ125" s="89"/>
      <c r="EK125" s="89"/>
      <c r="EL125" s="89"/>
      <c r="EM125" s="89"/>
      <c r="EN125" s="89"/>
      <c r="EO125" s="89"/>
      <c r="EP125" s="89"/>
      <c r="EQ125" s="89"/>
      <c r="ER125" s="89"/>
      <c r="ES125" s="89"/>
      <c r="ET125" s="89"/>
      <c r="EU125" s="89"/>
      <c r="EV125" s="89"/>
      <c r="EW125" s="89"/>
      <c r="EX125" s="89"/>
      <c r="EY125" s="89"/>
      <c r="EZ125" s="89"/>
      <c r="FA125" s="89"/>
      <c r="FB125" s="89"/>
      <c r="FC125" s="89"/>
      <c r="FD125" s="89"/>
      <c r="FE125" s="89"/>
      <c r="FF125" s="89"/>
      <c r="FG125" s="89"/>
      <c r="FH125" s="89"/>
    </row>
    <row r="126" spans="1:164" s="88" customFormat="1" x14ac:dyDescent="0.2">
      <c r="A126" s="123"/>
      <c r="B126" s="124"/>
      <c r="BO126" s="106"/>
      <c r="BP126" s="91"/>
      <c r="BQ126" s="89"/>
      <c r="BR126" s="89"/>
      <c r="BS126" s="89"/>
      <c r="BT126" s="89"/>
      <c r="BU126" s="99"/>
      <c r="BV126" s="89"/>
      <c r="BW126" s="89"/>
      <c r="BX126" s="89"/>
      <c r="BY126" s="89"/>
      <c r="BZ126" s="89"/>
      <c r="CA126" s="89"/>
      <c r="CB126" s="89"/>
      <c r="CC126" s="100"/>
      <c r="CD126" s="99"/>
      <c r="CE126" s="89"/>
      <c r="CF126" s="89"/>
      <c r="CG126" s="89"/>
      <c r="CH126" s="89"/>
      <c r="CI126" s="89"/>
      <c r="CJ126" s="89"/>
      <c r="CK126" s="89"/>
      <c r="CL126" s="89"/>
      <c r="CM126" s="89"/>
      <c r="CN126" s="89"/>
      <c r="CO126" s="89"/>
      <c r="CP126" s="89"/>
      <c r="CQ126" s="89"/>
      <c r="CR126" s="89"/>
      <c r="CS126" s="89"/>
      <c r="CT126" s="89"/>
      <c r="CU126" s="89"/>
      <c r="CV126" s="89"/>
      <c r="CW126" s="89"/>
      <c r="CX126" s="89"/>
      <c r="CY126" s="89"/>
      <c r="CZ126" s="89"/>
      <c r="DA126" s="89"/>
      <c r="DB126" s="89"/>
      <c r="DC126" s="89"/>
      <c r="DD126" s="89"/>
      <c r="DE126" s="89"/>
      <c r="DF126" s="89"/>
      <c r="DG126" s="89"/>
      <c r="DH126" s="89"/>
      <c r="DI126" s="89"/>
      <c r="DJ126" s="89"/>
      <c r="DK126" s="89"/>
      <c r="DL126" s="89"/>
      <c r="DM126" s="89"/>
      <c r="DN126" s="89"/>
      <c r="DO126" s="89"/>
      <c r="DP126" s="89"/>
      <c r="DQ126" s="89"/>
      <c r="DR126" s="89"/>
      <c r="DS126" s="89"/>
      <c r="DT126" s="89"/>
      <c r="DU126" s="89"/>
      <c r="DV126" s="89"/>
      <c r="DW126" s="89"/>
      <c r="DX126" s="89"/>
      <c r="DY126" s="89"/>
      <c r="DZ126" s="89"/>
      <c r="EA126" s="89"/>
      <c r="EB126" s="89"/>
      <c r="EC126" s="89"/>
      <c r="ED126" s="89"/>
      <c r="EE126" s="89"/>
      <c r="EF126" s="89"/>
      <c r="EG126" s="89"/>
      <c r="EH126" s="89"/>
      <c r="EI126" s="89"/>
      <c r="EJ126" s="89"/>
      <c r="EK126" s="89"/>
      <c r="EL126" s="89"/>
      <c r="EM126" s="89"/>
      <c r="EN126" s="89"/>
      <c r="EO126" s="89"/>
      <c r="EP126" s="89"/>
      <c r="EQ126" s="89"/>
      <c r="ER126" s="89"/>
      <c r="ES126" s="89"/>
      <c r="ET126" s="89"/>
      <c r="EU126" s="89"/>
      <c r="EV126" s="89"/>
      <c r="EW126" s="89"/>
      <c r="EX126" s="89"/>
      <c r="EY126" s="89"/>
      <c r="EZ126" s="89"/>
      <c r="FA126" s="89"/>
      <c r="FB126" s="89"/>
      <c r="FC126" s="89"/>
      <c r="FD126" s="89"/>
      <c r="FE126" s="89"/>
      <c r="FF126" s="89"/>
      <c r="FG126" s="89"/>
      <c r="FH126" s="89"/>
    </row>
    <row r="127" spans="1:164" s="88" customFormat="1" x14ac:dyDescent="0.2">
      <c r="A127" s="123"/>
      <c r="B127" s="124"/>
      <c r="BO127" s="106"/>
      <c r="BP127" s="91"/>
      <c r="BQ127" s="89"/>
      <c r="BR127" s="89"/>
      <c r="BS127" s="89"/>
      <c r="BT127" s="89"/>
      <c r="BU127" s="99"/>
      <c r="BV127" s="89"/>
      <c r="BW127" s="89"/>
      <c r="BX127" s="89"/>
      <c r="BY127" s="89"/>
      <c r="BZ127" s="89"/>
      <c r="CA127" s="89"/>
      <c r="CB127" s="89"/>
      <c r="CC127" s="100"/>
      <c r="CD127" s="99"/>
      <c r="CE127" s="89"/>
      <c r="CF127" s="89"/>
      <c r="CG127" s="89"/>
      <c r="CH127" s="89"/>
      <c r="CI127" s="89"/>
      <c r="CJ127" s="89"/>
      <c r="CK127" s="89"/>
      <c r="CL127" s="89"/>
      <c r="CM127" s="89"/>
      <c r="CN127" s="89"/>
      <c r="CO127" s="89"/>
      <c r="CP127" s="89"/>
      <c r="CQ127" s="89"/>
      <c r="CR127" s="89"/>
      <c r="CS127" s="89"/>
      <c r="CT127" s="89"/>
      <c r="CU127" s="89"/>
      <c r="CV127" s="89"/>
      <c r="CW127" s="89"/>
      <c r="CX127" s="89"/>
      <c r="CY127" s="89"/>
      <c r="CZ127" s="89"/>
      <c r="DA127" s="89"/>
      <c r="DB127" s="89"/>
      <c r="DC127" s="89"/>
      <c r="DD127" s="89"/>
      <c r="DE127" s="89"/>
      <c r="DF127" s="89"/>
      <c r="DG127" s="89"/>
      <c r="DH127" s="89"/>
      <c r="DI127" s="89"/>
      <c r="DJ127" s="89"/>
      <c r="DK127" s="89"/>
      <c r="DL127" s="89"/>
      <c r="DM127" s="89"/>
      <c r="DN127" s="89"/>
      <c r="DO127" s="89"/>
      <c r="DP127" s="89"/>
      <c r="DQ127" s="89"/>
      <c r="DR127" s="89"/>
      <c r="DS127" s="89"/>
      <c r="DT127" s="89"/>
      <c r="DU127" s="89"/>
      <c r="DV127" s="89"/>
      <c r="DW127" s="89"/>
      <c r="DX127" s="89"/>
      <c r="DY127" s="89"/>
      <c r="DZ127" s="89"/>
      <c r="EA127" s="89"/>
      <c r="EB127" s="89"/>
      <c r="EC127" s="89"/>
      <c r="ED127" s="89"/>
      <c r="EE127" s="89"/>
      <c r="EF127" s="89"/>
      <c r="EG127" s="89"/>
      <c r="EH127" s="89"/>
      <c r="EI127" s="89"/>
      <c r="EJ127" s="89"/>
      <c r="EK127" s="89"/>
      <c r="EL127" s="89"/>
      <c r="EM127" s="89"/>
      <c r="EN127" s="89"/>
      <c r="EO127" s="89"/>
      <c r="EP127" s="89"/>
      <c r="EQ127" s="89"/>
      <c r="ER127" s="89"/>
      <c r="ES127" s="89"/>
      <c r="ET127" s="89"/>
      <c r="EU127" s="89"/>
      <c r="EV127" s="89"/>
      <c r="EW127" s="89"/>
      <c r="EX127" s="89"/>
      <c r="EY127" s="89"/>
      <c r="EZ127" s="89"/>
      <c r="FA127" s="89"/>
      <c r="FB127" s="89"/>
      <c r="FC127" s="89"/>
      <c r="FD127" s="89"/>
      <c r="FE127" s="89"/>
      <c r="FF127" s="89"/>
      <c r="FG127" s="89"/>
      <c r="FH127" s="89"/>
    </row>
    <row r="128" spans="1:164" s="88" customFormat="1" x14ac:dyDescent="0.2">
      <c r="A128" s="123"/>
      <c r="B128" s="124"/>
      <c r="BO128" s="106"/>
      <c r="BP128" s="91"/>
      <c r="BQ128" s="89"/>
      <c r="BR128" s="89"/>
      <c r="BS128" s="89"/>
      <c r="BT128" s="89"/>
      <c r="BU128" s="99"/>
      <c r="BV128" s="89"/>
      <c r="BW128" s="89"/>
      <c r="BX128" s="89"/>
      <c r="BY128" s="89"/>
      <c r="BZ128" s="89"/>
      <c r="CA128" s="89"/>
      <c r="CB128" s="89"/>
      <c r="CC128" s="100"/>
      <c r="CD128" s="99"/>
      <c r="CE128" s="89"/>
      <c r="CF128" s="89"/>
      <c r="CG128" s="89"/>
      <c r="CH128" s="89"/>
      <c r="CI128" s="89"/>
      <c r="CJ128" s="89"/>
      <c r="CK128" s="89"/>
      <c r="CL128" s="89"/>
      <c r="CM128" s="89"/>
      <c r="CN128" s="89"/>
      <c r="CO128" s="89"/>
      <c r="CP128" s="89"/>
      <c r="CQ128" s="89"/>
      <c r="CR128" s="89"/>
      <c r="CS128" s="89"/>
      <c r="CT128" s="89"/>
      <c r="CU128" s="89"/>
      <c r="CV128" s="89"/>
      <c r="CW128" s="89"/>
      <c r="CX128" s="89"/>
      <c r="CY128" s="89"/>
      <c r="CZ128" s="89"/>
      <c r="DA128" s="89"/>
      <c r="DB128" s="89"/>
      <c r="DC128" s="89"/>
      <c r="DD128" s="89"/>
      <c r="DE128" s="89"/>
      <c r="DF128" s="89"/>
      <c r="DG128" s="89"/>
      <c r="DH128" s="89"/>
      <c r="DI128" s="89"/>
      <c r="DJ128" s="89"/>
      <c r="DK128" s="89"/>
      <c r="DL128" s="89"/>
      <c r="DM128" s="89"/>
      <c r="DN128" s="89"/>
      <c r="DO128" s="89"/>
      <c r="DP128" s="89"/>
      <c r="DQ128" s="89"/>
      <c r="DR128" s="89"/>
      <c r="DS128" s="89"/>
      <c r="DT128" s="89"/>
      <c r="DU128" s="89"/>
      <c r="DV128" s="89"/>
      <c r="DW128" s="89"/>
      <c r="DX128" s="89"/>
      <c r="DY128" s="89"/>
      <c r="DZ128" s="89"/>
      <c r="EA128" s="89"/>
      <c r="EB128" s="89"/>
      <c r="EC128" s="89"/>
      <c r="ED128" s="89"/>
      <c r="EE128" s="89"/>
      <c r="EF128" s="89"/>
      <c r="EG128" s="89"/>
      <c r="EH128" s="89"/>
      <c r="EI128" s="89"/>
      <c r="EJ128" s="89"/>
      <c r="EK128" s="89"/>
      <c r="EL128" s="89"/>
      <c r="EM128" s="89"/>
      <c r="EN128" s="89"/>
      <c r="EO128" s="89"/>
      <c r="EP128" s="89"/>
      <c r="EQ128" s="89"/>
      <c r="ER128" s="89"/>
      <c r="ES128" s="89"/>
      <c r="ET128" s="89"/>
      <c r="EU128" s="89"/>
      <c r="EV128" s="89"/>
      <c r="EW128" s="89"/>
      <c r="EX128" s="89"/>
      <c r="EY128" s="89"/>
      <c r="EZ128" s="89"/>
      <c r="FA128" s="89"/>
      <c r="FB128" s="89"/>
      <c r="FC128" s="89"/>
      <c r="FD128" s="89"/>
      <c r="FE128" s="89"/>
      <c r="FF128" s="89"/>
      <c r="FG128" s="89"/>
      <c r="FH128" s="89"/>
    </row>
    <row r="129" spans="1:164" s="88" customFormat="1" x14ac:dyDescent="0.2">
      <c r="A129" s="123"/>
      <c r="B129" s="124"/>
      <c r="BO129" s="89"/>
      <c r="BP129" s="91"/>
      <c r="BQ129" s="89"/>
      <c r="BR129" s="89"/>
      <c r="BS129" s="89"/>
      <c r="BT129" s="89"/>
      <c r="BU129" s="99"/>
      <c r="BV129" s="89"/>
      <c r="BW129" s="89"/>
      <c r="BX129" s="89"/>
      <c r="BY129" s="89"/>
      <c r="BZ129" s="89"/>
      <c r="CA129" s="89"/>
      <c r="CB129" s="89"/>
      <c r="CC129" s="100"/>
      <c r="CD129" s="99"/>
      <c r="CE129" s="89"/>
      <c r="CF129" s="89"/>
      <c r="CG129" s="89"/>
      <c r="CH129" s="89"/>
      <c r="CI129" s="89"/>
      <c r="CJ129" s="89"/>
      <c r="CK129" s="89"/>
      <c r="CL129" s="89"/>
      <c r="CM129" s="89"/>
      <c r="CN129" s="89"/>
      <c r="CO129" s="89"/>
      <c r="CP129" s="89"/>
      <c r="CQ129" s="89"/>
      <c r="CR129" s="89"/>
      <c r="CS129" s="89"/>
      <c r="CT129" s="89"/>
      <c r="CU129" s="89"/>
      <c r="CV129" s="89"/>
      <c r="CW129" s="89"/>
      <c r="CX129" s="89"/>
      <c r="CY129" s="89"/>
      <c r="CZ129" s="89"/>
      <c r="DA129" s="89"/>
      <c r="DB129" s="89"/>
      <c r="DC129" s="89"/>
      <c r="DD129" s="89"/>
      <c r="DE129" s="89"/>
      <c r="DF129" s="89"/>
      <c r="DG129" s="89"/>
      <c r="DH129" s="89"/>
      <c r="DI129" s="89"/>
      <c r="DJ129" s="89"/>
      <c r="DK129" s="89"/>
      <c r="DL129" s="89"/>
      <c r="DM129" s="89"/>
      <c r="DN129" s="89"/>
      <c r="DO129" s="89"/>
      <c r="DP129" s="89"/>
      <c r="DQ129" s="89"/>
      <c r="DR129" s="89"/>
      <c r="DS129" s="89"/>
      <c r="DT129" s="89"/>
      <c r="DU129" s="89"/>
      <c r="DV129" s="89"/>
      <c r="DW129" s="89"/>
      <c r="DX129" s="89"/>
      <c r="DY129" s="89"/>
      <c r="DZ129" s="89"/>
      <c r="EA129" s="89"/>
      <c r="EB129" s="89"/>
      <c r="EC129" s="89"/>
      <c r="ED129" s="89"/>
      <c r="EE129" s="89"/>
      <c r="EF129" s="89"/>
      <c r="EG129" s="89"/>
      <c r="EH129" s="89"/>
      <c r="EI129" s="89"/>
      <c r="EJ129" s="89"/>
      <c r="EK129" s="89"/>
      <c r="EL129" s="89"/>
      <c r="EM129" s="89"/>
      <c r="EN129" s="89"/>
      <c r="EO129" s="89"/>
      <c r="EP129" s="89"/>
      <c r="EQ129" s="89"/>
      <c r="ER129" s="89"/>
      <c r="ES129" s="89"/>
      <c r="ET129" s="89"/>
      <c r="EU129" s="89"/>
      <c r="EV129" s="89"/>
      <c r="EW129" s="89"/>
      <c r="EX129" s="89"/>
      <c r="EY129" s="89"/>
      <c r="EZ129" s="89"/>
      <c r="FA129" s="89"/>
      <c r="FB129" s="89"/>
      <c r="FC129" s="89"/>
      <c r="FD129" s="89"/>
      <c r="FE129" s="89"/>
      <c r="FF129" s="89"/>
      <c r="FG129" s="89"/>
      <c r="FH129" s="89"/>
    </row>
    <row r="130" spans="1:164" s="88" customFormat="1" x14ac:dyDescent="0.2">
      <c r="A130" s="123"/>
      <c r="B130" s="124"/>
      <c r="BO130" s="89"/>
      <c r="BP130" s="91"/>
      <c r="BQ130" s="89"/>
      <c r="BR130" s="89"/>
      <c r="BS130" s="89"/>
      <c r="BT130" s="89"/>
      <c r="BU130" s="99"/>
      <c r="BV130" s="89"/>
      <c r="BW130" s="89"/>
      <c r="BX130" s="89"/>
      <c r="BY130" s="89"/>
      <c r="BZ130" s="89"/>
      <c r="CA130" s="89"/>
      <c r="CB130" s="89"/>
      <c r="CC130" s="100"/>
      <c r="CD130" s="99"/>
      <c r="CE130" s="89"/>
      <c r="CF130" s="89"/>
      <c r="CG130" s="89"/>
      <c r="CH130" s="89"/>
      <c r="CI130" s="89"/>
      <c r="CJ130" s="89"/>
      <c r="CK130" s="89"/>
      <c r="CL130" s="89"/>
      <c r="CM130" s="89"/>
      <c r="CN130" s="89"/>
      <c r="CO130" s="89"/>
      <c r="CP130" s="89"/>
      <c r="CQ130" s="89"/>
      <c r="CR130" s="89"/>
      <c r="CS130" s="89"/>
      <c r="CT130" s="89"/>
      <c r="CU130" s="89"/>
      <c r="CV130" s="89"/>
      <c r="CW130" s="89"/>
      <c r="CX130" s="89"/>
      <c r="CY130" s="89"/>
      <c r="CZ130" s="89"/>
      <c r="DA130" s="89"/>
      <c r="DB130" s="89"/>
      <c r="DC130" s="89"/>
      <c r="DD130" s="89"/>
      <c r="DE130" s="89"/>
      <c r="DF130" s="89"/>
      <c r="DG130" s="89"/>
      <c r="DH130" s="89"/>
      <c r="DI130" s="89"/>
      <c r="DJ130" s="89"/>
      <c r="DK130" s="89"/>
      <c r="DL130" s="89"/>
      <c r="DM130" s="89"/>
      <c r="DN130" s="89"/>
      <c r="DO130" s="89"/>
      <c r="DP130" s="89"/>
      <c r="DQ130" s="89"/>
      <c r="DR130" s="89"/>
      <c r="DS130" s="89"/>
      <c r="DT130" s="89"/>
      <c r="DU130" s="89"/>
      <c r="DV130" s="89"/>
      <c r="DW130" s="89"/>
      <c r="DX130" s="89"/>
      <c r="DY130" s="89"/>
      <c r="DZ130" s="89"/>
      <c r="EA130" s="89"/>
      <c r="EB130" s="89"/>
      <c r="EC130" s="89"/>
      <c r="ED130" s="89"/>
      <c r="EE130" s="89"/>
      <c r="EF130" s="89"/>
      <c r="EG130" s="89"/>
      <c r="EH130" s="89"/>
      <c r="EI130" s="89"/>
      <c r="EJ130" s="89"/>
      <c r="EK130" s="89"/>
      <c r="EL130" s="89"/>
      <c r="EM130" s="89"/>
      <c r="EN130" s="89"/>
      <c r="EO130" s="89"/>
      <c r="EP130" s="89"/>
      <c r="EQ130" s="89"/>
      <c r="ER130" s="89"/>
      <c r="ES130" s="89"/>
      <c r="ET130" s="89"/>
      <c r="EU130" s="89"/>
      <c r="EV130" s="89"/>
      <c r="EW130" s="89"/>
      <c r="EX130" s="89"/>
      <c r="EY130" s="89"/>
      <c r="EZ130" s="89"/>
      <c r="FA130" s="89"/>
      <c r="FB130" s="89"/>
      <c r="FC130" s="89"/>
      <c r="FD130" s="89"/>
      <c r="FE130" s="89"/>
      <c r="FF130" s="89"/>
      <c r="FG130" s="89"/>
      <c r="FH130" s="89"/>
    </row>
    <row r="131" spans="1:164" s="88" customFormat="1" x14ac:dyDescent="0.2">
      <c r="A131" s="123"/>
      <c r="B131" s="124"/>
      <c r="BO131" s="89"/>
      <c r="BP131" s="91"/>
      <c r="BQ131" s="89"/>
      <c r="BR131" s="89"/>
      <c r="BS131" s="89"/>
      <c r="BT131" s="89"/>
      <c r="BU131" s="99"/>
      <c r="BV131" s="89"/>
      <c r="BW131" s="89"/>
      <c r="BX131" s="89"/>
      <c r="BY131" s="89"/>
      <c r="BZ131" s="89"/>
      <c r="CA131" s="89"/>
      <c r="CB131" s="89"/>
      <c r="CC131" s="100"/>
      <c r="CD131" s="99"/>
      <c r="CE131" s="89"/>
      <c r="CF131" s="89"/>
      <c r="CG131" s="89"/>
      <c r="CH131" s="89"/>
      <c r="CI131" s="89"/>
      <c r="CJ131" s="89"/>
      <c r="CK131" s="89"/>
      <c r="CL131" s="89"/>
      <c r="CM131" s="89"/>
      <c r="CN131" s="89"/>
      <c r="CO131" s="89"/>
      <c r="CP131" s="89"/>
      <c r="CQ131" s="89"/>
      <c r="CR131" s="89"/>
      <c r="CS131" s="89"/>
      <c r="CT131" s="89"/>
      <c r="CU131" s="89"/>
      <c r="CV131" s="89"/>
      <c r="CW131" s="89"/>
      <c r="CX131" s="89"/>
      <c r="CY131" s="89"/>
      <c r="CZ131" s="89"/>
      <c r="DA131" s="89"/>
      <c r="DB131" s="89"/>
      <c r="DC131" s="89"/>
      <c r="DD131" s="89"/>
      <c r="DE131" s="89"/>
      <c r="DF131" s="89"/>
      <c r="DG131" s="89"/>
      <c r="DH131" s="89"/>
      <c r="DI131" s="89"/>
      <c r="DJ131" s="89"/>
      <c r="DK131" s="89"/>
      <c r="DL131" s="89"/>
      <c r="DM131" s="89"/>
      <c r="DN131" s="89"/>
      <c r="DO131" s="89"/>
      <c r="DP131" s="89"/>
      <c r="DQ131" s="89"/>
      <c r="DR131" s="89"/>
      <c r="DS131" s="89"/>
      <c r="DT131" s="89"/>
      <c r="DU131" s="89"/>
      <c r="DV131" s="89"/>
      <c r="DW131" s="89"/>
      <c r="DX131" s="89"/>
      <c r="DY131" s="89"/>
      <c r="DZ131" s="89"/>
      <c r="EA131" s="89"/>
      <c r="EB131" s="89"/>
      <c r="EC131" s="89"/>
      <c r="ED131" s="89"/>
      <c r="EE131" s="89"/>
      <c r="EF131" s="89"/>
      <c r="EG131" s="89"/>
      <c r="EH131" s="89"/>
      <c r="EI131" s="89"/>
      <c r="EJ131" s="89"/>
      <c r="EK131" s="89"/>
      <c r="EL131" s="89"/>
      <c r="EM131" s="89"/>
      <c r="EN131" s="89"/>
      <c r="EO131" s="89"/>
      <c r="EP131" s="89"/>
      <c r="EQ131" s="89"/>
      <c r="ER131" s="89"/>
      <c r="ES131" s="89"/>
      <c r="ET131" s="89"/>
      <c r="EU131" s="89"/>
      <c r="EV131" s="89"/>
      <c r="EW131" s="89"/>
      <c r="EX131" s="89"/>
      <c r="EY131" s="89"/>
      <c r="EZ131" s="89"/>
      <c r="FA131" s="89"/>
      <c r="FB131" s="89"/>
      <c r="FC131" s="89"/>
      <c r="FD131" s="89"/>
      <c r="FE131" s="89"/>
      <c r="FF131" s="89"/>
      <c r="FG131" s="89"/>
      <c r="FH131" s="89"/>
    </row>
    <row r="132" spans="1:164" s="88" customFormat="1" x14ac:dyDescent="0.2">
      <c r="A132" s="123"/>
      <c r="B132" s="124"/>
      <c r="BO132" s="89"/>
      <c r="BP132" s="89"/>
      <c r="BQ132" s="89"/>
      <c r="BR132" s="89"/>
      <c r="BS132" s="89"/>
      <c r="BT132" s="89"/>
      <c r="BU132" s="99"/>
      <c r="BV132" s="89"/>
      <c r="BW132" s="89"/>
      <c r="BX132" s="89"/>
      <c r="BY132" s="89"/>
      <c r="BZ132" s="89"/>
      <c r="CA132" s="89"/>
      <c r="CB132" s="89"/>
      <c r="CC132" s="100"/>
      <c r="CD132" s="99"/>
      <c r="CE132" s="89"/>
      <c r="CF132" s="89"/>
      <c r="CG132" s="89"/>
      <c r="CH132" s="89"/>
      <c r="CI132" s="89"/>
      <c r="CJ132" s="89"/>
      <c r="CK132" s="89"/>
      <c r="CL132" s="89"/>
      <c r="CM132" s="89"/>
      <c r="CN132" s="89"/>
      <c r="CO132" s="89"/>
      <c r="CP132" s="89"/>
      <c r="CQ132" s="89"/>
      <c r="CR132" s="89"/>
      <c r="CS132" s="89"/>
      <c r="CT132" s="89"/>
      <c r="CU132" s="89"/>
      <c r="CV132" s="89"/>
      <c r="CW132" s="89"/>
      <c r="CX132" s="89"/>
      <c r="CY132" s="89"/>
      <c r="CZ132" s="89"/>
      <c r="DA132" s="89"/>
      <c r="DB132" s="89"/>
      <c r="DC132" s="89"/>
      <c r="DD132" s="89"/>
      <c r="DE132" s="89"/>
      <c r="DF132" s="89"/>
      <c r="DG132" s="89"/>
      <c r="DH132" s="89"/>
      <c r="DI132" s="89"/>
      <c r="DJ132" s="89"/>
      <c r="DK132" s="89"/>
      <c r="DL132" s="89"/>
      <c r="DM132" s="89"/>
      <c r="DN132" s="89"/>
      <c r="DO132" s="89"/>
      <c r="DP132" s="89"/>
      <c r="DQ132" s="89"/>
      <c r="DR132" s="89"/>
      <c r="DS132" s="89"/>
      <c r="DT132" s="89"/>
      <c r="DU132" s="89"/>
      <c r="DV132" s="89"/>
      <c r="DW132" s="89"/>
      <c r="DX132" s="89"/>
      <c r="DY132" s="89"/>
      <c r="DZ132" s="89"/>
      <c r="EA132" s="89"/>
      <c r="EB132" s="89"/>
      <c r="EC132" s="89"/>
      <c r="ED132" s="89"/>
      <c r="EE132" s="89"/>
      <c r="EF132" s="89"/>
      <c r="EG132" s="89"/>
      <c r="EH132" s="89"/>
      <c r="EI132" s="89"/>
      <c r="EJ132" s="89"/>
      <c r="EK132" s="89"/>
      <c r="EL132" s="89"/>
      <c r="EM132" s="89"/>
      <c r="EN132" s="89"/>
      <c r="EO132" s="89"/>
      <c r="EP132" s="89"/>
      <c r="EQ132" s="89"/>
      <c r="ER132" s="89"/>
      <c r="ES132" s="89"/>
      <c r="ET132" s="89"/>
      <c r="EU132" s="89"/>
      <c r="EV132" s="89"/>
      <c r="EW132" s="89"/>
      <c r="EX132" s="89"/>
      <c r="EY132" s="89"/>
      <c r="EZ132" s="89"/>
      <c r="FA132" s="89"/>
      <c r="FB132" s="89"/>
      <c r="FC132" s="89"/>
      <c r="FD132" s="89"/>
      <c r="FE132" s="89"/>
      <c r="FF132" s="89"/>
      <c r="FG132" s="89"/>
      <c r="FH132" s="89"/>
    </row>
    <row r="133" spans="1:164" s="88" customFormat="1" x14ac:dyDescent="0.2">
      <c r="A133" s="123"/>
      <c r="B133" s="124"/>
      <c r="BO133" s="89"/>
      <c r="BP133" s="89"/>
      <c r="BQ133" s="89"/>
      <c r="BR133" s="89"/>
      <c r="BS133" s="89"/>
      <c r="BT133" s="89"/>
      <c r="BU133" s="99"/>
      <c r="BV133" s="89"/>
      <c r="BW133" s="89"/>
      <c r="BX133" s="89"/>
      <c r="BY133" s="89"/>
      <c r="BZ133" s="89"/>
      <c r="CA133" s="89"/>
      <c r="CB133" s="89"/>
      <c r="CC133" s="100"/>
      <c r="CD133" s="99"/>
      <c r="CE133" s="89"/>
      <c r="CF133" s="89"/>
      <c r="CG133" s="89"/>
      <c r="CH133" s="89"/>
      <c r="CI133" s="89"/>
      <c r="CJ133" s="89"/>
      <c r="CK133" s="89"/>
      <c r="CL133" s="89"/>
      <c r="CM133" s="89"/>
      <c r="CN133" s="89"/>
      <c r="CO133" s="89"/>
      <c r="CP133" s="89"/>
      <c r="CQ133" s="89"/>
      <c r="CR133" s="89"/>
      <c r="CS133" s="89"/>
      <c r="CT133" s="89"/>
      <c r="CU133" s="89"/>
      <c r="CV133" s="89"/>
      <c r="CW133" s="89"/>
      <c r="CX133" s="89"/>
      <c r="CY133" s="89"/>
      <c r="CZ133" s="89"/>
      <c r="DA133" s="89"/>
      <c r="DB133" s="89"/>
      <c r="DC133" s="89"/>
      <c r="DD133" s="89"/>
      <c r="DE133" s="89"/>
      <c r="DF133" s="89"/>
      <c r="DG133" s="89"/>
      <c r="DH133" s="89"/>
      <c r="DI133" s="89"/>
      <c r="DJ133" s="89"/>
      <c r="DK133" s="89"/>
      <c r="DL133" s="89"/>
      <c r="DM133" s="89"/>
      <c r="DN133" s="89"/>
      <c r="DO133" s="89"/>
      <c r="DP133" s="89"/>
      <c r="DQ133" s="89"/>
      <c r="DR133" s="89"/>
      <c r="DS133" s="89"/>
      <c r="DT133" s="89"/>
      <c r="DU133" s="89"/>
      <c r="DV133" s="89"/>
      <c r="DW133" s="89"/>
      <c r="DX133" s="89"/>
      <c r="DY133" s="89"/>
      <c r="DZ133" s="89"/>
      <c r="EA133" s="89"/>
      <c r="EB133" s="89"/>
      <c r="EC133" s="89"/>
      <c r="ED133" s="89"/>
      <c r="EE133" s="89"/>
      <c r="EF133" s="89"/>
      <c r="EG133" s="89"/>
      <c r="EH133" s="89"/>
      <c r="EI133" s="89"/>
      <c r="EJ133" s="89"/>
      <c r="EK133" s="89"/>
      <c r="EL133" s="89"/>
      <c r="EM133" s="89"/>
      <c r="EN133" s="89"/>
      <c r="EO133" s="89"/>
      <c r="EP133" s="89"/>
      <c r="EQ133" s="89"/>
      <c r="ER133" s="89"/>
      <c r="ES133" s="89"/>
      <c r="ET133" s="89"/>
      <c r="EU133" s="89"/>
      <c r="EV133" s="89"/>
      <c r="EW133" s="89"/>
      <c r="EX133" s="89"/>
      <c r="EY133" s="89"/>
      <c r="EZ133" s="89"/>
      <c r="FA133" s="89"/>
      <c r="FB133" s="89"/>
      <c r="FC133" s="89"/>
      <c r="FD133" s="89"/>
      <c r="FE133" s="89"/>
      <c r="FF133" s="89"/>
      <c r="FG133" s="89"/>
      <c r="FH133" s="89"/>
    </row>
    <row r="134" spans="1:164" s="88" customFormat="1" x14ac:dyDescent="0.2">
      <c r="A134" s="123"/>
      <c r="B134" s="124"/>
      <c r="BO134" s="89"/>
      <c r="BP134" s="90"/>
      <c r="BQ134" s="90"/>
      <c r="BR134" s="90"/>
      <c r="BS134" s="90"/>
      <c r="BT134" s="90"/>
      <c r="BU134" s="90"/>
      <c r="BV134" s="90"/>
      <c r="BW134" s="91"/>
      <c r="BX134" s="91"/>
      <c r="BY134" s="91"/>
      <c r="BZ134" s="91"/>
      <c r="CA134" s="91"/>
      <c r="CB134" s="91"/>
      <c r="CC134" s="92"/>
      <c r="CD134" s="93"/>
      <c r="CE134" s="94"/>
      <c r="CF134" s="89"/>
      <c r="CG134" s="89"/>
      <c r="CH134" s="89"/>
      <c r="CI134" s="89"/>
      <c r="CJ134" s="89"/>
      <c r="CK134" s="89"/>
      <c r="CL134" s="89"/>
      <c r="CM134" s="89"/>
      <c r="CN134" s="89"/>
      <c r="CO134" s="89"/>
      <c r="CP134" s="89"/>
      <c r="CQ134" s="89"/>
      <c r="CR134" s="89"/>
      <c r="CS134" s="89"/>
      <c r="CT134" s="89"/>
      <c r="CU134" s="89"/>
      <c r="CV134" s="89"/>
      <c r="CW134" s="89"/>
      <c r="CX134" s="89"/>
      <c r="CY134" s="89"/>
      <c r="CZ134" s="89"/>
      <c r="DA134" s="89"/>
      <c r="DB134" s="89"/>
      <c r="DC134" s="89"/>
      <c r="DD134" s="89"/>
      <c r="DE134" s="89"/>
      <c r="DF134" s="89"/>
      <c r="DG134" s="89"/>
      <c r="DH134" s="89"/>
      <c r="DI134" s="89"/>
      <c r="DJ134" s="89"/>
      <c r="DK134" s="89"/>
      <c r="DL134" s="89"/>
      <c r="DM134" s="89"/>
      <c r="DN134" s="89"/>
      <c r="DO134" s="89"/>
      <c r="DP134" s="89"/>
      <c r="DQ134" s="89"/>
      <c r="DR134" s="89"/>
      <c r="DS134" s="89"/>
      <c r="DT134" s="89"/>
      <c r="DU134" s="89"/>
      <c r="DV134" s="89"/>
      <c r="DW134" s="89"/>
      <c r="DX134" s="89"/>
      <c r="DY134" s="89"/>
      <c r="DZ134" s="89"/>
      <c r="EA134" s="89"/>
      <c r="EB134" s="89"/>
      <c r="EC134" s="89"/>
      <c r="ED134" s="89"/>
      <c r="EE134" s="89"/>
      <c r="EF134" s="89"/>
      <c r="EG134" s="89"/>
      <c r="EH134" s="89"/>
      <c r="EI134" s="89"/>
      <c r="EJ134" s="89"/>
      <c r="EK134" s="89"/>
      <c r="EL134" s="89"/>
      <c r="EM134" s="89"/>
      <c r="EN134" s="89"/>
      <c r="EO134" s="89"/>
      <c r="EP134" s="89"/>
      <c r="EQ134" s="89"/>
      <c r="ER134" s="89"/>
      <c r="ES134" s="89"/>
      <c r="ET134" s="89"/>
      <c r="EU134" s="89"/>
      <c r="EV134" s="89"/>
      <c r="EW134" s="89"/>
      <c r="EX134" s="89"/>
      <c r="EY134" s="89"/>
      <c r="EZ134" s="89"/>
      <c r="FA134" s="89"/>
      <c r="FB134" s="89"/>
      <c r="FC134" s="89"/>
      <c r="FD134" s="89"/>
      <c r="FE134" s="89"/>
      <c r="FF134" s="89"/>
      <c r="FG134" s="89"/>
      <c r="FH134" s="89"/>
    </row>
    <row r="135" spans="1:164" s="88" customFormat="1" x14ac:dyDescent="0.2">
      <c r="A135" s="123"/>
      <c r="B135" s="124"/>
      <c r="BO135" s="89"/>
      <c r="BP135" s="90"/>
      <c r="BQ135" s="90"/>
      <c r="BR135" s="90"/>
      <c r="BS135" s="90"/>
      <c r="BT135" s="90"/>
      <c r="BU135" s="90"/>
      <c r="BV135" s="90"/>
      <c r="BW135" s="91"/>
      <c r="BX135" s="91"/>
      <c r="BY135" s="91"/>
      <c r="BZ135" s="91"/>
      <c r="CA135" s="91"/>
      <c r="CB135" s="91"/>
      <c r="CC135" s="92"/>
      <c r="CD135" s="93"/>
      <c r="CE135" s="94"/>
      <c r="CF135" s="89"/>
      <c r="CG135" s="89"/>
      <c r="CH135" s="89"/>
      <c r="CI135" s="89"/>
      <c r="CJ135" s="89"/>
      <c r="CK135" s="89"/>
      <c r="CL135" s="89"/>
      <c r="CM135" s="89"/>
      <c r="CN135" s="89"/>
      <c r="CO135" s="89"/>
      <c r="CP135" s="89"/>
      <c r="CQ135" s="89"/>
      <c r="CR135" s="89"/>
      <c r="CS135" s="89"/>
      <c r="CT135" s="89"/>
      <c r="CU135" s="89"/>
      <c r="CV135" s="89"/>
      <c r="CW135" s="89"/>
      <c r="CX135" s="89"/>
      <c r="CY135" s="89"/>
      <c r="CZ135" s="89"/>
      <c r="DA135" s="89"/>
      <c r="DB135" s="89"/>
      <c r="DC135" s="89"/>
      <c r="DD135" s="89"/>
      <c r="DE135" s="89"/>
      <c r="DF135" s="89"/>
      <c r="DG135" s="89"/>
      <c r="DH135" s="89"/>
      <c r="DI135" s="89"/>
      <c r="DJ135" s="89"/>
      <c r="DK135" s="89"/>
      <c r="DL135" s="89"/>
      <c r="DM135" s="89"/>
      <c r="DN135" s="89"/>
      <c r="DO135" s="89"/>
      <c r="DP135" s="89"/>
      <c r="DQ135" s="89"/>
      <c r="DR135" s="89"/>
      <c r="DS135" s="89"/>
      <c r="DT135" s="89"/>
      <c r="DU135" s="89"/>
      <c r="DV135" s="89"/>
      <c r="DW135" s="89"/>
      <c r="DX135" s="89"/>
      <c r="DY135" s="89"/>
      <c r="DZ135" s="89"/>
      <c r="EA135" s="89"/>
      <c r="EB135" s="89"/>
      <c r="EC135" s="89"/>
      <c r="ED135" s="89"/>
      <c r="EE135" s="89"/>
      <c r="EF135" s="89"/>
      <c r="EG135" s="89"/>
      <c r="EH135" s="89"/>
      <c r="EI135" s="89"/>
      <c r="EJ135" s="89"/>
      <c r="EK135" s="89"/>
      <c r="EL135" s="89"/>
      <c r="EM135" s="89"/>
      <c r="EN135" s="89"/>
      <c r="EO135" s="89"/>
      <c r="EP135" s="89"/>
      <c r="EQ135" s="89"/>
      <c r="ER135" s="89"/>
      <c r="ES135" s="89"/>
      <c r="ET135" s="89"/>
      <c r="EU135" s="89"/>
      <c r="EV135" s="89"/>
      <c r="EW135" s="89"/>
      <c r="EX135" s="89"/>
      <c r="EY135" s="89"/>
      <c r="EZ135" s="89"/>
      <c r="FA135" s="89"/>
      <c r="FB135" s="89"/>
      <c r="FC135" s="89"/>
      <c r="FD135" s="89"/>
      <c r="FE135" s="89"/>
      <c r="FF135" s="89"/>
      <c r="FG135" s="89"/>
      <c r="FH135" s="89"/>
    </row>
    <row r="136" spans="1:164" s="88" customFormat="1" x14ac:dyDescent="0.2">
      <c r="A136" s="123"/>
      <c r="B136" s="124"/>
      <c r="BO136" s="89"/>
      <c r="BP136" s="90"/>
      <c r="BQ136" s="90"/>
      <c r="BR136" s="94"/>
      <c r="BS136" s="94"/>
      <c r="BT136" s="94"/>
      <c r="BU136" s="94"/>
      <c r="BV136" s="99"/>
      <c r="BW136" s="89"/>
      <c r="BX136" s="89"/>
      <c r="BY136" s="89"/>
      <c r="BZ136" s="89"/>
      <c r="CA136" s="89"/>
      <c r="CB136" s="89"/>
      <c r="CC136" s="100"/>
      <c r="CD136" s="99"/>
      <c r="CE136" s="94"/>
      <c r="CF136" s="89"/>
      <c r="CG136" s="89"/>
      <c r="CH136" s="89"/>
      <c r="CI136" s="89"/>
      <c r="CJ136" s="89"/>
      <c r="CK136" s="89"/>
      <c r="CL136" s="89"/>
      <c r="CM136" s="89"/>
      <c r="CN136" s="89"/>
      <c r="CO136" s="89"/>
      <c r="CP136" s="89"/>
      <c r="CQ136" s="89"/>
      <c r="CR136" s="89"/>
      <c r="CS136" s="89"/>
      <c r="CT136" s="89"/>
      <c r="CU136" s="89"/>
      <c r="CV136" s="89"/>
      <c r="CW136" s="89"/>
      <c r="CX136" s="89"/>
      <c r="CY136" s="89"/>
      <c r="CZ136" s="89"/>
      <c r="DA136" s="89"/>
      <c r="DB136" s="89"/>
      <c r="DC136" s="89"/>
      <c r="DD136" s="89"/>
      <c r="DE136" s="89"/>
      <c r="DF136" s="89"/>
      <c r="DG136" s="89"/>
      <c r="DH136" s="89"/>
      <c r="DI136" s="89"/>
      <c r="DJ136" s="89"/>
      <c r="DK136" s="89"/>
      <c r="DL136" s="89"/>
      <c r="DM136" s="89"/>
      <c r="DN136" s="89"/>
      <c r="DO136" s="89"/>
      <c r="DP136" s="89"/>
      <c r="DQ136" s="89"/>
      <c r="DR136" s="89"/>
      <c r="DS136" s="89"/>
      <c r="DT136" s="89"/>
      <c r="DU136" s="89"/>
      <c r="DV136" s="89"/>
      <c r="DW136" s="89"/>
      <c r="DX136" s="89"/>
      <c r="DY136" s="89"/>
      <c r="DZ136" s="89"/>
      <c r="EA136" s="89"/>
      <c r="EB136" s="89"/>
      <c r="EC136" s="89"/>
      <c r="ED136" s="89"/>
      <c r="EE136" s="89"/>
      <c r="EF136" s="89"/>
      <c r="EG136" s="89"/>
      <c r="EH136" s="89"/>
      <c r="EI136" s="89"/>
      <c r="EJ136" s="89"/>
      <c r="EK136" s="89"/>
      <c r="EL136" s="89"/>
      <c r="EM136" s="89"/>
      <c r="EN136" s="89"/>
      <c r="EO136" s="89"/>
      <c r="EP136" s="89"/>
      <c r="EQ136" s="89"/>
      <c r="ER136" s="89"/>
      <c r="ES136" s="89"/>
      <c r="ET136" s="89"/>
      <c r="EU136" s="89"/>
      <c r="EV136" s="89"/>
      <c r="EW136" s="89"/>
      <c r="EX136" s="89"/>
      <c r="EY136" s="89"/>
      <c r="EZ136" s="89"/>
      <c r="FA136" s="89"/>
      <c r="FB136" s="89"/>
      <c r="FC136" s="89"/>
      <c r="FD136" s="89"/>
      <c r="FE136" s="89"/>
      <c r="FF136" s="89"/>
      <c r="FG136" s="89"/>
      <c r="FH136" s="89"/>
    </row>
    <row r="137" spans="1:164" s="88" customFormat="1" x14ac:dyDescent="0.2">
      <c r="A137" s="123"/>
      <c r="B137" s="124"/>
      <c r="BO137" s="89"/>
      <c r="BP137" s="106"/>
      <c r="BQ137" s="91"/>
      <c r="BR137" s="115"/>
      <c r="BS137" s="115"/>
      <c r="BT137" s="115"/>
      <c r="BU137" s="115"/>
      <c r="BV137" s="115"/>
      <c r="BW137" s="115"/>
      <c r="BX137" s="115"/>
      <c r="BY137" s="115"/>
      <c r="BZ137" s="115"/>
      <c r="CA137" s="115"/>
      <c r="CB137" s="115"/>
      <c r="CC137" s="115"/>
      <c r="CD137" s="115"/>
      <c r="CE137" s="109"/>
      <c r="CF137" s="89"/>
      <c r="CG137" s="89"/>
      <c r="CH137" s="89"/>
      <c r="CI137" s="89"/>
      <c r="CJ137" s="89"/>
      <c r="CK137" s="89"/>
      <c r="CL137" s="89"/>
      <c r="CM137" s="89"/>
      <c r="CN137" s="89"/>
      <c r="CO137" s="89"/>
      <c r="CP137" s="89"/>
      <c r="CQ137" s="89"/>
      <c r="CR137" s="89"/>
      <c r="CS137" s="89"/>
      <c r="CT137" s="89"/>
      <c r="CU137" s="89"/>
      <c r="CV137" s="89"/>
      <c r="CW137" s="89"/>
      <c r="CX137" s="89"/>
      <c r="CY137" s="89"/>
      <c r="CZ137" s="89"/>
      <c r="DA137" s="89"/>
      <c r="DB137" s="89"/>
      <c r="DC137" s="89"/>
      <c r="DD137" s="89"/>
      <c r="DE137" s="89"/>
      <c r="DF137" s="89"/>
      <c r="DG137" s="89"/>
      <c r="DH137" s="89"/>
      <c r="DI137" s="89"/>
      <c r="DJ137" s="89"/>
      <c r="DK137" s="89"/>
      <c r="DL137" s="89"/>
      <c r="DM137" s="89"/>
      <c r="DN137" s="89"/>
      <c r="DO137" s="89"/>
      <c r="DP137" s="89"/>
      <c r="DQ137" s="89"/>
      <c r="DR137" s="89"/>
      <c r="DS137" s="89"/>
      <c r="DT137" s="89"/>
      <c r="DU137" s="89"/>
      <c r="DV137" s="89"/>
      <c r="DW137" s="89"/>
      <c r="DX137" s="89"/>
      <c r="DY137" s="89"/>
      <c r="DZ137" s="89"/>
      <c r="EA137" s="89"/>
      <c r="EB137" s="89"/>
      <c r="EC137" s="89"/>
      <c r="ED137" s="89"/>
      <c r="EE137" s="89"/>
      <c r="EF137" s="89"/>
      <c r="EG137" s="89"/>
      <c r="EH137" s="89"/>
      <c r="EI137" s="89"/>
      <c r="EJ137" s="89"/>
      <c r="EK137" s="89"/>
      <c r="EL137" s="89"/>
      <c r="EM137" s="89"/>
      <c r="EN137" s="89"/>
      <c r="EO137" s="89"/>
      <c r="EP137" s="89"/>
      <c r="EQ137" s="89"/>
      <c r="ER137" s="89"/>
      <c r="ES137" s="89"/>
      <c r="ET137" s="89"/>
      <c r="EU137" s="89"/>
      <c r="EV137" s="89"/>
      <c r="EW137" s="89"/>
      <c r="EX137" s="89"/>
      <c r="EY137" s="89"/>
      <c r="EZ137" s="89"/>
      <c r="FA137" s="89"/>
      <c r="FB137" s="89"/>
      <c r="FC137" s="89"/>
      <c r="FD137" s="89"/>
      <c r="FE137" s="89"/>
      <c r="FF137" s="89"/>
      <c r="FG137" s="89"/>
      <c r="FH137" s="89"/>
    </row>
    <row r="138" spans="1:164" s="88" customFormat="1" x14ac:dyDescent="0.2">
      <c r="A138" s="123"/>
      <c r="B138" s="124"/>
      <c r="BO138" s="89"/>
      <c r="BP138" s="106"/>
      <c r="BQ138" s="91"/>
      <c r="BR138" s="115"/>
      <c r="BS138" s="115"/>
      <c r="BT138" s="115"/>
      <c r="BU138" s="115"/>
      <c r="BV138" s="115"/>
      <c r="BW138" s="115"/>
      <c r="BX138" s="115"/>
      <c r="BY138" s="115"/>
      <c r="BZ138" s="115"/>
      <c r="CA138" s="115"/>
      <c r="CB138" s="115"/>
      <c r="CC138" s="115"/>
      <c r="CD138" s="115"/>
      <c r="CE138" s="109"/>
      <c r="CF138" s="89"/>
      <c r="CG138" s="89"/>
      <c r="CH138" s="89"/>
      <c r="CI138" s="89"/>
      <c r="CJ138" s="89"/>
      <c r="CK138" s="89"/>
      <c r="CL138" s="89"/>
      <c r="CM138" s="89"/>
      <c r="CN138" s="89"/>
      <c r="CO138" s="89"/>
      <c r="CP138" s="89"/>
      <c r="CQ138" s="89"/>
      <c r="CR138" s="89"/>
      <c r="CS138" s="89"/>
      <c r="CT138" s="89"/>
      <c r="CU138" s="89"/>
      <c r="CV138" s="89"/>
      <c r="CW138" s="89"/>
      <c r="CX138" s="89"/>
      <c r="CY138" s="89"/>
      <c r="CZ138" s="89"/>
      <c r="DA138" s="89"/>
      <c r="DB138" s="89"/>
      <c r="DC138" s="89"/>
      <c r="DD138" s="89"/>
      <c r="DE138" s="89"/>
      <c r="DF138" s="89"/>
      <c r="DG138" s="89"/>
      <c r="DH138" s="89"/>
      <c r="DI138" s="89"/>
      <c r="DJ138" s="89"/>
      <c r="DK138" s="89"/>
      <c r="DL138" s="89"/>
      <c r="DM138" s="89"/>
      <c r="DN138" s="89"/>
      <c r="DO138" s="89"/>
      <c r="DP138" s="89"/>
      <c r="DQ138" s="89"/>
      <c r="DR138" s="89"/>
      <c r="DS138" s="89"/>
      <c r="DT138" s="89"/>
      <c r="DU138" s="89"/>
      <c r="DV138" s="89"/>
      <c r="DW138" s="89"/>
      <c r="DX138" s="89"/>
      <c r="DY138" s="89"/>
      <c r="DZ138" s="89"/>
      <c r="EA138" s="89"/>
      <c r="EB138" s="89"/>
      <c r="EC138" s="89"/>
      <c r="ED138" s="89"/>
      <c r="EE138" s="89"/>
      <c r="EF138" s="89"/>
      <c r="EG138" s="89"/>
      <c r="EH138" s="89"/>
      <c r="EI138" s="89"/>
      <c r="EJ138" s="89"/>
      <c r="EK138" s="89"/>
      <c r="EL138" s="89"/>
      <c r="EM138" s="89"/>
      <c r="EN138" s="89"/>
      <c r="EO138" s="89"/>
      <c r="EP138" s="89"/>
      <c r="EQ138" s="89"/>
      <c r="ER138" s="89"/>
      <c r="ES138" s="89"/>
      <c r="ET138" s="89"/>
      <c r="EU138" s="89"/>
      <c r="EV138" s="89"/>
      <c r="EW138" s="89"/>
      <c r="EX138" s="89"/>
      <c r="EY138" s="89"/>
      <c r="EZ138" s="89"/>
      <c r="FA138" s="89"/>
      <c r="FB138" s="89"/>
      <c r="FC138" s="89"/>
      <c r="FD138" s="89"/>
      <c r="FE138" s="89"/>
      <c r="FF138" s="89"/>
      <c r="FG138" s="89"/>
      <c r="FH138" s="89"/>
    </row>
    <row r="139" spans="1:164" s="88" customFormat="1" x14ac:dyDescent="0.2">
      <c r="A139" s="123"/>
      <c r="B139" s="124"/>
      <c r="BO139" s="89"/>
      <c r="BP139" s="106"/>
      <c r="BQ139" s="91"/>
      <c r="BR139" s="115"/>
      <c r="BS139" s="115"/>
      <c r="BT139" s="115"/>
      <c r="BU139" s="115"/>
      <c r="BV139" s="115"/>
      <c r="BW139" s="115"/>
      <c r="BX139" s="115"/>
      <c r="BY139" s="115"/>
      <c r="BZ139" s="115"/>
      <c r="CA139" s="115"/>
      <c r="CB139" s="115"/>
      <c r="CC139" s="115"/>
      <c r="CD139" s="115"/>
      <c r="CE139" s="109"/>
      <c r="CF139" s="89"/>
      <c r="CG139" s="89"/>
      <c r="CH139" s="89"/>
      <c r="CI139" s="89"/>
      <c r="CJ139" s="89"/>
      <c r="CK139" s="89"/>
      <c r="CL139" s="89"/>
      <c r="CM139" s="89"/>
      <c r="CN139" s="89"/>
      <c r="CO139" s="89"/>
      <c r="CP139" s="89"/>
      <c r="CQ139" s="89"/>
      <c r="CR139" s="89"/>
      <c r="CS139" s="89"/>
      <c r="CT139" s="89"/>
      <c r="CU139" s="89"/>
      <c r="CV139" s="89"/>
      <c r="CW139" s="89"/>
      <c r="CX139" s="89"/>
      <c r="CY139" s="89"/>
      <c r="CZ139" s="89"/>
      <c r="DA139" s="89"/>
      <c r="DB139" s="89"/>
      <c r="DC139" s="89"/>
      <c r="DD139" s="89"/>
      <c r="DE139" s="89"/>
      <c r="DF139" s="89"/>
      <c r="DG139" s="89"/>
      <c r="DH139" s="89"/>
      <c r="DI139" s="89"/>
      <c r="DJ139" s="89"/>
      <c r="DK139" s="89"/>
      <c r="DL139" s="89"/>
      <c r="DM139" s="89"/>
      <c r="DN139" s="89"/>
      <c r="DO139" s="89"/>
      <c r="DP139" s="89"/>
      <c r="DQ139" s="89"/>
      <c r="DR139" s="89"/>
      <c r="DS139" s="89"/>
      <c r="DT139" s="89"/>
      <c r="DU139" s="89"/>
      <c r="DV139" s="89"/>
      <c r="DW139" s="89"/>
      <c r="DX139" s="89"/>
      <c r="DY139" s="89"/>
      <c r="DZ139" s="89"/>
      <c r="EA139" s="89"/>
      <c r="EB139" s="89"/>
      <c r="EC139" s="89"/>
      <c r="ED139" s="89"/>
      <c r="EE139" s="89"/>
      <c r="EF139" s="89"/>
      <c r="EG139" s="89"/>
      <c r="EH139" s="89"/>
      <c r="EI139" s="89"/>
      <c r="EJ139" s="89"/>
      <c r="EK139" s="89"/>
      <c r="EL139" s="89"/>
      <c r="EM139" s="89"/>
      <c r="EN139" s="89"/>
      <c r="EO139" s="89"/>
      <c r="EP139" s="89"/>
      <c r="EQ139" s="89"/>
      <c r="ER139" s="89"/>
      <c r="ES139" s="89"/>
      <c r="ET139" s="89"/>
      <c r="EU139" s="89"/>
      <c r="EV139" s="89"/>
      <c r="EW139" s="89"/>
      <c r="EX139" s="89"/>
      <c r="EY139" s="89"/>
      <c r="EZ139" s="89"/>
      <c r="FA139" s="89"/>
      <c r="FB139" s="89"/>
      <c r="FC139" s="89"/>
      <c r="FD139" s="89"/>
      <c r="FE139" s="89"/>
      <c r="FF139" s="89"/>
      <c r="FG139" s="89"/>
      <c r="FH139" s="89"/>
    </row>
    <row r="140" spans="1:164" s="88" customFormat="1" x14ac:dyDescent="0.2">
      <c r="A140" s="123"/>
      <c r="B140" s="124"/>
      <c r="BO140" s="89"/>
      <c r="BP140" s="106"/>
      <c r="BQ140" s="91"/>
      <c r="BR140" s="115"/>
      <c r="BS140" s="115"/>
      <c r="BT140" s="115"/>
      <c r="BU140" s="115"/>
      <c r="BV140" s="115"/>
      <c r="BW140" s="115"/>
      <c r="BX140" s="115"/>
      <c r="BY140" s="115"/>
      <c r="BZ140" s="115"/>
      <c r="CA140" s="115"/>
      <c r="CB140" s="115"/>
      <c r="CC140" s="115"/>
      <c r="CD140" s="115"/>
      <c r="CE140" s="109"/>
      <c r="CF140" s="89"/>
      <c r="CG140" s="89"/>
      <c r="CH140" s="89"/>
      <c r="CI140" s="89"/>
      <c r="CJ140" s="89"/>
      <c r="CK140" s="89"/>
      <c r="CL140" s="89"/>
      <c r="CM140" s="89"/>
      <c r="CN140" s="89"/>
      <c r="CO140" s="89"/>
      <c r="CP140" s="89"/>
      <c r="CQ140" s="89"/>
      <c r="CR140" s="89"/>
      <c r="CS140" s="89"/>
      <c r="CT140" s="89"/>
      <c r="CU140" s="89"/>
      <c r="CV140" s="89"/>
      <c r="CW140" s="89"/>
      <c r="CX140" s="89"/>
      <c r="CY140" s="89"/>
      <c r="CZ140" s="89"/>
      <c r="DA140" s="89"/>
      <c r="DB140" s="89"/>
      <c r="DC140" s="89"/>
      <c r="DD140" s="89"/>
      <c r="DE140" s="89"/>
      <c r="DF140" s="89"/>
      <c r="DG140" s="89"/>
      <c r="DH140" s="89"/>
      <c r="DI140" s="89"/>
      <c r="DJ140" s="89"/>
      <c r="DK140" s="89"/>
      <c r="DL140" s="89"/>
      <c r="DM140" s="89"/>
      <c r="DN140" s="89"/>
      <c r="DO140" s="89"/>
      <c r="DP140" s="89"/>
      <c r="DQ140" s="89"/>
      <c r="DR140" s="89"/>
      <c r="DS140" s="89"/>
      <c r="DT140" s="89"/>
      <c r="DU140" s="89"/>
      <c r="DV140" s="89"/>
      <c r="DW140" s="89"/>
      <c r="DX140" s="89"/>
      <c r="DY140" s="89"/>
      <c r="DZ140" s="89"/>
      <c r="EA140" s="89"/>
      <c r="EB140" s="89"/>
      <c r="EC140" s="89"/>
      <c r="ED140" s="89"/>
      <c r="EE140" s="89"/>
      <c r="EF140" s="89"/>
      <c r="EG140" s="89"/>
      <c r="EH140" s="89"/>
      <c r="EI140" s="89"/>
      <c r="EJ140" s="89"/>
      <c r="EK140" s="89"/>
      <c r="EL140" s="89"/>
      <c r="EM140" s="89"/>
      <c r="EN140" s="89"/>
      <c r="EO140" s="89"/>
      <c r="EP140" s="89"/>
      <c r="EQ140" s="89"/>
      <c r="ER140" s="89"/>
      <c r="ES140" s="89"/>
      <c r="ET140" s="89"/>
      <c r="EU140" s="89"/>
      <c r="EV140" s="89"/>
      <c r="EW140" s="89"/>
      <c r="EX140" s="89"/>
      <c r="EY140" s="89"/>
      <c r="EZ140" s="89"/>
      <c r="FA140" s="89"/>
      <c r="FB140" s="89"/>
      <c r="FC140" s="89"/>
      <c r="FD140" s="89"/>
      <c r="FE140" s="89"/>
      <c r="FF140" s="89"/>
      <c r="FG140" s="89"/>
      <c r="FH140" s="89"/>
    </row>
    <row r="141" spans="1:164" s="88" customFormat="1" x14ac:dyDescent="0.2">
      <c r="A141" s="123"/>
      <c r="B141" s="124"/>
      <c r="BO141" s="89"/>
      <c r="BP141" s="106"/>
      <c r="BQ141" s="91"/>
      <c r="BR141" s="115"/>
      <c r="BS141" s="115"/>
      <c r="BT141" s="115"/>
      <c r="BU141" s="115"/>
      <c r="BV141" s="115"/>
      <c r="BW141" s="115"/>
      <c r="BX141" s="115"/>
      <c r="BY141" s="115"/>
      <c r="BZ141" s="115"/>
      <c r="CA141" s="115"/>
      <c r="CB141" s="115"/>
      <c r="CC141" s="115"/>
      <c r="CD141" s="115"/>
      <c r="CE141" s="109"/>
      <c r="CF141" s="89"/>
      <c r="CG141" s="89"/>
      <c r="CH141" s="89"/>
      <c r="CI141" s="89"/>
      <c r="CJ141" s="89"/>
      <c r="CK141" s="89"/>
      <c r="CL141" s="89"/>
      <c r="CM141" s="89"/>
      <c r="CN141" s="89"/>
      <c r="CO141" s="89"/>
      <c r="CP141" s="89"/>
      <c r="CQ141" s="89"/>
      <c r="CR141" s="89"/>
      <c r="CS141" s="89"/>
      <c r="CT141" s="89"/>
      <c r="CU141" s="89"/>
      <c r="CV141" s="89"/>
      <c r="CW141" s="89"/>
      <c r="CX141" s="89"/>
      <c r="CY141" s="89"/>
      <c r="CZ141" s="89"/>
      <c r="DA141" s="89"/>
      <c r="DB141" s="89"/>
      <c r="DC141" s="89"/>
      <c r="DD141" s="89"/>
      <c r="DE141" s="89"/>
      <c r="DF141" s="89"/>
      <c r="DG141" s="89"/>
      <c r="DH141" s="89"/>
      <c r="DI141" s="89"/>
      <c r="DJ141" s="89"/>
      <c r="DK141" s="89"/>
      <c r="DL141" s="89"/>
      <c r="DM141" s="89"/>
      <c r="DN141" s="89"/>
      <c r="DO141" s="89"/>
      <c r="DP141" s="89"/>
      <c r="DQ141" s="89"/>
      <c r="DR141" s="89"/>
      <c r="DS141" s="89"/>
      <c r="DT141" s="89"/>
      <c r="DU141" s="89"/>
      <c r="DV141" s="89"/>
      <c r="DW141" s="89"/>
      <c r="DX141" s="89"/>
      <c r="DY141" s="89"/>
      <c r="DZ141" s="89"/>
      <c r="EA141" s="89"/>
      <c r="EB141" s="89"/>
      <c r="EC141" s="89"/>
      <c r="ED141" s="89"/>
      <c r="EE141" s="89"/>
      <c r="EF141" s="89"/>
      <c r="EG141" s="89"/>
      <c r="EH141" s="89"/>
      <c r="EI141" s="89"/>
      <c r="EJ141" s="89"/>
      <c r="EK141" s="89"/>
      <c r="EL141" s="89"/>
      <c r="EM141" s="89"/>
      <c r="EN141" s="89"/>
      <c r="EO141" s="89"/>
      <c r="EP141" s="89"/>
      <c r="EQ141" s="89"/>
      <c r="ER141" s="89"/>
      <c r="ES141" s="89"/>
      <c r="ET141" s="89"/>
      <c r="EU141" s="89"/>
      <c r="EV141" s="89"/>
      <c r="EW141" s="89"/>
      <c r="EX141" s="89"/>
      <c r="EY141" s="89"/>
      <c r="EZ141" s="89"/>
      <c r="FA141" s="89"/>
      <c r="FB141" s="89"/>
      <c r="FC141" s="89"/>
      <c r="FD141" s="89"/>
      <c r="FE141" s="89"/>
      <c r="FF141" s="89"/>
      <c r="FG141" s="89"/>
      <c r="FH141" s="89"/>
    </row>
    <row r="142" spans="1:164" s="88" customFormat="1" x14ac:dyDescent="0.2">
      <c r="A142" s="123"/>
      <c r="B142" s="124"/>
      <c r="BO142" s="89"/>
      <c r="BP142" s="106"/>
      <c r="BQ142" s="91"/>
      <c r="BR142" s="115"/>
      <c r="BS142" s="115"/>
      <c r="BT142" s="115"/>
      <c r="BU142" s="115"/>
      <c r="BV142" s="115"/>
      <c r="BW142" s="115"/>
      <c r="BX142" s="115"/>
      <c r="BY142" s="115"/>
      <c r="BZ142" s="115"/>
      <c r="CA142" s="115"/>
      <c r="CB142" s="115"/>
      <c r="CC142" s="115"/>
      <c r="CD142" s="115"/>
      <c r="CE142" s="109"/>
      <c r="CF142" s="89"/>
      <c r="CG142" s="89"/>
      <c r="CH142" s="89"/>
      <c r="CI142" s="89"/>
      <c r="CJ142" s="89"/>
      <c r="CK142" s="89"/>
      <c r="CL142" s="89"/>
      <c r="CM142" s="89"/>
      <c r="CN142" s="89"/>
      <c r="CO142" s="89"/>
      <c r="CP142" s="89"/>
      <c r="CQ142" s="89"/>
      <c r="CR142" s="89"/>
      <c r="CS142" s="89"/>
      <c r="CT142" s="89"/>
      <c r="CU142" s="89"/>
      <c r="CV142" s="89"/>
      <c r="CW142" s="89"/>
      <c r="CX142" s="89"/>
      <c r="CY142" s="89"/>
      <c r="CZ142" s="89"/>
      <c r="DA142" s="89"/>
      <c r="DB142" s="89"/>
      <c r="DC142" s="89"/>
      <c r="DD142" s="89"/>
      <c r="DE142" s="89"/>
      <c r="DF142" s="89"/>
      <c r="DG142" s="89"/>
      <c r="DH142" s="89"/>
      <c r="DI142" s="89"/>
      <c r="DJ142" s="89"/>
      <c r="DK142" s="89"/>
      <c r="DL142" s="89"/>
      <c r="DM142" s="89"/>
      <c r="DN142" s="89"/>
      <c r="DO142" s="89"/>
      <c r="DP142" s="89"/>
      <c r="DQ142" s="89"/>
      <c r="DR142" s="89"/>
      <c r="DS142" s="89"/>
      <c r="DT142" s="89"/>
      <c r="DU142" s="89"/>
      <c r="DV142" s="89"/>
      <c r="DW142" s="89"/>
      <c r="DX142" s="89"/>
      <c r="DY142" s="89"/>
      <c r="DZ142" s="89"/>
      <c r="EA142" s="89"/>
      <c r="EB142" s="89"/>
      <c r="EC142" s="89"/>
      <c r="ED142" s="89"/>
      <c r="EE142" s="89"/>
      <c r="EF142" s="89"/>
      <c r="EG142" s="89"/>
      <c r="EH142" s="89"/>
      <c r="EI142" s="89"/>
      <c r="EJ142" s="89"/>
      <c r="EK142" s="89"/>
      <c r="EL142" s="89"/>
      <c r="EM142" s="89"/>
      <c r="EN142" s="89"/>
      <c r="EO142" s="89"/>
      <c r="EP142" s="89"/>
      <c r="EQ142" s="89"/>
      <c r="ER142" s="89"/>
      <c r="ES142" s="89"/>
      <c r="ET142" s="89"/>
      <c r="EU142" s="89"/>
      <c r="EV142" s="89"/>
      <c r="EW142" s="89"/>
      <c r="EX142" s="89"/>
      <c r="EY142" s="89"/>
      <c r="EZ142" s="89"/>
      <c r="FA142" s="89"/>
      <c r="FB142" s="89"/>
      <c r="FC142" s="89"/>
      <c r="FD142" s="89"/>
      <c r="FE142" s="89"/>
      <c r="FF142" s="89"/>
      <c r="FG142" s="89"/>
      <c r="FH142" s="89"/>
    </row>
    <row r="143" spans="1:164" s="88" customFormat="1" x14ac:dyDescent="0.2">
      <c r="A143" s="123"/>
      <c r="B143" s="124"/>
      <c r="BO143" s="89"/>
      <c r="BP143" s="106"/>
      <c r="BQ143" s="91"/>
      <c r="BR143" s="115"/>
      <c r="BS143" s="115"/>
      <c r="BT143" s="115"/>
      <c r="BU143" s="115"/>
      <c r="BV143" s="115"/>
      <c r="BW143" s="115"/>
      <c r="BX143" s="115"/>
      <c r="BY143" s="115"/>
      <c r="BZ143" s="115"/>
      <c r="CA143" s="115"/>
      <c r="CB143" s="115"/>
      <c r="CC143" s="115"/>
      <c r="CD143" s="115"/>
      <c r="CE143" s="109"/>
      <c r="CF143" s="89"/>
      <c r="CG143" s="89"/>
      <c r="CH143" s="89"/>
      <c r="CI143" s="89"/>
      <c r="CJ143" s="89"/>
      <c r="CK143" s="89"/>
      <c r="CL143" s="89"/>
      <c r="CM143" s="89"/>
      <c r="CN143" s="89"/>
      <c r="CO143" s="89"/>
      <c r="CP143" s="89"/>
      <c r="CQ143" s="89"/>
      <c r="CR143" s="89"/>
      <c r="CS143" s="89"/>
      <c r="CT143" s="89"/>
      <c r="CU143" s="89"/>
      <c r="CV143" s="89"/>
      <c r="CW143" s="89"/>
      <c r="CX143" s="89"/>
      <c r="CY143" s="89"/>
      <c r="CZ143" s="89"/>
      <c r="DA143" s="89"/>
      <c r="DB143" s="89"/>
      <c r="DC143" s="89"/>
      <c r="DD143" s="89"/>
      <c r="DE143" s="89"/>
      <c r="DF143" s="89"/>
      <c r="DG143" s="89"/>
      <c r="DH143" s="89"/>
      <c r="DI143" s="89"/>
      <c r="DJ143" s="89"/>
      <c r="DK143" s="89"/>
      <c r="DL143" s="89"/>
      <c r="DM143" s="89"/>
      <c r="DN143" s="89"/>
      <c r="DO143" s="89"/>
      <c r="DP143" s="89"/>
      <c r="DQ143" s="89"/>
      <c r="DR143" s="89"/>
      <c r="DS143" s="89"/>
      <c r="DT143" s="89"/>
      <c r="DU143" s="89"/>
      <c r="DV143" s="89"/>
      <c r="DW143" s="89"/>
      <c r="DX143" s="89"/>
      <c r="DY143" s="89"/>
      <c r="DZ143" s="89"/>
      <c r="EA143" s="89"/>
      <c r="EB143" s="89"/>
      <c r="EC143" s="89"/>
      <c r="ED143" s="89"/>
      <c r="EE143" s="89"/>
      <c r="EF143" s="89"/>
      <c r="EG143" s="89"/>
      <c r="EH143" s="89"/>
      <c r="EI143" s="89"/>
      <c r="EJ143" s="89"/>
      <c r="EK143" s="89"/>
      <c r="EL143" s="89"/>
      <c r="EM143" s="89"/>
      <c r="EN143" s="89"/>
      <c r="EO143" s="89"/>
      <c r="EP143" s="89"/>
      <c r="EQ143" s="89"/>
      <c r="ER143" s="89"/>
      <c r="ES143" s="89"/>
      <c r="ET143" s="89"/>
      <c r="EU143" s="89"/>
      <c r="EV143" s="89"/>
      <c r="EW143" s="89"/>
      <c r="EX143" s="89"/>
      <c r="EY143" s="89"/>
      <c r="EZ143" s="89"/>
      <c r="FA143" s="89"/>
      <c r="FB143" s="89"/>
      <c r="FC143" s="89"/>
      <c r="FD143" s="89"/>
      <c r="FE143" s="89"/>
      <c r="FF143" s="89"/>
      <c r="FG143" s="89"/>
      <c r="FH143" s="89"/>
    </row>
    <row r="144" spans="1:164" s="88" customFormat="1" x14ac:dyDescent="0.2">
      <c r="A144" s="123"/>
      <c r="B144" s="124"/>
      <c r="BO144" s="89"/>
      <c r="BP144" s="106"/>
      <c r="BQ144" s="91"/>
      <c r="BR144" s="115"/>
      <c r="BS144" s="115"/>
      <c r="BT144" s="115"/>
      <c r="BU144" s="115"/>
      <c r="BV144" s="115"/>
      <c r="BW144" s="115"/>
      <c r="BX144" s="115"/>
      <c r="BY144" s="115"/>
      <c r="BZ144" s="115"/>
      <c r="CA144" s="115"/>
      <c r="CB144" s="115"/>
      <c r="CC144" s="115"/>
      <c r="CD144" s="115"/>
      <c r="CE144" s="109"/>
      <c r="CF144" s="89"/>
      <c r="CG144" s="89"/>
      <c r="CH144" s="89"/>
      <c r="CI144" s="89"/>
      <c r="CJ144" s="89"/>
      <c r="CK144" s="89"/>
      <c r="CL144" s="89"/>
      <c r="CM144" s="89"/>
      <c r="CN144" s="89"/>
      <c r="CO144" s="89"/>
      <c r="CP144" s="89"/>
      <c r="CQ144" s="89"/>
      <c r="CR144" s="89"/>
      <c r="CS144" s="89"/>
      <c r="CT144" s="89"/>
      <c r="CU144" s="89"/>
      <c r="CV144" s="89"/>
      <c r="CW144" s="89"/>
      <c r="CX144" s="89"/>
      <c r="CY144" s="89"/>
      <c r="CZ144" s="89"/>
      <c r="DA144" s="89"/>
      <c r="DB144" s="89"/>
      <c r="DC144" s="89"/>
      <c r="DD144" s="89"/>
      <c r="DE144" s="89"/>
      <c r="DF144" s="89"/>
      <c r="DG144" s="89"/>
      <c r="DH144" s="89"/>
      <c r="DI144" s="89"/>
      <c r="DJ144" s="89"/>
      <c r="DK144" s="89"/>
      <c r="DL144" s="89"/>
      <c r="DM144" s="89"/>
      <c r="DN144" s="89"/>
      <c r="DO144" s="89"/>
      <c r="DP144" s="89"/>
      <c r="DQ144" s="89"/>
      <c r="DR144" s="89"/>
      <c r="DS144" s="89"/>
      <c r="DT144" s="89"/>
      <c r="DU144" s="89"/>
      <c r="DV144" s="89"/>
      <c r="DW144" s="89"/>
      <c r="DX144" s="89"/>
      <c r="DY144" s="89"/>
      <c r="DZ144" s="89"/>
      <c r="EA144" s="89"/>
      <c r="EB144" s="89"/>
      <c r="EC144" s="89"/>
      <c r="ED144" s="89"/>
      <c r="EE144" s="89"/>
      <c r="EF144" s="89"/>
      <c r="EG144" s="89"/>
      <c r="EH144" s="89"/>
      <c r="EI144" s="89"/>
      <c r="EJ144" s="89"/>
      <c r="EK144" s="89"/>
      <c r="EL144" s="89"/>
      <c r="EM144" s="89"/>
      <c r="EN144" s="89"/>
      <c r="EO144" s="89"/>
      <c r="EP144" s="89"/>
      <c r="EQ144" s="89"/>
      <c r="ER144" s="89"/>
      <c r="ES144" s="89"/>
      <c r="ET144" s="89"/>
      <c r="EU144" s="89"/>
      <c r="EV144" s="89"/>
      <c r="EW144" s="89"/>
      <c r="EX144" s="89"/>
      <c r="EY144" s="89"/>
      <c r="EZ144" s="89"/>
      <c r="FA144" s="89"/>
      <c r="FB144" s="89"/>
      <c r="FC144" s="89"/>
      <c r="FD144" s="89"/>
      <c r="FE144" s="89"/>
      <c r="FF144" s="89"/>
      <c r="FG144" s="89"/>
      <c r="FH144" s="89"/>
    </row>
    <row r="145" spans="1:164" s="73" customFormat="1" x14ac:dyDescent="0.2">
      <c r="A145" s="82"/>
      <c r="B145" s="83"/>
      <c r="BO145" s="69"/>
      <c r="BP145" s="76"/>
      <c r="BQ145" s="74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5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  <c r="DC145" s="69"/>
      <c r="DD145" s="69"/>
      <c r="DE145" s="69"/>
      <c r="DF145" s="69"/>
      <c r="DG145" s="69"/>
      <c r="DH145" s="69"/>
      <c r="DI145" s="69"/>
      <c r="DJ145" s="69"/>
      <c r="DK145" s="69"/>
      <c r="DL145" s="69"/>
      <c r="DM145" s="69"/>
      <c r="DN145" s="69"/>
      <c r="DO145" s="69"/>
      <c r="DP145" s="69"/>
      <c r="DQ145" s="69"/>
      <c r="DR145" s="69"/>
      <c r="DS145" s="69"/>
      <c r="DT145" s="69"/>
      <c r="DU145" s="69"/>
      <c r="DV145" s="69"/>
      <c r="DW145" s="69"/>
      <c r="DX145" s="69"/>
      <c r="DY145" s="69"/>
      <c r="DZ145" s="69"/>
      <c r="EA145" s="69"/>
      <c r="EB145" s="69"/>
      <c r="EC145" s="69"/>
      <c r="ED145" s="69"/>
      <c r="EE145" s="69"/>
      <c r="EF145" s="69"/>
      <c r="EG145" s="69"/>
      <c r="EH145" s="69"/>
      <c r="EI145" s="69"/>
      <c r="EJ145" s="69"/>
      <c r="EK145" s="69"/>
      <c r="EL145" s="69"/>
      <c r="EM145" s="69"/>
      <c r="EN145" s="69"/>
      <c r="EO145" s="69"/>
      <c r="EP145" s="69"/>
      <c r="EQ145" s="69"/>
      <c r="ER145" s="69"/>
      <c r="ES145" s="69"/>
      <c r="ET145" s="69"/>
      <c r="EU145" s="69"/>
      <c r="EV145" s="69"/>
      <c r="EW145" s="69"/>
      <c r="EX145" s="69"/>
      <c r="EY145" s="69"/>
      <c r="EZ145" s="69"/>
      <c r="FA145" s="69"/>
      <c r="FB145" s="69"/>
      <c r="FC145" s="69"/>
      <c r="FD145" s="69"/>
      <c r="FE145" s="69"/>
      <c r="FF145" s="69"/>
      <c r="FG145" s="69"/>
      <c r="FH145" s="69"/>
    </row>
    <row r="146" spans="1:164" s="73" customFormat="1" x14ac:dyDescent="0.2">
      <c r="A146" s="82"/>
      <c r="B146" s="83"/>
      <c r="BO146" s="69"/>
      <c r="BP146" s="76"/>
      <c r="BQ146" s="74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5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  <c r="DC146" s="69"/>
      <c r="DD146" s="69"/>
      <c r="DE146" s="69"/>
      <c r="DF146" s="69"/>
      <c r="DG146" s="69"/>
      <c r="DH146" s="69"/>
      <c r="DI146" s="69"/>
      <c r="DJ146" s="69"/>
      <c r="DK146" s="69"/>
      <c r="DL146" s="69"/>
      <c r="DM146" s="69"/>
      <c r="DN146" s="69"/>
      <c r="DO146" s="69"/>
      <c r="DP146" s="69"/>
      <c r="DQ146" s="69"/>
      <c r="DR146" s="69"/>
      <c r="DS146" s="69"/>
      <c r="DT146" s="69"/>
      <c r="DU146" s="69"/>
      <c r="DV146" s="69"/>
      <c r="DW146" s="69"/>
      <c r="DX146" s="69"/>
      <c r="DY146" s="69"/>
      <c r="DZ146" s="69"/>
      <c r="EA146" s="69"/>
      <c r="EB146" s="69"/>
      <c r="EC146" s="69"/>
      <c r="ED146" s="69"/>
      <c r="EE146" s="69"/>
      <c r="EF146" s="69"/>
      <c r="EG146" s="69"/>
      <c r="EH146" s="69"/>
      <c r="EI146" s="69"/>
      <c r="EJ146" s="69"/>
      <c r="EK146" s="69"/>
      <c r="EL146" s="69"/>
      <c r="EM146" s="69"/>
      <c r="EN146" s="69"/>
      <c r="EO146" s="69"/>
      <c r="EP146" s="69"/>
      <c r="EQ146" s="69"/>
      <c r="ER146" s="69"/>
      <c r="ES146" s="69"/>
      <c r="ET146" s="69"/>
      <c r="EU146" s="69"/>
      <c r="EV146" s="69"/>
      <c r="EW146" s="69"/>
      <c r="EX146" s="69"/>
      <c r="EY146" s="69"/>
      <c r="EZ146" s="69"/>
      <c r="FA146" s="69"/>
      <c r="FB146" s="69"/>
      <c r="FC146" s="69"/>
      <c r="FD146" s="69"/>
      <c r="FE146" s="69"/>
      <c r="FF146" s="69"/>
      <c r="FG146" s="69"/>
      <c r="FH146" s="69"/>
    </row>
    <row r="147" spans="1:164" s="73" customFormat="1" x14ac:dyDescent="0.2">
      <c r="A147" s="82"/>
      <c r="B147" s="83"/>
      <c r="BO147" s="69"/>
      <c r="BP147" s="76"/>
      <c r="BQ147" s="74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5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  <c r="DC147" s="69"/>
      <c r="DD147" s="69"/>
      <c r="DE147" s="69"/>
      <c r="DF147" s="69"/>
      <c r="DG147" s="69"/>
      <c r="DH147" s="69"/>
      <c r="DI147" s="69"/>
      <c r="DJ147" s="69"/>
      <c r="DK147" s="69"/>
      <c r="DL147" s="69"/>
      <c r="DM147" s="69"/>
      <c r="DN147" s="69"/>
      <c r="DO147" s="69"/>
      <c r="DP147" s="69"/>
      <c r="DQ147" s="69"/>
      <c r="DR147" s="69"/>
      <c r="DS147" s="69"/>
      <c r="DT147" s="69"/>
      <c r="DU147" s="69"/>
      <c r="DV147" s="69"/>
      <c r="DW147" s="69"/>
      <c r="DX147" s="69"/>
      <c r="DY147" s="69"/>
      <c r="DZ147" s="69"/>
      <c r="EA147" s="69"/>
      <c r="EB147" s="69"/>
      <c r="EC147" s="69"/>
      <c r="ED147" s="69"/>
      <c r="EE147" s="69"/>
      <c r="EF147" s="69"/>
      <c r="EG147" s="69"/>
      <c r="EH147" s="69"/>
      <c r="EI147" s="69"/>
      <c r="EJ147" s="69"/>
      <c r="EK147" s="69"/>
      <c r="EL147" s="69"/>
      <c r="EM147" s="69"/>
      <c r="EN147" s="69"/>
      <c r="EO147" s="69"/>
      <c r="EP147" s="69"/>
      <c r="EQ147" s="69"/>
      <c r="ER147" s="69"/>
      <c r="ES147" s="69"/>
      <c r="ET147" s="69"/>
      <c r="EU147" s="69"/>
      <c r="EV147" s="69"/>
      <c r="EW147" s="69"/>
      <c r="EX147" s="69"/>
      <c r="EY147" s="69"/>
      <c r="EZ147" s="69"/>
      <c r="FA147" s="69"/>
      <c r="FB147" s="69"/>
      <c r="FC147" s="69"/>
      <c r="FD147" s="69"/>
      <c r="FE147" s="69"/>
      <c r="FF147" s="69"/>
      <c r="FG147" s="69"/>
      <c r="FH147" s="69"/>
    </row>
    <row r="148" spans="1:164" s="73" customFormat="1" x14ac:dyDescent="0.2">
      <c r="A148" s="82"/>
      <c r="B148" s="83"/>
      <c r="BO148" s="69"/>
      <c r="BP148" s="76"/>
      <c r="BQ148" s="74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5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  <c r="DC148" s="69"/>
      <c r="DD148" s="69"/>
      <c r="DE148" s="69"/>
      <c r="DF148" s="69"/>
      <c r="DG148" s="69"/>
      <c r="DH148" s="69"/>
      <c r="DI148" s="69"/>
      <c r="DJ148" s="69"/>
      <c r="DK148" s="69"/>
      <c r="DL148" s="69"/>
      <c r="DM148" s="69"/>
      <c r="DN148" s="69"/>
      <c r="DO148" s="69"/>
      <c r="DP148" s="69"/>
      <c r="DQ148" s="69"/>
      <c r="DR148" s="69"/>
      <c r="DS148" s="69"/>
      <c r="DT148" s="69"/>
      <c r="DU148" s="69"/>
      <c r="DV148" s="69"/>
      <c r="DW148" s="69"/>
      <c r="DX148" s="69"/>
      <c r="DY148" s="69"/>
      <c r="DZ148" s="69"/>
      <c r="EA148" s="69"/>
      <c r="EB148" s="69"/>
      <c r="EC148" s="69"/>
      <c r="ED148" s="69"/>
      <c r="EE148" s="69"/>
      <c r="EF148" s="69"/>
      <c r="EG148" s="69"/>
      <c r="EH148" s="69"/>
      <c r="EI148" s="69"/>
      <c r="EJ148" s="69"/>
      <c r="EK148" s="69"/>
      <c r="EL148" s="69"/>
      <c r="EM148" s="69"/>
      <c r="EN148" s="69"/>
      <c r="EO148" s="69"/>
      <c r="EP148" s="69"/>
      <c r="EQ148" s="69"/>
      <c r="ER148" s="69"/>
      <c r="ES148" s="69"/>
      <c r="ET148" s="69"/>
      <c r="EU148" s="69"/>
      <c r="EV148" s="69"/>
      <c r="EW148" s="69"/>
      <c r="EX148" s="69"/>
      <c r="EY148" s="69"/>
      <c r="EZ148" s="69"/>
      <c r="FA148" s="69"/>
      <c r="FB148" s="69"/>
      <c r="FC148" s="69"/>
      <c r="FD148" s="69"/>
      <c r="FE148" s="69"/>
      <c r="FF148" s="69"/>
      <c r="FG148" s="69"/>
      <c r="FH148" s="69"/>
    </row>
    <row r="149" spans="1:164" s="73" customFormat="1" x14ac:dyDescent="0.2">
      <c r="A149" s="82"/>
      <c r="B149" s="83"/>
      <c r="BO149" s="69"/>
      <c r="BP149" s="76"/>
      <c r="BQ149" s="74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5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</row>
    <row r="150" spans="1:164" s="73" customFormat="1" x14ac:dyDescent="0.2">
      <c r="A150" s="82"/>
      <c r="B150" s="83"/>
      <c r="BO150" s="69"/>
      <c r="BP150" s="76"/>
      <c r="BQ150" s="74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5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</row>
    <row r="151" spans="1:164" s="73" customFormat="1" x14ac:dyDescent="0.2">
      <c r="A151" s="82"/>
      <c r="B151" s="83"/>
      <c r="BO151" s="69"/>
      <c r="BP151" s="76"/>
      <c r="BQ151" s="74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5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</row>
    <row r="152" spans="1:164" s="73" customFormat="1" x14ac:dyDescent="0.2">
      <c r="A152" s="82"/>
      <c r="B152" s="83"/>
      <c r="BO152" s="69"/>
      <c r="BP152" s="76"/>
      <c r="BQ152" s="74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5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</row>
    <row r="153" spans="1:164" s="73" customFormat="1" x14ac:dyDescent="0.2">
      <c r="A153" s="82"/>
      <c r="B153" s="83"/>
      <c r="BO153" s="69"/>
      <c r="BP153" s="76"/>
      <c r="BQ153" s="74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5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</row>
    <row r="154" spans="1:164" s="73" customFormat="1" x14ac:dyDescent="0.2">
      <c r="A154" s="82"/>
      <c r="B154" s="83"/>
      <c r="BO154" s="69"/>
      <c r="BP154" s="76"/>
      <c r="BQ154" s="74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5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</row>
    <row r="155" spans="1:164" s="73" customFormat="1" x14ac:dyDescent="0.2">
      <c r="A155" s="82"/>
      <c r="B155" s="83"/>
      <c r="BO155" s="69"/>
      <c r="BP155" s="76"/>
      <c r="BQ155" s="74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5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</row>
    <row r="156" spans="1:164" s="73" customFormat="1" x14ac:dyDescent="0.2">
      <c r="A156" s="82"/>
      <c r="B156" s="83"/>
      <c r="BO156" s="69"/>
      <c r="BP156" s="69"/>
      <c r="BQ156" s="69"/>
      <c r="BR156" s="69"/>
      <c r="BS156" s="69"/>
      <c r="BT156" s="69"/>
      <c r="BU156" s="71"/>
      <c r="BV156" s="69"/>
      <c r="BW156" s="69"/>
      <c r="BX156" s="69"/>
      <c r="BY156" s="69"/>
      <c r="BZ156" s="69"/>
      <c r="CA156" s="69"/>
      <c r="CB156" s="69"/>
      <c r="CC156" s="72"/>
      <c r="CD156" s="71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</row>
    <row r="157" spans="1:164" s="73" customFormat="1" x14ac:dyDescent="0.2">
      <c r="A157" s="82"/>
      <c r="B157" s="83"/>
      <c r="BO157" s="69"/>
      <c r="BP157" s="69"/>
      <c r="BQ157" s="69"/>
      <c r="BR157" s="69"/>
      <c r="BS157" s="69"/>
      <c r="BT157" s="69"/>
      <c r="BU157" s="71"/>
      <c r="BV157" s="69"/>
      <c r="BW157" s="69"/>
      <c r="BX157" s="69"/>
      <c r="BY157" s="69"/>
      <c r="BZ157" s="69"/>
      <c r="CA157" s="69"/>
      <c r="CB157" s="69"/>
      <c r="CC157" s="72"/>
      <c r="CD157" s="71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</row>
    <row r="158" spans="1:164" s="73" customFormat="1" x14ac:dyDescent="0.2">
      <c r="A158" s="82"/>
      <c r="B158" s="83"/>
      <c r="BO158" s="69"/>
      <c r="BP158" s="69"/>
      <c r="BQ158" s="69"/>
      <c r="BR158" s="69"/>
      <c r="BS158" s="69"/>
      <c r="BT158" s="69"/>
      <c r="BU158" s="71"/>
      <c r="BV158" s="69"/>
      <c r="BW158" s="69"/>
      <c r="BX158" s="69"/>
      <c r="BY158" s="69"/>
      <c r="BZ158" s="69"/>
      <c r="CA158" s="69"/>
      <c r="CB158" s="69"/>
      <c r="CC158" s="72"/>
      <c r="CD158" s="71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</row>
    <row r="159" spans="1:164" s="73" customFormat="1" x14ac:dyDescent="0.2">
      <c r="A159" s="82"/>
      <c r="B159" s="83"/>
      <c r="BO159" s="69"/>
      <c r="BP159" s="69"/>
      <c r="BQ159" s="69"/>
      <c r="BR159" s="69"/>
      <c r="BS159" s="69"/>
      <c r="BT159" s="69"/>
      <c r="BU159" s="71"/>
      <c r="BV159" s="69"/>
      <c r="BW159" s="69"/>
      <c r="BX159" s="69"/>
      <c r="BY159" s="69"/>
      <c r="BZ159" s="69"/>
      <c r="CA159" s="69"/>
      <c r="CB159" s="69"/>
      <c r="CC159" s="72"/>
      <c r="CD159" s="71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</row>
    <row r="160" spans="1:164" s="73" customFormat="1" x14ac:dyDescent="0.2">
      <c r="A160" s="82"/>
      <c r="B160" s="83"/>
      <c r="BO160" s="69"/>
      <c r="BP160" s="69"/>
      <c r="BQ160" s="69"/>
      <c r="BR160" s="69"/>
      <c r="BS160" s="69"/>
      <c r="BT160" s="69"/>
      <c r="BU160" s="71"/>
      <c r="BV160" s="69"/>
      <c r="BW160" s="69"/>
      <c r="BX160" s="69"/>
      <c r="BY160" s="69"/>
      <c r="BZ160" s="69"/>
      <c r="CA160" s="69"/>
      <c r="CB160" s="69"/>
      <c r="CC160" s="72"/>
      <c r="CD160" s="71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</row>
    <row r="161" spans="1:164" s="73" customFormat="1" x14ac:dyDescent="0.2">
      <c r="A161" s="82"/>
      <c r="B161" s="83"/>
      <c r="BO161" s="69"/>
      <c r="BP161" s="69"/>
      <c r="BQ161" s="69"/>
      <c r="BR161" s="69"/>
      <c r="BS161" s="69"/>
      <c r="BT161" s="69"/>
      <c r="BU161" s="71"/>
      <c r="BV161" s="69"/>
      <c r="BW161" s="69"/>
      <c r="BX161" s="69"/>
      <c r="BY161" s="69"/>
      <c r="BZ161" s="69"/>
      <c r="CA161" s="69"/>
      <c r="CB161" s="69"/>
      <c r="CC161" s="72"/>
      <c r="CD161" s="71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</row>
    <row r="162" spans="1:164" s="73" customFormat="1" x14ac:dyDescent="0.2">
      <c r="A162" s="82"/>
      <c r="B162" s="83"/>
      <c r="BO162" s="69"/>
      <c r="BP162" s="69"/>
      <c r="BQ162" s="69"/>
      <c r="BR162" s="69"/>
      <c r="BS162" s="69"/>
      <c r="BT162" s="69"/>
      <c r="BU162" s="71"/>
      <c r="BV162" s="69"/>
      <c r="BW162" s="69"/>
      <c r="BX162" s="69"/>
      <c r="BY162" s="69"/>
      <c r="BZ162" s="69"/>
      <c r="CA162" s="69"/>
      <c r="CB162" s="69"/>
      <c r="CC162" s="72"/>
      <c r="CD162" s="71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</row>
    <row r="163" spans="1:164" s="73" customFormat="1" x14ac:dyDescent="0.2">
      <c r="A163" s="82"/>
      <c r="B163" s="83"/>
      <c r="BO163" s="69"/>
      <c r="BP163" s="69"/>
      <c r="BQ163" s="69"/>
      <c r="BR163" s="69"/>
      <c r="BS163" s="69"/>
      <c r="BT163" s="69"/>
      <c r="BU163" s="71"/>
      <c r="BV163" s="69"/>
      <c r="BW163" s="69"/>
      <c r="BX163" s="69"/>
      <c r="BY163" s="69"/>
      <c r="BZ163" s="69"/>
      <c r="CA163" s="69"/>
      <c r="CB163" s="69"/>
      <c r="CC163" s="72"/>
      <c r="CD163" s="71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</row>
    <row r="164" spans="1:164" s="73" customFormat="1" x14ac:dyDescent="0.2">
      <c r="A164" s="82"/>
      <c r="B164" s="83"/>
      <c r="BO164" s="69"/>
      <c r="BP164" s="69"/>
      <c r="BQ164" s="69"/>
      <c r="BR164" s="69"/>
      <c r="BS164" s="69"/>
      <c r="BT164" s="69"/>
      <c r="BU164" s="71"/>
      <c r="BV164" s="69"/>
      <c r="BW164" s="69"/>
      <c r="BX164" s="69"/>
      <c r="BY164" s="69"/>
      <c r="BZ164" s="69"/>
      <c r="CA164" s="69"/>
      <c r="CB164" s="69"/>
      <c r="CC164" s="72"/>
      <c r="CD164" s="71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</row>
    <row r="165" spans="1:164" s="73" customFormat="1" x14ac:dyDescent="0.2">
      <c r="A165" s="82"/>
      <c r="B165" s="83"/>
      <c r="BO165" s="69"/>
      <c r="BP165" s="69"/>
      <c r="BQ165" s="69"/>
      <c r="BR165" s="69"/>
      <c r="BS165" s="69"/>
      <c r="BT165" s="69"/>
      <c r="BU165" s="71"/>
      <c r="BV165" s="69"/>
      <c r="BW165" s="69"/>
      <c r="BX165" s="69"/>
      <c r="BY165" s="69"/>
      <c r="BZ165" s="69"/>
      <c r="CA165" s="69"/>
      <c r="CB165" s="69"/>
      <c r="CC165" s="72"/>
      <c r="CD165" s="71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</row>
    <row r="166" spans="1:164" s="73" customFormat="1" x14ac:dyDescent="0.2">
      <c r="A166" s="82"/>
      <c r="B166" s="83"/>
      <c r="BO166" s="69"/>
      <c r="BP166" s="69"/>
      <c r="BQ166" s="69"/>
      <c r="BR166" s="69"/>
      <c r="BS166" s="69"/>
      <c r="BT166" s="69"/>
      <c r="BU166" s="71"/>
      <c r="BV166" s="69"/>
      <c r="BW166" s="69"/>
      <c r="BX166" s="69"/>
      <c r="BY166" s="69"/>
      <c r="BZ166" s="69"/>
      <c r="CA166" s="69"/>
      <c r="CB166" s="69"/>
      <c r="CC166" s="72"/>
      <c r="CD166" s="71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</row>
    <row r="167" spans="1:164" s="73" customFormat="1" x14ac:dyDescent="0.2">
      <c r="A167" s="82"/>
      <c r="B167" s="83"/>
      <c r="BO167" s="69"/>
      <c r="BP167" s="69"/>
      <c r="BQ167" s="69"/>
      <c r="BR167" s="69"/>
      <c r="BS167" s="69"/>
      <c r="BT167" s="69"/>
      <c r="BU167" s="71"/>
      <c r="BV167" s="69"/>
      <c r="BW167" s="69"/>
      <c r="BX167" s="69"/>
      <c r="BY167" s="69"/>
      <c r="BZ167" s="69"/>
      <c r="CA167" s="69"/>
      <c r="CB167" s="69"/>
      <c r="CC167" s="72"/>
      <c r="CD167" s="71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</row>
    <row r="168" spans="1:164" s="73" customFormat="1" x14ac:dyDescent="0.2">
      <c r="A168" s="82"/>
      <c r="B168" s="83"/>
      <c r="BO168" s="69"/>
      <c r="BP168" s="69"/>
      <c r="BQ168" s="69"/>
      <c r="BR168" s="69"/>
      <c r="BS168" s="69"/>
      <c r="BT168" s="69"/>
      <c r="BU168" s="71"/>
      <c r="BV168" s="69"/>
      <c r="BW168" s="69"/>
      <c r="BX168" s="69"/>
      <c r="BY168" s="69"/>
      <c r="BZ168" s="69"/>
      <c r="CA168" s="69"/>
      <c r="CB168" s="69"/>
      <c r="CC168" s="72"/>
      <c r="CD168" s="71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</row>
    <row r="169" spans="1:164" s="73" customFormat="1" x14ac:dyDescent="0.2">
      <c r="A169" s="82"/>
      <c r="B169" s="83"/>
      <c r="BO169" s="69"/>
      <c r="BP169" s="69"/>
      <c r="BQ169" s="69"/>
      <c r="BR169" s="69"/>
      <c r="BS169" s="69"/>
      <c r="BT169" s="69"/>
      <c r="BU169" s="71"/>
      <c r="BV169" s="69"/>
      <c r="BW169" s="69"/>
      <c r="BX169" s="69"/>
      <c r="BY169" s="69"/>
      <c r="BZ169" s="69"/>
      <c r="CA169" s="69"/>
      <c r="CB169" s="69"/>
      <c r="CC169" s="72"/>
      <c r="CD169" s="71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</row>
    <row r="170" spans="1:164" s="73" customFormat="1" x14ac:dyDescent="0.2">
      <c r="A170" s="82"/>
      <c r="B170" s="83"/>
      <c r="BO170" s="69"/>
      <c r="BP170" s="69"/>
      <c r="BQ170" s="69"/>
      <c r="BR170" s="69"/>
      <c r="BS170" s="69"/>
      <c r="BT170" s="69"/>
      <c r="BU170" s="71"/>
      <c r="BV170" s="69"/>
      <c r="BW170" s="69"/>
      <c r="BX170" s="69"/>
      <c r="BY170" s="69"/>
      <c r="BZ170" s="69"/>
      <c r="CA170" s="69"/>
      <c r="CB170" s="69"/>
      <c r="CC170" s="72"/>
      <c r="CD170" s="71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</row>
    <row r="171" spans="1:164" s="73" customFormat="1" x14ac:dyDescent="0.2">
      <c r="A171" s="82"/>
      <c r="B171" s="83"/>
      <c r="BO171" s="69"/>
      <c r="BP171" s="69"/>
      <c r="BQ171" s="69"/>
      <c r="BR171" s="69"/>
      <c r="BS171" s="69"/>
      <c r="BT171" s="69"/>
      <c r="BU171" s="71"/>
      <c r="BV171" s="69"/>
      <c r="BW171" s="69"/>
      <c r="BX171" s="69"/>
      <c r="BY171" s="69"/>
      <c r="BZ171" s="69"/>
      <c r="CA171" s="69"/>
      <c r="CB171" s="69"/>
      <c r="CC171" s="72"/>
      <c r="CD171" s="71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</row>
    <row r="172" spans="1:164" s="73" customFormat="1" x14ac:dyDescent="0.2">
      <c r="A172" s="82"/>
      <c r="B172" s="83"/>
      <c r="BO172" s="69"/>
      <c r="BP172" s="69"/>
      <c r="BQ172" s="69"/>
      <c r="BR172" s="69"/>
      <c r="BS172" s="69"/>
      <c r="BT172" s="69"/>
      <c r="BU172" s="71"/>
      <c r="BV172" s="69"/>
      <c r="BW172" s="69"/>
      <c r="BX172" s="69"/>
      <c r="BY172" s="69"/>
      <c r="BZ172" s="69"/>
      <c r="CA172" s="69"/>
      <c r="CB172" s="69"/>
      <c r="CC172" s="72"/>
      <c r="CD172" s="71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</row>
    <row r="173" spans="1:164" s="73" customFormat="1" x14ac:dyDescent="0.2">
      <c r="A173" s="82"/>
      <c r="B173" s="83"/>
      <c r="BO173" s="69"/>
      <c r="BP173" s="69"/>
      <c r="BQ173" s="69"/>
      <c r="BR173" s="69"/>
      <c r="BS173" s="69"/>
      <c r="BT173" s="69"/>
      <c r="BU173" s="71"/>
      <c r="BV173" s="69"/>
      <c r="BW173" s="69"/>
      <c r="BX173" s="69"/>
      <c r="BY173" s="69"/>
      <c r="BZ173" s="69"/>
      <c r="CA173" s="69"/>
      <c r="CB173" s="69"/>
      <c r="CC173" s="72"/>
      <c r="CD173" s="71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</row>
    <row r="174" spans="1:164" s="73" customFormat="1" x14ac:dyDescent="0.2">
      <c r="A174" s="82"/>
      <c r="B174" s="83"/>
      <c r="BO174" s="69"/>
      <c r="BP174" s="69"/>
      <c r="BQ174" s="69"/>
      <c r="BR174" s="69"/>
      <c r="BS174" s="69"/>
      <c r="BT174" s="69"/>
      <c r="BU174" s="71"/>
      <c r="BV174" s="69"/>
      <c r="BW174" s="69"/>
      <c r="BX174" s="69"/>
      <c r="BY174" s="69"/>
      <c r="BZ174" s="69"/>
      <c r="CA174" s="69"/>
      <c r="CB174" s="69"/>
      <c r="CC174" s="72"/>
      <c r="CD174" s="71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</row>
    <row r="175" spans="1:164" s="73" customFormat="1" x14ac:dyDescent="0.2">
      <c r="A175" s="82"/>
      <c r="B175" s="83"/>
      <c r="BO175" s="69"/>
      <c r="BP175" s="69"/>
      <c r="BQ175" s="69"/>
      <c r="BR175" s="69"/>
      <c r="BS175" s="69"/>
      <c r="BT175" s="69"/>
      <c r="BU175" s="71"/>
      <c r="BV175" s="69"/>
      <c r="BW175" s="69"/>
      <c r="BX175" s="69"/>
      <c r="BY175" s="69"/>
      <c r="BZ175" s="69"/>
      <c r="CA175" s="69"/>
      <c r="CB175" s="69"/>
      <c r="CC175" s="72"/>
      <c r="CD175" s="71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</row>
    <row r="176" spans="1:164" s="73" customFormat="1" x14ac:dyDescent="0.2">
      <c r="A176" s="82"/>
      <c r="B176" s="83"/>
      <c r="BO176" s="69"/>
      <c r="BP176" s="69"/>
      <c r="BQ176" s="69"/>
      <c r="BR176" s="69"/>
      <c r="BS176" s="69"/>
      <c r="BT176" s="69"/>
      <c r="BU176" s="71"/>
      <c r="BV176" s="69"/>
      <c r="BW176" s="69"/>
      <c r="BX176" s="69"/>
      <c r="BY176" s="69"/>
      <c r="BZ176" s="69"/>
      <c r="CA176" s="69"/>
      <c r="CB176" s="69"/>
      <c r="CC176" s="72"/>
      <c r="CD176" s="71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</row>
    <row r="177" spans="1:164" s="73" customFormat="1" x14ac:dyDescent="0.2">
      <c r="A177" s="82"/>
      <c r="B177" s="83"/>
      <c r="BO177" s="69"/>
      <c r="BP177" s="69"/>
      <c r="BQ177" s="69"/>
      <c r="BR177" s="69"/>
      <c r="BS177" s="69"/>
      <c r="BT177" s="69"/>
      <c r="BU177" s="71"/>
      <c r="BV177" s="69"/>
      <c r="BW177" s="69"/>
      <c r="BX177" s="69"/>
      <c r="BY177" s="69"/>
      <c r="BZ177" s="69"/>
      <c r="CA177" s="69"/>
      <c r="CB177" s="69"/>
      <c r="CC177" s="72"/>
      <c r="CD177" s="71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</row>
    <row r="178" spans="1:164" s="73" customFormat="1" x14ac:dyDescent="0.2">
      <c r="A178" s="82"/>
      <c r="B178" s="83"/>
      <c r="BO178" s="69"/>
      <c r="BP178" s="69"/>
      <c r="BQ178" s="69"/>
      <c r="BR178" s="69"/>
      <c r="BS178" s="69"/>
      <c r="BT178" s="69"/>
      <c r="BU178" s="71"/>
      <c r="BV178" s="69"/>
      <c r="BW178" s="69"/>
      <c r="BX178" s="69"/>
      <c r="BY178" s="69"/>
      <c r="BZ178" s="69"/>
      <c r="CA178" s="69"/>
      <c r="CB178" s="69"/>
      <c r="CC178" s="72"/>
      <c r="CD178" s="71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</row>
    <row r="179" spans="1:164" s="73" customFormat="1" x14ac:dyDescent="0.2">
      <c r="A179" s="82"/>
      <c r="B179" s="83"/>
      <c r="BO179" s="69"/>
      <c r="BP179" s="69"/>
      <c r="BQ179" s="69"/>
      <c r="BR179" s="69"/>
      <c r="BS179" s="69"/>
      <c r="BT179" s="69"/>
      <c r="BU179" s="71"/>
      <c r="BV179" s="69"/>
      <c r="BW179" s="69"/>
      <c r="BX179" s="69"/>
      <c r="BY179" s="69"/>
      <c r="BZ179" s="69"/>
      <c r="CA179" s="69"/>
      <c r="CB179" s="69"/>
      <c r="CC179" s="72"/>
      <c r="CD179" s="71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</row>
    <row r="180" spans="1:164" s="73" customFormat="1" x14ac:dyDescent="0.2">
      <c r="A180" s="82"/>
      <c r="B180" s="83"/>
      <c r="BO180" s="69"/>
      <c r="BP180" s="69"/>
      <c r="BQ180" s="69"/>
      <c r="BR180" s="69"/>
      <c r="BS180" s="69"/>
      <c r="BT180" s="69"/>
      <c r="BU180" s="71"/>
      <c r="BV180" s="69"/>
      <c r="BW180" s="69"/>
      <c r="BX180" s="69"/>
      <c r="BY180" s="69"/>
      <c r="BZ180" s="69"/>
      <c r="CA180" s="69"/>
      <c r="CB180" s="69"/>
      <c r="CC180" s="72"/>
      <c r="CD180" s="71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</row>
    <row r="181" spans="1:164" s="73" customFormat="1" x14ac:dyDescent="0.2">
      <c r="A181" s="82"/>
      <c r="B181" s="83"/>
      <c r="BO181" s="69"/>
      <c r="BP181" s="69"/>
      <c r="BQ181" s="69"/>
      <c r="BR181" s="69"/>
      <c r="BS181" s="69"/>
      <c r="BT181" s="69"/>
      <c r="BU181" s="71"/>
      <c r="BV181" s="69"/>
      <c r="BW181" s="69"/>
      <c r="BX181" s="69"/>
      <c r="BY181" s="69"/>
      <c r="BZ181" s="69"/>
      <c r="CA181" s="69"/>
      <c r="CB181" s="69"/>
      <c r="CC181" s="72"/>
      <c r="CD181" s="71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</row>
    <row r="182" spans="1:164" s="73" customFormat="1" x14ac:dyDescent="0.2">
      <c r="A182" s="82"/>
      <c r="B182" s="83"/>
      <c r="BO182" s="69"/>
      <c r="BP182" s="69"/>
      <c r="BQ182" s="69"/>
      <c r="BR182" s="69"/>
      <c r="BS182" s="69"/>
      <c r="BT182" s="69"/>
      <c r="BU182" s="71"/>
      <c r="BV182" s="69"/>
      <c r="BW182" s="69"/>
      <c r="BX182" s="69"/>
      <c r="BY182" s="69"/>
      <c r="BZ182" s="69"/>
      <c r="CA182" s="69"/>
      <c r="CB182" s="69"/>
      <c r="CC182" s="72"/>
      <c r="CD182" s="71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</row>
    <row r="183" spans="1:164" s="73" customFormat="1" x14ac:dyDescent="0.2">
      <c r="A183" s="82"/>
      <c r="B183" s="83"/>
      <c r="BO183" s="69"/>
      <c r="BP183" s="69"/>
      <c r="BQ183" s="69"/>
      <c r="BR183" s="69"/>
      <c r="BS183" s="69"/>
      <c r="BT183" s="69"/>
      <c r="BU183" s="71"/>
      <c r="BV183" s="69"/>
      <c r="BW183" s="69"/>
      <c r="BX183" s="69"/>
      <c r="BY183" s="69"/>
      <c r="BZ183" s="69"/>
      <c r="CA183" s="69"/>
      <c r="CB183" s="69"/>
      <c r="CC183" s="72"/>
      <c r="CD183" s="71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</row>
    <row r="184" spans="1:164" s="73" customFormat="1" x14ac:dyDescent="0.2">
      <c r="A184" s="82"/>
      <c r="B184" s="83"/>
      <c r="BO184" s="69"/>
      <c r="BP184" s="69"/>
      <c r="BQ184" s="69"/>
      <c r="BR184" s="69"/>
      <c r="BS184" s="69"/>
      <c r="BT184" s="69"/>
      <c r="BU184" s="71"/>
      <c r="BV184" s="69"/>
      <c r="BW184" s="69"/>
      <c r="BX184" s="69"/>
      <c r="BY184" s="69"/>
      <c r="BZ184" s="69"/>
      <c r="CA184" s="69"/>
      <c r="CB184" s="69"/>
      <c r="CC184" s="72"/>
      <c r="CD184" s="71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</row>
    <row r="185" spans="1:164" s="73" customFormat="1" x14ac:dyDescent="0.2">
      <c r="A185" s="82"/>
      <c r="B185" s="83"/>
      <c r="BO185" s="69"/>
      <c r="BP185" s="69"/>
      <c r="BQ185" s="69"/>
      <c r="BR185" s="69"/>
      <c r="BS185" s="69"/>
      <c r="BT185" s="69"/>
      <c r="BU185" s="71"/>
      <c r="BV185" s="69"/>
      <c r="BW185" s="69"/>
      <c r="BX185" s="69"/>
      <c r="BY185" s="69"/>
      <c r="BZ185" s="69"/>
      <c r="CA185" s="69"/>
      <c r="CB185" s="69"/>
      <c r="CC185" s="72"/>
      <c r="CD185" s="71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</row>
    <row r="186" spans="1:164" s="73" customFormat="1" x14ac:dyDescent="0.2">
      <c r="A186" s="82"/>
      <c r="B186" s="83"/>
      <c r="BO186" s="69"/>
      <c r="BP186" s="69"/>
      <c r="BQ186" s="69"/>
      <c r="BR186" s="69"/>
      <c r="BS186" s="69"/>
      <c r="BT186" s="69"/>
      <c r="BU186" s="71"/>
      <c r="BV186" s="69"/>
      <c r="BW186" s="69"/>
      <c r="BX186" s="69"/>
      <c r="BY186" s="69"/>
      <c r="BZ186" s="69"/>
      <c r="CA186" s="69"/>
      <c r="CB186" s="69"/>
      <c r="CC186" s="72"/>
      <c r="CD186" s="71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</row>
    <row r="187" spans="1:164" s="73" customFormat="1" x14ac:dyDescent="0.2">
      <c r="A187" s="82"/>
      <c r="B187" s="83"/>
      <c r="BO187" s="69"/>
      <c r="BP187" s="69"/>
      <c r="BQ187" s="69"/>
      <c r="BR187" s="69"/>
      <c r="BS187" s="69"/>
      <c r="BT187" s="69"/>
      <c r="BU187" s="71"/>
      <c r="BV187" s="69"/>
      <c r="BW187" s="69"/>
      <c r="BX187" s="69"/>
      <c r="BY187" s="69"/>
      <c r="BZ187" s="69"/>
      <c r="CA187" s="69"/>
      <c r="CB187" s="69"/>
      <c r="CC187" s="72"/>
      <c r="CD187" s="71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</row>
    <row r="188" spans="1:164" s="73" customFormat="1" x14ac:dyDescent="0.2">
      <c r="A188" s="82"/>
      <c r="B188" s="83"/>
      <c r="BO188" s="69"/>
      <c r="BP188" s="69"/>
      <c r="BQ188" s="69"/>
      <c r="BR188" s="69"/>
      <c r="BS188" s="69"/>
      <c r="BT188" s="69"/>
      <c r="BU188" s="71"/>
      <c r="BV188" s="69"/>
      <c r="BW188" s="69"/>
      <c r="BX188" s="69"/>
      <c r="BY188" s="69"/>
      <c r="BZ188" s="69"/>
      <c r="CA188" s="69"/>
      <c r="CB188" s="69"/>
      <c r="CC188" s="72"/>
      <c r="CD188" s="71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</row>
    <row r="189" spans="1:164" s="73" customFormat="1" x14ac:dyDescent="0.2">
      <c r="A189" s="82"/>
      <c r="B189" s="83"/>
      <c r="BO189" s="69"/>
      <c r="BP189" s="69"/>
      <c r="BQ189" s="69"/>
      <c r="BR189" s="69"/>
      <c r="BS189" s="69"/>
      <c r="BT189" s="69"/>
      <c r="BU189" s="71"/>
      <c r="BV189" s="69"/>
      <c r="BW189" s="69"/>
      <c r="BX189" s="69"/>
      <c r="BY189" s="69"/>
      <c r="BZ189" s="69"/>
      <c r="CA189" s="69"/>
      <c r="CB189" s="69"/>
      <c r="CC189" s="72"/>
      <c r="CD189" s="71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</row>
    <row r="190" spans="1:164" s="73" customFormat="1" x14ac:dyDescent="0.2">
      <c r="A190" s="82"/>
      <c r="B190" s="83"/>
      <c r="BO190" s="69"/>
      <c r="BP190" s="69"/>
      <c r="BQ190" s="69"/>
      <c r="BR190" s="69"/>
      <c r="BS190" s="69"/>
      <c r="BT190" s="69"/>
      <c r="BU190" s="71"/>
      <c r="BV190" s="69"/>
      <c r="BW190" s="69"/>
      <c r="BX190" s="69"/>
      <c r="BY190" s="69"/>
      <c r="BZ190" s="69"/>
      <c r="CA190" s="69"/>
      <c r="CB190" s="69"/>
      <c r="CC190" s="72"/>
      <c r="CD190" s="71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</row>
    <row r="191" spans="1:164" s="73" customFormat="1" x14ac:dyDescent="0.2">
      <c r="A191" s="82"/>
      <c r="B191" s="83"/>
      <c r="BO191" s="69"/>
      <c r="BP191" s="69"/>
      <c r="BQ191" s="69"/>
      <c r="BR191" s="69"/>
      <c r="BS191" s="69"/>
      <c r="BT191" s="69"/>
      <c r="BU191" s="71"/>
      <c r="BV191" s="69"/>
      <c r="BW191" s="69"/>
      <c r="BX191" s="69"/>
      <c r="BY191" s="69"/>
      <c r="BZ191" s="69"/>
      <c r="CA191" s="69"/>
      <c r="CB191" s="69"/>
      <c r="CC191" s="72"/>
      <c r="CD191" s="71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</row>
    <row r="192" spans="1:164" s="73" customFormat="1" x14ac:dyDescent="0.2">
      <c r="A192" s="82"/>
      <c r="B192" s="83"/>
      <c r="BO192" s="69"/>
      <c r="BP192" s="69"/>
      <c r="BQ192" s="69"/>
      <c r="BR192" s="69"/>
      <c r="BS192" s="69"/>
      <c r="BT192" s="69"/>
      <c r="BU192" s="71"/>
      <c r="BV192" s="69"/>
      <c r="BW192" s="69"/>
      <c r="BX192" s="69"/>
      <c r="BY192" s="69"/>
      <c r="BZ192" s="69"/>
      <c r="CA192" s="69"/>
      <c r="CB192" s="69"/>
      <c r="CC192" s="72"/>
      <c r="CD192" s="71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</row>
    <row r="193" spans="1:164" s="73" customFormat="1" x14ac:dyDescent="0.2">
      <c r="A193" s="82"/>
      <c r="B193" s="83"/>
      <c r="BO193" s="69"/>
      <c r="BP193" s="69"/>
      <c r="BQ193" s="69"/>
      <c r="BR193" s="69"/>
      <c r="BS193" s="69"/>
      <c r="BT193" s="69"/>
      <c r="BU193" s="71"/>
      <c r="BV193" s="69"/>
      <c r="BW193" s="69"/>
      <c r="BX193" s="69"/>
      <c r="BY193" s="69"/>
      <c r="BZ193" s="69"/>
      <c r="CA193" s="69"/>
      <c r="CB193" s="69"/>
      <c r="CC193" s="72"/>
      <c r="CD193" s="71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</row>
    <row r="194" spans="1:164" s="73" customFormat="1" x14ac:dyDescent="0.2">
      <c r="A194" s="82"/>
      <c r="B194" s="83"/>
      <c r="BO194" s="69"/>
      <c r="BP194" s="69"/>
      <c r="BQ194" s="69"/>
      <c r="BR194" s="69"/>
      <c r="BS194" s="69"/>
      <c r="BT194" s="69"/>
      <c r="BU194" s="71"/>
      <c r="BV194" s="69"/>
      <c r="BW194" s="69"/>
      <c r="BX194" s="69"/>
      <c r="BY194" s="69"/>
      <c r="BZ194" s="69"/>
      <c r="CA194" s="69"/>
      <c r="CB194" s="69"/>
      <c r="CC194" s="72"/>
      <c r="CD194" s="71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</row>
    <row r="195" spans="1:164" s="73" customFormat="1" x14ac:dyDescent="0.2">
      <c r="A195" s="82"/>
      <c r="B195" s="83"/>
      <c r="BO195" s="69"/>
      <c r="BP195" s="69"/>
      <c r="BQ195" s="69"/>
      <c r="BR195" s="69"/>
      <c r="BS195" s="69"/>
      <c r="BT195" s="69"/>
      <c r="BU195" s="71"/>
      <c r="BV195" s="69"/>
      <c r="BW195" s="69"/>
      <c r="BX195" s="69"/>
      <c r="BY195" s="69"/>
      <c r="BZ195" s="69"/>
      <c r="CA195" s="69"/>
      <c r="CB195" s="69"/>
      <c r="CC195" s="72"/>
      <c r="CD195" s="71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</row>
    <row r="196" spans="1:164" s="73" customFormat="1" x14ac:dyDescent="0.2">
      <c r="A196" s="82"/>
      <c r="B196" s="83"/>
      <c r="BO196" s="69"/>
      <c r="BP196" s="69"/>
      <c r="BQ196" s="69"/>
      <c r="BR196" s="69"/>
      <c r="BS196" s="69"/>
      <c r="BT196" s="69"/>
      <c r="BU196" s="71"/>
      <c r="BV196" s="69"/>
      <c r="BW196" s="69"/>
      <c r="BX196" s="69"/>
      <c r="BY196" s="69"/>
      <c r="BZ196" s="69"/>
      <c r="CA196" s="69"/>
      <c r="CB196" s="69"/>
      <c r="CC196" s="72"/>
      <c r="CD196" s="71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</row>
    <row r="197" spans="1:164" s="73" customFormat="1" x14ac:dyDescent="0.2">
      <c r="A197" s="82"/>
      <c r="B197" s="83"/>
      <c r="BO197" s="69"/>
      <c r="BP197" s="69"/>
      <c r="BQ197" s="69"/>
      <c r="BR197" s="69"/>
      <c r="BS197" s="69"/>
      <c r="BT197" s="69"/>
      <c r="BU197" s="71"/>
      <c r="BV197" s="69"/>
      <c r="BW197" s="69"/>
      <c r="BX197" s="69"/>
      <c r="BY197" s="69"/>
      <c r="BZ197" s="69"/>
      <c r="CA197" s="69"/>
      <c r="CB197" s="69"/>
      <c r="CC197" s="72"/>
      <c r="CD197" s="71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</row>
    <row r="198" spans="1:164" s="73" customFormat="1" x14ac:dyDescent="0.2">
      <c r="A198" s="82"/>
      <c r="B198" s="83"/>
      <c r="BO198" s="69"/>
      <c r="BP198" s="69"/>
      <c r="BQ198" s="69"/>
      <c r="BR198" s="69"/>
      <c r="BS198" s="69"/>
      <c r="BT198" s="69"/>
      <c r="BU198" s="71"/>
      <c r="BV198" s="69"/>
      <c r="BW198" s="69"/>
      <c r="BX198" s="69"/>
      <c r="BY198" s="69"/>
      <c r="BZ198" s="69"/>
      <c r="CA198" s="69"/>
      <c r="CB198" s="69"/>
      <c r="CC198" s="72"/>
      <c r="CD198" s="71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</row>
    <row r="199" spans="1:164" s="73" customFormat="1" x14ac:dyDescent="0.2">
      <c r="A199" s="82"/>
      <c r="B199" s="83"/>
      <c r="BO199" s="69"/>
      <c r="BP199" s="69"/>
      <c r="BQ199" s="69"/>
      <c r="BR199" s="69"/>
      <c r="BS199" s="69"/>
      <c r="BT199" s="69"/>
      <c r="BU199" s="71"/>
      <c r="BV199" s="69"/>
      <c r="BW199" s="69"/>
      <c r="BX199" s="69"/>
      <c r="BY199" s="69"/>
      <c r="BZ199" s="69"/>
      <c r="CA199" s="69"/>
      <c r="CB199" s="69"/>
      <c r="CC199" s="72"/>
      <c r="CD199" s="71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</row>
    <row r="200" spans="1:164" s="73" customFormat="1" x14ac:dyDescent="0.2">
      <c r="A200" s="82"/>
      <c r="B200" s="83"/>
      <c r="BO200" s="69"/>
      <c r="BP200" s="69"/>
      <c r="BQ200" s="69"/>
      <c r="BR200" s="69"/>
      <c r="BS200" s="69"/>
      <c r="BT200" s="69"/>
      <c r="BU200" s="71"/>
      <c r="BV200" s="69"/>
      <c r="BW200" s="69"/>
      <c r="BX200" s="69"/>
      <c r="BY200" s="69"/>
      <c r="BZ200" s="69"/>
      <c r="CA200" s="69"/>
      <c r="CB200" s="69"/>
      <c r="CC200" s="72"/>
      <c r="CD200" s="71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</row>
    <row r="201" spans="1:164" s="73" customFormat="1" x14ac:dyDescent="0.2">
      <c r="A201" s="82"/>
      <c r="B201" s="83"/>
      <c r="BO201" s="69"/>
      <c r="BP201" s="69"/>
      <c r="BQ201" s="69"/>
      <c r="BR201" s="69"/>
      <c r="BS201" s="69"/>
      <c r="BT201" s="69"/>
      <c r="BU201" s="71"/>
      <c r="BV201" s="69"/>
      <c r="BW201" s="69"/>
      <c r="BX201" s="69"/>
      <c r="BY201" s="69"/>
      <c r="BZ201" s="69"/>
      <c r="CA201" s="69"/>
      <c r="CB201" s="69"/>
      <c r="CC201" s="72"/>
      <c r="CD201" s="71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</row>
    <row r="202" spans="1:164" s="73" customFormat="1" x14ac:dyDescent="0.2">
      <c r="A202" s="82"/>
      <c r="B202" s="83"/>
      <c r="BO202" s="69"/>
      <c r="BP202" s="69"/>
      <c r="BQ202" s="69"/>
      <c r="BR202" s="69"/>
      <c r="BS202" s="69"/>
      <c r="BT202" s="69"/>
      <c r="BU202" s="71"/>
      <c r="BV202" s="69"/>
      <c r="BW202" s="69"/>
      <c r="BX202" s="69"/>
      <c r="BY202" s="69"/>
      <c r="BZ202" s="69"/>
      <c r="CA202" s="69"/>
      <c r="CB202" s="69"/>
      <c r="CC202" s="72"/>
      <c r="CD202" s="71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</row>
    <row r="203" spans="1:164" s="73" customFormat="1" x14ac:dyDescent="0.2">
      <c r="A203" s="82"/>
      <c r="B203" s="83"/>
      <c r="BO203" s="69"/>
      <c r="BP203" s="69"/>
      <c r="BQ203" s="69"/>
      <c r="BR203" s="69"/>
      <c r="BS203" s="69"/>
      <c r="BT203" s="69"/>
      <c r="BU203" s="71"/>
      <c r="BV203" s="69"/>
      <c r="BW203" s="69"/>
      <c r="BX203" s="69"/>
      <c r="BY203" s="69"/>
      <c r="BZ203" s="69"/>
      <c r="CA203" s="69"/>
      <c r="CB203" s="69"/>
      <c r="CC203" s="72"/>
      <c r="CD203" s="71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</row>
    <row r="204" spans="1:164" s="73" customFormat="1" x14ac:dyDescent="0.2">
      <c r="A204" s="82"/>
      <c r="B204" s="83"/>
      <c r="BO204" s="69"/>
      <c r="BP204" s="69"/>
      <c r="BQ204" s="69"/>
      <c r="BR204" s="69"/>
      <c r="BS204" s="69"/>
      <c r="BT204" s="69"/>
      <c r="BU204" s="71"/>
      <c r="BV204" s="69"/>
      <c r="BW204" s="69"/>
      <c r="BX204" s="69"/>
      <c r="BY204" s="69"/>
      <c r="BZ204" s="69"/>
      <c r="CA204" s="69"/>
      <c r="CB204" s="69"/>
      <c r="CC204" s="72"/>
      <c r="CD204" s="71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</row>
    <row r="205" spans="1:164" s="73" customFormat="1" x14ac:dyDescent="0.2">
      <c r="A205" s="82"/>
      <c r="B205" s="83"/>
      <c r="BO205" s="69"/>
      <c r="BP205" s="69"/>
      <c r="BQ205" s="69"/>
      <c r="BR205" s="69"/>
      <c r="BS205" s="69"/>
      <c r="BT205" s="69"/>
      <c r="BU205" s="71"/>
      <c r="BV205" s="69"/>
      <c r="BW205" s="69"/>
      <c r="BX205" s="69"/>
      <c r="BY205" s="69"/>
      <c r="BZ205" s="69"/>
      <c r="CA205" s="69"/>
      <c r="CB205" s="69"/>
      <c r="CC205" s="72"/>
      <c r="CD205" s="71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</row>
    <row r="206" spans="1:164" s="73" customFormat="1" x14ac:dyDescent="0.2">
      <c r="A206" s="82"/>
      <c r="B206" s="83"/>
      <c r="BO206" s="69"/>
      <c r="BP206" s="69"/>
      <c r="BQ206" s="69"/>
      <c r="BR206" s="69"/>
      <c r="BS206" s="69"/>
      <c r="BT206" s="69"/>
      <c r="BU206" s="71"/>
      <c r="BV206" s="69"/>
      <c r="BW206" s="69"/>
      <c r="BX206" s="69"/>
      <c r="BY206" s="69"/>
      <c r="BZ206" s="69"/>
      <c r="CA206" s="69"/>
      <c r="CB206" s="69"/>
      <c r="CC206" s="72"/>
      <c r="CD206" s="71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</row>
    <row r="207" spans="1:164" s="73" customFormat="1" x14ac:dyDescent="0.2">
      <c r="A207" s="82"/>
      <c r="B207" s="83"/>
      <c r="BO207" s="69"/>
      <c r="BP207" s="69"/>
      <c r="BQ207" s="69"/>
      <c r="BR207" s="69"/>
      <c r="BS207" s="69"/>
      <c r="BT207" s="69"/>
      <c r="BU207" s="71"/>
      <c r="BV207" s="69"/>
      <c r="BW207" s="69"/>
      <c r="BX207" s="69"/>
      <c r="BY207" s="69"/>
      <c r="BZ207" s="69"/>
      <c r="CA207" s="69"/>
      <c r="CB207" s="69"/>
      <c r="CC207" s="72"/>
      <c r="CD207" s="71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</row>
    <row r="208" spans="1:164" s="73" customFormat="1" x14ac:dyDescent="0.2">
      <c r="A208" s="82"/>
      <c r="B208" s="83"/>
      <c r="BO208" s="69"/>
      <c r="BP208" s="69"/>
      <c r="BQ208" s="69"/>
      <c r="BR208" s="69"/>
      <c r="BS208" s="69"/>
      <c r="BT208" s="69"/>
      <c r="BU208" s="71"/>
      <c r="BV208" s="69"/>
      <c r="BW208" s="69"/>
      <c r="BX208" s="69"/>
      <c r="BY208" s="69"/>
      <c r="BZ208" s="69"/>
      <c r="CA208" s="69"/>
      <c r="CB208" s="69"/>
      <c r="CC208" s="72"/>
      <c r="CD208" s="71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</row>
    <row r="209" spans="1:164" s="73" customFormat="1" x14ac:dyDescent="0.2">
      <c r="A209" s="82"/>
      <c r="B209" s="83"/>
      <c r="BO209" s="69"/>
      <c r="BP209" s="69"/>
      <c r="BQ209" s="69"/>
      <c r="BR209" s="69"/>
      <c r="BS209" s="69"/>
      <c r="BT209" s="69"/>
      <c r="BU209" s="71"/>
      <c r="BV209" s="69"/>
      <c r="BW209" s="69"/>
      <c r="BX209" s="69"/>
      <c r="BY209" s="69"/>
      <c r="BZ209" s="69"/>
      <c r="CA209" s="69"/>
      <c r="CB209" s="69"/>
      <c r="CC209" s="72"/>
      <c r="CD209" s="71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</row>
    <row r="210" spans="1:164" s="73" customFormat="1" x14ac:dyDescent="0.2">
      <c r="A210" s="82"/>
      <c r="B210" s="83"/>
      <c r="BO210" s="69"/>
      <c r="BP210" s="69"/>
      <c r="BQ210" s="69"/>
      <c r="BR210" s="69"/>
      <c r="BS210" s="69"/>
      <c r="BT210" s="69"/>
      <c r="BU210" s="71"/>
      <c r="BV210" s="69"/>
      <c r="BW210" s="69"/>
      <c r="BX210" s="69"/>
      <c r="BY210" s="69"/>
      <c r="BZ210" s="69"/>
      <c r="CA210" s="69"/>
      <c r="CB210" s="69"/>
      <c r="CC210" s="72"/>
      <c r="CD210" s="71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</row>
    <row r="211" spans="1:164" s="73" customFormat="1" x14ac:dyDescent="0.2">
      <c r="A211" s="82"/>
      <c r="B211" s="83"/>
      <c r="BO211" s="69"/>
      <c r="BP211" s="69"/>
      <c r="BQ211" s="69"/>
      <c r="BR211" s="69"/>
      <c r="BS211" s="69"/>
      <c r="BT211" s="69"/>
      <c r="BU211" s="71"/>
      <c r="BV211" s="69"/>
      <c r="BW211" s="69"/>
      <c r="BX211" s="69"/>
      <c r="BY211" s="69"/>
      <c r="BZ211" s="69"/>
      <c r="CA211" s="69"/>
      <c r="CB211" s="69"/>
      <c r="CC211" s="72"/>
      <c r="CD211" s="71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</row>
    <row r="212" spans="1:164" s="73" customFormat="1" x14ac:dyDescent="0.2">
      <c r="A212" s="82"/>
      <c r="B212" s="83"/>
      <c r="BO212" s="69"/>
      <c r="BP212" s="69"/>
      <c r="BQ212" s="69"/>
      <c r="BR212" s="69"/>
      <c r="BS212" s="69"/>
      <c r="BT212" s="69"/>
      <c r="BU212" s="71"/>
      <c r="BV212" s="69"/>
      <c r="BW212" s="69"/>
      <c r="BX212" s="69"/>
      <c r="BY212" s="69"/>
      <c r="BZ212" s="69"/>
      <c r="CA212" s="69"/>
      <c r="CB212" s="69"/>
      <c r="CC212" s="72"/>
      <c r="CD212" s="71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</row>
    <row r="213" spans="1:164" s="73" customFormat="1" x14ac:dyDescent="0.2">
      <c r="A213" s="82"/>
      <c r="B213" s="83"/>
      <c r="BO213" s="69"/>
      <c r="BP213" s="69"/>
      <c r="BQ213" s="69"/>
      <c r="BR213" s="69"/>
      <c r="BS213" s="69"/>
      <c r="BT213" s="69"/>
      <c r="BU213" s="71"/>
      <c r="BV213" s="69"/>
      <c r="BW213" s="69"/>
      <c r="BX213" s="69"/>
      <c r="BY213" s="69"/>
      <c r="BZ213" s="69"/>
      <c r="CA213" s="69"/>
      <c r="CB213" s="69"/>
      <c r="CC213" s="72"/>
      <c r="CD213" s="71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</row>
    <row r="214" spans="1:164" s="73" customFormat="1" x14ac:dyDescent="0.2">
      <c r="A214" s="82"/>
      <c r="B214" s="83"/>
      <c r="BO214" s="69"/>
      <c r="BP214" s="69"/>
      <c r="BQ214" s="69"/>
      <c r="BR214" s="69"/>
      <c r="BS214" s="69"/>
      <c r="BT214" s="69"/>
      <c r="BU214" s="71"/>
      <c r="BV214" s="69"/>
      <c r="BW214" s="69"/>
      <c r="BX214" s="69"/>
      <c r="BY214" s="69"/>
      <c r="BZ214" s="69"/>
      <c r="CA214" s="69"/>
      <c r="CB214" s="69"/>
      <c r="CC214" s="72"/>
      <c r="CD214" s="71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</row>
    <row r="215" spans="1:164" s="73" customFormat="1" x14ac:dyDescent="0.2">
      <c r="A215" s="82"/>
      <c r="B215" s="83"/>
      <c r="BO215" s="69"/>
      <c r="BP215" s="69"/>
      <c r="BQ215" s="69"/>
      <c r="BR215" s="69"/>
      <c r="BS215" s="69"/>
      <c r="BT215" s="69"/>
      <c r="BU215" s="71"/>
      <c r="BV215" s="69"/>
      <c r="BW215" s="69"/>
      <c r="BX215" s="69"/>
      <c r="BY215" s="69"/>
      <c r="BZ215" s="69"/>
      <c r="CA215" s="69"/>
      <c r="CB215" s="69"/>
      <c r="CC215" s="72"/>
      <c r="CD215" s="71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</row>
    <row r="216" spans="1:164" s="73" customFormat="1" x14ac:dyDescent="0.2">
      <c r="A216" s="82"/>
      <c r="B216" s="83"/>
      <c r="BO216" s="69"/>
      <c r="BP216" s="69"/>
      <c r="BQ216" s="69"/>
      <c r="BR216" s="69"/>
      <c r="BS216" s="69"/>
      <c r="BT216" s="69"/>
      <c r="BU216" s="71"/>
      <c r="BV216" s="69"/>
      <c r="BW216" s="69"/>
      <c r="BX216" s="69"/>
      <c r="BY216" s="69"/>
      <c r="BZ216" s="69"/>
      <c r="CA216" s="69"/>
      <c r="CB216" s="69"/>
      <c r="CC216" s="72"/>
      <c r="CD216" s="71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</row>
    <row r="217" spans="1:164" s="73" customFormat="1" x14ac:dyDescent="0.2">
      <c r="A217" s="82"/>
      <c r="B217" s="83"/>
      <c r="BO217" s="69"/>
      <c r="BP217" s="69"/>
      <c r="BQ217" s="69"/>
      <c r="BR217" s="69"/>
      <c r="BS217" s="69"/>
      <c r="BT217" s="69"/>
      <c r="BU217" s="71"/>
      <c r="BV217" s="69"/>
      <c r="BW217" s="69"/>
      <c r="BX217" s="69"/>
      <c r="BY217" s="69"/>
      <c r="BZ217" s="69"/>
      <c r="CA217" s="69"/>
      <c r="CB217" s="69"/>
      <c r="CC217" s="72"/>
      <c r="CD217" s="71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</row>
    <row r="218" spans="1:164" s="73" customFormat="1" x14ac:dyDescent="0.2">
      <c r="A218" s="82"/>
      <c r="B218" s="83"/>
      <c r="BO218" s="69"/>
      <c r="BP218" s="69"/>
      <c r="BQ218" s="69"/>
      <c r="BR218" s="69"/>
      <c r="BS218" s="69"/>
      <c r="BT218" s="69"/>
      <c r="BU218" s="71"/>
      <c r="BV218" s="69"/>
      <c r="BW218" s="69"/>
      <c r="BX218" s="69"/>
      <c r="BY218" s="69"/>
      <c r="BZ218" s="69"/>
      <c r="CA218" s="69"/>
      <c r="CB218" s="69"/>
      <c r="CC218" s="72"/>
      <c r="CD218" s="71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</row>
    <row r="219" spans="1:164" s="73" customFormat="1" x14ac:dyDescent="0.2">
      <c r="A219" s="82"/>
      <c r="B219" s="83"/>
      <c r="BO219" s="69"/>
      <c r="BP219" s="69"/>
      <c r="BQ219" s="69"/>
      <c r="BR219" s="69"/>
      <c r="BS219" s="69"/>
      <c r="BT219" s="69"/>
      <c r="BU219" s="71"/>
      <c r="BV219" s="69"/>
      <c r="BW219" s="69"/>
      <c r="BX219" s="69"/>
      <c r="BY219" s="69"/>
      <c r="BZ219" s="69"/>
      <c r="CA219" s="69"/>
      <c r="CB219" s="69"/>
      <c r="CC219" s="72"/>
      <c r="CD219" s="71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</row>
    <row r="220" spans="1:164" s="73" customFormat="1" x14ac:dyDescent="0.2">
      <c r="A220" s="82"/>
      <c r="B220" s="83"/>
      <c r="BO220" s="69"/>
      <c r="BP220" s="69"/>
      <c r="BQ220" s="69"/>
      <c r="BR220" s="69"/>
      <c r="BS220" s="69"/>
      <c r="BT220" s="69"/>
      <c r="BU220" s="71"/>
      <c r="BV220" s="69"/>
      <c r="BW220" s="69"/>
      <c r="BX220" s="69"/>
      <c r="BY220" s="69"/>
      <c r="BZ220" s="69"/>
      <c r="CA220" s="69"/>
      <c r="CB220" s="69"/>
      <c r="CC220" s="72"/>
      <c r="CD220" s="71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</row>
    <row r="221" spans="1:164" s="73" customFormat="1" x14ac:dyDescent="0.2">
      <c r="A221" s="82"/>
      <c r="B221" s="83"/>
      <c r="BO221" s="69"/>
      <c r="BP221" s="69"/>
      <c r="BQ221" s="69"/>
      <c r="BR221" s="69"/>
      <c r="BS221" s="69"/>
      <c r="BT221" s="69"/>
      <c r="BU221" s="71"/>
      <c r="BV221" s="69"/>
      <c r="BW221" s="69"/>
      <c r="BX221" s="69"/>
      <c r="BY221" s="69"/>
      <c r="BZ221" s="69"/>
      <c r="CA221" s="69"/>
      <c r="CB221" s="69"/>
      <c r="CC221" s="72"/>
      <c r="CD221" s="71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</row>
    <row r="222" spans="1:164" s="73" customFormat="1" x14ac:dyDescent="0.2">
      <c r="A222" s="82"/>
      <c r="B222" s="83"/>
      <c r="BO222" s="69"/>
      <c r="BP222" s="69"/>
      <c r="BQ222" s="69"/>
      <c r="BR222" s="69"/>
      <c r="BS222" s="69"/>
      <c r="BT222" s="69"/>
      <c r="BU222" s="71"/>
      <c r="BV222" s="69"/>
      <c r="BW222" s="69"/>
      <c r="BX222" s="69"/>
      <c r="BY222" s="69"/>
      <c r="BZ222" s="69"/>
      <c r="CA222" s="69"/>
      <c r="CB222" s="69"/>
      <c r="CC222" s="72"/>
      <c r="CD222" s="71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</row>
    <row r="223" spans="1:164" s="73" customFormat="1" x14ac:dyDescent="0.2">
      <c r="A223" s="82"/>
      <c r="B223" s="83"/>
      <c r="BO223" s="69"/>
      <c r="BP223" s="69"/>
      <c r="BQ223" s="69"/>
      <c r="BR223" s="69"/>
      <c r="BS223" s="69"/>
      <c r="BT223" s="69"/>
      <c r="BU223" s="71"/>
      <c r="BV223" s="69"/>
      <c r="BW223" s="69"/>
      <c r="BX223" s="69"/>
      <c r="BY223" s="69"/>
      <c r="BZ223" s="69"/>
      <c r="CA223" s="69"/>
      <c r="CB223" s="69"/>
      <c r="CC223" s="72"/>
      <c r="CD223" s="71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</row>
    <row r="224" spans="1:164" s="73" customFormat="1" x14ac:dyDescent="0.2">
      <c r="A224" s="82"/>
      <c r="B224" s="83"/>
      <c r="BO224" s="69"/>
      <c r="BP224" s="69"/>
      <c r="BQ224" s="69"/>
      <c r="BR224" s="69"/>
      <c r="BS224" s="69"/>
      <c r="BT224" s="69"/>
      <c r="BU224" s="71"/>
      <c r="BV224" s="69"/>
      <c r="BW224" s="69"/>
      <c r="BX224" s="69"/>
      <c r="BY224" s="69"/>
      <c r="BZ224" s="69"/>
      <c r="CA224" s="69"/>
      <c r="CB224" s="69"/>
      <c r="CC224" s="72"/>
      <c r="CD224" s="71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</row>
    <row r="225" spans="1:164" s="73" customFormat="1" x14ac:dyDescent="0.2">
      <c r="A225" s="82"/>
      <c r="B225" s="83"/>
      <c r="BO225" s="69"/>
      <c r="BP225" s="69"/>
      <c r="BQ225" s="69"/>
      <c r="BR225" s="69"/>
      <c r="BS225" s="69"/>
      <c r="BT225" s="69"/>
      <c r="BU225" s="71"/>
      <c r="BV225" s="69"/>
      <c r="BW225" s="69"/>
      <c r="BX225" s="69"/>
      <c r="BY225" s="69"/>
      <c r="BZ225" s="69"/>
      <c r="CA225" s="69"/>
      <c r="CB225" s="69"/>
      <c r="CC225" s="72"/>
      <c r="CD225" s="71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</row>
    <row r="226" spans="1:164" s="73" customFormat="1" x14ac:dyDescent="0.2">
      <c r="A226" s="82"/>
      <c r="B226" s="83"/>
      <c r="BO226" s="69"/>
      <c r="BP226" s="69"/>
      <c r="BQ226" s="69"/>
      <c r="BR226" s="69"/>
      <c r="BS226" s="69"/>
      <c r="BT226" s="69"/>
      <c r="BU226" s="71"/>
      <c r="BV226" s="69"/>
      <c r="BW226" s="69"/>
      <c r="BX226" s="69"/>
      <c r="BY226" s="69"/>
      <c r="BZ226" s="69"/>
      <c r="CA226" s="69"/>
      <c r="CB226" s="69"/>
      <c r="CC226" s="72"/>
      <c r="CD226" s="71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</row>
    <row r="227" spans="1:164" s="73" customFormat="1" x14ac:dyDescent="0.2">
      <c r="A227" s="82"/>
      <c r="B227" s="83"/>
      <c r="BO227" s="69"/>
      <c r="BP227" s="69"/>
      <c r="BQ227" s="69"/>
      <c r="BR227" s="69"/>
      <c r="BS227" s="69"/>
      <c r="BT227" s="69"/>
      <c r="BU227" s="71"/>
      <c r="BV227" s="69"/>
      <c r="BW227" s="69"/>
      <c r="BX227" s="69"/>
      <c r="BY227" s="69"/>
      <c r="BZ227" s="69"/>
      <c r="CA227" s="69"/>
      <c r="CB227" s="69"/>
      <c r="CC227" s="72"/>
      <c r="CD227" s="71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</row>
    <row r="228" spans="1:164" s="73" customFormat="1" x14ac:dyDescent="0.2">
      <c r="A228" s="82"/>
      <c r="B228" s="83"/>
      <c r="BO228" s="69"/>
      <c r="BP228" s="69"/>
      <c r="BQ228" s="69"/>
      <c r="BR228" s="69"/>
      <c r="BS228" s="69"/>
      <c r="BT228" s="69"/>
      <c r="BU228" s="71"/>
      <c r="BV228" s="69"/>
      <c r="BW228" s="69"/>
      <c r="BX228" s="69"/>
      <c r="BY228" s="69"/>
      <c r="BZ228" s="69"/>
      <c r="CA228" s="69"/>
      <c r="CB228" s="69"/>
      <c r="CC228" s="72"/>
      <c r="CD228" s="71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</row>
    <row r="229" spans="1:164" s="73" customFormat="1" x14ac:dyDescent="0.2">
      <c r="A229" s="82"/>
      <c r="B229" s="83"/>
      <c r="BO229" s="69"/>
      <c r="BP229" s="69"/>
      <c r="BQ229" s="69"/>
      <c r="BR229" s="69"/>
      <c r="BS229" s="69"/>
      <c r="BT229" s="69"/>
      <c r="BU229" s="71"/>
      <c r="BV229" s="69"/>
      <c r="BW229" s="69"/>
      <c r="BX229" s="69"/>
      <c r="BY229" s="69"/>
      <c r="BZ229" s="69"/>
      <c r="CA229" s="69"/>
      <c r="CB229" s="69"/>
      <c r="CC229" s="72"/>
      <c r="CD229" s="71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</row>
    <row r="230" spans="1:164" s="73" customFormat="1" x14ac:dyDescent="0.2">
      <c r="A230" s="82"/>
      <c r="B230" s="83"/>
      <c r="BO230" s="69"/>
      <c r="BP230" s="69"/>
      <c r="BQ230" s="69"/>
      <c r="BR230" s="69"/>
      <c r="BS230" s="69"/>
      <c r="BT230" s="69"/>
      <c r="BU230" s="71"/>
      <c r="BV230" s="69"/>
      <c r="BW230" s="69"/>
      <c r="BX230" s="69"/>
      <c r="BY230" s="69"/>
      <c r="BZ230" s="69"/>
      <c r="CA230" s="69"/>
      <c r="CB230" s="69"/>
      <c r="CC230" s="72"/>
      <c r="CD230" s="71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</row>
    <row r="231" spans="1:164" s="73" customFormat="1" x14ac:dyDescent="0.2">
      <c r="A231" s="82"/>
      <c r="B231" s="83"/>
      <c r="BO231" s="69"/>
      <c r="BP231" s="69"/>
      <c r="BQ231" s="69"/>
      <c r="BR231" s="69"/>
      <c r="BS231" s="69"/>
      <c r="BT231" s="69"/>
      <c r="BU231" s="71"/>
      <c r="BV231" s="69"/>
      <c r="BW231" s="69"/>
      <c r="BX231" s="69"/>
      <c r="BY231" s="69"/>
      <c r="BZ231" s="69"/>
      <c r="CA231" s="69"/>
      <c r="CB231" s="69"/>
      <c r="CC231" s="72"/>
      <c r="CD231" s="71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</row>
    <row r="232" spans="1:164" s="73" customFormat="1" x14ac:dyDescent="0.2">
      <c r="A232" s="82"/>
      <c r="B232" s="83"/>
      <c r="BO232" s="69"/>
      <c r="BP232" s="69"/>
      <c r="BQ232" s="69"/>
      <c r="BR232" s="69"/>
      <c r="BS232" s="69"/>
      <c r="BT232" s="69"/>
      <c r="BU232" s="71"/>
      <c r="BV232" s="69"/>
      <c r="BW232" s="69"/>
      <c r="BX232" s="69"/>
      <c r="BY232" s="69"/>
      <c r="BZ232" s="69"/>
      <c r="CA232" s="69"/>
      <c r="CB232" s="69"/>
      <c r="CC232" s="72"/>
      <c r="CD232" s="71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</row>
    <row r="233" spans="1:164" s="73" customFormat="1" x14ac:dyDescent="0.2">
      <c r="A233" s="82"/>
      <c r="B233" s="83"/>
      <c r="BO233" s="69"/>
      <c r="BP233" s="69"/>
      <c r="BQ233" s="69"/>
      <c r="BR233" s="69"/>
      <c r="BS233" s="69"/>
      <c r="BT233" s="69"/>
      <c r="BU233" s="71"/>
      <c r="BV233" s="69"/>
      <c r="BW233" s="69"/>
      <c r="BX233" s="69"/>
      <c r="BY233" s="69"/>
      <c r="BZ233" s="69"/>
      <c r="CA233" s="69"/>
      <c r="CB233" s="69"/>
      <c r="CC233" s="72"/>
      <c r="CD233" s="71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</row>
    <row r="234" spans="1:164" s="73" customFormat="1" x14ac:dyDescent="0.2">
      <c r="A234" s="82"/>
      <c r="B234" s="83"/>
      <c r="BO234" s="69"/>
      <c r="BP234" s="69"/>
      <c r="BQ234" s="69"/>
      <c r="BR234" s="69"/>
      <c r="BS234" s="69"/>
      <c r="BT234" s="69"/>
      <c r="BU234" s="71"/>
      <c r="BV234" s="69"/>
      <c r="BW234" s="69"/>
      <c r="BX234" s="69"/>
      <c r="BY234" s="69"/>
      <c r="BZ234" s="69"/>
      <c r="CA234" s="69"/>
      <c r="CB234" s="69"/>
      <c r="CC234" s="72"/>
      <c r="CD234" s="71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</row>
    <row r="235" spans="1:164" s="73" customFormat="1" x14ac:dyDescent="0.2">
      <c r="A235" s="82"/>
      <c r="B235" s="83"/>
      <c r="BO235" s="69"/>
      <c r="BP235" s="69"/>
      <c r="BQ235" s="69"/>
      <c r="BR235" s="69"/>
      <c r="BS235" s="69"/>
      <c r="BT235" s="69"/>
      <c r="BU235" s="71"/>
      <c r="BV235" s="69"/>
      <c r="BW235" s="69"/>
      <c r="BX235" s="69"/>
      <c r="BY235" s="69"/>
      <c r="BZ235" s="69"/>
      <c r="CA235" s="69"/>
      <c r="CB235" s="69"/>
      <c r="CC235" s="72"/>
      <c r="CD235" s="71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</row>
    <row r="236" spans="1:164" s="73" customFormat="1" x14ac:dyDescent="0.2">
      <c r="A236" s="82"/>
      <c r="B236" s="83"/>
      <c r="BO236" s="69"/>
      <c r="BP236" s="69"/>
      <c r="BQ236" s="69"/>
      <c r="BR236" s="69"/>
      <c r="BS236" s="69"/>
      <c r="BT236" s="69"/>
      <c r="BU236" s="71"/>
      <c r="BV236" s="69"/>
      <c r="BW236" s="69"/>
      <c r="BX236" s="69"/>
      <c r="BY236" s="69"/>
      <c r="BZ236" s="69"/>
      <c r="CA236" s="69"/>
      <c r="CB236" s="69"/>
      <c r="CC236" s="72"/>
      <c r="CD236" s="71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</row>
    <row r="237" spans="1:164" s="73" customFormat="1" x14ac:dyDescent="0.2">
      <c r="A237" s="82"/>
      <c r="B237" s="83"/>
      <c r="BO237" s="69"/>
      <c r="BP237" s="69"/>
      <c r="BQ237" s="69"/>
      <c r="BR237" s="69"/>
      <c r="BS237" s="69"/>
      <c r="BT237" s="69"/>
      <c r="BU237" s="71"/>
      <c r="BV237" s="69"/>
      <c r="BW237" s="69"/>
      <c r="BX237" s="69"/>
      <c r="BY237" s="69"/>
      <c r="BZ237" s="69"/>
      <c r="CA237" s="69"/>
      <c r="CB237" s="69"/>
      <c r="CC237" s="72"/>
      <c r="CD237" s="71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</row>
    <row r="238" spans="1:164" s="73" customFormat="1" x14ac:dyDescent="0.2">
      <c r="A238" s="82"/>
      <c r="B238" s="83"/>
      <c r="BO238" s="69"/>
      <c r="BP238" s="69"/>
      <c r="BQ238" s="69"/>
      <c r="BR238" s="69"/>
      <c r="BS238" s="69"/>
      <c r="BT238" s="69"/>
      <c r="BU238" s="71"/>
      <c r="BV238" s="69"/>
      <c r="BW238" s="69"/>
      <c r="BX238" s="69"/>
      <c r="BY238" s="69"/>
      <c r="BZ238" s="69"/>
      <c r="CA238" s="69"/>
      <c r="CB238" s="69"/>
      <c r="CC238" s="72"/>
      <c r="CD238" s="71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</row>
    <row r="239" spans="1:164" s="73" customFormat="1" x14ac:dyDescent="0.2">
      <c r="A239" s="82"/>
      <c r="B239" s="83"/>
      <c r="BO239" s="69"/>
      <c r="BP239" s="69"/>
      <c r="BQ239" s="69"/>
      <c r="BR239" s="69"/>
      <c r="BS239" s="69"/>
      <c r="BT239" s="69"/>
      <c r="BU239" s="71"/>
      <c r="BV239" s="69"/>
      <c r="BW239" s="69"/>
      <c r="BX239" s="69"/>
      <c r="BY239" s="69"/>
      <c r="BZ239" s="69"/>
      <c r="CA239" s="69"/>
      <c r="CB239" s="69"/>
      <c r="CC239" s="72"/>
      <c r="CD239" s="71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</row>
    <row r="240" spans="1:164" s="73" customFormat="1" x14ac:dyDescent="0.2">
      <c r="A240" s="82"/>
      <c r="B240" s="83"/>
      <c r="BO240" s="69"/>
      <c r="BP240" s="69"/>
      <c r="BQ240" s="69"/>
      <c r="BR240" s="69"/>
      <c r="BS240" s="69"/>
      <c r="BT240" s="69"/>
      <c r="BU240" s="71"/>
      <c r="BV240" s="69"/>
      <c r="BW240" s="69"/>
      <c r="BX240" s="69"/>
      <c r="BY240" s="69"/>
      <c r="BZ240" s="69"/>
      <c r="CA240" s="69"/>
      <c r="CB240" s="69"/>
      <c r="CC240" s="72"/>
      <c r="CD240" s="71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</row>
    <row r="241" spans="1:164" s="73" customFormat="1" x14ac:dyDescent="0.2">
      <c r="A241" s="82"/>
      <c r="B241" s="83"/>
      <c r="BO241" s="69"/>
      <c r="BP241" s="69"/>
      <c r="BQ241" s="69"/>
      <c r="BR241" s="69"/>
      <c r="BS241" s="69"/>
      <c r="BT241" s="69"/>
      <c r="BU241" s="71"/>
      <c r="BV241" s="69"/>
      <c r="BW241" s="69"/>
      <c r="BX241" s="69"/>
      <c r="BY241" s="69"/>
      <c r="BZ241" s="69"/>
      <c r="CA241" s="69"/>
      <c r="CB241" s="69"/>
      <c r="CC241" s="72"/>
      <c r="CD241" s="71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</row>
    <row r="242" spans="1:164" s="73" customFormat="1" x14ac:dyDescent="0.2">
      <c r="A242" s="82"/>
      <c r="B242" s="83"/>
      <c r="BO242" s="69"/>
      <c r="BP242" s="69"/>
      <c r="BQ242" s="69"/>
      <c r="BR242" s="69"/>
      <c r="BS242" s="69"/>
      <c r="BT242" s="69"/>
      <c r="BU242" s="71"/>
      <c r="BV242" s="69"/>
      <c r="BW242" s="69"/>
      <c r="BX242" s="69"/>
      <c r="BY242" s="69"/>
      <c r="BZ242" s="69"/>
      <c r="CA242" s="69"/>
      <c r="CB242" s="69"/>
      <c r="CC242" s="72"/>
      <c r="CD242" s="71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</row>
    <row r="243" spans="1:164" s="73" customFormat="1" x14ac:dyDescent="0.2">
      <c r="A243" s="82"/>
      <c r="B243" s="83"/>
      <c r="BO243" s="69"/>
      <c r="BP243" s="69"/>
      <c r="BQ243" s="69"/>
      <c r="BR243" s="69"/>
      <c r="BS243" s="69"/>
      <c r="BT243" s="69"/>
      <c r="BU243" s="71"/>
      <c r="BV243" s="69"/>
      <c r="BW243" s="69"/>
      <c r="BX243" s="69"/>
      <c r="BY243" s="69"/>
      <c r="BZ243" s="69"/>
      <c r="CA243" s="69"/>
      <c r="CB243" s="69"/>
      <c r="CC243" s="72"/>
      <c r="CD243" s="71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</row>
    <row r="244" spans="1:164" s="73" customFormat="1" x14ac:dyDescent="0.2">
      <c r="A244" s="82"/>
      <c r="B244" s="83"/>
      <c r="BO244" s="69"/>
      <c r="BP244" s="69"/>
      <c r="BQ244" s="69"/>
      <c r="BR244" s="69"/>
      <c r="BS244" s="69"/>
      <c r="BT244" s="69"/>
      <c r="BU244" s="71"/>
      <c r="BV244" s="69"/>
      <c r="BW244" s="69"/>
      <c r="BX244" s="69"/>
      <c r="BY244" s="69"/>
      <c r="BZ244" s="69"/>
      <c r="CA244" s="69"/>
      <c r="CB244" s="69"/>
      <c r="CC244" s="72"/>
      <c r="CD244" s="71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</row>
    <row r="245" spans="1:164" s="73" customFormat="1" x14ac:dyDescent="0.2">
      <c r="A245" s="82"/>
      <c r="B245" s="83"/>
      <c r="BO245" s="69"/>
      <c r="BP245" s="69"/>
      <c r="BQ245" s="69"/>
      <c r="BR245" s="69"/>
      <c r="BS245" s="69"/>
      <c r="BT245" s="69"/>
      <c r="BU245" s="71"/>
      <c r="BV245" s="69"/>
      <c r="BW245" s="69"/>
      <c r="BX245" s="69"/>
      <c r="BY245" s="69"/>
      <c r="BZ245" s="69"/>
      <c r="CA245" s="69"/>
      <c r="CB245" s="69"/>
      <c r="CC245" s="72"/>
      <c r="CD245" s="71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</row>
    <row r="246" spans="1:164" s="73" customFormat="1" x14ac:dyDescent="0.2">
      <c r="A246" s="82"/>
      <c r="B246" s="83"/>
      <c r="BO246" s="69"/>
      <c r="BP246" s="69"/>
      <c r="BQ246" s="69"/>
      <c r="BR246" s="69"/>
      <c r="BS246" s="69"/>
      <c r="BT246" s="69"/>
      <c r="BU246" s="71"/>
      <c r="BV246" s="69"/>
      <c r="BW246" s="69"/>
      <c r="BX246" s="69"/>
      <c r="BY246" s="69"/>
      <c r="BZ246" s="69"/>
      <c r="CA246" s="69"/>
      <c r="CB246" s="69"/>
      <c r="CC246" s="72"/>
      <c r="CD246" s="71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</row>
    <row r="247" spans="1:164" s="73" customFormat="1" x14ac:dyDescent="0.2">
      <c r="A247" s="82"/>
      <c r="B247" s="83"/>
      <c r="BO247" s="69"/>
      <c r="BP247" s="69"/>
      <c r="BQ247" s="69"/>
      <c r="BR247" s="69"/>
      <c r="BS247" s="69"/>
      <c r="BT247" s="69"/>
      <c r="BU247" s="71"/>
      <c r="BV247" s="69"/>
      <c r="BW247" s="69"/>
      <c r="BX247" s="69"/>
      <c r="BY247" s="69"/>
      <c r="BZ247" s="69"/>
      <c r="CA247" s="69"/>
      <c r="CB247" s="69"/>
      <c r="CC247" s="72"/>
      <c r="CD247" s="71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</row>
    <row r="248" spans="1:164" s="73" customFormat="1" x14ac:dyDescent="0.2">
      <c r="A248" s="82"/>
      <c r="B248" s="83"/>
      <c r="BO248" s="69"/>
      <c r="BP248" s="69"/>
      <c r="BQ248" s="69"/>
      <c r="BR248" s="69"/>
      <c r="BS248" s="69"/>
      <c r="BT248" s="69"/>
      <c r="BU248" s="71"/>
      <c r="BV248" s="69"/>
      <c r="BW248" s="69"/>
      <c r="BX248" s="69"/>
      <c r="BY248" s="69"/>
      <c r="BZ248" s="69"/>
      <c r="CA248" s="69"/>
      <c r="CB248" s="69"/>
      <c r="CC248" s="72"/>
      <c r="CD248" s="71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</row>
    <row r="249" spans="1:164" s="73" customFormat="1" x14ac:dyDescent="0.2">
      <c r="A249" s="82"/>
      <c r="B249" s="83"/>
      <c r="BO249" s="69"/>
      <c r="BP249" s="69"/>
      <c r="BQ249" s="69"/>
      <c r="BR249" s="69"/>
      <c r="BS249" s="69"/>
      <c r="BT249" s="69"/>
      <c r="BU249" s="71"/>
      <c r="BV249" s="69"/>
      <c r="BW249" s="69"/>
      <c r="BX249" s="69"/>
      <c r="BY249" s="69"/>
      <c r="BZ249" s="69"/>
      <c r="CA249" s="69"/>
      <c r="CB249" s="69"/>
      <c r="CC249" s="72"/>
      <c r="CD249" s="71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</row>
    <row r="250" spans="1:164" s="73" customFormat="1" x14ac:dyDescent="0.2">
      <c r="A250" s="82"/>
      <c r="B250" s="83"/>
      <c r="BO250" s="69"/>
      <c r="BP250" s="69"/>
      <c r="BQ250" s="69"/>
      <c r="BR250" s="69"/>
      <c r="BS250" s="69"/>
      <c r="BT250" s="69"/>
      <c r="BU250" s="71"/>
      <c r="BV250" s="69"/>
      <c r="BW250" s="69"/>
      <c r="BX250" s="69"/>
      <c r="BY250" s="69"/>
      <c r="BZ250" s="69"/>
      <c r="CA250" s="69"/>
      <c r="CB250" s="69"/>
      <c r="CC250" s="72"/>
      <c r="CD250" s="71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</row>
    <row r="251" spans="1:164" s="73" customFormat="1" x14ac:dyDescent="0.2">
      <c r="A251" s="82"/>
      <c r="B251" s="83"/>
      <c r="BO251" s="69"/>
      <c r="BP251" s="69"/>
      <c r="BQ251" s="69"/>
      <c r="BR251" s="69"/>
      <c r="BS251" s="69"/>
      <c r="BT251" s="69"/>
      <c r="BU251" s="71"/>
      <c r="BV251" s="69"/>
      <c r="BW251" s="69"/>
      <c r="BX251" s="69"/>
      <c r="BY251" s="69"/>
      <c r="BZ251" s="69"/>
      <c r="CA251" s="69"/>
      <c r="CB251" s="69"/>
      <c r="CC251" s="72"/>
      <c r="CD251" s="71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</row>
    <row r="252" spans="1:164" s="73" customFormat="1" x14ac:dyDescent="0.2">
      <c r="A252" s="82"/>
      <c r="B252" s="83"/>
      <c r="BO252" s="69"/>
      <c r="BP252" s="69"/>
      <c r="BQ252" s="69"/>
      <c r="BR252" s="69"/>
      <c r="BS252" s="69"/>
      <c r="BT252" s="69"/>
      <c r="BU252" s="71"/>
      <c r="BV252" s="69"/>
      <c r="BW252" s="69"/>
      <c r="BX252" s="69"/>
      <c r="BY252" s="69"/>
      <c r="BZ252" s="69"/>
      <c r="CA252" s="69"/>
      <c r="CB252" s="69"/>
      <c r="CC252" s="72"/>
      <c r="CD252" s="71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</row>
    <row r="253" spans="1:164" s="73" customFormat="1" x14ac:dyDescent="0.2">
      <c r="A253" s="82"/>
      <c r="B253" s="83"/>
      <c r="BO253" s="69"/>
      <c r="BP253" s="69"/>
      <c r="BQ253" s="69"/>
      <c r="BR253" s="69"/>
      <c r="BS253" s="69"/>
      <c r="BT253" s="69"/>
      <c r="BU253" s="71"/>
      <c r="BV253" s="69"/>
      <c r="BW253" s="69"/>
      <c r="BX253" s="69"/>
      <c r="BY253" s="69"/>
      <c r="BZ253" s="69"/>
      <c r="CA253" s="69"/>
      <c r="CB253" s="69"/>
      <c r="CC253" s="72"/>
      <c r="CD253" s="71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</row>
    <row r="254" spans="1:164" s="73" customFormat="1" x14ac:dyDescent="0.2">
      <c r="A254" s="82"/>
      <c r="B254" s="83"/>
      <c r="BO254" s="69"/>
      <c r="BP254" s="69"/>
      <c r="BQ254" s="69"/>
      <c r="BR254" s="69"/>
      <c r="BS254" s="69"/>
      <c r="BT254" s="69"/>
      <c r="BU254" s="71"/>
      <c r="BV254" s="69"/>
      <c r="BW254" s="69"/>
      <c r="BX254" s="69"/>
      <c r="BY254" s="69"/>
      <c r="BZ254" s="69"/>
      <c r="CA254" s="69"/>
      <c r="CB254" s="69"/>
      <c r="CC254" s="72"/>
      <c r="CD254" s="71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</row>
    <row r="255" spans="1:164" s="73" customFormat="1" x14ac:dyDescent="0.2">
      <c r="A255" s="82"/>
      <c r="B255" s="83"/>
      <c r="BO255" s="69"/>
      <c r="BP255" s="69"/>
      <c r="BQ255" s="69"/>
      <c r="BR255" s="69"/>
      <c r="BS255" s="69"/>
      <c r="BT255" s="69"/>
      <c r="BU255" s="71"/>
      <c r="BV255" s="69"/>
      <c r="BW255" s="69"/>
      <c r="BX255" s="69"/>
      <c r="BY255" s="69"/>
      <c r="BZ255" s="69"/>
      <c r="CA255" s="69"/>
      <c r="CB255" s="69"/>
      <c r="CC255" s="72"/>
      <c r="CD255" s="71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</row>
    <row r="256" spans="1:164" s="73" customFormat="1" x14ac:dyDescent="0.2">
      <c r="A256" s="82"/>
      <c r="B256" s="83"/>
      <c r="BO256" s="69"/>
      <c r="BP256" s="69"/>
      <c r="BQ256" s="69"/>
      <c r="BR256" s="69"/>
      <c r="BS256" s="69"/>
      <c r="BT256" s="69"/>
      <c r="BU256" s="71"/>
      <c r="BV256" s="69"/>
      <c r="BW256" s="69"/>
      <c r="BX256" s="69"/>
      <c r="BY256" s="69"/>
      <c r="BZ256" s="69"/>
      <c r="CA256" s="69"/>
      <c r="CB256" s="69"/>
      <c r="CC256" s="72"/>
      <c r="CD256" s="71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</row>
    <row r="257" spans="1:164" s="73" customFormat="1" x14ac:dyDescent="0.2">
      <c r="A257" s="82"/>
      <c r="B257" s="83"/>
      <c r="BO257" s="69"/>
      <c r="BP257" s="69"/>
      <c r="BQ257" s="69"/>
      <c r="BR257" s="69"/>
      <c r="BS257" s="69"/>
      <c r="BT257" s="69"/>
      <c r="BU257" s="71"/>
      <c r="BV257" s="69"/>
      <c r="BW257" s="69"/>
      <c r="BX257" s="69"/>
      <c r="BY257" s="69"/>
      <c r="BZ257" s="69"/>
      <c r="CA257" s="69"/>
      <c r="CB257" s="69"/>
      <c r="CC257" s="72"/>
      <c r="CD257" s="71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</row>
    <row r="258" spans="1:164" s="73" customFormat="1" x14ac:dyDescent="0.2">
      <c r="A258" s="82"/>
      <c r="B258" s="83"/>
      <c r="BO258" s="69"/>
      <c r="BP258" s="69"/>
      <c r="BQ258" s="69"/>
      <c r="BR258" s="69"/>
      <c r="BS258" s="69"/>
      <c r="BT258" s="69"/>
      <c r="BU258" s="71"/>
      <c r="BV258" s="69"/>
      <c r="BW258" s="69"/>
      <c r="BX258" s="69"/>
      <c r="BY258" s="69"/>
      <c r="BZ258" s="69"/>
      <c r="CA258" s="69"/>
      <c r="CB258" s="69"/>
      <c r="CC258" s="72"/>
      <c r="CD258" s="71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</row>
    <row r="259" spans="1:164" s="73" customFormat="1" x14ac:dyDescent="0.2">
      <c r="A259" s="82"/>
      <c r="B259" s="83"/>
      <c r="BO259" s="69"/>
      <c r="BP259" s="69"/>
      <c r="BQ259" s="69"/>
      <c r="BR259" s="69"/>
      <c r="BS259" s="69"/>
      <c r="BT259" s="69"/>
      <c r="BU259" s="71"/>
      <c r="BV259" s="69"/>
      <c r="BW259" s="69"/>
      <c r="BX259" s="69"/>
      <c r="BY259" s="69"/>
      <c r="BZ259" s="69"/>
      <c r="CA259" s="69"/>
      <c r="CB259" s="69"/>
      <c r="CC259" s="72"/>
      <c r="CD259" s="71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</row>
    <row r="260" spans="1:164" s="73" customFormat="1" x14ac:dyDescent="0.2">
      <c r="A260" s="82"/>
      <c r="B260" s="83"/>
      <c r="BO260" s="69"/>
      <c r="BP260" s="69"/>
      <c r="BQ260" s="69"/>
      <c r="BR260" s="69"/>
      <c r="BS260" s="69"/>
      <c r="BT260" s="69"/>
      <c r="BU260" s="71"/>
      <c r="BV260" s="69"/>
      <c r="BW260" s="69"/>
      <c r="BX260" s="69"/>
      <c r="BY260" s="69"/>
      <c r="BZ260" s="69"/>
      <c r="CA260" s="69"/>
      <c r="CB260" s="69"/>
      <c r="CC260" s="72"/>
      <c r="CD260" s="71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</row>
    <row r="261" spans="1:164" s="73" customFormat="1" x14ac:dyDescent="0.2">
      <c r="A261" s="82"/>
      <c r="B261" s="83"/>
      <c r="BO261" s="69"/>
      <c r="BP261" s="69"/>
      <c r="BQ261" s="69"/>
      <c r="BR261" s="69"/>
      <c r="BS261" s="69"/>
      <c r="BT261" s="69"/>
      <c r="BU261" s="71"/>
      <c r="BV261" s="69"/>
      <c r="BW261" s="69"/>
      <c r="BX261" s="69"/>
      <c r="BY261" s="69"/>
      <c r="BZ261" s="69"/>
      <c r="CA261" s="69"/>
      <c r="CB261" s="69"/>
      <c r="CC261" s="72"/>
      <c r="CD261" s="71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</row>
    <row r="262" spans="1:164" s="73" customFormat="1" x14ac:dyDescent="0.2">
      <c r="A262" s="82"/>
      <c r="B262" s="83"/>
      <c r="BO262" s="69"/>
      <c r="BP262" s="69"/>
      <c r="BQ262" s="69"/>
      <c r="BR262" s="69"/>
      <c r="BS262" s="69"/>
      <c r="BT262" s="69"/>
      <c r="BU262" s="71"/>
      <c r="BV262" s="69"/>
      <c r="BW262" s="69"/>
      <c r="BX262" s="69"/>
      <c r="BY262" s="69"/>
      <c r="BZ262" s="69"/>
      <c r="CA262" s="69"/>
      <c r="CB262" s="69"/>
      <c r="CC262" s="72"/>
      <c r="CD262" s="71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</row>
  </sheetData>
  <mergeCells count="21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62"/>
  <sheetViews>
    <sheetView zoomScale="85" zoomScaleNormal="85" workbookViewId="0">
      <pane xSplit="2" ySplit="13" topLeftCell="B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hidden="1" customWidth="1"/>
    <col min="4" max="4" width="17.7109375" style="2" hidden="1" customWidth="1"/>
    <col min="5" max="5" width="9.42578125" style="2" hidden="1" customWidth="1"/>
    <col min="6" max="6" width="17.7109375" style="2" hidden="1" customWidth="1"/>
    <col min="7" max="7" width="20.42578125" style="2" hidden="1" customWidth="1"/>
    <col min="8" max="8" width="8.7109375" style="2" hidden="1" customWidth="1"/>
    <col min="9" max="9" width="20.42578125" style="2" hidden="1" customWidth="1"/>
    <col min="10" max="10" width="18.42578125" style="2" hidden="1" customWidth="1"/>
    <col min="11" max="11" width="11.42578125" style="2" hidden="1" customWidth="1"/>
    <col min="12" max="12" width="16.42578125" style="2" hidden="1" customWidth="1"/>
    <col min="13" max="13" width="13.42578125" style="2" hidden="1" customWidth="1"/>
    <col min="14" max="14" width="11" style="2" hidden="1" customWidth="1"/>
    <col min="15" max="15" width="16.42578125" style="2" hidden="1" customWidth="1"/>
    <col min="16" max="16" width="13" style="2" hidden="1" customWidth="1"/>
    <col min="17" max="17" width="12.5703125" style="2" hidden="1" customWidth="1"/>
    <col min="18" max="18" width="16.42578125" style="2" hidden="1" customWidth="1"/>
    <col min="19" max="19" width="12.42578125" style="2" hidden="1" customWidth="1"/>
    <col min="20" max="20" width="10.42578125" style="2" hidden="1" customWidth="1"/>
    <col min="21" max="21" width="16.42578125" style="2" hidden="1" customWidth="1"/>
    <col min="22" max="22" width="12.42578125" style="2" hidden="1" customWidth="1"/>
    <col min="23" max="23" width="10.42578125" style="2" hidden="1" customWidth="1"/>
    <col min="24" max="24" width="19.5703125" style="2" hidden="1" customWidth="1"/>
    <col min="25" max="25" width="18.42578125" style="2" hidden="1" customWidth="1"/>
    <col min="26" max="26" width="9" style="2" hidden="1" customWidth="1"/>
    <col min="27" max="28" width="18.42578125" style="2" hidden="1" customWidth="1"/>
    <col min="29" max="29" width="10.5703125" style="2" hidden="1" customWidth="1"/>
    <col min="30" max="30" width="19.5703125" style="2" hidden="1" customWidth="1"/>
    <col min="31" max="31" width="18.42578125" style="2" hidden="1" customWidth="1"/>
    <col min="32" max="32" width="10" style="2" hidden="1" customWidth="1"/>
    <col min="33" max="33" width="20.42578125" style="2" hidden="1" customWidth="1"/>
    <col min="34" max="34" width="19.42578125" style="2" hidden="1" customWidth="1"/>
    <col min="35" max="35" width="10.5703125" style="2" hidden="1" customWidth="1"/>
    <col min="36" max="36" width="20.42578125" style="2" hidden="1" customWidth="1"/>
    <col min="37" max="37" width="17.5703125" style="2" hidden="1" customWidth="1"/>
    <col min="38" max="38" width="9.7109375" style="2" hidden="1" customWidth="1"/>
    <col min="39" max="39" width="18.42578125" style="2" hidden="1" customWidth="1"/>
    <col min="40" max="40" width="17.28515625" style="2" hidden="1" customWidth="1"/>
    <col min="41" max="41" width="10.42578125" style="2" hidden="1" customWidth="1"/>
    <col min="42" max="42" width="20.28515625" style="2" hidden="1" customWidth="1"/>
    <col min="43" max="43" width="18.5703125" style="2" hidden="1" customWidth="1"/>
    <col min="44" max="44" width="9.7109375" style="2" hidden="1" customWidth="1"/>
    <col min="45" max="45" width="20.42578125" style="2" hidden="1" customWidth="1"/>
    <col min="46" max="46" width="18.7109375" style="2" hidden="1" customWidth="1"/>
    <col min="47" max="47" width="9.28515625" style="2" hidden="1" customWidth="1"/>
    <col min="48" max="48" width="18" style="2" hidden="1" customWidth="1"/>
    <col min="49" max="49" width="16.28515625" style="2" hidden="1" customWidth="1"/>
    <col min="50" max="50" width="8.5703125" style="2" hidden="1" customWidth="1"/>
    <col min="51" max="51" width="21.5703125" style="2" hidden="1" customWidth="1"/>
    <col min="52" max="52" width="18" style="2" hidden="1" customWidth="1"/>
    <col min="53" max="53" width="9.7109375" style="2" hidden="1" customWidth="1"/>
    <col min="54" max="54" width="17.5703125" style="2" hidden="1" customWidth="1"/>
    <col min="55" max="55" width="18.42578125" style="2" hidden="1" customWidth="1"/>
    <col min="56" max="56" width="10.5703125" style="2" hidden="1" customWidth="1"/>
    <col min="57" max="57" width="18.42578125" style="2" hidden="1" customWidth="1"/>
    <col min="58" max="58" width="18.42578125" style="2" customWidth="1"/>
    <col min="59" max="59" width="10.5703125" style="2" hidden="1" customWidth="1"/>
    <col min="60" max="60" width="18.5703125" style="4" hidden="1" customWidth="1"/>
    <col min="61" max="61" width="26.28515625" style="4" customWidth="1"/>
    <col min="62" max="63" width="20.42578125" style="2" customWidth="1"/>
    <col min="64" max="64" width="14.5703125" style="51" customWidth="1"/>
    <col min="65" max="65" width="14.28515625" style="51" customWidth="1"/>
    <col min="66" max="66" width="18.5703125" style="51" customWidth="1"/>
    <col min="67" max="67" width="22.7109375" style="51" customWidth="1"/>
    <col min="68" max="68" width="10.7109375" style="51" customWidth="1"/>
    <col min="69" max="69" width="10.42578125" style="51" customWidth="1"/>
    <col min="70" max="70" width="10.28515625" style="52" customWidth="1"/>
    <col min="71" max="71" width="17.7109375" style="51" customWidth="1"/>
    <col min="72" max="72" width="13.28515625" style="51" customWidth="1"/>
    <col min="73" max="73" width="11.42578125" style="51" customWidth="1"/>
    <col min="74" max="77" width="11.5703125" style="51" customWidth="1"/>
    <col min="78" max="78" width="12.5703125" style="53" customWidth="1"/>
    <col min="79" max="79" width="11.5703125" style="52" customWidth="1"/>
    <col min="80" max="80" width="12.7109375" style="51" customWidth="1"/>
    <col min="81" max="92" width="13.42578125" style="51" customWidth="1"/>
    <col min="93" max="161" width="13.42578125" style="3" customWidth="1"/>
    <col min="162" max="16384" width="9.28515625" style="2"/>
  </cols>
  <sheetData>
    <row r="1" spans="1:164" x14ac:dyDescent="0.2">
      <c r="B1" s="3"/>
      <c r="BH1" s="2"/>
      <c r="BI1" s="2"/>
      <c r="BL1" s="66"/>
      <c r="BM1" s="66"/>
      <c r="BR1" s="51"/>
      <c r="BT1" s="52"/>
      <c r="BZ1" s="51"/>
      <c r="CA1" s="51"/>
      <c r="CB1" s="53"/>
      <c r="CC1" s="52"/>
      <c r="FF1" s="3"/>
      <c r="FG1" s="3"/>
      <c r="FH1" s="3"/>
    </row>
    <row r="2" spans="1:164" x14ac:dyDescent="0.2">
      <c r="B2" s="3"/>
      <c r="BH2" s="2"/>
      <c r="BI2" s="2"/>
      <c r="BL2" s="66"/>
      <c r="BM2" s="66"/>
      <c r="BR2" s="51"/>
      <c r="BT2" s="52"/>
      <c r="BZ2" s="51"/>
      <c r="CA2" s="51"/>
      <c r="CB2" s="53"/>
      <c r="CC2" s="52"/>
      <c r="FF2" s="3"/>
      <c r="FG2" s="3"/>
      <c r="FH2" s="3"/>
    </row>
    <row r="3" spans="1:164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7"/>
      <c r="BI3" s="7"/>
      <c r="BJ3" s="3"/>
      <c r="BK3" s="3"/>
      <c r="BR3" s="51"/>
      <c r="BS3" s="52"/>
    </row>
    <row r="4" spans="1:164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7"/>
      <c r="BI4" s="7"/>
      <c r="BJ4" s="3"/>
      <c r="BK4" s="3"/>
      <c r="BR4" s="51"/>
      <c r="BS4" s="52"/>
    </row>
    <row r="5" spans="1:164" x14ac:dyDescent="0.2">
      <c r="A5" s="15"/>
      <c r="B5" s="16" t="s">
        <v>119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7"/>
      <c r="BI5" s="17"/>
      <c r="BJ5" s="18"/>
      <c r="BK5" s="18"/>
      <c r="BL5" s="55"/>
      <c r="BM5" s="54"/>
      <c r="BN5" s="54"/>
      <c r="BO5" s="54"/>
      <c r="BP5" s="54"/>
      <c r="BR5" s="51"/>
      <c r="BS5" s="52"/>
    </row>
    <row r="6" spans="1:164" s="6" customFormat="1" ht="13.5" thickBot="1" x14ac:dyDescent="0.25">
      <c r="A6" s="19" t="s">
        <v>1</v>
      </c>
      <c r="B6" s="20"/>
      <c r="C6" s="282" t="s">
        <v>120</v>
      </c>
      <c r="D6" s="282"/>
      <c r="E6" s="141"/>
      <c r="F6" s="282" t="s">
        <v>121</v>
      </c>
      <c r="G6" s="282"/>
      <c r="H6" s="21"/>
      <c r="I6" s="282" t="s">
        <v>122</v>
      </c>
      <c r="J6" s="282"/>
      <c r="K6" s="21"/>
      <c r="L6" s="282" t="s">
        <v>123</v>
      </c>
      <c r="M6" s="282"/>
      <c r="N6" s="22"/>
      <c r="O6" s="282" t="s">
        <v>124</v>
      </c>
      <c r="P6" s="282"/>
      <c r="Q6" s="141"/>
      <c r="R6" s="282" t="s">
        <v>125</v>
      </c>
      <c r="S6" s="282"/>
      <c r="T6" s="141"/>
      <c r="U6" s="282" t="s">
        <v>126</v>
      </c>
      <c r="V6" s="282"/>
      <c r="W6" s="21"/>
      <c r="X6" s="282" t="s">
        <v>127</v>
      </c>
      <c r="Y6" s="282"/>
      <c r="Z6" s="141"/>
      <c r="AA6" s="282" t="s">
        <v>128</v>
      </c>
      <c r="AB6" s="282"/>
      <c r="AC6" s="21"/>
      <c r="AD6" s="282" t="s">
        <v>129</v>
      </c>
      <c r="AE6" s="282"/>
      <c r="AF6" s="22"/>
      <c r="AG6" s="282" t="s">
        <v>130</v>
      </c>
      <c r="AH6" s="282"/>
      <c r="AI6" s="22"/>
      <c r="AJ6" s="282" t="s">
        <v>131</v>
      </c>
      <c r="AK6" s="282"/>
      <c r="AL6" s="21"/>
      <c r="AM6" s="282" t="s">
        <v>132</v>
      </c>
      <c r="AN6" s="282"/>
      <c r="AO6" s="21"/>
      <c r="AP6" s="282" t="s">
        <v>133</v>
      </c>
      <c r="AQ6" s="282"/>
      <c r="AR6" s="21"/>
      <c r="AS6" s="282" t="s">
        <v>134</v>
      </c>
      <c r="AT6" s="282"/>
      <c r="AU6" s="21"/>
      <c r="AV6" s="282" t="s">
        <v>135</v>
      </c>
      <c r="AW6" s="282"/>
      <c r="AX6" s="21"/>
      <c r="AY6" s="282" t="s">
        <v>136</v>
      </c>
      <c r="AZ6" s="282"/>
      <c r="BA6" s="21"/>
      <c r="BB6" s="282" t="s">
        <v>137</v>
      </c>
      <c r="BC6" s="282"/>
      <c r="BD6" s="151"/>
      <c r="BE6" s="282" t="s">
        <v>138</v>
      </c>
      <c r="BF6" s="282"/>
      <c r="BG6" s="21"/>
      <c r="BH6" s="282" t="s">
        <v>2</v>
      </c>
      <c r="BI6" s="282"/>
      <c r="BJ6" s="23"/>
      <c r="BK6" s="23"/>
      <c r="BL6" s="67"/>
      <c r="BM6" s="55"/>
      <c r="BN6" s="55"/>
      <c r="BO6" s="55"/>
      <c r="BP6" s="55"/>
      <c r="BQ6" s="55"/>
      <c r="BR6" s="54"/>
      <c r="BS6" s="52"/>
      <c r="BT6" s="51"/>
      <c r="BU6" s="51"/>
      <c r="BV6" s="51"/>
      <c r="BW6" s="51"/>
      <c r="BX6" s="51"/>
      <c r="BY6" s="51"/>
      <c r="BZ6" s="53"/>
      <c r="CA6" s="52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4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5"/>
      <c r="BI7" s="25"/>
      <c r="BJ7" s="26"/>
      <c r="BK7" s="26"/>
      <c r="BL7" s="56"/>
      <c r="BM7" s="54"/>
      <c r="BN7" s="54"/>
      <c r="BO7" s="54"/>
      <c r="BP7" s="54"/>
      <c r="BQ7" s="54"/>
      <c r="BR7" s="54"/>
      <c r="BS7" s="52"/>
    </row>
    <row r="8" spans="1:164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25"/>
      <c r="BE8" s="25"/>
      <c r="BF8" s="25" t="s">
        <v>3</v>
      </c>
      <c r="BG8" s="13"/>
      <c r="BH8" s="25"/>
      <c r="BI8" s="25" t="s">
        <v>3</v>
      </c>
      <c r="BJ8" s="26"/>
      <c r="BK8" s="26"/>
      <c r="BL8" s="56"/>
      <c r="BM8" s="54"/>
      <c r="BN8" s="54"/>
      <c r="BO8" s="54"/>
      <c r="BP8" s="54"/>
      <c r="BQ8" s="54"/>
      <c r="BR8" s="54"/>
      <c r="BS8" s="52"/>
    </row>
    <row r="9" spans="1:164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6"/>
      <c r="BK9" s="26"/>
      <c r="BL9" s="56"/>
      <c r="BM9" s="56"/>
      <c r="BN9" s="56"/>
      <c r="BO9" s="56"/>
      <c r="BP9" s="56"/>
      <c r="BQ9" s="56"/>
      <c r="BR9" s="56"/>
      <c r="BS9" s="52"/>
    </row>
    <row r="10" spans="1:164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24</v>
      </c>
      <c r="BI10" s="25" t="s">
        <v>21</v>
      </c>
      <c r="BJ10" s="26"/>
      <c r="BK10" s="26"/>
      <c r="BL10" s="56"/>
      <c r="BM10" s="56"/>
      <c r="BN10" s="56"/>
      <c r="BO10" s="56"/>
      <c r="BP10" s="56"/>
      <c r="BQ10" s="56"/>
      <c r="BR10" s="56"/>
      <c r="BS10" s="52"/>
    </row>
    <row r="11" spans="1:164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6"/>
      <c r="BK11" s="26"/>
      <c r="BL11" s="56"/>
      <c r="BM11" s="56"/>
      <c r="BN11" s="56"/>
      <c r="BO11" s="56"/>
      <c r="BP11" s="56"/>
      <c r="BQ11" s="56"/>
      <c r="BR11" s="56"/>
      <c r="BS11" s="57"/>
      <c r="BT11" s="58"/>
      <c r="BU11" s="58"/>
      <c r="BV11" s="58"/>
      <c r="BW11" s="58"/>
      <c r="BX11" s="58"/>
      <c r="BY11" s="58"/>
      <c r="BZ11" s="59"/>
      <c r="CA11" s="57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4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6"/>
      <c r="BK12" s="26"/>
      <c r="BL12" s="56"/>
      <c r="BM12" s="54"/>
      <c r="BN12" s="56"/>
      <c r="BO12" s="56"/>
      <c r="BP12" s="56"/>
      <c r="BQ12" s="56"/>
      <c r="BR12" s="56"/>
      <c r="BS12" s="60"/>
    </row>
    <row r="13" spans="1:164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50"/>
      <c r="BC13" s="50"/>
      <c r="BD13" s="50"/>
      <c r="BE13" s="50"/>
      <c r="BF13" s="50"/>
      <c r="BG13" s="33"/>
      <c r="BH13" s="33"/>
      <c r="BI13" s="34"/>
      <c r="BJ13" s="26"/>
      <c r="BK13" s="26"/>
      <c r="BL13" s="56"/>
      <c r="BM13" s="54"/>
      <c r="BN13" s="54"/>
      <c r="BO13" s="54"/>
      <c r="BP13" s="54"/>
      <c r="BQ13" s="54"/>
      <c r="BR13" s="54"/>
      <c r="BS13" s="52"/>
      <c r="BT13" s="51"/>
      <c r="BU13" s="51"/>
      <c r="BV13" s="51"/>
      <c r="BW13" s="51"/>
      <c r="BX13" s="51"/>
      <c r="BY13" s="51"/>
      <c r="BZ13" s="53"/>
      <c r="CA13" s="52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164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48"/>
      <c r="BC14" s="48"/>
      <c r="BD14" s="48"/>
      <c r="BE14" s="48"/>
      <c r="BF14" s="48"/>
      <c r="BG14" s="13"/>
      <c r="BH14" s="37"/>
      <c r="BI14" s="39"/>
      <c r="BJ14" s="26"/>
      <c r="BK14" s="26"/>
      <c r="BL14" s="56"/>
      <c r="BM14" s="54"/>
      <c r="BN14" s="54"/>
      <c r="BO14" s="54"/>
      <c r="BP14" s="54"/>
      <c r="BQ14" s="54"/>
      <c r="BR14" s="54"/>
      <c r="BS14" s="52"/>
    </row>
    <row r="15" spans="1:164" x14ac:dyDescent="0.2">
      <c r="A15" s="27">
        <v>1</v>
      </c>
      <c r="B15" s="36" t="s">
        <v>5</v>
      </c>
      <c r="C15" s="37">
        <v>111.87</v>
      </c>
      <c r="D15" s="38">
        <v>98.59</v>
      </c>
      <c r="E15" s="38"/>
      <c r="F15" s="37">
        <v>111.86</v>
      </c>
      <c r="G15" s="38">
        <v>98.43</v>
      </c>
      <c r="H15" s="13"/>
      <c r="I15" s="37">
        <v>111.94</v>
      </c>
      <c r="J15" s="38">
        <v>98.22</v>
      </c>
      <c r="K15" s="13"/>
      <c r="L15" s="37">
        <v>111.85000000000001</v>
      </c>
      <c r="M15" s="38">
        <v>98.58</v>
      </c>
      <c r="N15" s="13"/>
      <c r="O15" s="37">
        <v>111.67</v>
      </c>
      <c r="P15" s="38">
        <v>98.71</v>
      </c>
      <c r="Q15" s="38"/>
      <c r="R15" s="37">
        <v>111.12</v>
      </c>
      <c r="S15" s="38">
        <v>99.96</v>
      </c>
      <c r="T15" s="38"/>
      <c r="U15" s="37">
        <v>111.18</v>
      </c>
      <c r="V15" s="38">
        <v>99.67</v>
      </c>
      <c r="W15" s="13"/>
      <c r="X15" s="37">
        <v>111.32000000000001</v>
      </c>
      <c r="Y15" s="38">
        <v>99.48</v>
      </c>
      <c r="Z15" s="38"/>
      <c r="AA15" s="37">
        <v>111.31</v>
      </c>
      <c r="AB15" s="38">
        <v>99.31</v>
      </c>
      <c r="AC15" s="13"/>
      <c r="AD15" s="37">
        <v>111.72</v>
      </c>
      <c r="AE15" s="38">
        <v>98.77</v>
      </c>
      <c r="AF15" s="13"/>
      <c r="AG15" s="37">
        <v>111.44</v>
      </c>
      <c r="AH15" s="38">
        <v>98.79</v>
      </c>
      <c r="AI15" s="13"/>
      <c r="AJ15" s="37">
        <v>111.2</v>
      </c>
      <c r="AK15" s="38">
        <v>98.96</v>
      </c>
      <c r="AL15" s="13"/>
      <c r="AM15" s="37">
        <v>111.53</v>
      </c>
      <c r="AN15" s="38">
        <v>98.97</v>
      </c>
      <c r="AO15" s="13"/>
      <c r="AP15" s="37">
        <v>110.48</v>
      </c>
      <c r="AQ15" s="38">
        <v>99.48</v>
      </c>
      <c r="AR15" s="13"/>
      <c r="AS15" s="37">
        <v>110.19</v>
      </c>
      <c r="AT15" s="38">
        <v>100.32</v>
      </c>
      <c r="AU15" s="37"/>
      <c r="AV15" s="37">
        <v>110.36</v>
      </c>
      <c r="AW15" s="38">
        <v>100.29</v>
      </c>
      <c r="AX15" s="13"/>
      <c r="AY15" s="37">
        <v>110.35000000000001</v>
      </c>
      <c r="AZ15" s="38">
        <v>100.67</v>
      </c>
      <c r="BA15" s="13"/>
      <c r="BB15" s="37">
        <v>110.28</v>
      </c>
      <c r="BC15" s="39">
        <v>101.02</v>
      </c>
      <c r="BD15" s="39"/>
      <c r="BE15" s="39">
        <v>110.75</v>
      </c>
      <c r="BF15" s="39">
        <v>100.83</v>
      </c>
      <c r="BG15" s="13"/>
      <c r="BH15" s="37">
        <f>(C15+F15+I15+L15+O15+R15+U15+X15+AA15+AD15+AG15+AJ15+AM15+AP15+AS15+AV15+AY15+BB15+BE15)/19</f>
        <v>111.18</v>
      </c>
      <c r="BI15" s="39">
        <f>(D15+G15+J15+M15+P15+S15+V15+Y15+AB15+AE15+AH15+AK15+AN15+AQ15+AT15+AW15+AZ15+BC15+BF15)/19</f>
        <v>99.423684210526318</v>
      </c>
      <c r="BJ15" s="40"/>
      <c r="BK15" s="40"/>
      <c r="BL15" s="40"/>
      <c r="BM15" s="159"/>
      <c r="BN15" s="65">
        <v>111.18</v>
      </c>
      <c r="BO15" s="54">
        <v>111.18</v>
      </c>
      <c r="BP15" s="61">
        <v>111.18</v>
      </c>
      <c r="BQ15" s="61">
        <v>111.18</v>
      </c>
      <c r="BR15" s="54">
        <v>111.18</v>
      </c>
      <c r="BS15" s="52">
        <v>111.18</v>
      </c>
      <c r="BT15" s="51">
        <v>111.18</v>
      </c>
      <c r="BU15" s="51">
        <v>111.18</v>
      </c>
      <c r="BV15" s="51">
        <v>111.18</v>
      </c>
      <c r="BW15" s="51">
        <v>111.18</v>
      </c>
      <c r="BX15" s="51">
        <v>111.18</v>
      </c>
      <c r="BY15" s="51">
        <v>111.18</v>
      </c>
      <c r="BZ15" s="53">
        <v>111.18</v>
      </c>
      <c r="CA15" s="52">
        <v>111.18</v>
      </c>
    </row>
    <row r="16" spans="1:164" s="7" customFormat="1" x14ac:dyDescent="0.2">
      <c r="A16" s="27">
        <v>2</v>
      </c>
      <c r="B16" s="36" t="s">
        <v>6</v>
      </c>
      <c r="C16" s="37">
        <v>0.7551159102922298</v>
      </c>
      <c r="D16" s="38">
        <v>146.06</v>
      </c>
      <c r="E16" s="38"/>
      <c r="F16" s="37">
        <v>0.75597218022376778</v>
      </c>
      <c r="G16" s="38">
        <v>145.63999999999999</v>
      </c>
      <c r="H16" s="13"/>
      <c r="I16" s="37">
        <v>0.75918615244457932</v>
      </c>
      <c r="J16" s="38">
        <v>144.83000000000001</v>
      </c>
      <c r="K16" s="13"/>
      <c r="L16" s="37">
        <v>0.76149862930246714</v>
      </c>
      <c r="M16" s="38">
        <v>144.79</v>
      </c>
      <c r="N16" s="13"/>
      <c r="O16" s="37">
        <v>0.76022502660787583</v>
      </c>
      <c r="P16" s="38">
        <v>145</v>
      </c>
      <c r="Q16" s="38"/>
      <c r="R16" s="37">
        <v>0.76464291176020793</v>
      </c>
      <c r="S16" s="38">
        <v>145.26</v>
      </c>
      <c r="T16" s="38"/>
      <c r="U16" s="37">
        <v>0.76946752847029853</v>
      </c>
      <c r="V16" s="38">
        <v>144.01</v>
      </c>
      <c r="W16" s="13"/>
      <c r="X16" s="37">
        <v>0.75987841945288748</v>
      </c>
      <c r="Y16" s="38">
        <v>145.72999999999999</v>
      </c>
      <c r="Z16" s="38"/>
      <c r="AA16" s="37">
        <v>0.75999392004863953</v>
      </c>
      <c r="AB16" s="38">
        <v>145.44999999999999</v>
      </c>
      <c r="AC16" s="13"/>
      <c r="AD16" s="37">
        <v>0.7542046911531789</v>
      </c>
      <c r="AE16" s="38">
        <v>146.31</v>
      </c>
      <c r="AF16" s="13"/>
      <c r="AG16" s="37">
        <v>0.75528700906344404</v>
      </c>
      <c r="AH16" s="38">
        <v>145.76</v>
      </c>
      <c r="AI16" s="13"/>
      <c r="AJ16" s="37">
        <v>0.75306875517734762</v>
      </c>
      <c r="AK16" s="38">
        <v>146.12</v>
      </c>
      <c r="AL16" s="13"/>
      <c r="AM16" s="37">
        <v>0.7562008469449486</v>
      </c>
      <c r="AN16" s="38">
        <v>145.97</v>
      </c>
      <c r="AO16" s="13"/>
      <c r="AP16" s="37">
        <v>0.76178867982021792</v>
      </c>
      <c r="AQ16" s="38">
        <v>144.28</v>
      </c>
      <c r="AR16" s="13"/>
      <c r="AS16" s="37">
        <v>0.75935910091882453</v>
      </c>
      <c r="AT16" s="38">
        <v>145.57</v>
      </c>
      <c r="AU16" s="37"/>
      <c r="AV16" s="37">
        <v>0.75534405921897418</v>
      </c>
      <c r="AW16" s="38">
        <v>146.53</v>
      </c>
      <c r="AX16" s="13"/>
      <c r="AY16" s="37">
        <v>0.75717422578935412</v>
      </c>
      <c r="AZ16" s="38">
        <v>146.72</v>
      </c>
      <c r="BA16" s="13"/>
      <c r="BB16" s="37">
        <v>0.76126674786845305</v>
      </c>
      <c r="BC16" s="39">
        <v>146.34</v>
      </c>
      <c r="BD16" s="39"/>
      <c r="BE16" s="39">
        <v>0.76781326781326786</v>
      </c>
      <c r="BF16" s="39">
        <v>145.44</v>
      </c>
      <c r="BG16" s="13"/>
      <c r="BH16" s="37">
        <f t="shared" ref="BH16:BH30" si="0">(C16+F16+I16+L16+O16+R16+U16+X16+AA16+AD16+AG16+AJ16+AM16+AP16+AS16+AV16+AY16+BB16+BE16)/19</f>
        <v>0.75934147696689269</v>
      </c>
      <c r="BI16" s="39">
        <f t="shared" ref="BI16:BI30" si="1">(D16+G16+J16+M16+P16+S16+V16+Y16+AB16+AE16+AH16+AK16+AN16+AQ16+AT16+AW16+AZ16+BC16+BF16)/19</f>
        <v>145.56894736842108</v>
      </c>
      <c r="BJ16" s="40"/>
      <c r="BK16" s="40"/>
      <c r="BL16" s="40"/>
      <c r="BM16" s="159"/>
      <c r="BN16" s="65">
        <v>0.75934147696689269</v>
      </c>
      <c r="BO16" s="54">
        <v>0.75934147696689269</v>
      </c>
      <c r="BP16" s="61">
        <v>0.75934147696689269</v>
      </c>
      <c r="BQ16" s="61">
        <v>0.75934147696689269</v>
      </c>
      <c r="BR16" s="54">
        <v>0.75934147696689269</v>
      </c>
      <c r="BS16" s="52">
        <v>0.75934147696689269</v>
      </c>
      <c r="BT16" s="51">
        <v>0.75934147696689269</v>
      </c>
      <c r="BU16" s="51">
        <v>0.75934147696689269</v>
      </c>
      <c r="BV16" s="51">
        <v>0.75934147696689269</v>
      </c>
      <c r="BW16" s="51">
        <v>0.75934147696689269</v>
      </c>
      <c r="BX16" s="51">
        <v>0.75934147696689269</v>
      </c>
      <c r="BY16" s="51">
        <v>0.75934147696689269</v>
      </c>
      <c r="BZ16" s="53">
        <v>0.75934147696689269</v>
      </c>
      <c r="CA16" s="52">
        <v>0.75934147696689269</v>
      </c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</row>
    <row r="17" spans="1:161" x14ac:dyDescent="0.2">
      <c r="A17" s="27">
        <v>3</v>
      </c>
      <c r="B17" s="36" t="s">
        <v>7</v>
      </c>
      <c r="C17" s="37">
        <v>0.99940000000000007</v>
      </c>
      <c r="D17" s="38">
        <v>110.36</v>
      </c>
      <c r="E17" s="38"/>
      <c r="F17" s="37">
        <v>1.0008000000000001</v>
      </c>
      <c r="G17" s="38">
        <v>110.01</v>
      </c>
      <c r="H17" s="13"/>
      <c r="I17" s="37">
        <v>1.0004999999999999</v>
      </c>
      <c r="J17" s="38">
        <v>109.9</v>
      </c>
      <c r="K17" s="13"/>
      <c r="L17" s="37">
        <v>1.0048000000000001</v>
      </c>
      <c r="M17" s="38">
        <v>109.73</v>
      </c>
      <c r="N17" s="13"/>
      <c r="O17" s="37">
        <v>1.0042</v>
      </c>
      <c r="P17" s="38">
        <v>109.77</v>
      </c>
      <c r="Q17" s="38"/>
      <c r="R17" s="37">
        <v>1.0097</v>
      </c>
      <c r="S17" s="38">
        <v>110</v>
      </c>
      <c r="T17" s="38"/>
      <c r="U17" s="37">
        <v>1.0091000000000001</v>
      </c>
      <c r="V17" s="38">
        <v>109.81</v>
      </c>
      <c r="W17" s="13"/>
      <c r="X17" s="37">
        <v>1.0085999999999999</v>
      </c>
      <c r="Y17" s="38">
        <v>109.8</v>
      </c>
      <c r="Z17" s="38"/>
      <c r="AA17" s="37">
        <v>1.0057</v>
      </c>
      <c r="AB17" s="38">
        <v>109.91</v>
      </c>
      <c r="AC17" s="13"/>
      <c r="AD17" s="37">
        <v>1.0044</v>
      </c>
      <c r="AE17" s="38">
        <v>109.87</v>
      </c>
      <c r="AF17" s="13"/>
      <c r="AG17" s="37">
        <v>1.0004</v>
      </c>
      <c r="AH17" s="38">
        <v>110.05</v>
      </c>
      <c r="AI17" s="13"/>
      <c r="AJ17" s="37">
        <v>0.99960000000000004</v>
      </c>
      <c r="AK17" s="38">
        <v>110.08</v>
      </c>
      <c r="AL17" s="13"/>
      <c r="AM17" s="37">
        <v>0.9991000000000001</v>
      </c>
      <c r="AN17" s="38">
        <v>110.48</v>
      </c>
      <c r="AO17" s="13"/>
      <c r="AP17" s="37">
        <v>0.99340000000000006</v>
      </c>
      <c r="AQ17" s="38">
        <v>110.64</v>
      </c>
      <c r="AR17" s="13"/>
      <c r="AS17" s="37">
        <v>0.99320000000000008</v>
      </c>
      <c r="AT17" s="38">
        <v>111.3</v>
      </c>
      <c r="AU17" s="37"/>
      <c r="AV17" s="37">
        <v>0.9929</v>
      </c>
      <c r="AW17" s="38">
        <v>111.47</v>
      </c>
      <c r="AX17" s="13"/>
      <c r="AY17" s="37">
        <v>0.9919</v>
      </c>
      <c r="AZ17" s="38">
        <v>112</v>
      </c>
      <c r="BA17" s="13"/>
      <c r="BB17" s="37">
        <v>0.995</v>
      </c>
      <c r="BC17" s="39">
        <v>111.96</v>
      </c>
      <c r="BD17" s="39"/>
      <c r="BE17" s="39">
        <v>0.99590000000000001</v>
      </c>
      <c r="BF17" s="39">
        <v>112.13</v>
      </c>
      <c r="BG17" s="13"/>
      <c r="BH17" s="37">
        <f t="shared" si="0"/>
        <v>1.0004526315789475</v>
      </c>
      <c r="BI17" s="39">
        <f t="shared" si="1"/>
        <v>110.48789473684211</v>
      </c>
      <c r="BJ17" s="40"/>
      <c r="BK17" s="40"/>
      <c r="BL17" s="40"/>
      <c r="BM17" s="159"/>
      <c r="BN17" s="65">
        <v>1.0004526315789475</v>
      </c>
      <c r="BO17" s="54">
        <v>1.0004526315789475</v>
      </c>
      <c r="BP17" s="61">
        <v>1.0004526315789475</v>
      </c>
      <c r="BQ17" s="61">
        <v>1.0004526315789475</v>
      </c>
      <c r="BR17" s="54">
        <v>1.0004526315789475</v>
      </c>
      <c r="BS17" s="52">
        <v>1.0004526315789475</v>
      </c>
      <c r="BT17" s="51">
        <v>1.0004526315789475</v>
      </c>
      <c r="BU17" s="51">
        <v>1.0004526315789475</v>
      </c>
      <c r="BV17" s="51">
        <v>1.0004526315789475</v>
      </c>
      <c r="BW17" s="51">
        <v>1.0004526315789475</v>
      </c>
      <c r="BX17" s="51">
        <v>1.0004526315789475</v>
      </c>
      <c r="BY17" s="51">
        <v>1.0004526315789475</v>
      </c>
      <c r="BZ17" s="53">
        <v>1.0004526315789475</v>
      </c>
      <c r="CA17" s="52">
        <v>1.0004526315789475</v>
      </c>
    </row>
    <row r="18" spans="1:161" x14ac:dyDescent="0.2">
      <c r="A18" s="27">
        <v>4</v>
      </c>
      <c r="B18" s="36" t="s">
        <v>8</v>
      </c>
      <c r="C18" s="37">
        <v>0.87973959707926452</v>
      </c>
      <c r="D18" s="38">
        <v>125.41</v>
      </c>
      <c r="E18" s="38"/>
      <c r="F18" s="37">
        <v>0.88222320247022501</v>
      </c>
      <c r="G18" s="38">
        <v>124.92</v>
      </c>
      <c r="H18" s="13"/>
      <c r="I18" s="37">
        <v>0.88323617735382431</v>
      </c>
      <c r="J18" s="38">
        <v>124.61</v>
      </c>
      <c r="K18" s="13"/>
      <c r="L18" s="37">
        <v>0.88479915059281533</v>
      </c>
      <c r="M18" s="38">
        <v>124.68</v>
      </c>
      <c r="N18" s="13"/>
      <c r="O18" s="37">
        <v>0.88401697312588401</v>
      </c>
      <c r="P18" s="38">
        <v>124.74</v>
      </c>
      <c r="Q18" s="38"/>
      <c r="R18" s="37">
        <v>0.89166295140436902</v>
      </c>
      <c r="S18" s="38">
        <v>124.57</v>
      </c>
      <c r="T18" s="38"/>
      <c r="U18" s="37">
        <v>0.88967971530249101</v>
      </c>
      <c r="V18" s="38">
        <v>124.62</v>
      </c>
      <c r="W18" s="13"/>
      <c r="X18" s="37">
        <v>0.88739018546454873</v>
      </c>
      <c r="Y18" s="38">
        <v>124.77</v>
      </c>
      <c r="Z18" s="38"/>
      <c r="AA18" s="37">
        <v>0.88542588985301929</v>
      </c>
      <c r="AB18" s="38">
        <v>124.83</v>
      </c>
      <c r="AC18" s="13"/>
      <c r="AD18" s="37">
        <v>0.88362640275691429</v>
      </c>
      <c r="AE18" s="38">
        <v>124.88</v>
      </c>
      <c r="AF18" s="13"/>
      <c r="AG18" s="37">
        <v>0.88136788295434509</v>
      </c>
      <c r="AH18" s="38">
        <v>124.91</v>
      </c>
      <c r="AI18" s="13"/>
      <c r="AJ18" s="37">
        <v>0.88097964937009954</v>
      </c>
      <c r="AK18" s="38">
        <v>124.87</v>
      </c>
      <c r="AL18" s="13"/>
      <c r="AM18" s="37">
        <v>0.88113490175345843</v>
      </c>
      <c r="AN18" s="38">
        <v>125.3</v>
      </c>
      <c r="AO18" s="13"/>
      <c r="AP18" s="37">
        <v>0.87765490609092511</v>
      </c>
      <c r="AQ18" s="38">
        <v>125.29</v>
      </c>
      <c r="AR18" s="13"/>
      <c r="AS18" s="37">
        <v>0.88378258948298727</v>
      </c>
      <c r="AT18" s="38">
        <v>125.11</v>
      </c>
      <c r="AU18" s="37"/>
      <c r="AV18" s="37">
        <v>0.88370448921880507</v>
      </c>
      <c r="AW18" s="38">
        <v>125.27</v>
      </c>
      <c r="AX18" s="13"/>
      <c r="AY18" s="37">
        <v>0.88621056362991846</v>
      </c>
      <c r="AZ18" s="38">
        <v>125.35</v>
      </c>
      <c r="BA18" s="13"/>
      <c r="BB18" s="37">
        <v>0.88880988356590529</v>
      </c>
      <c r="BC18" s="39">
        <v>125.37</v>
      </c>
      <c r="BD18" s="39"/>
      <c r="BE18" s="39">
        <v>0.89166295140436902</v>
      </c>
      <c r="BF18" s="39">
        <v>125.34</v>
      </c>
      <c r="BG18" s="13"/>
      <c r="BH18" s="37">
        <f t="shared" si="0"/>
        <v>0.88458463488811412</v>
      </c>
      <c r="BI18" s="39">
        <f t="shared" si="1"/>
        <v>124.99157894736842</v>
      </c>
      <c r="BJ18" s="40"/>
      <c r="BK18" s="40"/>
      <c r="BL18" s="40"/>
      <c r="BM18" s="159"/>
      <c r="BN18" s="65">
        <v>0.88458463488811412</v>
      </c>
      <c r="BO18" s="54">
        <v>0.88458463488811412</v>
      </c>
      <c r="BP18" s="61">
        <v>0.88458463488811412</v>
      </c>
      <c r="BQ18" s="61">
        <v>0.88458463488811412</v>
      </c>
      <c r="BR18" s="54">
        <v>0.88458463488811412</v>
      </c>
      <c r="BS18" s="52">
        <v>0.88458463488811412</v>
      </c>
      <c r="BT18" s="51">
        <v>0.88458463488811412</v>
      </c>
      <c r="BU18" s="51">
        <v>0.88458463488811412</v>
      </c>
      <c r="BV18" s="51">
        <v>0.88458463488811412</v>
      </c>
      <c r="BW18" s="51">
        <v>0.88458463488811412</v>
      </c>
      <c r="BX18" s="51">
        <v>0.88458463488811412</v>
      </c>
      <c r="BY18" s="51">
        <v>0.88458463488811412</v>
      </c>
      <c r="BZ18" s="53">
        <v>0.88458463488811412</v>
      </c>
      <c r="CA18" s="52">
        <v>0.88458463488811412</v>
      </c>
    </row>
    <row r="19" spans="1:161" x14ac:dyDescent="0.2">
      <c r="A19" s="27">
        <v>5</v>
      </c>
      <c r="B19" s="36" t="s">
        <v>9</v>
      </c>
      <c r="C19" s="37">
        <v>1309.7714000000001</v>
      </c>
      <c r="D19" s="41">
        <v>144454.69</v>
      </c>
      <c r="E19" s="41"/>
      <c r="F19" s="42">
        <v>1286.7128</v>
      </c>
      <c r="G19" s="41">
        <v>141667.07999999999</v>
      </c>
      <c r="H19" s="13"/>
      <c r="I19" s="37">
        <v>1284.3800000000001</v>
      </c>
      <c r="J19" s="41">
        <v>141217.57999999999</v>
      </c>
      <c r="K19" s="13"/>
      <c r="L19" s="37">
        <v>1285.8600000000001</v>
      </c>
      <c r="M19" s="41">
        <v>141778.92000000001</v>
      </c>
      <c r="N19" s="13"/>
      <c r="O19" s="37">
        <v>1286.0342000000001</v>
      </c>
      <c r="P19" s="41">
        <v>141759.54999999999</v>
      </c>
      <c r="Q19" s="41"/>
      <c r="R19" s="42">
        <v>1294.2111</v>
      </c>
      <c r="S19" s="41">
        <v>143748.03</v>
      </c>
      <c r="T19" s="41"/>
      <c r="U19" s="42">
        <v>1296.1660000000002</v>
      </c>
      <c r="V19" s="41">
        <v>143628.15</v>
      </c>
      <c r="W19" s="13"/>
      <c r="X19" s="37">
        <v>1296.1884</v>
      </c>
      <c r="Y19" s="41">
        <v>143539.9</v>
      </c>
      <c r="Z19" s="41"/>
      <c r="AA19" s="37">
        <v>1308.4635000000001</v>
      </c>
      <c r="AB19" s="41">
        <v>144637.56</v>
      </c>
      <c r="AC19" s="13"/>
      <c r="AD19" s="37">
        <v>1302.6584</v>
      </c>
      <c r="AE19" s="41">
        <v>143748.35</v>
      </c>
      <c r="AF19" s="13"/>
      <c r="AG19" s="37">
        <v>1304.8977</v>
      </c>
      <c r="AH19" s="41">
        <v>143656.19</v>
      </c>
      <c r="AI19" s="13"/>
      <c r="AJ19" s="37">
        <v>1307.8951</v>
      </c>
      <c r="AK19" s="41">
        <v>143920.78</v>
      </c>
      <c r="AL19" s="13"/>
      <c r="AM19" s="37">
        <v>1302.866</v>
      </c>
      <c r="AN19" s="41">
        <v>143810.35</v>
      </c>
      <c r="AO19" s="13"/>
      <c r="AP19" s="37">
        <v>1317.405</v>
      </c>
      <c r="AQ19" s="41">
        <v>144795.98000000001</v>
      </c>
      <c r="AR19" s="13"/>
      <c r="AS19" s="42">
        <v>1317.0811000000001</v>
      </c>
      <c r="AT19" s="41">
        <v>145590.14000000001</v>
      </c>
      <c r="AU19" s="37"/>
      <c r="AV19" s="42">
        <v>1315.0709000000002</v>
      </c>
      <c r="AW19" s="41">
        <v>145552.04999999999</v>
      </c>
      <c r="AX19" s="13"/>
      <c r="AY19" s="37">
        <v>1317.95</v>
      </c>
      <c r="AZ19" s="41">
        <v>146411.07</v>
      </c>
      <c r="BA19" s="13"/>
      <c r="BB19" s="37">
        <v>1306.4126000000001</v>
      </c>
      <c r="BC19" s="39">
        <v>145534.35999999999</v>
      </c>
      <c r="BD19" s="39"/>
      <c r="BE19" s="39">
        <v>1291.27</v>
      </c>
      <c r="BF19" s="39">
        <v>144196.12</v>
      </c>
      <c r="BG19" s="13"/>
      <c r="BH19" s="37">
        <f t="shared" si="0"/>
        <v>1301.6470631578945</v>
      </c>
      <c r="BI19" s="39">
        <f t="shared" si="1"/>
        <v>143876.15</v>
      </c>
      <c r="BJ19" s="40"/>
      <c r="BK19" s="40"/>
      <c r="BL19" s="40"/>
      <c r="BM19" s="159"/>
      <c r="BN19" s="65">
        <v>1301.6470631578945</v>
      </c>
      <c r="BO19" s="62">
        <v>1301.6470631578945</v>
      </c>
      <c r="BP19" s="61">
        <v>1301.6470631578945</v>
      </c>
      <c r="BQ19" s="61">
        <v>1301.6470631578945</v>
      </c>
      <c r="BR19" s="54">
        <v>1301.6470631578945</v>
      </c>
      <c r="BS19" s="52">
        <v>1301.6470631578945</v>
      </c>
      <c r="BT19" s="51">
        <v>1301.6470631578945</v>
      </c>
      <c r="BU19" s="51">
        <v>1301.6470631578945</v>
      </c>
      <c r="BV19" s="51">
        <v>1301.6470631578945</v>
      </c>
      <c r="BW19" s="51">
        <v>1301.6470631578945</v>
      </c>
      <c r="BX19" s="51">
        <v>1301.6470631578945</v>
      </c>
      <c r="BY19" s="51">
        <v>1301.6470631578945</v>
      </c>
      <c r="BZ19" s="53">
        <v>1301.6470631578945</v>
      </c>
      <c r="CA19" s="52">
        <v>1301.6470631578945</v>
      </c>
    </row>
    <row r="20" spans="1:161" x14ac:dyDescent="0.2">
      <c r="A20" s="27">
        <v>6</v>
      </c>
      <c r="B20" s="36" t="s">
        <v>10</v>
      </c>
      <c r="C20" s="37">
        <v>15.555300000000001</v>
      </c>
      <c r="D20" s="38">
        <v>1715.59</v>
      </c>
      <c r="E20" s="38"/>
      <c r="F20" s="37">
        <v>15.1386</v>
      </c>
      <c r="G20" s="38">
        <v>1666.76</v>
      </c>
      <c r="H20" s="13"/>
      <c r="I20" s="37">
        <v>15.05</v>
      </c>
      <c r="J20" s="38">
        <v>1654.75</v>
      </c>
      <c r="K20" s="13"/>
      <c r="L20" s="37">
        <v>15.087200000000001</v>
      </c>
      <c r="M20" s="38">
        <v>1663.51</v>
      </c>
      <c r="N20" s="13"/>
      <c r="O20" s="37">
        <v>15.0891</v>
      </c>
      <c r="P20" s="38">
        <v>1663.27</v>
      </c>
      <c r="Q20" s="38"/>
      <c r="R20" s="37">
        <v>15.126300000000001</v>
      </c>
      <c r="S20" s="38">
        <v>1680.08</v>
      </c>
      <c r="T20" s="38"/>
      <c r="U20" s="37">
        <v>15.290000000000001</v>
      </c>
      <c r="V20" s="38">
        <v>1694.28</v>
      </c>
      <c r="W20" s="13"/>
      <c r="X20" s="37">
        <v>15.408200000000001</v>
      </c>
      <c r="Y20" s="38">
        <v>1706.3</v>
      </c>
      <c r="Z20" s="38"/>
      <c r="AA20" s="37">
        <v>15.5191</v>
      </c>
      <c r="AB20" s="38">
        <v>1715.48</v>
      </c>
      <c r="AC20" s="13"/>
      <c r="AD20" s="37">
        <v>15.3657</v>
      </c>
      <c r="AE20" s="38">
        <v>1695.6</v>
      </c>
      <c r="AF20" s="13"/>
      <c r="AG20" s="37">
        <v>15.336500000000001</v>
      </c>
      <c r="AH20" s="38">
        <v>1688.4</v>
      </c>
      <c r="AI20" s="13"/>
      <c r="AJ20" s="37">
        <v>15.38</v>
      </c>
      <c r="AK20" s="38">
        <v>1692.42</v>
      </c>
      <c r="AL20" s="13"/>
      <c r="AM20" s="37">
        <v>15.280000000000001</v>
      </c>
      <c r="AN20" s="38">
        <v>1686.61</v>
      </c>
      <c r="AO20" s="13"/>
      <c r="AP20" s="37">
        <v>15.606100000000001</v>
      </c>
      <c r="AQ20" s="38">
        <v>1715.27</v>
      </c>
      <c r="AR20" s="13"/>
      <c r="AS20" s="37">
        <v>15.5037</v>
      </c>
      <c r="AT20" s="38">
        <v>1713.78</v>
      </c>
      <c r="AU20" s="37"/>
      <c r="AV20" s="37">
        <v>15.4603</v>
      </c>
      <c r="AW20" s="38">
        <v>1711.15</v>
      </c>
      <c r="AX20" s="13"/>
      <c r="AY20" s="37">
        <v>15.450200000000001</v>
      </c>
      <c r="AZ20" s="38">
        <v>1716.36</v>
      </c>
      <c r="BA20" s="13"/>
      <c r="BB20" s="37">
        <v>15.2354</v>
      </c>
      <c r="BC20" s="39">
        <v>1697.22</v>
      </c>
      <c r="BD20" s="39"/>
      <c r="BE20" s="39">
        <v>15.0739</v>
      </c>
      <c r="BF20" s="39">
        <v>1683.3</v>
      </c>
      <c r="BG20" s="13"/>
      <c r="BH20" s="37">
        <f t="shared" si="0"/>
        <v>15.313452631578947</v>
      </c>
      <c r="BI20" s="39">
        <f t="shared" si="1"/>
        <v>1692.6384210526319</v>
      </c>
      <c r="BJ20" s="40"/>
      <c r="BK20" s="40"/>
      <c r="BL20" s="40"/>
      <c r="BM20" s="159"/>
      <c r="BN20" s="65">
        <v>15.313452631578947</v>
      </c>
      <c r="BO20" s="54">
        <v>15.313452631578947</v>
      </c>
      <c r="BP20" s="61">
        <v>15.313452631578947</v>
      </c>
      <c r="BQ20" s="61">
        <v>15.313452631578947</v>
      </c>
      <c r="BR20" s="54">
        <v>15.313452631578947</v>
      </c>
      <c r="BS20" s="52">
        <v>15.313452631578947</v>
      </c>
      <c r="BT20" s="51">
        <v>15.313452631578947</v>
      </c>
      <c r="BU20" s="51">
        <v>15.313452631578947</v>
      </c>
      <c r="BV20" s="51">
        <v>15.313452631578947</v>
      </c>
      <c r="BW20" s="51">
        <v>15.313452631578947</v>
      </c>
      <c r="BX20" s="51">
        <v>15.313452631578947</v>
      </c>
      <c r="BY20" s="51">
        <v>15.313452631578947</v>
      </c>
      <c r="BZ20" s="53">
        <v>15.313452631578947</v>
      </c>
      <c r="CA20" s="52">
        <v>15.313452631578947</v>
      </c>
    </row>
    <row r="21" spans="1:161" x14ac:dyDescent="0.2">
      <c r="A21" s="27">
        <v>7</v>
      </c>
      <c r="B21" s="36" t="s">
        <v>25</v>
      </c>
      <c r="C21" s="37">
        <v>1.4078558355624384</v>
      </c>
      <c r="D21" s="38">
        <v>78.34</v>
      </c>
      <c r="E21" s="38"/>
      <c r="F21" s="37">
        <v>1.4122299110295156</v>
      </c>
      <c r="G21" s="38">
        <v>77.959999999999994</v>
      </c>
      <c r="H21" s="13"/>
      <c r="I21" s="37">
        <v>1.4132278123233466</v>
      </c>
      <c r="J21" s="38">
        <v>77.8</v>
      </c>
      <c r="K21" s="13"/>
      <c r="L21" s="37">
        <v>1.4228799089356858</v>
      </c>
      <c r="M21" s="38">
        <v>77.489999999999995</v>
      </c>
      <c r="N21" s="13"/>
      <c r="O21" s="37">
        <v>1.4198494959534289</v>
      </c>
      <c r="P21" s="38">
        <v>77.63</v>
      </c>
      <c r="Q21" s="38"/>
      <c r="R21" s="37">
        <v>1.4230823964707557</v>
      </c>
      <c r="S21" s="38">
        <v>78.05</v>
      </c>
      <c r="T21" s="38"/>
      <c r="U21" s="37">
        <v>1.4202528049992897</v>
      </c>
      <c r="V21" s="38">
        <v>78.02</v>
      </c>
      <c r="W21" s="13"/>
      <c r="X21" s="37">
        <v>1.4132278123233466</v>
      </c>
      <c r="Y21" s="38">
        <v>78.36</v>
      </c>
      <c r="Z21" s="38"/>
      <c r="AA21" s="37">
        <v>1.4162299957513098</v>
      </c>
      <c r="AB21" s="38">
        <v>78.05</v>
      </c>
      <c r="AC21" s="13"/>
      <c r="AD21" s="37">
        <v>1.4134275618374559</v>
      </c>
      <c r="AE21" s="38">
        <v>78.069999999999993</v>
      </c>
      <c r="AF21" s="13"/>
      <c r="AG21" s="37">
        <v>1.4088475626937165</v>
      </c>
      <c r="AH21" s="38">
        <v>78.14</v>
      </c>
      <c r="AI21" s="13"/>
      <c r="AJ21" s="37">
        <v>1.40964195094446</v>
      </c>
      <c r="AK21" s="38">
        <v>78.06</v>
      </c>
      <c r="AL21" s="13"/>
      <c r="AM21" s="37">
        <v>1.4100394811054708</v>
      </c>
      <c r="AN21" s="38">
        <v>78.28</v>
      </c>
      <c r="AO21" s="13"/>
      <c r="AP21" s="37">
        <v>1.4009526478005043</v>
      </c>
      <c r="AQ21" s="38">
        <v>78.45</v>
      </c>
      <c r="AR21" s="13"/>
      <c r="AS21" s="37">
        <v>1.4098406880022556</v>
      </c>
      <c r="AT21" s="38">
        <v>78.41</v>
      </c>
      <c r="AU21" s="37"/>
      <c r="AV21" s="37">
        <v>1.4017381553125876</v>
      </c>
      <c r="AW21" s="38">
        <v>78.959999999999994</v>
      </c>
      <c r="AX21" s="13"/>
      <c r="AY21" s="37">
        <v>1.408450704225352</v>
      </c>
      <c r="AZ21" s="38">
        <v>78.87</v>
      </c>
      <c r="BA21" s="13"/>
      <c r="BB21" s="37">
        <v>1.4098406880022556</v>
      </c>
      <c r="BC21" s="39">
        <v>79.02</v>
      </c>
      <c r="BD21" s="39"/>
      <c r="BE21" s="39">
        <v>1.4124293785310733</v>
      </c>
      <c r="BF21" s="39">
        <v>79.06</v>
      </c>
      <c r="BG21" s="13"/>
      <c r="BH21" s="37">
        <f t="shared" si="0"/>
        <v>1.412318146937066</v>
      </c>
      <c r="BI21" s="39">
        <f t="shared" si="1"/>
        <v>78.264210526315793</v>
      </c>
      <c r="BJ21" s="40"/>
      <c r="BK21" s="40"/>
      <c r="BL21" s="40"/>
      <c r="BM21" s="159"/>
      <c r="BN21" s="65">
        <v>1.412318146937066</v>
      </c>
      <c r="BO21" s="54">
        <v>1.412318146937066</v>
      </c>
      <c r="BP21" s="61">
        <v>1.412318146937066</v>
      </c>
      <c r="BQ21" s="61">
        <v>1.412318146937066</v>
      </c>
      <c r="BR21" s="54">
        <v>1.412318146937066</v>
      </c>
      <c r="BS21" s="52">
        <v>1.412318146937066</v>
      </c>
      <c r="BT21" s="51">
        <v>1.412318146937066</v>
      </c>
      <c r="BU21" s="51">
        <v>1.412318146937066</v>
      </c>
      <c r="BV21" s="51">
        <v>1.412318146937066</v>
      </c>
      <c r="BW21" s="51">
        <v>1.412318146937066</v>
      </c>
      <c r="BX21" s="51">
        <v>1.412318146937066</v>
      </c>
      <c r="BY21" s="51">
        <v>1.412318146937066</v>
      </c>
      <c r="BZ21" s="53">
        <v>1.412318146937066</v>
      </c>
      <c r="CA21" s="52">
        <v>1.412318146937066</v>
      </c>
    </row>
    <row r="22" spans="1:161" x14ac:dyDescent="0.2">
      <c r="A22" s="27">
        <v>8</v>
      </c>
      <c r="B22" s="36" t="s">
        <v>26</v>
      </c>
      <c r="C22" s="37">
        <v>1.3133000000000001</v>
      </c>
      <c r="D22" s="38">
        <v>83.98</v>
      </c>
      <c r="E22" s="38"/>
      <c r="F22" s="37">
        <v>1.3305</v>
      </c>
      <c r="G22" s="38">
        <v>82.75</v>
      </c>
      <c r="H22" s="13"/>
      <c r="I22" s="37">
        <v>1.3348</v>
      </c>
      <c r="J22" s="38">
        <v>82.37</v>
      </c>
      <c r="K22" s="13"/>
      <c r="L22" s="37">
        <v>1.3374000000000001</v>
      </c>
      <c r="M22" s="38">
        <v>82.44</v>
      </c>
      <c r="N22" s="13"/>
      <c r="O22" s="37">
        <v>1.3429</v>
      </c>
      <c r="P22" s="38">
        <v>82.08</v>
      </c>
      <c r="Q22" s="38"/>
      <c r="R22" s="37">
        <v>1.3455000000000001</v>
      </c>
      <c r="S22" s="38">
        <v>82.55</v>
      </c>
      <c r="T22" s="38"/>
      <c r="U22" s="37">
        <v>1.3414000000000001</v>
      </c>
      <c r="V22" s="38">
        <v>82.61</v>
      </c>
      <c r="W22" s="13"/>
      <c r="X22" s="37">
        <v>1.3397000000000001</v>
      </c>
      <c r="Y22" s="38">
        <v>82.66</v>
      </c>
      <c r="Z22" s="38"/>
      <c r="AA22" s="37">
        <v>1.3359000000000001</v>
      </c>
      <c r="AB22" s="38">
        <v>82.75</v>
      </c>
      <c r="AC22" s="13"/>
      <c r="AD22" s="37">
        <v>1.3314000000000001</v>
      </c>
      <c r="AE22" s="38">
        <v>82.88</v>
      </c>
      <c r="AF22" s="13"/>
      <c r="AG22" s="37">
        <v>1.3328</v>
      </c>
      <c r="AH22" s="38">
        <v>82.6</v>
      </c>
      <c r="AI22" s="13"/>
      <c r="AJ22" s="37">
        <v>1.3315000000000001</v>
      </c>
      <c r="AK22" s="38">
        <v>82.64</v>
      </c>
      <c r="AL22" s="13"/>
      <c r="AM22" s="37">
        <v>1.3334000000000001</v>
      </c>
      <c r="AN22" s="38">
        <v>82.78</v>
      </c>
      <c r="AO22" s="13"/>
      <c r="AP22" s="37">
        <v>1.3311000000000002</v>
      </c>
      <c r="AQ22" s="38">
        <v>82.57</v>
      </c>
      <c r="AR22" s="13"/>
      <c r="AS22" s="37">
        <v>1.341</v>
      </c>
      <c r="AT22" s="38">
        <v>82.43</v>
      </c>
      <c r="AU22" s="37"/>
      <c r="AV22" s="37">
        <v>1.3381000000000001</v>
      </c>
      <c r="AW22" s="38">
        <v>82.71</v>
      </c>
      <c r="AX22" s="13"/>
      <c r="AY22" s="37">
        <v>1.3396000000000001</v>
      </c>
      <c r="AZ22" s="38">
        <v>82.93</v>
      </c>
      <c r="BA22" s="13"/>
      <c r="BB22" s="37">
        <v>1.3424</v>
      </c>
      <c r="BC22" s="39">
        <v>82.99</v>
      </c>
      <c r="BD22" s="39"/>
      <c r="BE22" s="39">
        <v>1.3431</v>
      </c>
      <c r="BF22" s="39">
        <v>83.14</v>
      </c>
      <c r="BG22" s="13"/>
      <c r="BH22" s="37">
        <f t="shared" si="0"/>
        <v>1.3360947368421057</v>
      </c>
      <c r="BI22" s="39">
        <f t="shared" si="1"/>
        <v>82.729473684210532</v>
      </c>
      <c r="BJ22" s="40"/>
      <c r="BK22" s="40"/>
      <c r="BL22" s="40"/>
      <c r="BM22" s="159"/>
      <c r="BN22" s="65">
        <v>1.3360947368421057</v>
      </c>
      <c r="BO22" s="54">
        <v>1.3360947368421057</v>
      </c>
      <c r="BP22" s="61">
        <v>1.3360947368421057</v>
      </c>
      <c r="BQ22" s="61">
        <v>1.3360947368421057</v>
      </c>
      <c r="BR22" s="54">
        <v>1.3360947368421057</v>
      </c>
      <c r="BS22" s="52">
        <v>1.3360947368421057</v>
      </c>
      <c r="BT22" s="51">
        <v>1.3360947368421057</v>
      </c>
      <c r="BU22" s="51">
        <v>1.3360947368421057</v>
      </c>
      <c r="BV22" s="51">
        <v>1.3360947368421057</v>
      </c>
      <c r="BW22" s="51">
        <v>1.3360947368421057</v>
      </c>
      <c r="BX22" s="51">
        <v>1.3360947368421057</v>
      </c>
      <c r="BY22" s="51">
        <v>1.3360947368421057</v>
      </c>
      <c r="BZ22" s="53">
        <v>1.3360947368421057</v>
      </c>
      <c r="CA22" s="52">
        <v>1.3360947368421057</v>
      </c>
    </row>
    <row r="23" spans="1:161" x14ac:dyDescent="0.2">
      <c r="A23" s="27">
        <v>9</v>
      </c>
      <c r="B23" s="36" t="s">
        <v>13</v>
      </c>
      <c r="C23" s="37">
        <v>9.2211999999999996</v>
      </c>
      <c r="D23" s="38">
        <v>11.96</v>
      </c>
      <c r="E23" s="38"/>
      <c r="F23" s="37">
        <v>9.2956000000000003</v>
      </c>
      <c r="G23" s="38">
        <v>11.84</v>
      </c>
      <c r="H23" s="13"/>
      <c r="I23" s="37">
        <v>9.3276000000000003</v>
      </c>
      <c r="J23" s="38">
        <v>11.79</v>
      </c>
      <c r="K23" s="13"/>
      <c r="L23" s="37">
        <v>9.3311000000000011</v>
      </c>
      <c r="M23" s="38">
        <v>11.82</v>
      </c>
      <c r="N23" s="13"/>
      <c r="O23" s="37">
        <v>9.3130000000000006</v>
      </c>
      <c r="P23" s="38">
        <v>11.84</v>
      </c>
      <c r="Q23" s="38"/>
      <c r="R23" s="37">
        <v>9.4580000000000002</v>
      </c>
      <c r="S23" s="38">
        <v>11.74</v>
      </c>
      <c r="T23" s="38"/>
      <c r="U23" s="37">
        <v>9.408100000000001</v>
      </c>
      <c r="V23" s="38">
        <v>11.78</v>
      </c>
      <c r="W23" s="13"/>
      <c r="X23" s="37">
        <v>9.377600000000001</v>
      </c>
      <c r="Y23" s="38">
        <v>11.81</v>
      </c>
      <c r="Z23" s="38"/>
      <c r="AA23" s="37">
        <v>9.3414000000000001</v>
      </c>
      <c r="AB23" s="38">
        <v>11.83</v>
      </c>
      <c r="AC23" s="13"/>
      <c r="AD23" s="37">
        <v>9.2680000000000007</v>
      </c>
      <c r="AE23" s="38">
        <v>11.91</v>
      </c>
      <c r="AF23" s="13"/>
      <c r="AG23" s="37">
        <v>9.2210000000000001</v>
      </c>
      <c r="AH23" s="38">
        <v>11.94</v>
      </c>
      <c r="AI23" s="13"/>
      <c r="AJ23" s="37">
        <v>9.2175000000000011</v>
      </c>
      <c r="AK23" s="38">
        <v>11.94</v>
      </c>
      <c r="AL23" s="13"/>
      <c r="AM23" s="37">
        <v>9.1868999999999996</v>
      </c>
      <c r="AN23" s="38">
        <v>12.01</v>
      </c>
      <c r="AO23" s="13"/>
      <c r="AP23" s="37">
        <v>9.1456</v>
      </c>
      <c r="AQ23" s="38">
        <v>12.02</v>
      </c>
      <c r="AR23" s="13"/>
      <c r="AS23" s="37">
        <v>9.2274000000000012</v>
      </c>
      <c r="AT23" s="38">
        <v>11.98</v>
      </c>
      <c r="AU23" s="37"/>
      <c r="AV23" s="37">
        <v>9.2172999999999998</v>
      </c>
      <c r="AW23" s="38">
        <v>12.01</v>
      </c>
      <c r="AX23" s="13"/>
      <c r="AY23" s="37">
        <v>9.2408000000000001</v>
      </c>
      <c r="AZ23" s="38">
        <v>12.02</v>
      </c>
      <c r="BA23" s="13"/>
      <c r="BB23" s="37">
        <v>9.3155999999999999</v>
      </c>
      <c r="BC23" s="39">
        <v>11.96</v>
      </c>
      <c r="BD23" s="39"/>
      <c r="BE23" s="39">
        <v>9.2723000000000013</v>
      </c>
      <c r="BF23" s="39">
        <v>12.04</v>
      </c>
      <c r="BG23" s="13"/>
      <c r="BH23" s="37">
        <f t="shared" si="0"/>
        <v>9.2834736842105254</v>
      </c>
      <c r="BI23" s="39">
        <f t="shared" si="1"/>
        <v>11.907368421052631</v>
      </c>
      <c r="BJ23" s="40"/>
      <c r="BK23" s="40"/>
      <c r="BL23" s="40"/>
      <c r="BM23" s="159"/>
      <c r="BN23" s="65">
        <v>9.2834736842105254</v>
      </c>
      <c r="BO23" s="54">
        <v>9.2834736842105254</v>
      </c>
      <c r="BP23" s="61">
        <v>9.2834736842105254</v>
      </c>
      <c r="BQ23" s="61">
        <v>9.2834736842105254</v>
      </c>
      <c r="BR23" s="54">
        <v>9.2834736842105254</v>
      </c>
      <c r="BS23" s="52">
        <v>9.2834736842105254</v>
      </c>
      <c r="BT23" s="51">
        <v>9.2834736842105254</v>
      </c>
      <c r="BU23" s="51">
        <v>9.2834736842105254</v>
      </c>
      <c r="BV23" s="51">
        <v>9.2834736842105254</v>
      </c>
      <c r="BW23" s="51">
        <v>9.2834736842105254</v>
      </c>
      <c r="BX23" s="51">
        <v>9.2834736842105254</v>
      </c>
      <c r="BY23" s="51">
        <v>9.2834736842105254</v>
      </c>
      <c r="BZ23" s="53">
        <v>9.2834736842105254</v>
      </c>
      <c r="CA23" s="52">
        <v>9.2834736842105254</v>
      </c>
    </row>
    <row r="24" spans="1:161" x14ac:dyDescent="0.2">
      <c r="A24" s="27">
        <v>10</v>
      </c>
      <c r="B24" s="36" t="s">
        <v>14</v>
      </c>
      <c r="C24" s="37">
        <v>8.5559000000000012</v>
      </c>
      <c r="D24" s="38">
        <v>12.89</v>
      </c>
      <c r="E24" s="38"/>
      <c r="F24" s="37">
        <v>8.6096000000000004</v>
      </c>
      <c r="G24" s="38">
        <v>12.79</v>
      </c>
      <c r="H24" s="13"/>
      <c r="I24" s="37">
        <v>8.6600999999999999</v>
      </c>
      <c r="J24" s="38">
        <v>12.7</v>
      </c>
      <c r="K24" s="13"/>
      <c r="L24" s="37">
        <v>8.6897000000000002</v>
      </c>
      <c r="M24" s="38">
        <v>12.69</v>
      </c>
      <c r="N24" s="13"/>
      <c r="O24" s="37">
        <v>8.6577999999999999</v>
      </c>
      <c r="P24" s="38">
        <v>12.73</v>
      </c>
      <c r="Q24" s="38"/>
      <c r="R24" s="37">
        <v>8.783100000000001</v>
      </c>
      <c r="S24" s="38">
        <v>12.65</v>
      </c>
      <c r="T24" s="38"/>
      <c r="U24" s="37">
        <v>8.6911000000000005</v>
      </c>
      <c r="V24" s="38">
        <v>12.75</v>
      </c>
      <c r="W24" s="13"/>
      <c r="X24" s="37">
        <v>8.6372</v>
      </c>
      <c r="Y24" s="38">
        <v>12.82</v>
      </c>
      <c r="Z24" s="38"/>
      <c r="AA24" s="37">
        <v>8.6100000000000012</v>
      </c>
      <c r="AB24" s="38">
        <v>12.84</v>
      </c>
      <c r="AC24" s="13"/>
      <c r="AD24" s="37">
        <v>8.5509000000000004</v>
      </c>
      <c r="AE24" s="38">
        <v>12.91</v>
      </c>
      <c r="AF24" s="13"/>
      <c r="AG24" s="37">
        <v>8.5273000000000003</v>
      </c>
      <c r="AH24" s="38">
        <v>12.91</v>
      </c>
      <c r="AI24" s="13"/>
      <c r="AJ24" s="37">
        <v>8.5344999999999995</v>
      </c>
      <c r="AK24" s="38">
        <v>12.89</v>
      </c>
      <c r="AL24" s="13"/>
      <c r="AM24" s="37">
        <v>8.5374999999999996</v>
      </c>
      <c r="AN24" s="38">
        <v>12.93</v>
      </c>
      <c r="AO24" s="13"/>
      <c r="AP24" s="37">
        <v>8.4291999999999998</v>
      </c>
      <c r="AQ24" s="38">
        <v>13.04</v>
      </c>
      <c r="AR24" s="13"/>
      <c r="AS24" s="37">
        <v>8.5298999999999996</v>
      </c>
      <c r="AT24" s="38">
        <v>12.96</v>
      </c>
      <c r="AU24" s="37"/>
      <c r="AV24" s="37">
        <v>8.5153999999999996</v>
      </c>
      <c r="AW24" s="38">
        <v>13</v>
      </c>
      <c r="AX24" s="13"/>
      <c r="AY24" s="37">
        <v>8.5762999999999998</v>
      </c>
      <c r="AZ24" s="38">
        <v>12.95</v>
      </c>
      <c r="BA24" s="13"/>
      <c r="BB24" s="37">
        <v>8.6379000000000001</v>
      </c>
      <c r="BC24" s="39">
        <v>12.9</v>
      </c>
      <c r="BD24" s="39"/>
      <c r="BE24" s="39">
        <v>8.6382000000000012</v>
      </c>
      <c r="BF24" s="39">
        <v>12.93</v>
      </c>
      <c r="BG24" s="13"/>
      <c r="BH24" s="37">
        <f t="shared" si="0"/>
        <v>8.5985052631578949</v>
      </c>
      <c r="BI24" s="39">
        <f t="shared" si="1"/>
        <v>12.856842105263159</v>
      </c>
      <c r="BJ24" s="40"/>
      <c r="BK24" s="40"/>
      <c r="BL24" s="40"/>
      <c r="BM24" s="159"/>
      <c r="BN24" s="65">
        <v>8.5985052631578949</v>
      </c>
      <c r="BO24" s="54">
        <v>8.5985052631578949</v>
      </c>
      <c r="BP24" s="61">
        <v>8.5985052631578949</v>
      </c>
      <c r="BQ24" s="61">
        <v>8.5985052631578949</v>
      </c>
      <c r="BR24" s="54">
        <v>8.5985052631578949</v>
      </c>
      <c r="BS24" s="52">
        <v>8.5985052631578949</v>
      </c>
      <c r="BT24" s="51">
        <v>8.5985052631578949</v>
      </c>
      <c r="BU24" s="51">
        <v>8.5985052631578949</v>
      </c>
      <c r="BV24" s="51">
        <v>8.5985052631578949</v>
      </c>
      <c r="BW24" s="51">
        <v>8.5985052631578949</v>
      </c>
      <c r="BX24" s="51">
        <v>8.5985052631578949</v>
      </c>
      <c r="BY24" s="51">
        <v>8.5985052631578949</v>
      </c>
      <c r="BZ24" s="53">
        <v>8.5985052631578949</v>
      </c>
      <c r="CA24" s="52">
        <v>8.5985052631578949</v>
      </c>
    </row>
    <row r="25" spans="1:161" x14ac:dyDescent="0.2">
      <c r="A25" s="27">
        <v>11</v>
      </c>
      <c r="B25" s="36" t="s">
        <v>15</v>
      </c>
      <c r="C25" s="37">
        <v>6.5616000000000003</v>
      </c>
      <c r="D25" s="38">
        <v>16.809999999999999</v>
      </c>
      <c r="E25" s="38"/>
      <c r="F25" s="37">
        <v>6.5818000000000003</v>
      </c>
      <c r="G25" s="38">
        <v>16.73</v>
      </c>
      <c r="H25" s="13"/>
      <c r="I25" s="37">
        <v>6.5874000000000006</v>
      </c>
      <c r="J25" s="38">
        <v>16.690000000000001</v>
      </c>
      <c r="K25" s="13"/>
      <c r="L25" s="37">
        <v>6.6003000000000007</v>
      </c>
      <c r="M25" s="38">
        <v>16.71</v>
      </c>
      <c r="N25" s="13"/>
      <c r="O25" s="37">
        <v>6.5945</v>
      </c>
      <c r="P25" s="38">
        <v>16.72</v>
      </c>
      <c r="Q25" s="38"/>
      <c r="R25" s="37">
        <v>6.6511000000000005</v>
      </c>
      <c r="S25" s="38">
        <v>16.7</v>
      </c>
      <c r="T25" s="38"/>
      <c r="U25" s="37">
        <v>6.6365000000000007</v>
      </c>
      <c r="V25" s="38">
        <v>16.7</v>
      </c>
      <c r="W25" s="13"/>
      <c r="X25" s="37">
        <v>6.6194000000000006</v>
      </c>
      <c r="Y25" s="38">
        <v>16.73</v>
      </c>
      <c r="Z25" s="38"/>
      <c r="AA25" s="37">
        <v>6.6035000000000004</v>
      </c>
      <c r="AB25" s="38">
        <v>16.739999999999998</v>
      </c>
      <c r="AC25" s="13"/>
      <c r="AD25" s="37">
        <v>6.5935000000000006</v>
      </c>
      <c r="AE25" s="38">
        <v>16.739999999999998</v>
      </c>
      <c r="AF25" s="13"/>
      <c r="AG25" s="37">
        <v>6.5761000000000003</v>
      </c>
      <c r="AH25" s="38">
        <v>16.739999999999998</v>
      </c>
      <c r="AI25" s="13"/>
      <c r="AJ25" s="37">
        <v>6.5728</v>
      </c>
      <c r="AK25" s="38">
        <v>16.739999999999998</v>
      </c>
      <c r="AL25" s="13"/>
      <c r="AM25" s="37">
        <v>6.5731000000000002</v>
      </c>
      <c r="AN25" s="38">
        <v>16.79</v>
      </c>
      <c r="AO25" s="13"/>
      <c r="AP25" s="37">
        <v>6.5488</v>
      </c>
      <c r="AQ25" s="38">
        <v>16.78</v>
      </c>
      <c r="AR25" s="13"/>
      <c r="AS25" s="37">
        <v>6.5952999999999999</v>
      </c>
      <c r="AT25" s="38">
        <v>16.760000000000002</v>
      </c>
      <c r="AU25" s="37"/>
      <c r="AV25" s="37">
        <v>6.5946000000000007</v>
      </c>
      <c r="AW25" s="38">
        <v>16.78</v>
      </c>
      <c r="AX25" s="13"/>
      <c r="AY25" s="37">
        <v>6.6165000000000003</v>
      </c>
      <c r="AZ25" s="38">
        <v>16.79</v>
      </c>
      <c r="BA25" s="13"/>
      <c r="BB25" s="37">
        <v>6.6344000000000003</v>
      </c>
      <c r="BC25" s="39">
        <v>16.79</v>
      </c>
      <c r="BD25" s="39"/>
      <c r="BE25" s="39">
        <v>6.6549000000000005</v>
      </c>
      <c r="BF25" s="39">
        <v>16.78</v>
      </c>
      <c r="BG25" s="13"/>
      <c r="BH25" s="37">
        <f t="shared" si="0"/>
        <v>6.5997947368421048</v>
      </c>
      <c r="BI25" s="39">
        <f t="shared" si="1"/>
        <v>16.748421052631581</v>
      </c>
      <c r="BJ25" s="40"/>
      <c r="BK25" s="40"/>
      <c r="BL25" s="40"/>
      <c r="BM25" s="159"/>
      <c r="BN25" s="65">
        <v>6.5997947368421048</v>
      </c>
      <c r="BO25" s="54">
        <v>6.5997947368421048</v>
      </c>
      <c r="BP25" s="61">
        <v>6.5997947368421048</v>
      </c>
      <c r="BQ25" s="61">
        <v>6.5997947368421048</v>
      </c>
      <c r="BR25" s="54">
        <v>6.5997947368421048</v>
      </c>
      <c r="BS25" s="52">
        <v>6.5997947368421048</v>
      </c>
      <c r="BT25" s="51">
        <v>6.5997947368421048</v>
      </c>
      <c r="BU25" s="51">
        <v>6.5997947368421048</v>
      </c>
      <c r="BV25" s="51">
        <v>6.5997947368421048</v>
      </c>
      <c r="BW25" s="51">
        <v>6.5997947368421048</v>
      </c>
      <c r="BX25" s="51">
        <v>6.5997947368421048</v>
      </c>
      <c r="BY25" s="51">
        <v>6.5997947368421048</v>
      </c>
      <c r="BZ25" s="53">
        <v>6.5997947368421048</v>
      </c>
      <c r="CA25" s="52">
        <v>6.5997947368421048</v>
      </c>
    </row>
    <row r="26" spans="1:161" x14ac:dyDescent="0.2">
      <c r="A26" s="27">
        <v>12</v>
      </c>
      <c r="B26" s="36" t="s">
        <v>36</v>
      </c>
      <c r="C26" s="37">
        <v>5.3573000000000004</v>
      </c>
      <c r="D26" s="38">
        <v>20.59</v>
      </c>
      <c r="E26" s="38"/>
      <c r="F26" s="37">
        <v>5.3888000000000007</v>
      </c>
      <c r="G26" s="38">
        <v>20.43</v>
      </c>
      <c r="H26" s="13"/>
      <c r="I26" s="37">
        <v>5.3713000000000006</v>
      </c>
      <c r="J26" s="38">
        <v>20.47</v>
      </c>
      <c r="K26" s="13"/>
      <c r="L26" s="37">
        <v>5.3820000000000006</v>
      </c>
      <c r="M26" s="38">
        <v>20.49</v>
      </c>
      <c r="N26" s="13"/>
      <c r="O26" s="37">
        <v>5.4343000000000004</v>
      </c>
      <c r="P26" s="38">
        <v>20.28</v>
      </c>
      <c r="Q26" s="38"/>
      <c r="R26" s="37">
        <v>5.4603000000000002</v>
      </c>
      <c r="S26" s="38">
        <v>20.34</v>
      </c>
      <c r="T26" s="38"/>
      <c r="U26" s="37">
        <v>5.4300000000000006</v>
      </c>
      <c r="V26" s="38">
        <v>20.41</v>
      </c>
      <c r="W26" s="13"/>
      <c r="X26" s="37">
        <v>5.4507000000000003</v>
      </c>
      <c r="Y26" s="38">
        <v>20.32</v>
      </c>
      <c r="Z26" s="38"/>
      <c r="AA26" s="37">
        <v>5.4603999999999999</v>
      </c>
      <c r="AB26" s="38">
        <v>20.239999999999998</v>
      </c>
      <c r="AC26" s="13"/>
      <c r="AD26" s="37">
        <v>5.4683000000000002</v>
      </c>
      <c r="AE26" s="38">
        <v>20.18</v>
      </c>
      <c r="AF26" s="13"/>
      <c r="AG26" s="37">
        <v>5.4626999999999999</v>
      </c>
      <c r="AH26" s="38">
        <v>20.149999999999999</v>
      </c>
      <c r="AI26" s="13"/>
      <c r="AJ26" s="37">
        <v>5.4771000000000001</v>
      </c>
      <c r="AK26" s="38">
        <v>20.09</v>
      </c>
      <c r="AL26" s="13"/>
      <c r="AM26" s="37">
        <v>5.4780000000000006</v>
      </c>
      <c r="AN26" s="38">
        <v>20.149999999999999</v>
      </c>
      <c r="AO26" s="13"/>
      <c r="AP26" s="37">
        <v>5.4470999999999998</v>
      </c>
      <c r="AQ26" s="38">
        <v>20.18</v>
      </c>
      <c r="AR26" s="13"/>
      <c r="AS26" s="37">
        <v>5.6370000000000005</v>
      </c>
      <c r="AT26" s="38">
        <v>19.61</v>
      </c>
      <c r="AU26" s="37"/>
      <c r="AV26" s="37">
        <v>5.4801000000000002</v>
      </c>
      <c r="AW26" s="38">
        <v>20.2</v>
      </c>
      <c r="AX26" s="13"/>
      <c r="AY26" s="37">
        <v>5.4071000000000007</v>
      </c>
      <c r="AZ26" s="38">
        <v>20.55</v>
      </c>
      <c r="BA26" s="13"/>
      <c r="BB26" s="37">
        <v>5.5697999999999999</v>
      </c>
      <c r="BC26" s="39">
        <v>20</v>
      </c>
      <c r="BD26" s="39"/>
      <c r="BE26" s="39">
        <v>5.6409000000000002</v>
      </c>
      <c r="BF26" s="39">
        <v>19.8</v>
      </c>
      <c r="BG26" s="13"/>
      <c r="BH26" s="37">
        <f t="shared" si="0"/>
        <v>5.4633263157894749</v>
      </c>
      <c r="BI26" s="39">
        <f t="shared" si="1"/>
        <v>20.235789473684211</v>
      </c>
      <c r="BJ26" s="40"/>
      <c r="BK26" s="40"/>
      <c r="BL26" s="40"/>
      <c r="BM26" s="159"/>
      <c r="BN26" s="65">
        <v>5.4633263157894749</v>
      </c>
      <c r="BO26" s="54">
        <v>5.4633263157894749</v>
      </c>
      <c r="BP26" s="61">
        <v>5.4633263157894749</v>
      </c>
      <c r="BQ26" s="61">
        <v>5.4633263157894749</v>
      </c>
      <c r="BR26" s="54">
        <v>5.4633263157894749</v>
      </c>
      <c r="BS26" s="52">
        <v>5.4633263157894749</v>
      </c>
      <c r="BT26" s="51">
        <v>5.4633263157894749</v>
      </c>
      <c r="BU26" s="51">
        <v>5.4633263157894749</v>
      </c>
      <c r="BV26" s="51">
        <v>5.4633263157894749</v>
      </c>
      <c r="BW26" s="51">
        <v>5.4633263157894749</v>
      </c>
      <c r="BX26" s="51">
        <v>5.4633263157894749</v>
      </c>
      <c r="BY26" s="51">
        <v>5.4633263157894749</v>
      </c>
      <c r="BZ26" s="53">
        <v>5.4633263157894749</v>
      </c>
      <c r="CA26" s="52">
        <v>5.4633263157894749</v>
      </c>
    </row>
    <row r="27" spans="1:161" x14ac:dyDescent="0.2">
      <c r="A27" s="27">
        <v>13</v>
      </c>
      <c r="B27" s="36" t="s">
        <v>17</v>
      </c>
      <c r="C27" s="37">
        <v>1</v>
      </c>
      <c r="D27" s="38">
        <v>110.29</v>
      </c>
      <c r="E27" s="38"/>
      <c r="F27" s="37">
        <v>1</v>
      </c>
      <c r="G27" s="38">
        <v>110.1</v>
      </c>
      <c r="H27" s="38"/>
      <c r="I27" s="37">
        <v>1</v>
      </c>
      <c r="J27" s="38">
        <v>109.95</v>
      </c>
      <c r="K27" s="38"/>
      <c r="L27" s="37">
        <v>1</v>
      </c>
      <c r="M27" s="38">
        <v>110.26</v>
      </c>
      <c r="N27" s="38"/>
      <c r="O27" s="37">
        <v>1</v>
      </c>
      <c r="P27" s="38">
        <v>110.23</v>
      </c>
      <c r="Q27" s="38"/>
      <c r="R27" s="37">
        <v>1</v>
      </c>
      <c r="S27" s="38">
        <v>111.07</v>
      </c>
      <c r="T27" s="38"/>
      <c r="U27" s="37">
        <v>1</v>
      </c>
      <c r="V27" s="38">
        <v>110.81</v>
      </c>
      <c r="W27" s="38"/>
      <c r="X27" s="37">
        <v>1</v>
      </c>
      <c r="Y27" s="38">
        <v>110.74</v>
      </c>
      <c r="Z27" s="38"/>
      <c r="AA27" s="37">
        <v>1</v>
      </c>
      <c r="AB27" s="38">
        <v>110.54</v>
      </c>
      <c r="AC27" s="38"/>
      <c r="AD27" s="37">
        <v>1</v>
      </c>
      <c r="AE27" s="38">
        <v>110.35</v>
      </c>
      <c r="AF27" s="38"/>
      <c r="AG27" s="37">
        <v>1</v>
      </c>
      <c r="AH27" s="38">
        <v>110.09</v>
      </c>
      <c r="AI27" s="38"/>
      <c r="AJ27" s="37">
        <v>1</v>
      </c>
      <c r="AK27" s="38">
        <v>110.04</v>
      </c>
      <c r="AL27" s="38"/>
      <c r="AM27" s="37">
        <v>1</v>
      </c>
      <c r="AN27" s="38">
        <v>110.38</v>
      </c>
      <c r="AO27" s="38"/>
      <c r="AP27" s="37">
        <v>1</v>
      </c>
      <c r="AQ27" s="38">
        <v>109.91</v>
      </c>
      <c r="AR27" s="38"/>
      <c r="AS27" s="37">
        <v>1</v>
      </c>
      <c r="AT27" s="38">
        <v>110.54</v>
      </c>
      <c r="AU27" s="37"/>
      <c r="AV27" s="37">
        <v>1</v>
      </c>
      <c r="AW27" s="38">
        <v>110.68</v>
      </c>
      <c r="AX27" s="38"/>
      <c r="AY27" s="37">
        <v>1</v>
      </c>
      <c r="AZ27" s="38">
        <v>111.09</v>
      </c>
      <c r="BA27" s="38"/>
      <c r="BB27" s="37">
        <v>1</v>
      </c>
      <c r="BC27" s="39">
        <v>111.4</v>
      </c>
      <c r="BD27" s="39"/>
      <c r="BE27" s="39">
        <v>1</v>
      </c>
      <c r="BF27" s="39">
        <v>111.67</v>
      </c>
      <c r="BG27" s="39"/>
      <c r="BH27" s="37">
        <f t="shared" si="0"/>
        <v>1</v>
      </c>
      <c r="BI27" s="39">
        <f t="shared" si="1"/>
        <v>110.53368421052629</v>
      </c>
      <c r="BJ27" s="40"/>
      <c r="BK27" s="40"/>
      <c r="BL27" s="40"/>
      <c r="BM27" s="159"/>
      <c r="BN27" s="65">
        <v>1</v>
      </c>
      <c r="BO27" s="54">
        <v>1</v>
      </c>
      <c r="BP27" s="61">
        <v>1</v>
      </c>
      <c r="BQ27" s="61">
        <v>1</v>
      </c>
      <c r="BR27" s="54">
        <v>1</v>
      </c>
      <c r="BS27" s="52">
        <v>1</v>
      </c>
      <c r="BT27" s="51">
        <v>1</v>
      </c>
      <c r="BU27" s="51">
        <v>1</v>
      </c>
      <c r="BV27" s="51">
        <v>1</v>
      </c>
      <c r="BW27" s="51">
        <v>1</v>
      </c>
      <c r="BX27" s="51">
        <v>1</v>
      </c>
      <c r="BY27" s="51">
        <v>1</v>
      </c>
      <c r="BZ27" s="53">
        <v>1</v>
      </c>
      <c r="CA27" s="52">
        <v>1</v>
      </c>
    </row>
    <row r="28" spans="1:161" x14ac:dyDescent="0.2">
      <c r="A28" s="27">
        <v>14</v>
      </c>
      <c r="B28" s="36" t="s">
        <v>27</v>
      </c>
      <c r="C28" s="37">
        <v>0.715317815705518</v>
      </c>
      <c r="D28" s="38">
        <v>154.18</v>
      </c>
      <c r="E28" s="38"/>
      <c r="F28" s="37">
        <v>0.71711318914577482</v>
      </c>
      <c r="G28" s="38">
        <v>153.53</v>
      </c>
      <c r="H28" s="38"/>
      <c r="I28" s="37">
        <v>0.71824632976125491</v>
      </c>
      <c r="J28" s="38">
        <v>153.08000000000001</v>
      </c>
      <c r="K28" s="13"/>
      <c r="L28" s="37">
        <v>0.71832371976755049</v>
      </c>
      <c r="M28" s="38">
        <v>153.5</v>
      </c>
      <c r="N28" s="13"/>
      <c r="O28" s="37">
        <v>0.719253702358433</v>
      </c>
      <c r="P28" s="38">
        <v>153.26</v>
      </c>
      <c r="Q28" s="38"/>
      <c r="R28" s="37">
        <v>0.71901064135749204</v>
      </c>
      <c r="S28" s="38">
        <v>154.47999999999999</v>
      </c>
      <c r="T28" s="38"/>
      <c r="U28" s="37">
        <v>0.71901064135749204</v>
      </c>
      <c r="V28" s="38">
        <v>154.11000000000001</v>
      </c>
      <c r="W28" s="13"/>
      <c r="X28" s="37">
        <v>0.72075188836994752</v>
      </c>
      <c r="Y28" s="38">
        <v>153.65</v>
      </c>
      <c r="Z28" s="38"/>
      <c r="AA28" s="37">
        <v>0.72033135242211421</v>
      </c>
      <c r="AB28" s="38">
        <v>153.46</v>
      </c>
      <c r="AC28" s="13"/>
      <c r="AD28" s="37">
        <v>0.71892276612723494</v>
      </c>
      <c r="AE28" s="38">
        <v>153.49</v>
      </c>
      <c r="AF28" s="38"/>
      <c r="AG28" s="37">
        <v>0.71820506190927635</v>
      </c>
      <c r="AH28" s="38">
        <v>153.28</v>
      </c>
      <c r="AI28" s="13"/>
      <c r="AJ28" s="37">
        <v>0.71740128558310379</v>
      </c>
      <c r="AK28" s="38">
        <v>153.38999999999999</v>
      </c>
      <c r="AL28" s="13"/>
      <c r="AM28" s="37">
        <v>0.71729322229634263</v>
      </c>
      <c r="AN28" s="38">
        <v>153.88</v>
      </c>
      <c r="AO28" s="13"/>
      <c r="AP28" s="37">
        <v>0.71734467694382475</v>
      </c>
      <c r="AQ28" s="38">
        <v>153.22</v>
      </c>
      <c r="AR28" s="13"/>
      <c r="AS28" s="37">
        <v>0.71855082669272619</v>
      </c>
      <c r="AT28" s="38">
        <v>153.84</v>
      </c>
      <c r="AU28" s="37"/>
      <c r="AV28" s="37">
        <v>0.7180451937644956</v>
      </c>
      <c r="AW28" s="38">
        <v>154.13999999999999</v>
      </c>
      <c r="AX28" s="13"/>
      <c r="AY28" s="37">
        <v>0.71794209079095694</v>
      </c>
      <c r="AZ28" s="38">
        <v>154.72999999999999</v>
      </c>
      <c r="BA28" s="13"/>
      <c r="BB28" s="37">
        <v>0.71874191415346578</v>
      </c>
      <c r="BC28" s="39">
        <v>154.99</v>
      </c>
      <c r="BD28" s="39"/>
      <c r="BE28" s="39">
        <v>0.72041438235272925</v>
      </c>
      <c r="BF28" s="39">
        <v>155.01</v>
      </c>
      <c r="BG28" s="39"/>
      <c r="BH28" s="37">
        <f t="shared" si="0"/>
        <v>0.71843266846630183</v>
      </c>
      <c r="BI28" s="39">
        <f t="shared" si="1"/>
        <v>153.85368421052632</v>
      </c>
      <c r="BJ28" s="40"/>
      <c r="BK28" s="40"/>
      <c r="BL28" s="40"/>
      <c r="BM28" s="159"/>
      <c r="BN28" s="65">
        <v>0.71843266846630183</v>
      </c>
      <c r="BO28" s="54">
        <v>0.71843266846630183</v>
      </c>
      <c r="BP28" s="61">
        <v>0.71843266846630183</v>
      </c>
      <c r="BQ28" s="61">
        <v>0.71843266846630183</v>
      </c>
      <c r="BR28" s="54">
        <v>0.71843266846630183</v>
      </c>
      <c r="BS28" s="52">
        <v>0.71843266846630183</v>
      </c>
      <c r="BT28" s="51">
        <v>0.71843266846630183</v>
      </c>
      <c r="BU28" s="51">
        <v>0.71843266846630183</v>
      </c>
      <c r="BV28" s="51">
        <v>0.71843266846630183</v>
      </c>
      <c r="BW28" s="51">
        <v>0.71843266846630183</v>
      </c>
      <c r="BX28" s="51">
        <v>0.71843266846630183</v>
      </c>
      <c r="BY28" s="51">
        <v>0.71843266846630183</v>
      </c>
      <c r="BZ28" s="53">
        <v>0.71843266846630183</v>
      </c>
      <c r="CA28" s="52">
        <v>0.71843266846630183</v>
      </c>
    </row>
    <row r="29" spans="1:161" x14ac:dyDescent="0.2">
      <c r="A29" s="27">
        <v>15</v>
      </c>
      <c r="B29" s="36" t="s">
        <v>32</v>
      </c>
      <c r="C29" s="37">
        <v>6.7054</v>
      </c>
      <c r="D29" s="38">
        <v>16.45</v>
      </c>
      <c r="E29" s="38"/>
      <c r="F29" s="37">
        <v>6.6989000000000001</v>
      </c>
      <c r="G29" s="38">
        <v>16.440000000000001</v>
      </c>
      <c r="H29" s="38"/>
      <c r="I29" s="37">
        <v>6.7022000000000004</v>
      </c>
      <c r="J29" s="38">
        <v>16.41</v>
      </c>
      <c r="K29" s="13"/>
      <c r="L29" s="37">
        <v>6.7051000000000007</v>
      </c>
      <c r="M29" s="38">
        <v>16.440000000000001</v>
      </c>
      <c r="N29" s="13"/>
      <c r="O29" s="37">
        <v>6.7057000000000002</v>
      </c>
      <c r="P29" s="38">
        <v>16.440000000000001</v>
      </c>
      <c r="Q29" s="38"/>
      <c r="R29" s="37">
        <v>6.7202999999999999</v>
      </c>
      <c r="S29" s="38">
        <v>16.53</v>
      </c>
      <c r="T29" s="38"/>
      <c r="U29" s="37">
        <v>6.7231000000000005</v>
      </c>
      <c r="V29" s="38">
        <v>16.48</v>
      </c>
      <c r="W29" s="13"/>
      <c r="X29" s="37">
        <v>6.7095000000000002</v>
      </c>
      <c r="Y29" s="38">
        <v>16.5</v>
      </c>
      <c r="Z29" s="38"/>
      <c r="AA29" s="37">
        <v>6.7094000000000005</v>
      </c>
      <c r="AB29" s="38">
        <v>16.48</v>
      </c>
      <c r="AC29" s="13"/>
      <c r="AD29" s="37">
        <v>6.7129000000000003</v>
      </c>
      <c r="AE29" s="38">
        <v>16.440000000000001</v>
      </c>
      <c r="AF29" s="38"/>
      <c r="AG29" s="37">
        <v>6.7135000000000007</v>
      </c>
      <c r="AH29" s="38">
        <v>16.399999999999999</v>
      </c>
      <c r="AI29" s="13"/>
      <c r="AJ29" s="37">
        <v>6.7130000000000001</v>
      </c>
      <c r="AK29" s="38">
        <v>16.39</v>
      </c>
      <c r="AL29" s="13"/>
      <c r="AM29" s="37">
        <v>6.6935000000000002</v>
      </c>
      <c r="AN29" s="38">
        <v>16.489999999999998</v>
      </c>
      <c r="AO29" s="13"/>
      <c r="AP29" s="37">
        <v>6.6901999999999999</v>
      </c>
      <c r="AQ29" s="38">
        <v>16.43</v>
      </c>
      <c r="AR29" s="13"/>
      <c r="AS29" s="37">
        <v>6.7110000000000003</v>
      </c>
      <c r="AT29" s="38">
        <v>16.47</v>
      </c>
      <c r="AU29" s="37"/>
      <c r="AV29" s="37">
        <v>6.7124000000000006</v>
      </c>
      <c r="AW29" s="38">
        <v>16.489999999999998</v>
      </c>
      <c r="AX29" s="13"/>
      <c r="AY29" s="37">
        <v>6.7222</v>
      </c>
      <c r="AZ29" s="38">
        <v>16.53</v>
      </c>
      <c r="BA29" s="13"/>
      <c r="BB29" s="37">
        <v>6.7294</v>
      </c>
      <c r="BC29" s="39">
        <v>16.55</v>
      </c>
      <c r="BD29" s="39"/>
      <c r="BE29" s="39">
        <v>6.7150000000000007</v>
      </c>
      <c r="BF29" s="39">
        <v>16.63</v>
      </c>
      <c r="BG29" s="13"/>
      <c r="BH29" s="37">
        <f t="shared" si="0"/>
        <v>6.7101421052631585</v>
      </c>
      <c r="BI29" s="39">
        <f t="shared" si="1"/>
        <v>16.47315789473684</v>
      </c>
      <c r="BJ29" s="40"/>
      <c r="BK29" s="40"/>
      <c r="BL29" s="40"/>
      <c r="BM29" s="159"/>
      <c r="BN29" s="65">
        <v>6.7101421052631585</v>
      </c>
      <c r="BO29" s="54">
        <v>6.7101421052631585</v>
      </c>
      <c r="BP29" s="61">
        <v>6.7101421052631585</v>
      </c>
      <c r="BQ29" s="61">
        <v>6.7101421052631585</v>
      </c>
      <c r="BR29" s="54">
        <v>6.7101421052631585</v>
      </c>
      <c r="BS29" s="52">
        <v>6.7101421052631585</v>
      </c>
      <c r="BT29" s="51">
        <v>6.7101421052631585</v>
      </c>
      <c r="BU29" s="51">
        <v>6.7101421052631585</v>
      </c>
      <c r="BV29" s="51">
        <v>6.7101421052631585</v>
      </c>
      <c r="BW29" s="51">
        <v>6.7101421052631585</v>
      </c>
      <c r="BX29" s="51">
        <v>6.7101421052631585</v>
      </c>
      <c r="BY29" s="51">
        <v>6.7101421052631585</v>
      </c>
      <c r="BZ29" s="53">
        <v>6.7101421052631585</v>
      </c>
      <c r="CA29" s="52">
        <v>6.7101421052631585</v>
      </c>
    </row>
    <row r="30" spans="1:161" s="6" customFormat="1" ht="13.5" thickBot="1" x14ac:dyDescent="0.25">
      <c r="A30" s="43">
        <v>16</v>
      </c>
      <c r="B30" s="44" t="s">
        <v>33</v>
      </c>
      <c r="C30" s="45">
        <v>6.7087000000000003</v>
      </c>
      <c r="D30" s="46">
        <v>16.440000000000001</v>
      </c>
      <c r="E30" s="46"/>
      <c r="F30" s="45">
        <v>6.7023999999999999</v>
      </c>
      <c r="G30" s="46">
        <v>16.43</v>
      </c>
      <c r="H30" s="46"/>
      <c r="I30" s="45">
        <v>6.7072000000000003</v>
      </c>
      <c r="J30" s="46">
        <v>16.39</v>
      </c>
      <c r="K30" s="20"/>
      <c r="L30" s="45">
        <v>6.7140000000000004</v>
      </c>
      <c r="M30" s="46">
        <v>16.420000000000002</v>
      </c>
      <c r="N30" s="20"/>
      <c r="O30" s="45">
        <v>6.7122000000000002</v>
      </c>
      <c r="P30" s="46">
        <v>16.420000000000002</v>
      </c>
      <c r="Q30" s="46"/>
      <c r="R30" s="45">
        <v>6.7280000000000006</v>
      </c>
      <c r="S30" s="46">
        <v>16.510000000000002</v>
      </c>
      <c r="T30" s="46"/>
      <c r="U30" s="45">
        <v>6.7310000000000008</v>
      </c>
      <c r="V30" s="46">
        <v>16.46</v>
      </c>
      <c r="W30" s="20"/>
      <c r="X30" s="45">
        <v>6.7183999999999999</v>
      </c>
      <c r="Y30" s="46">
        <v>16.48</v>
      </c>
      <c r="Z30" s="46"/>
      <c r="AA30" s="45">
        <v>6.7138</v>
      </c>
      <c r="AB30" s="46">
        <v>16.46</v>
      </c>
      <c r="AC30" s="20"/>
      <c r="AD30" s="45">
        <v>6.7174000000000005</v>
      </c>
      <c r="AE30" s="46">
        <v>16.43</v>
      </c>
      <c r="AF30" s="46"/>
      <c r="AG30" s="45">
        <v>6.718</v>
      </c>
      <c r="AH30" s="46">
        <v>16.39</v>
      </c>
      <c r="AI30" s="20"/>
      <c r="AJ30" s="45">
        <v>6.7177000000000007</v>
      </c>
      <c r="AK30" s="46">
        <v>16.38</v>
      </c>
      <c r="AL30" s="20"/>
      <c r="AM30" s="45">
        <v>6.6988000000000003</v>
      </c>
      <c r="AN30" s="46">
        <v>16.48</v>
      </c>
      <c r="AO30" s="20"/>
      <c r="AP30" s="45">
        <v>6.6932</v>
      </c>
      <c r="AQ30" s="46">
        <v>16.420000000000002</v>
      </c>
      <c r="AR30" s="20"/>
      <c r="AS30" s="45">
        <v>6.7192000000000007</v>
      </c>
      <c r="AT30" s="46">
        <v>16.45</v>
      </c>
      <c r="AU30" s="45"/>
      <c r="AV30" s="45">
        <v>6.7170000000000005</v>
      </c>
      <c r="AW30" s="46">
        <v>16.48</v>
      </c>
      <c r="AX30" s="20"/>
      <c r="AY30" s="45">
        <v>6.7308000000000003</v>
      </c>
      <c r="AZ30" s="46">
        <v>16.5</v>
      </c>
      <c r="BA30" s="20"/>
      <c r="BB30" s="45">
        <v>6.7401</v>
      </c>
      <c r="BC30" s="47">
        <v>16.53</v>
      </c>
      <c r="BD30" s="47"/>
      <c r="BE30" s="47">
        <v>6.7233000000000001</v>
      </c>
      <c r="BF30" s="47">
        <v>16.61</v>
      </c>
      <c r="BG30" s="20"/>
      <c r="BH30" s="37">
        <f t="shared" si="0"/>
        <v>6.7163789473684226</v>
      </c>
      <c r="BI30" s="47">
        <f t="shared" si="1"/>
        <v>16.45684210526316</v>
      </c>
      <c r="BJ30" s="40"/>
      <c r="BK30" s="40"/>
      <c r="BL30" s="40"/>
      <c r="BM30" s="159"/>
      <c r="BN30" s="65">
        <v>6.7163789473684226</v>
      </c>
      <c r="BO30" s="54">
        <v>6.7163789473684226</v>
      </c>
      <c r="BP30" s="61">
        <v>6.7163789473684226</v>
      </c>
      <c r="BQ30" s="61">
        <v>6.7163789473684226</v>
      </c>
      <c r="BR30" s="54">
        <v>6.7163789473684226</v>
      </c>
      <c r="BS30" s="52">
        <v>6.7163789473684226</v>
      </c>
      <c r="BT30" s="51">
        <v>6.7163789473684226</v>
      </c>
      <c r="BU30" s="51">
        <v>6.7163789473684226</v>
      </c>
      <c r="BV30" s="51">
        <v>6.7163789473684226</v>
      </c>
      <c r="BW30" s="51">
        <v>6.7163789473684226</v>
      </c>
      <c r="BX30" s="51">
        <v>6.7163789473684226</v>
      </c>
      <c r="BY30" s="51">
        <v>6.7163789473684226</v>
      </c>
      <c r="BZ30" s="53">
        <v>6.7163789473684226</v>
      </c>
      <c r="CA30" s="52">
        <v>6.7163789473684226</v>
      </c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73" customFormat="1" ht="13.5" thickTop="1" x14ac:dyDescent="0.2">
      <c r="A31" s="133"/>
      <c r="B31" s="134"/>
      <c r="C31" s="135"/>
      <c r="D31" s="135"/>
      <c r="E31" s="135"/>
      <c r="F31" s="135"/>
      <c r="G31" s="135"/>
      <c r="H31" s="136"/>
      <c r="I31" s="135"/>
      <c r="J31" s="136"/>
      <c r="K31" s="136"/>
      <c r="L31" s="136"/>
      <c r="M31" s="136"/>
      <c r="N31" s="135"/>
      <c r="O31" s="136"/>
      <c r="P31" s="136"/>
      <c r="Q31" s="136"/>
      <c r="R31" s="136"/>
      <c r="S31" s="136"/>
      <c r="T31" s="136"/>
      <c r="U31" s="136"/>
      <c r="V31" s="136"/>
      <c r="W31" s="135"/>
      <c r="X31" s="136"/>
      <c r="Y31" s="136"/>
      <c r="Z31" s="136"/>
      <c r="AA31" s="136"/>
      <c r="AB31" s="136"/>
      <c r="AC31" s="135"/>
      <c r="AD31" s="135"/>
      <c r="AE31" s="136"/>
      <c r="AF31" s="136"/>
      <c r="AG31" s="136"/>
      <c r="AH31" s="136"/>
      <c r="AI31" s="135"/>
      <c r="AJ31" s="136"/>
      <c r="AK31" s="136"/>
      <c r="AL31" s="135"/>
      <c r="AM31" s="136"/>
      <c r="AN31" s="136"/>
      <c r="AO31" s="135"/>
      <c r="AP31" s="136"/>
      <c r="AQ31" s="136"/>
      <c r="AR31" s="135"/>
      <c r="AS31" s="136"/>
      <c r="AT31" s="136"/>
      <c r="AU31" s="135"/>
      <c r="AV31" s="136"/>
      <c r="AW31" s="136"/>
      <c r="AX31" s="135"/>
      <c r="AY31" s="136"/>
      <c r="AZ31" s="136"/>
      <c r="BA31" s="136"/>
      <c r="BB31" s="136"/>
      <c r="BC31" s="136"/>
      <c r="BD31" s="136"/>
      <c r="BE31" s="136"/>
      <c r="BF31" s="136"/>
      <c r="BG31" s="135"/>
      <c r="BH31" s="137"/>
      <c r="BI31" s="135"/>
      <c r="BJ31" s="135"/>
      <c r="BK31" s="135"/>
      <c r="BL31" s="135"/>
      <c r="BM31" s="138"/>
      <c r="BN31" s="135"/>
      <c r="BO31" s="135"/>
      <c r="BP31" s="139"/>
      <c r="BQ31" s="139"/>
      <c r="BR31" s="135"/>
      <c r="BS31" s="140"/>
      <c r="BT31" s="138"/>
      <c r="BU31" s="138"/>
      <c r="BV31" s="138"/>
      <c r="BW31" s="138"/>
      <c r="BX31" s="138"/>
      <c r="BY31" s="138"/>
      <c r="BZ31" s="72"/>
      <c r="CA31" s="71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</row>
    <row r="32" spans="1:161" s="73" customFormat="1" x14ac:dyDescent="0.2">
      <c r="A32" s="78"/>
      <c r="B32" s="79"/>
      <c r="C32" s="80"/>
      <c r="D32" s="80"/>
      <c r="E32" s="80"/>
      <c r="F32" s="80"/>
      <c r="G32" s="80"/>
      <c r="H32" s="80"/>
      <c r="I32" s="68"/>
      <c r="J32" s="68"/>
      <c r="K32" s="68"/>
      <c r="L32" s="80"/>
      <c r="M32" s="80"/>
      <c r="N32" s="68"/>
      <c r="O32" s="80"/>
      <c r="P32" s="80"/>
      <c r="Q32" s="80"/>
      <c r="R32" s="80"/>
      <c r="S32" s="80"/>
      <c r="T32" s="80"/>
      <c r="U32" s="80"/>
      <c r="V32" s="80"/>
      <c r="W32" s="68"/>
      <c r="X32" s="80"/>
      <c r="Y32" s="80"/>
      <c r="Z32" s="80"/>
      <c r="AA32" s="80"/>
      <c r="AB32" s="80"/>
      <c r="AC32" s="68"/>
      <c r="AD32" s="68"/>
      <c r="AE32" s="68"/>
      <c r="AF32" s="68"/>
      <c r="AG32" s="80"/>
      <c r="AH32" s="80"/>
      <c r="AI32" s="68"/>
      <c r="AJ32" s="80"/>
      <c r="AK32" s="80"/>
      <c r="AL32" s="68"/>
      <c r="AM32" s="80"/>
      <c r="AN32" s="80"/>
      <c r="AO32" s="68"/>
      <c r="AP32" s="80"/>
      <c r="AQ32" s="80"/>
      <c r="AR32" s="68"/>
      <c r="AS32" s="80"/>
      <c r="AT32" s="80"/>
      <c r="AU32" s="68"/>
      <c r="AV32" s="80"/>
      <c r="AW32" s="80"/>
      <c r="AX32" s="68"/>
      <c r="AY32" s="80"/>
      <c r="AZ32" s="80"/>
      <c r="BA32" s="80"/>
      <c r="BB32" s="80"/>
      <c r="BC32" s="80"/>
      <c r="BD32" s="80"/>
      <c r="BE32" s="80"/>
      <c r="BF32" s="80"/>
      <c r="BG32" s="68"/>
      <c r="BH32" s="68"/>
      <c r="BI32" s="68"/>
      <c r="BJ32" s="68"/>
      <c r="BK32" s="68"/>
      <c r="BL32" s="68"/>
      <c r="BM32" s="69"/>
      <c r="BN32" s="68"/>
      <c r="BO32" s="68"/>
      <c r="BP32" s="70"/>
      <c r="BQ32" s="70"/>
      <c r="BR32" s="68"/>
      <c r="BS32" s="71"/>
      <c r="BT32" s="69"/>
      <c r="BU32" s="69"/>
      <c r="BV32" s="69"/>
      <c r="BW32" s="69"/>
      <c r="BX32" s="69"/>
      <c r="BY32" s="69"/>
      <c r="BZ32" s="72"/>
      <c r="CA32" s="71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</row>
    <row r="33" spans="1:161" s="73" customFormat="1" x14ac:dyDescent="0.2">
      <c r="A33" s="152"/>
      <c r="B33" s="153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M33" s="69"/>
      <c r="BN33" s="165" t="s">
        <v>28</v>
      </c>
      <c r="BO33" s="155"/>
      <c r="BP33" s="155"/>
      <c r="BQ33" s="155"/>
      <c r="BR33" s="155"/>
      <c r="BS33" s="155"/>
      <c r="BT33" s="74"/>
      <c r="BU33" s="74"/>
      <c r="BV33" s="74"/>
      <c r="BW33" s="74"/>
      <c r="BX33" s="74"/>
      <c r="BY33" s="74"/>
      <c r="BZ33" s="156"/>
      <c r="CA33" s="157"/>
      <c r="CB33" s="68"/>
      <c r="CC33" s="68"/>
      <c r="CD33" s="68"/>
      <c r="CE33" s="68"/>
      <c r="CF33" s="68"/>
      <c r="CG33" s="68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  <c r="DY33" s="68"/>
      <c r="DZ33" s="68"/>
      <c r="EA33" s="158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</row>
    <row r="34" spans="1:161" s="73" customFormat="1" x14ac:dyDescent="0.2">
      <c r="A34" s="152"/>
      <c r="B34" s="153"/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M34" s="69"/>
      <c r="BN34" s="155"/>
      <c r="BO34" s="155"/>
      <c r="BP34" s="155"/>
      <c r="BQ34" s="155"/>
      <c r="BR34" s="155"/>
      <c r="BS34" s="155"/>
      <c r="BT34" s="74"/>
      <c r="BU34" s="74"/>
      <c r="BV34" s="74"/>
      <c r="BW34" s="74"/>
      <c r="BX34" s="74"/>
      <c r="BY34" s="74"/>
      <c r="BZ34" s="156"/>
      <c r="CA34" s="71"/>
      <c r="CB34" s="72"/>
      <c r="CC34" s="68"/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68"/>
      <c r="DP34" s="68"/>
      <c r="DQ34" s="68"/>
      <c r="DR34" s="68"/>
      <c r="DS34" s="68"/>
      <c r="DT34" s="68"/>
      <c r="DU34" s="68"/>
      <c r="DV34" s="68"/>
      <c r="DW34" s="68"/>
      <c r="DX34" s="68"/>
      <c r="DY34" s="68"/>
      <c r="DZ34" s="68"/>
      <c r="EA34" s="158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</row>
    <row r="35" spans="1:161" s="66" customFormat="1" ht="29.25" customHeight="1" x14ac:dyDescent="0.2">
      <c r="A35" s="161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162"/>
      <c r="V35" s="162"/>
      <c r="W35" s="162"/>
      <c r="X35" s="162"/>
      <c r="Y35" s="162"/>
      <c r="Z35" s="162"/>
      <c r="AA35" s="162"/>
      <c r="AB35" s="162"/>
      <c r="AC35" s="162"/>
      <c r="AD35" s="162"/>
      <c r="AE35" s="162"/>
      <c r="AF35" s="162"/>
      <c r="AG35" s="162"/>
      <c r="AH35" s="162"/>
      <c r="AI35" s="162"/>
      <c r="AJ35" s="162"/>
      <c r="AK35" s="162"/>
      <c r="AL35" s="162"/>
      <c r="AM35" s="162"/>
      <c r="AN35" s="162"/>
      <c r="AO35" s="162"/>
      <c r="AP35" s="162"/>
      <c r="AQ35" s="16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3"/>
      <c r="BH35" s="164"/>
      <c r="BI35" s="164"/>
      <c r="BJ35" s="164"/>
      <c r="BK35" s="164"/>
      <c r="BL35" s="164"/>
      <c r="BM35" s="51"/>
      <c r="BN35" s="165"/>
      <c r="BO35" s="54" t="s">
        <v>5</v>
      </c>
      <c r="BP35" s="54" t="s">
        <v>6</v>
      </c>
      <c r="BQ35" s="54" t="s">
        <v>7</v>
      </c>
      <c r="BR35" s="54" t="s">
        <v>8</v>
      </c>
      <c r="BS35" s="52" t="s">
        <v>9</v>
      </c>
      <c r="BT35" s="51" t="s">
        <v>10</v>
      </c>
      <c r="BU35" s="51" t="s">
        <v>25</v>
      </c>
      <c r="BV35" s="51" t="s">
        <v>26</v>
      </c>
      <c r="BW35" s="51" t="s">
        <v>13</v>
      </c>
      <c r="BX35" s="51" t="s">
        <v>14</v>
      </c>
      <c r="BY35" s="51" t="s">
        <v>15</v>
      </c>
      <c r="BZ35" s="66" t="s">
        <v>36</v>
      </c>
      <c r="CA35" s="52" t="s">
        <v>17</v>
      </c>
      <c r="CB35" s="53" t="s">
        <v>27</v>
      </c>
      <c r="CC35" s="54" t="s">
        <v>32</v>
      </c>
      <c r="CD35" s="166" t="s">
        <v>33</v>
      </c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6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</row>
    <row r="36" spans="1:161" s="174" customFormat="1" x14ac:dyDescent="0.2">
      <c r="A36" s="167"/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3"/>
      <c r="BH36" s="169"/>
      <c r="BI36" s="169"/>
      <c r="BJ36" s="169"/>
      <c r="BK36" s="169"/>
      <c r="BL36" s="169"/>
      <c r="BM36" s="170">
        <v>1</v>
      </c>
      <c r="BN36" s="171" t="s">
        <v>139</v>
      </c>
      <c r="BO36" s="60">
        <v>98.59</v>
      </c>
      <c r="BP36" s="60">
        <v>146.06</v>
      </c>
      <c r="BQ36" s="60">
        <v>110.36</v>
      </c>
      <c r="BR36" s="60">
        <v>125.41</v>
      </c>
      <c r="BS36" s="172">
        <v>144454.69</v>
      </c>
      <c r="BT36" s="60">
        <v>1715.59</v>
      </c>
      <c r="BU36" s="60">
        <v>78.34</v>
      </c>
      <c r="BV36" s="60">
        <v>83.98</v>
      </c>
      <c r="BW36" s="60">
        <v>11.96</v>
      </c>
      <c r="BX36" s="60">
        <v>12.89</v>
      </c>
      <c r="BY36" s="60">
        <v>16.809999999999999</v>
      </c>
      <c r="BZ36" s="60">
        <v>20.59</v>
      </c>
      <c r="CA36" s="60">
        <v>110.29</v>
      </c>
      <c r="CB36" s="60">
        <v>154.18</v>
      </c>
      <c r="CC36" s="60">
        <v>16.45</v>
      </c>
      <c r="CD36" s="60">
        <v>16.440000000000001</v>
      </c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</row>
    <row r="37" spans="1:161" s="174" customFormat="1" x14ac:dyDescent="0.2">
      <c r="A37" s="175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63"/>
      <c r="BH37" s="169"/>
      <c r="BI37" s="169"/>
      <c r="BJ37" s="169"/>
      <c r="BK37" s="169"/>
      <c r="BL37" s="169"/>
      <c r="BM37" s="170">
        <v>2</v>
      </c>
      <c r="BN37" s="171" t="s">
        <v>140</v>
      </c>
      <c r="BO37" s="60">
        <v>98.43</v>
      </c>
      <c r="BP37" s="60">
        <v>145.63999999999999</v>
      </c>
      <c r="BQ37" s="60">
        <v>110.01</v>
      </c>
      <c r="BR37" s="60">
        <v>124.92</v>
      </c>
      <c r="BS37" s="172">
        <v>141667.07999999999</v>
      </c>
      <c r="BT37" s="60">
        <v>1666.76</v>
      </c>
      <c r="BU37" s="60">
        <v>77.959999999999994</v>
      </c>
      <c r="BV37" s="60">
        <v>82.75</v>
      </c>
      <c r="BW37" s="60">
        <v>11.84</v>
      </c>
      <c r="BX37" s="60">
        <v>12.79</v>
      </c>
      <c r="BY37" s="60">
        <v>16.73</v>
      </c>
      <c r="BZ37" s="60">
        <v>20.43</v>
      </c>
      <c r="CA37" s="60">
        <v>110.1</v>
      </c>
      <c r="CB37" s="60">
        <v>153.53</v>
      </c>
      <c r="CC37" s="60">
        <v>16.440000000000001</v>
      </c>
      <c r="CD37" s="60">
        <v>16.43</v>
      </c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</row>
    <row r="38" spans="1:161" s="174" customFormat="1" x14ac:dyDescent="0.2">
      <c r="A38" s="176"/>
      <c r="B38" s="173"/>
      <c r="C38" s="173"/>
      <c r="BG38" s="163"/>
      <c r="BL38" s="173"/>
      <c r="BM38" s="170">
        <v>3</v>
      </c>
      <c r="BN38" s="171" t="s">
        <v>141</v>
      </c>
      <c r="BO38" s="60">
        <v>98.22</v>
      </c>
      <c r="BP38" s="60">
        <v>144.83000000000001</v>
      </c>
      <c r="BQ38" s="60">
        <v>109.9</v>
      </c>
      <c r="BR38" s="60">
        <v>124.61</v>
      </c>
      <c r="BS38" s="172">
        <v>141217.57999999999</v>
      </c>
      <c r="BT38" s="60">
        <v>1654.75</v>
      </c>
      <c r="BU38" s="60">
        <v>77.8</v>
      </c>
      <c r="BV38" s="60">
        <v>82.37</v>
      </c>
      <c r="BW38" s="60">
        <v>11.79</v>
      </c>
      <c r="BX38" s="60">
        <v>12.7</v>
      </c>
      <c r="BY38" s="60">
        <v>16.690000000000001</v>
      </c>
      <c r="BZ38" s="60">
        <v>20.47</v>
      </c>
      <c r="CA38" s="60">
        <v>109.95</v>
      </c>
      <c r="CB38" s="60">
        <v>153.08000000000001</v>
      </c>
      <c r="CC38" s="60">
        <v>16.41</v>
      </c>
      <c r="CD38" s="60">
        <v>16.39</v>
      </c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</row>
    <row r="39" spans="1:161" s="174" customFormat="1" x14ac:dyDescent="0.2">
      <c r="A39" s="176"/>
      <c r="B39" s="173"/>
      <c r="C39" s="173"/>
      <c r="BG39" s="163"/>
      <c r="BL39" s="173"/>
      <c r="BM39" s="170">
        <v>4</v>
      </c>
      <c r="BN39" s="171" t="s">
        <v>142</v>
      </c>
      <c r="BO39" s="60">
        <v>98.58</v>
      </c>
      <c r="BP39" s="60">
        <v>144.79</v>
      </c>
      <c r="BQ39" s="60">
        <v>109.73</v>
      </c>
      <c r="BR39" s="60">
        <v>124.68</v>
      </c>
      <c r="BS39" s="172">
        <v>141778.92000000001</v>
      </c>
      <c r="BT39" s="60">
        <v>1663.51</v>
      </c>
      <c r="BU39" s="60">
        <v>77.489999999999995</v>
      </c>
      <c r="BV39" s="60">
        <v>82.44</v>
      </c>
      <c r="BW39" s="60">
        <v>11.82</v>
      </c>
      <c r="BX39" s="60">
        <v>12.69</v>
      </c>
      <c r="BY39" s="60">
        <v>16.71</v>
      </c>
      <c r="BZ39" s="60">
        <v>20.49</v>
      </c>
      <c r="CA39" s="60">
        <v>110.26</v>
      </c>
      <c r="CB39" s="60">
        <v>153.5</v>
      </c>
      <c r="CC39" s="60">
        <v>16.440000000000001</v>
      </c>
      <c r="CD39" s="60">
        <v>16.420000000000002</v>
      </c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</row>
    <row r="40" spans="1:161" s="174" customFormat="1" x14ac:dyDescent="0.2">
      <c r="A40" s="176"/>
      <c r="B40" s="173"/>
      <c r="C40" s="173"/>
      <c r="BG40" s="163"/>
      <c r="BL40" s="173"/>
      <c r="BM40" s="170">
        <v>5</v>
      </c>
      <c r="BN40" s="171" t="s">
        <v>143</v>
      </c>
      <c r="BO40" s="60">
        <v>98.71</v>
      </c>
      <c r="BP40" s="60">
        <v>145</v>
      </c>
      <c r="BQ40" s="60">
        <v>109.77</v>
      </c>
      <c r="BR40" s="60">
        <v>124.74</v>
      </c>
      <c r="BS40" s="172">
        <v>141759.54999999999</v>
      </c>
      <c r="BT40" s="60">
        <v>1663.27</v>
      </c>
      <c r="BU40" s="60">
        <v>77.63</v>
      </c>
      <c r="BV40" s="60">
        <v>82.08</v>
      </c>
      <c r="BW40" s="60">
        <v>11.84</v>
      </c>
      <c r="BX40" s="60">
        <v>12.73</v>
      </c>
      <c r="BY40" s="60">
        <v>16.72</v>
      </c>
      <c r="BZ40" s="60">
        <v>20.28</v>
      </c>
      <c r="CA40" s="60">
        <v>110.23</v>
      </c>
      <c r="CB40" s="60">
        <v>153.26</v>
      </c>
      <c r="CC40" s="60">
        <v>16.440000000000001</v>
      </c>
      <c r="CD40" s="60">
        <v>16.420000000000002</v>
      </c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</row>
    <row r="41" spans="1:161" s="174" customFormat="1" x14ac:dyDescent="0.2">
      <c r="A41" s="176"/>
      <c r="B41" s="173"/>
      <c r="C41" s="173"/>
      <c r="BG41" s="163"/>
      <c r="BL41" s="173"/>
      <c r="BM41" s="170">
        <v>6</v>
      </c>
      <c r="BN41" s="171" t="s">
        <v>144</v>
      </c>
      <c r="BO41" s="60">
        <v>99.96</v>
      </c>
      <c r="BP41" s="60">
        <v>145.26</v>
      </c>
      <c r="BQ41" s="60">
        <v>110</v>
      </c>
      <c r="BR41" s="60">
        <v>124.57</v>
      </c>
      <c r="BS41" s="172">
        <v>143748.03</v>
      </c>
      <c r="BT41" s="60">
        <v>1680.08</v>
      </c>
      <c r="BU41" s="60">
        <v>78.05</v>
      </c>
      <c r="BV41" s="60">
        <v>82.55</v>
      </c>
      <c r="BW41" s="60">
        <v>11.74</v>
      </c>
      <c r="BX41" s="60">
        <v>12.65</v>
      </c>
      <c r="BY41" s="60">
        <v>16.7</v>
      </c>
      <c r="BZ41" s="60">
        <v>20.34</v>
      </c>
      <c r="CA41" s="60">
        <v>111.07</v>
      </c>
      <c r="CB41" s="60">
        <v>154.47999999999999</v>
      </c>
      <c r="CC41" s="60">
        <v>16.53</v>
      </c>
      <c r="CD41" s="60">
        <v>16.510000000000002</v>
      </c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</row>
    <row r="42" spans="1:161" s="174" customFormat="1" x14ac:dyDescent="0.2">
      <c r="A42" s="176"/>
      <c r="B42" s="173"/>
      <c r="C42" s="173"/>
      <c r="BG42" s="163"/>
      <c r="BL42" s="173"/>
      <c r="BM42" s="170">
        <v>7</v>
      </c>
      <c r="BN42" s="171" t="s">
        <v>145</v>
      </c>
      <c r="BO42" s="60">
        <v>99.67</v>
      </c>
      <c r="BP42" s="60">
        <v>144.01</v>
      </c>
      <c r="BQ42" s="60">
        <v>109.81</v>
      </c>
      <c r="BR42" s="60">
        <v>124.62</v>
      </c>
      <c r="BS42" s="172">
        <v>143628.15</v>
      </c>
      <c r="BT42" s="60">
        <v>1694.28</v>
      </c>
      <c r="BU42" s="60">
        <v>78.02</v>
      </c>
      <c r="BV42" s="60">
        <v>82.61</v>
      </c>
      <c r="BW42" s="60">
        <v>11.78</v>
      </c>
      <c r="BX42" s="60">
        <v>12.75</v>
      </c>
      <c r="BY42" s="60">
        <v>16.7</v>
      </c>
      <c r="BZ42" s="60">
        <v>20.41</v>
      </c>
      <c r="CA42" s="60">
        <v>110.81</v>
      </c>
      <c r="CB42" s="60">
        <v>154.11000000000001</v>
      </c>
      <c r="CC42" s="60">
        <v>16.48</v>
      </c>
      <c r="CD42" s="60">
        <v>16.46</v>
      </c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</row>
    <row r="43" spans="1:161" s="174" customFormat="1" x14ac:dyDescent="0.2">
      <c r="A43" s="176"/>
      <c r="B43" s="173"/>
      <c r="C43" s="173"/>
      <c r="BG43" s="163"/>
      <c r="BL43" s="173"/>
      <c r="BM43" s="170">
        <v>8</v>
      </c>
      <c r="BN43" s="171" t="s">
        <v>146</v>
      </c>
      <c r="BO43" s="60">
        <v>99.48</v>
      </c>
      <c r="BP43" s="60">
        <v>145.72999999999999</v>
      </c>
      <c r="BQ43" s="60">
        <v>109.8</v>
      </c>
      <c r="BR43" s="60">
        <v>124.77</v>
      </c>
      <c r="BS43" s="172">
        <v>143539.9</v>
      </c>
      <c r="BT43" s="60">
        <v>1706.3</v>
      </c>
      <c r="BU43" s="60">
        <v>78.36</v>
      </c>
      <c r="BV43" s="60">
        <v>82.66</v>
      </c>
      <c r="BW43" s="60">
        <v>11.81</v>
      </c>
      <c r="BX43" s="60">
        <v>12.82</v>
      </c>
      <c r="BY43" s="60">
        <v>16.73</v>
      </c>
      <c r="BZ43" s="60">
        <v>20.32</v>
      </c>
      <c r="CA43" s="60">
        <v>110.74</v>
      </c>
      <c r="CB43" s="60">
        <v>153.65</v>
      </c>
      <c r="CC43" s="60">
        <v>16.5</v>
      </c>
      <c r="CD43" s="60">
        <v>16.48</v>
      </c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</row>
    <row r="44" spans="1:161" s="174" customFormat="1" x14ac:dyDescent="0.2">
      <c r="A44" s="176"/>
      <c r="B44" s="173"/>
      <c r="C44" s="173"/>
      <c r="BG44" s="163"/>
      <c r="BL44" s="173"/>
      <c r="BM44" s="170">
        <v>9</v>
      </c>
      <c r="BN44" s="171" t="s">
        <v>147</v>
      </c>
      <c r="BO44" s="60">
        <v>99.31</v>
      </c>
      <c r="BP44" s="60">
        <v>145.44999999999999</v>
      </c>
      <c r="BQ44" s="60">
        <v>109.91</v>
      </c>
      <c r="BR44" s="60">
        <v>124.83</v>
      </c>
      <c r="BS44" s="172">
        <v>144637.56</v>
      </c>
      <c r="BT44" s="60">
        <v>1715.48</v>
      </c>
      <c r="BU44" s="60">
        <v>78.05</v>
      </c>
      <c r="BV44" s="60">
        <v>82.75</v>
      </c>
      <c r="BW44" s="60">
        <v>11.83</v>
      </c>
      <c r="BX44" s="60">
        <v>12.84</v>
      </c>
      <c r="BY44" s="60">
        <v>16.739999999999998</v>
      </c>
      <c r="BZ44" s="60">
        <v>20.239999999999998</v>
      </c>
      <c r="CA44" s="60">
        <v>110.54</v>
      </c>
      <c r="CB44" s="60">
        <v>153.46</v>
      </c>
      <c r="CC44" s="60">
        <v>16.48</v>
      </c>
      <c r="CD44" s="60">
        <v>16.46</v>
      </c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</row>
    <row r="45" spans="1:161" s="174" customFormat="1" x14ac:dyDescent="0.2">
      <c r="A45" s="176"/>
      <c r="BG45" s="163"/>
      <c r="BL45" s="173"/>
      <c r="BM45" s="170">
        <v>10</v>
      </c>
      <c r="BN45" s="171" t="s">
        <v>148</v>
      </c>
      <c r="BO45" s="60">
        <v>98.77</v>
      </c>
      <c r="BP45" s="60">
        <v>146.31</v>
      </c>
      <c r="BQ45" s="60">
        <v>109.87</v>
      </c>
      <c r="BR45" s="60">
        <v>124.88</v>
      </c>
      <c r="BS45" s="172">
        <v>143748.35</v>
      </c>
      <c r="BT45" s="60">
        <v>1695.6</v>
      </c>
      <c r="BU45" s="60">
        <v>78.069999999999993</v>
      </c>
      <c r="BV45" s="60">
        <v>82.88</v>
      </c>
      <c r="BW45" s="60">
        <v>11.91</v>
      </c>
      <c r="BX45" s="60">
        <v>12.91</v>
      </c>
      <c r="BY45" s="60">
        <v>16.739999999999998</v>
      </c>
      <c r="BZ45" s="60">
        <v>20.18</v>
      </c>
      <c r="CA45" s="60">
        <v>110.35</v>
      </c>
      <c r="CB45" s="60">
        <v>153.49</v>
      </c>
      <c r="CC45" s="60">
        <v>16.440000000000001</v>
      </c>
      <c r="CD45" s="60">
        <v>16.43</v>
      </c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</row>
    <row r="46" spans="1:161" s="174" customFormat="1" x14ac:dyDescent="0.2">
      <c r="A46" s="176"/>
      <c r="BG46" s="163"/>
      <c r="BL46" s="173"/>
      <c r="BM46" s="170">
        <v>11</v>
      </c>
      <c r="BN46" s="171" t="s">
        <v>149</v>
      </c>
      <c r="BO46" s="60">
        <v>98.79</v>
      </c>
      <c r="BP46" s="60">
        <v>145.76</v>
      </c>
      <c r="BQ46" s="60">
        <v>110.05</v>
      </c>
      <c r="BR46" s="60">
        <v>124.91</v>
      </c>
      <c r="BS46" s="172">
        <v>143656.19</v>
      </c>
      <c r="BT46" s="60">
        <v>1688.4</v>
      </c>
      <c r="BU46" s="60">
        <v>78.14</v>
      </c>
      <c r="BV46" s="60">
        <v>82.6</v>
      </c>
      <c r="BW46" s="60">
        <v>11.94</v>
      </c>
      <c r="BX46" s="60">
        <v>12.91</v>
      </c>
      <c r="BY46" s="60">
        <v>16.739999999999998</v>
      </c>
      <c r="BZ46" s="60">
        <v>20.149999999999999</v>
      </c>
      <c r="CA46" s="60">
        <v>110.09</v>
      </c>
      <c r="CB46" s="60">
        <v>153.28</v>
      </c>
      <c r="CC46" s="60">
        <v>16.399999999999999</v>
      </c>
      <c r="CD46" s="60">
        <v>16.39</v>
      </c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</row>
    <row r="47" spans="1:161" s="174" customFormat="1" x14ac:dyDescent="0.2">
      <c r="A47" s="176"/>
      <c r="BG47" s="163"/>
      <c r="BL47" s="173"/>
      <c r="BM47" s="170">
        <v>12</v>
      </c>
      <c r="BN47" s="171" t="s">
        <v>152</v>
      </c>
      <c r="BO47" s="60">
        <v>98.96</v>
      </c>
      <c r="BP47" s="60">
        <v>146.12</v>
      </c>
      <c r="BQ47" s="60">
        <v>110.08</v>
      </c>
      <c r="BR47" s="60">
        <v>124.87</v>
      </c>
      <c r="BS47" s="172">
        <v>143920.78</v>
      </c>
      <c r="BT47" s="60">
        <v>1692.42</v>
      </c>
      <c r="BU47" s="60">
        <v>78.06</v>
      </c>
      <c r="BV47" s="60">
        <v>82.64</v>
      </c>
      <c r="BW47" s="60">
        <v>11.94</v>
      </c>
      <c r="BX47" s="60">
        <v>12.89</v>
      </c>
      <c r="BY47" s="60">
        <v>16.739999999999998</v>
      </c>
      <c r="BZ47" s="60">
        <v>20.09</v>
      </c>
      <c r="CA47" s="60">
        <v>110.04</v>
      </c>
      <c r="CB47" s="60">
        <v>153.38999999999999</v>
      </c>
      <c r="CC47" s="60">
        <v>16.39</v>
      </c>
      <c r="CD47" s="60">
        <v>16.38</v>
      </c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</row>
    <row r="48" spans="1:161" s="174" customFormat="1" x14ac:dyDescent="0.2">
      <c r="A48" s="176"/>
      <c r="BL48" s="173"/>
      <c r="BM48" s="170">
        <v>13</v>
      </c>
      <c r="BN48" s="171" t="s">
        <v>151</v>
      </c>
      <c r="BO48" s="60">
        <v>98.97</v>
      </c>
      <c r="BP48" s="60">
        <v>145.97</v>
      </c>
      <c r="BQ48" s="60">
        <v>110.48</v>
      </c>
      <c r="BR48" s="60">
        <v>125.3</v>
      </c>
      <c r="BS48" s="172">
        <v>143810.35</v>
      </c>
      <c r="BT48" s="60">
        <v>1686.61</v>
      </c>
      <c r="BU48" s="60">
        <v>78.28</v>
      </c>
      <c r="BV48" s="60">
        <v>82.78</v>
      </c>
      <c r="BW48" s="60">
        <v>12.01</v>
      </c>
      <c r="BX48" s="60">
        <v>12.93</v>
      </c>
      <c r="BY48" s="60">
        <v>16.79</v>
      </c>
      <c r="BZ48" s="60">
        <v>20.149999999999999</v>
      </c>
      <c r="CA48" s="60">
        <v>110.38</v>
      </c>
      <c r="CB48" s="60">
        <v>153.88</v>
      </c>
      <c r="CC48" s="60">
        <v>16.489999999999998</v>
      </c>
      <c r="CD48" s="60">
        <v>16.48</v>
      </c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</row>
    <row r="49" spans="1:161" s="174" customFormat="1" x14ac:dyDescent="0.2">
      <c r="A49" s="176"/>
      <c r="BL49" s="173"/>
      <c r="BM49" s="170">
        <v>14</v>
      </c>
      <c r="BN49" s="171" t="s">
        <v>150</v>
      </c>
      <c r="BO49" s="60">
        <v>99.48</v>
      </c>
      <c r="BP49" s="60">
        <v>144.28</v>
      </c>
      <c r="BQ49" s="60">
        <v>110.64</v>
      </c>
      <c r="BR49" s="60">
        <v>125.29</v>
      </c>
      <c r="BS49" s="172">
        <v>144795.98000000001</v>
      </c>
      <c r="BT49" s="60">
        <v>1715.27</v>
      </c>
      <c r="BU49" s="60">
        <v>78.45</v>
      </c>
      <c r="BV49" s="60">
        <v>82.57</v>
      </c>
      <c r="BW49" s="60">
        <v>12.02</v>
      </c>
      <c r="BX49" s="60">
        <v>13.04</v>
      </c>
      <c r="BY49" s="60">
        <v>16.78</v>
      </c>
      <c r="BZ49" s="60">
        <v>20.18</v>
      </c>
      <c r="CA49" s="60">
        <v>109.91</v>
      </c>
      <c r="CB49" s="60">
        <v>153.22</v>
      </c>
      <c r="CC49" s="60">
        <v>16.43</v>
      </c>
      <c r="CD49" s="60">
        <v>16.420000000000002</v>
      </c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</row>
    <row r="50" spans="1:161" s="174" customFormat="1" x14ac:dyDescent="0.2">
      <c r="A50" s="176"/>
      <c r="BL50" s="173"/>
      <c r="BM50" s="170">
        <v>15</v>
      </c>
      <c r="BN50" s="171" t="s">
        <v>155</v>
      </c>
      <c r="BO50" s="60">
        <v>100.32</v>
      </c>
      <c r="BP50" s="60">
        <v>145.57</v>
      </c>
      <c r="BQ50" s="60">
        <v>111.3</v>
      </c>
      <c r="BR50" s="60">
        <v>125.11</v>
      </c>
      <c r="BS50" s="172">
        <v>145590.14000000001</v>
      </c>
      <c r="BT50" s="60">
        <v>1713.78</v>
      </c>
      <c r="BU50" s="60">
        <v>78.41</v>
      </c>
      <c r="BV50" s="60">
        <v>82.43</v>
      </c>
      <c r="BW50" s="60">
        <v>11.98</v>
      </c>
      <c r="BX50" s="60">
        <v>12.96</v>
      </c>
      <c r="BY50" s="60">
        <v>16.760000000000002</v>
      </c>
      <c r="BZ50" s="60">
        <v>19.61</v>
      </c>
      <c r="CA50" s="60">
        <v>110.54</v>
      </c>
      <c r="CB50" s="60">
        <v>153.84</v>
      </c>
      <c r="CC50" s="60">
        <v>16.47</v>
      </c>
      <c r="CD50" s="60">
        <v>16.45</v>
      </c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</row>
    <row r="51" spans="1:161" s="174" customFormat="1" x14ac:dyDescent="0.2">
      <c r="A51" s="176"/>
      <c r="BL51" s="173"/>
      <c r="BM51" s="170">
        <v>16</v>
      </c>
      <c r="BN51" s="171" t="s">
        <v>156</v>
      </c>
      <c r="BO51" s="60">
        <v>100.29</v>
      </c>
      <c r="BP51" s="60">
        <v>146.53</v>
      </c>
      <c r="BQ51" s="60">
        <v>111.47</v>
      </c>
      <c r="BR51" s="60">
        <v>125.27</v>
      </c>
      <c r="BS51" s="172">
        <v>145552.04999999999</v>
      </c>
      <c r="BT51" s="60">
        <v>1711.15</v>
      </c>
      <c r="BU51" s="60">
        <v>78.959999999999994</v>
      </c>
      <c r="BV51" s="60">
        <v>82.71</v>
      </c>
      <c r="BW51" s="60">
        <v>12.01</v>
      </c>
      <c r="BX51" s="60">
        <v>13</v>
      </c>
      <c r="BY51" s="60">
        <v>16.78</v>
      </c>
      <c r="BZ51" s="60">
        <v>20.2</v>
      </c>
      <c r="CA51" s="60">
        <v>110.68</v>
      </c>
      <c r="CB51" s="60">
        <v>154.13999999999999</v>
      </c>
      <c r="CC51" s="60">
        <v>16.489999999999998</v>
      </c>
      <c r="CD51" s="60">
        <v>16.48</v>
      </c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</row>
    <row r="52" spans="1:161" s="174" customFormat="1" x14ac:dyDescent="0.2">
      <c r="A52" s="176"/>
      <c r="BL52" s="173"/>
      <c r="BM52" s="170">
        <v>17</v>
      </c>
      <c r="BN52" s="171" t="s">
        <v>117</v>
      </c>
      <c r="BO52" s="60">
        <v>100.67</v>
      </c>
      <c r="BP52" s="60">
        <v>146.72</v>
      </c>
      <c r="BQ52" s="60">
        <v>112</v>
      </c>
      <c r="BR52" s="60">
        <v>125.35</v>
      </c>
      <c r="BS52" s="172">
        <v>146411.07</v>
      </c>
      <c r="BT52" s="60">
        <v>1716.36</v>
      </c>
      <c r="BU52" s="60">
        <v>78.87</v>
      </c>
      <c r="BV52" s="60">
        <v>82.93</v>
      </c>
      <c r="BW52" s="60">
        <v>12.02</v>
      </c>
      <c r="BX52" s="60">
        <v>12.95</v>
      </c>
      <c r="BY52" s="60">
        <v>16.79</v>
      </c>
      <c r="BZ52" s="60">
        <v>20.55</v>
      </c>
      <c r="CA52" s="60">
        <v>111.09</v>
      </c>
      <c r="CB52" s="60">
        <v>154.72999999999999</v>
      </c>
      <c r="CC52" s="60">
        <v>16.53</v>
      </c>
      <c r="CD52" s="60">
        <v>16.5</v>
      </c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</row>
    <row r="53" spans="1:161" s="174" customFormat="1" x14ac:dyDescent="0.2">
      <c r="A53" s="177"/>
      <c r="BL53" s="173"/>
      <c r="BM53" s="170">
        <v>18</v>
      </c>
      <c r="BN53" s="171" t="s">
        <v>154</v>
      </c>
      <c r="BO53" s="178">
        <v>101.02</v>
      </c>
      <c r="BP53" s="178">
        <v>146.34</v>
      </c>
      <c r="BQ53" s="178">
        <v>111.96</v>
      </c>
      <c r="BR53" s="178">
        <v>125.37</v>
      </c>
      <c r="BS53" s="178">
        <v>145534.35999999999</v>
      </c>
      <c r="BT53" s="178">
        <v>1697.22</v>
      </c>
      <c r="BU53" s="178">
        <v>79.02</v>
      </c>
      <c r="BV53" s="178">
        <v>82.99</v>
      </c>
      <c r="BW53" s="178">
        <v>11.96</v>
      </c>
      <c r="BX53" s="178">
        <v>12.9</v>
      </c>
      <c r="BY53" s="178">
        <v>16.79</v>
      </c>
      <c r="BZ53" s="178">
        <v>20</v>
      </c>
      <c r="CA53" s="178">
        <v>111.4</v>
      </c>
      <c r="CB53" s="178">
        <v>154.99</v>
      </c>
      <c r="CC53" s="178">
        <v>16.55</v>
      </c>
      <c r="CD53" s="178">
        <v>16.53</v>
      </c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</row>
    <row r="54" spans="1:161" s="174" customFormat="1" x14ac:dyDescent="0.2">
      <c r="A54" s="177"/>
      <c r="BL54" s="173"/>
      <c r="BM54" s="170">
        <v>19</v>
      </c>
      <c r="BN54" s="171" t="s">
        <v>153</v>
      </c>
      <c r="BO54" s="178">
        <v>100.83</v>
      </c>
      <c r="BP54" s="178">
        <v>145.44</v>
      </c>
      <c r="BQ54" s="178">
        <v>112.13</v>
      </c>
      <c r="BR54" s="178">
        <v>125.34</v>
      </c>
      <c r="BS54" s="178">
        <v>144196.12</v>
      </c>
      <c r="BT54" s="178">
        <v>1683.3</v>
      </c>
      <c r="BU54" s="178">
        <v>79.06</v>
      </c>
      <c r="BV54" s="178">
        <v>83.14</v>
      </c>
      <c r="BW54" s="178">
        <v>12.04</v>
      </c>
      <c r="BX54" s="178">
        <v>12.93</v>
      </c>
      <c r="BY54" s="178">
        <v>16.78</v>
      </c>
      <c r="BZ54" s="178">
        <v>19.8</v>
      </c>
      <c r="CA54" s="178">
        <v>111.67</v>
      </c>
      <c r="CB54" s="178">
        <v>155.01</v>
      </c>
      <c r="CC54" s="178">
        <v>16.63</v>
      </c>
      <c r="CD54" s="178">
        <v>16.61</v>
      </c>
      <c r="CE54" s="173"/>
      <c r="CF54" s="173"/>
      <c r="CG54" s="173"/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</row>
    <row r="55" spans="1:161" s="174" customFormat="1" x14ac:dyDescent="0.2">
      <c r="A55" s="177"/>
      <c r="BL55" s="173"/>
      <c r="BM55" s="170">
        <v>20</v>
      </c>
      <c r="BN55" s="171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3"/>
      <c r="CF55" s="173"/>
      <c r="CG55" s="173"/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</row>
    <row r="56" spans="1:161" s="174" customFormat="1" x14ac:dyDescent="0.2">
      <c r="A56" s="177"/>
      <c r="BL56" s="173"/>
      <c r="BM56" s="170"/>
      <c r="BN56" s="179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3"/>
      <c r="CF56" s="173"/>
      <c r="CG56" s="173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</row>
    <row r="57" spans="1:161" s="180" customFormat="1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H57" s="174"/>
      <c r="BI57" s="174"/>
      <c r="BN57" s="179"/>
      <c r="BO57" s="181"/>
      <c r="BP57" s="181"/>
      <c r="BQ57" s="181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48"/>
      <c r="CC57" s="48"/>
      <c r="CD57" s="48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182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</row>
    <row r="58" spans="1:161" s="183" customFormat="1" x14ac:dyDescent="0.2">
      <c r="B58" s="52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H58" s="174"/>
      <c r="BI58" s="174"/>
      <c r="BN58" s="179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184"/>
      <c r="EB58" s="52"/>
      <c r="EC58" s="52"/>
      <c r="ED58" s="52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</row>
    <row r="59" spans="1:161" s="183" customFormat="1" x14ac:dyDescent="0.2">
      <c r="B59" s="52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H59" s="174"/>
      <c r="BI59" s="174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184"/>
      <c r="EB59" s="52"/>
      <c r="EC59" s="52"/>
      <c r="ED59" s="52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</row>
    <row r="60" spans="1:161" s="185" customFormat="1" x14ac:dyDescent="0.2">
      <c r="B60" s="186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H60" s="174"/>
      <c r="BI60" s="174"/>
      <c r="BN60" s="183"/>
      <c r="BO60" s="183"/>
      <c r="BP60" s="183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187"/>
      <c r="EB60" s="186"/>
      <c r="EC60" s="186"/>
      <c r="ED60" s="186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</row>
    <row r="61" spans="1:161" s="183" customFormat="1" x14ac:dyDescent="0.2">
      <c r="B61" s="188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H61" s="174"/>
      <c r="BI61" s="174"/>
      <c r="BL61" s="52"/>
      <c r="BN61" s="185"/>
      <c r="BO61" s="185"/>
      <c r="BP61" s="185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52"/>
      <c r="CC61" s="52"/>
      <c r="CD61" s="52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</row>
    <row r="62" spans="1:161" s="183" customFormat="1" x14ac:dyDescent="0.2">
      <c r="B62" s="188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H62" s="174"/>
      <c r="BI62" s="174"/>
      <c r="BL62" s="52"/>
      <c r="BN62" s="60"/>
      <c r="BO62" s="60">
        <f>AVERAGE(BO36:BO54)</f>
        <v>99.423684210526318</v>
      </c>
      <c r="BP62" s="60">
        <f t="shared" ref="BP62:CD62" si="2">AVERAGE(BP36:BP54)</f>
        <v>145.56894736842108</v>
      </c>
      <c r="BQ62" s="60">
        <f t="shared" si="2"/>
        <v>110.48789473684211</v>
      </c>
      <c r="BR62" s="60">
        <f t="shared" si="2"/>
        <v>124.99157894736842</v>
      </c>
      <c r="BS62" s="60">
        <f t="shared" si="2"/>
        <v>143876.15</v>
      </c>
      <c r="BT62" s="60">
        <f t="shared" si="2"/>
        <v>1692.6384210526319</v>
      </c>
      <c r="BU62" s="60">
        <f t="shared" si="2"/>
        <v>78.264210526315793</v>
      </c>
      <c r="BV62" s="60">
        <f t="shared" si="2"/>
        <v>82.729473684210532</v>
      </c>
      <c r="BW62" s="60">
        <f t="shared" si="2"/>
        <v>11.907368421052631</v>
      </c>
      <c r="BX62" s="60">
        <f t="shared" si="2"/>
        <v>12.856842105263159</v>
      </c>
      <c r="BY62" s="60">
        <f t="shared" si="2"/>
        <v>16.748421052631581</v>
      </c>
      <c r="BZ62" s="60">
        <f t="shared" si="2"/>
        <v>20.235789473684211</v>
      </c>
      <c r="CA62" s="60">
        <f t="shared" si="2"/>
        <v>110.53368421052629</v>
      </c>
      <c r="CB62" s="60">
        <f t="shared" si="2"/>
        <v>153.85368421052632</v>
      </c>
      <c r="CC62" s="60">
        <f t="shared" si="2"/>
        <v>16.47315789473684</v>
      </c>
      <c r="CD62" s="60">
        <f t="shared" si="2"/>
        <v>16.45684210526316</v>
      </c>
      <c r="CE62" s="52"/>
      <c r="CF62" s="52"/>
      <c r="CG62" s="52"/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</row>
    <row r="63" spans="1:161" s="183" customFormat="1" x14ac:dyDescent="0.2">
      <c r="B63" s="188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H63" s="174"/>
      <c r="BI63" s="174"/>
      <c r="BL63" s="52"/>
      <c r="BN63" s="60"/>
      <c r="BO63" s="178">
        <v>99.423684210526318</v>
      </c>
      <c r="BP63" s="178">
        <v>145.56894736842108</v>
      </c>
      <c r="BQ63" s="178">
        <v>110.48789473684211</v>
      </c>
      <c r="BR63" s="178">
        <v>124.99157894736842</v>
      </c>
      <c r="BS63" s="178">
        <v>143876.15</v>
      </c>
      <c r="BT63" s="178">
        <v>1692.6384210526319</v>
      </c>
      <c r="BU63" s="178">
        <v>78.264210526315793</v>
      </c>
      <c r="BV63" s="178">
        <v>82.729473684210532</v>
      </c>
      <c r="BW63" s="178">
        <v>11.907368421052631</v>
      </c>
      <c r="BX63" s="178">
        <v>12.856842105263159</v>
      </c>
      <c r="BY63" s="178">
        <v>16.748421052631581</v>
      </c>
      <c r="BZ63" s="178">
        <v>20.235789473684211</v>
      </c>
      <c r="CA63" s="178">
        <v>110.53368421052629</v>
      </c>
      <c r="CB63" s="178">
        <v>153.85368421052632</v>
      </c>
      <c r="CC63" s="178">
        <v>16.47315789473684</v>
      </c>
      <c r="CD63" s="178">
        <v>16.45684210526316</v>
      </c>
      <c r="CE63" s="52"/>
      <c r="CF63" s="52"/>
      <c r="CG63" s="52"/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</row>
    <row r="64" spans="1:161" s="183" customFormat="1" x14ac:dyDescent="0.2">
      <c r="B64" s="188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H64" s="174"/>
      <c r="BI64" s="174"/>
      <c r="BL64" s="52"/>
      <c r="BN64" s="65"/>
      <c r="BO64" s="186">
        <f>BO63-BO62</f>
        <v>0</v>
      </c>
      <c r="BP64" s="186">
        <f t="shared" ref="BP64:CD64" si="3">BP63-BP62</f>
        <v>0</v>
      </c>
      <c r="BQ64" s="186">
        <f t="shared" si="3"/>
        <v>0</v>
      </c>
      <c r="BR64" s="186">
        <f t="shared" si="3"/>
        <v>0</v>
      </c>
      <c r="BS64" s="186">
        <f t="shared" si="3"/>
        <v>0</v>
      </c>
      <c r="BT64" s="186">
        <f t="shared" si="3"/>
        <v>0</v>
      </c>
      <c r="BU64" s="186">
        <f t="shared" si="3"/>
        <v>0</v>
      </c>
      <c r="BV64" s="186">
        <f t="shared" si="3"/>
        <v>0</v>
      </c>
      <c r="BW64" s="186">
        <f t="shared" si="3"/>
        <v>0</v>
      </c>
      <c r="BX64" s="186">
        <f t="shared" si="3"/>
        <v>0</v>
      </c>
      <c r="BY64" s="186">
        <f t="shared" si="3"/>
        <v>0</v>
      </c>
      <c r="BZ64" s="186">
        <f t="shared" si="3"/>
        <v>0</v>
      </c>
      <c r="CA64" s="186">
        <f t="shared" si="3"/>
        <v>0</v>
      </c>
      <c r="CB64" s="186">
        <f t="shared" si="3"/>
        <v>0</v>
      </c>
      <c r="CC64" s="186">
        <f t="shared" si="3"/>
        <v>0</v>
      </c>
      <c r="CD64" s="186">
        <f t="shared" si="3"/>
        <v>0</v>
      </c>
      <c r="CE64" s="52"/>
      <c r="CF64" s="52"/>
      <c r="CG64" s="52"/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</row>
    <row r="65" spans="1:161" s="183" customFormat="1" x14ac:dyDescent="0.2">
      <c r="B65" s="188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H65" s="174"/>
      <c r="BI65" s="174"/>
      <c r="BL65" s="52"/>
      <c r="BN65" s="52" t="s">
        <v>29</v>
      </c>
      <c r="BO65" s="52">
        <f>MAX(BO36:BO54)</f>
        <v>101.02</v>
      </c>
      <c r="BP65" s="52">
        <f t="shared" ref="BP65:CD65" si="4">MAX(BP36:BP54)</f>
        <v>146.72</v>
      </c>
      <c r="BQ65" s="52">
        <f t="shared" si="4"/>
        <v>112.13</v>
      </c>
      <c r="BR65" s="52">
        <f t="shared" si="4"/>
        <v>125.41</v>
      </c>
      <c r="BS65" s="52">
        <f t="shared" si="4"/>
        <v>146411.07</v>
      </c>
      <c r="BT65" s="52">
        <f t="shared" si="4"/>
        <v>1716.36</v>
      </c>
      <c r="BU65" s="52">
        <f t="shared" si="4"/>
        <v>79.06</v>
      </c>
      <c r="BV65" s="52">
        <f t="shared" si="4"/>
        <v>83.98</v>
      </c>
      <c r="BW65" s="52">
        <f t="shared" si="4"/>
        <v>12.04</v>
      </c>
      <c r="BX65" s="52">
        <f t="shared" si="4"/>
        <v>13.04</v>
      </c>
      <c r="BY65" s="52">
        <f t="shared" si="4"/>
        <v>16.809999999999999</v>
      </c>
      <c r="BZ65" s="52">
        <f t="shared" si="4"/>
        <v>20.59</v>
      </c>
      <c r="CA65" s="52">
        <f t="shared" si="4"/>
        <v>111.67</v>
      </c>
      <c r="CB65" s="52">
        <f t="shared" si="4"/>
        <v>155.01</v>
      </c>
      <c r="CC65" s="52">
        <f t="shared" si="4"/>
        <v>16.63</v>
      </c>
      <c r="CD65" s="52">
        <f t="shared" si="4"/>
        <v>16.61</v>
      </c>
      <c r="CE65" s="52"/>
      <c r="CF65" s="52"/>
      <c r="CG65" s="52"/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</row>
    <row r="66" spans="1:161" s="66" customFormat="1" x14ac:dyDescent="0.2">
      <c r="A66" s="189"/>
      <c r="B66" s="190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H66" s="174"/>
      <c r="BI66" s="174"/>
      <c r="BL66" s="51"/>
      <c r="BM66" s="51"/>
      <c r="BN66" s="52" t="s">
        <v>30</v>
      </c>
      <c r="BO66" s="52">
        <f>MIN(BO36:BO54)</f>
        <v>98.22</v>
      </c>
      <c r="BP66" s="52">
        <f t="shared" ref="BP66:CD66" si="5">MIN(BP36:BP54)</f>
        <v>144.01</v>
      </c>
      <c r="BQ66" s="52">
        <f t="shared" si="5"/>
        <v>109.73</v>
      </c>
      <c r="BR66" s="52">
        <f t="shared" si="5"/>
        <v>124.57</v>
      </c>
      <c r="BS66" s="52">
        <f t="shared" si="5"/>
        <v>141217.57999999999</v>
      </c>
      <c r="BT66" s="52">
        <f t="shared" si="5"/>
        <v>1654.75</v>
      </c>
      <c r="BU66" s="52">
        <f t="shared" si="5"/>
        <v>77.489999999999995</v>
      </c>
      <c r="BV66" s="52">
        <f t="shared" si="5"/>
        <v>82.08</v>
      </c>
      <c r="BW66" s="52">
        <f t="shared" si="5"/>
        <v>11.74</v>
      </c>
      <c r="BX66" s="52">
        <f t="shared" si="5"/>
        <v>12.65</v>
      </c>
      <c r="BY66" s="52">
        <f t="shared" si="5"/>
        <v>16.690000000000001</v>
      </c>
      <c r="BZ66" s="52">
        <f t="shared" si="5"/>
        <v>19.61</v>
      </c>
      <c r="CA66" s="52">
        <f t="shared" si="5"/>
        <v>109.91</v>
      </c>
      <c r="CB66" s="52">
        <f t="shared" si="5"/>
        <v>153.08000000000001</v>
      </c>
      <c r="CC66" s="52">
        <f t="shared" si="5"/>
        <v>16.39</v>
      </c>
      <c r="CD66" s="52">
        <f t="shared" si="5"/>
        <v>16.38</v>
      </c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</row>
    <row r="67" spans="1:161" s="66" customFormat="1" x14ac:dyDescent="0.2">
      <c r="A67" s="189"/>
      <c r="B67" s="190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H67" s="174"/>
      <c r="BI67" s="174"/>
      <c r="BL67" s="51"/>
      <c r="BM67" s="51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4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</row>
    <row r="68" spans="1:161" s="66" customFormat="1" x14ac:dyDescent="0.2">
      <c r="A68" s="189"/>
      <c r="B68" s="190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H68" s="174"/>
      <c r="BI68" s="174"/>
      <c r="BL68" s="51"/>
      <c r="BM68" s="51"/>
      <c r="BN68" s="52"/>
      <c r="BO68" s="52">
        <f t="shared" ref="BO68:CD68" si="6">BO65-BO66</f>
        <v>2.7999999999999972</v>
      </c>
      <c r="BP68" s="52">
        <f t="shared" si="6"/>
        <v>2.710000000000008</v>
      </c>
      <c r="BQ68" s="52">
        <f t="shared" si="6"/>
        <v>2.3999999999999915</v>
      </c>
      <c r="BR68" s="52">
        <f t="shared" si="6"/>
        <v>0.84000000000000341</v>
      </c>
      <c r="BS68" s="52">
        <f t="shared" si="6"/>
        <v>5193.4900000000198</v>
      </c>
      <c r="BT68" s="52">
        <f t="shared" si="6"/>
        <v>61.6099999999999</v>
      </c>
      <c r="BU68" s="52">
        <f t="shared" si="6"/>
        <v>1.5700000000000074</v>
      </c>
      <c r="BV68" s="52">
        <f t="shared" si="6"/>
        <v>1.9000000000000057</v>
      </c>
      <c r="BW68" s="52">
        <f t="shared" si="6"/>
        <v>0.29999999999999893</v>
      </c>
      <c r="BX68" s="52">
        <f t="shared" si="6"/>
        <v>0.38999999999999879</v>
      </c>
      <c r="BY68" s="52">
        <f t="shared" si="6"/>
        <v>0.11999999999999744</v>
      </c>
      <c r="BZ68" s="52">
        <f t="shared" si="6"/>
        <v>0.98000000000000043</v>
      </c>
      <c r="CA68" s="52">
        <f t="shared" si="6"/>
        <v>1.7600000000000051</v>
      </c>
      <c r="CB68" s="52">
        <f t="shared" si="6"/>
        <v>1.9299999999999784</v>
      </c>
      <c r="CC68" s="52">
        <f t="shared" si="6"/>
        <v>0.23999999999999844</v>
      </c>
      <c r="CD68" s="52">
        <f t="shared" si="6"/>
        <v>0.23000000000000043</v>
      </c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</row>
    <row r="69" spans="1:161" s="66" customFormat="1" x14ac:dyDescent="0.2">
      <c r="A69" s="189"/>
      <c r="B69" s="190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H69" s="174"/>
      <c r="BI69" s="174"/>
      <c r="BL69" s="51"/>
      <c r="BM69" s="51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173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</row>
    <row r="70" spans="1:161" s="66" customFormat="1" x14ac:dyDescent="0.2">
      <c r="A70" s="189"/>
      <c r="B70" s="190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H70" s="174"/>
      <c r="BI70" s="174"/>
      <c r="BL70" s="51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2"/>
      <c r="CB70" s="53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</row>
    <row r="71" spans="1:161" s="66" customFormat="1" ht="25.5" x14ac:dyDescent="0.2">
      <c r="A71" s="189"/>
      <c r="B71" s="190"/>
      <c r="C71" s="186"/>
      <c r="BL71" s="51"/>
      <c r="BM71" s="51"/>
      <c r="BN71" s="165" t="s">
        <v>18</v>
      </c>
      <c r="BO71" s="54" t="s">
        <v>5</v>
      </c>
      <c r="BP71" s="54" t="s">
        <v>6</v>
      </c>
      <c r="BQ71" s="54" t="s">
        <v>7</v>
      </c>
      <c r="BR71" s="54" t="s">
        <v>8</v>
      </c>
      <c r="BS71" s="52" t="s">
        <v>9</v>
      </c>
      <c r="BT71" s="51" t="s">
        <v>10</v>
      </c>
      <c r="BU71" s="51" t="s">
        <v>11</v>
      </c>
      <c r="BV71" s="51" t="s">
        <v>12</v>
      </c>
      <c r="BW71" s="51" t="s">
        <v>13</v>
      </c>
      <c r="BX71" s="51" t="s">
        <v>14</v>
      </c>
      <c r="BY71" s="51" t="s">
        <v>15</v>
      </c>
      <c r="BZ71" s="66" t="s">
        <v>36</v>
      </c>
      <c r="CA71" s="53" t="s">
        <v>17</v>
      </c>
      <c r="CB71" s="52" t="s">
        <v>16</v>
      </c>
      <c r="CC71" s="166" t="s">
        <v>32</v>
      </c>
      <c r="CD71" s="166" t="s">
        <v>33</v>
      </c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</row>
    <row r="72" spans="1:161" s="66" customFormat="1" x14ac:dyDescent="0.2">
      <c r="A72" s="189"/>
      <c r="B72" s="190"/>
      <c r="C72" s="186"/>
      <c r="BL72" s="51"/>
      <c r="BM72" s="179">
        <v>1</v>
      </c>
      <c r="BN72" s="66" t="s">
        <v>139</v>
      </c>
      <c r="BO72" s="48">
        <v>111.87</v>
      </c>
      <c r="BP72" s="48">
        <v>0.7551159102922298</v>
      </c>
      <c r="BQ72" s="48">
        <v>0.99940000000000007</v>
      </c>
      <c r="BR72" s="48">
        <v>0.87973959707926452</v>
      </c>
      <c r="BS72" s="48">
        <v>1309.7714000000001</v>
      </c>
      <c r="BT72" s="48">
        <v>15.555300000000001</v>
      </c>
      <c r="BU72" s="48">
        <v>1.4078558355624384</v>
      </c>
      <c r="BV72" s="48">
        <v>1.3133000000000001</v>
      </c>
      <c r="BW72" s="48">
        <v>9.2211999999999996</v>
      </c>
      <c r="BX72" s="48">
        <v>8.5559000000000012</v>
      </c>
      <c r="BY72" s="48">
        <v>6.5616000000000003</v>
      </c>
      <c r="BZ72" s="48">
        <v>5.3573000000000004</v>
      </c>
      <c r="CA72" s="48">
        <v>1</v>
      </c>
      <c r="CB72" s="48">
        <v>0.715317815705518</v>
      </c>
      <c r="CC72" s="48">
        <v>6.7054</v>
      </c>
      <c r="CD72" s="48">
        <v>6.7087000000000003</v>
      </c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</row>
    <row r="73" spans="1:161" s="66" customFormat="1" x14ac:dyDescent="0.2">
      <c r="A73" s="189"/>
      <c r="BL73" s="51"/>
      <c r="BM73" s="179">
        <v>2</v>
      </c>
      <c r="BN73" s="66" t="s">
        <v>140</v>
      </c>
      <c r="BO73" s="48">
        <v>111.86</v>
      </c>
      <c r="BP73" s="48">
        <v>0.75597218022376778</v>
      </c>
      <c r="BQ73" s="48">
        <v>1.0008000000000001</v>
      </c>
      <c r="BR73" s="48">
        <v>0.88222320247022501</v>
      </c>
      <c r="BS73" s="191">
        <v>1286.7128</v>
      </c>
      <c r="BT73" s="48">
        <v>15.1386</v>
      </c>
      <c r="BU73" s="48">
        <v>1.4122299110295156</v>
      </c>
      <c r="BV73" s="48">
        <v>1.3305</v>
      </c>
      <c r="BW73" s="48">
        <v>9.2956000000000003</v>
      </c>
      <c r="BX73" s="48">
        <v>8.6096000000000004</v>
      </c>
      <c r="BY73" s="48">
        <v>6.5818000000000003</v>
      </c>
      <c r="BZ73" s="48">
        <v>5.3888000000000007</v>
      </c>
      <c r="CA73" s="48">
        <v>1</v>
      </c>
      <c r="CB73" s="48">
        <v>0.71711318914577482</v>
      </c>
      <c r="CC73" s="48">
        <v>6.6989000000000001</v>
      </c>
      <c r="CD73" s="48">
        <v>6.7023999999999999</v>
      </c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</row>
    <row r="74" spans="1:161" s="66" customFormat="1" x14ac:dyDescent="0.2">
      <c r="A74" s="189"/>
      <c r="BL74" s="51"/>
      <c r="BM74" s="179">
        <v>3</v>
      </c>
      <c r="BN74" s="66" t="s">
        <v>141</v>
      </c>
      <c r="BO74" s="48">
        <v>111.94</v>
      </c>
      <c r="BP74" s="48">
        <v>0.75918615244457932</v>
      </c>
      <c r="BQ74" s="48">
        <v>1.0004999999999999</v>
      </c>
      <c r="BR74" s="48">
        <v>0.88323617735382431</v>
      </c>
      <c r="BS74" s="48">
        <v>1284.3800000000001</v>
      </c>
      <c r="BT74" s="48">
        <v>15.05</v>
      </c>
      <c r="BU74" s="48">
        <v>1.4132278123233466</v>
      </c>
      <c r="BV74" s="48">
        <v>1.3348</v>
      </c>
      <c r="BW74" s="48">
        <v>9.3276000000000003</v>
      </c>
      <c r="BX74" s="48">
        <v>8.6600999999999999</v>
      </c>
      <c r="BY74" s="48">
        <v>6.5874000000000006</v>
      </c>
      <c r="BZ74" s="48">
        <v>5.3713000000000006</v>
      </c>
      <c r="CA74" s="48">
        <v>1</v>
      </c>
      <c r="CB74" s="48">
        <v>0.71824632976125491</v>
      </c>
      <c r="CC74" s="48">
        <v>6.7022000000000004</v>
      </c>
      <c r="CD74" s="48">
        <v>6.7072000000000003</v>
      </c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</row>
    <row r="75" spans="1:161" s="66" customFormat="1" x14ac:dyDescent="0.2">
      <c r="A75" s="189"/>
      <c r="BL75" s="51"/>
      <c r="BM75" s="179">
        <v>4</v>
      </c>
      <c r="BN75" s="66" t="s">
        <v>142</v>
      </c>
      <c r="BO75" s="48">
        <v>111.85000000000001</v>
      </c>
      <c r="BP75" s="48">
        <v>0.76149862930246714</v>
      </c>
      <c r="BQ75" s="48">
        <v>1.0048000000000001</v>
      </c>
      <c r="BR75" s="48">
        <v>0.88479915059281533</v>
      </c>
      <c r="BS75" s="48">
        <v>1285.8600000000001</v>
      </c>
      <c r="BT75" s="48">
        <v>15.087200000000001</v>
      </c>
      <c r="BU75" s="48">
        <v>1.4228799089356858</v>
      </c>
      <c r="BV75" s="48">
        <v>1.3374000000000001</v>
      </c>
      <c r="BW75" s="48">
        <v>9.3311000000000011</v>
      </c>
      <c r="BX75" s="48">
        <v>8.6897000000000002</v>
      </c>
      <c r="BY75" s="48">
        <v>6.6003000000000007</v>
      </c>
      <c r="BZ75" s="48">
        <v>5.3820000000000006</v>
      </c>
      <c r="CA75" s="48">
        <v>1</v>
      </c>
      <c r="CB75" s="48">
        <v>0.71832371976755049</v>
      </c>
      <c r="CC75" s="48">
        <v>6.7051000000000007</v>
      </c>
      <c r="CD75" s="48">
        <v>6.7140000000000004</v>
      </c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</row>
    <row r="76" spans="1:161" s="66" customFormat="1" x14ac:dyDescent="0.2">
      <c r="A76" s="189"/>
      <c r="BL76" s="51"/>
      <c r="BM76" s="179">
        <v>5</v>
      </c>
      <c r="BN76" s="66" t="s">
        <v>143</v>
      </c>
      <c r="BO76" s="48">
        <v>111.67</v>
      </c>
      <c r="BP76" s="48">
        <v>0.76022502660787583</v>
      </c>
      <c r="BQ76" s="48">
        <v>1.0042</v>
      </c>
      <c r="BR76" s="48">
        <v>0.88401697312588401</v>
      </c>
      <c r="BS76" s="48">
        <v>1286.0342000000001</v>
      </c>
      <c r="BT76" s="48">
        <v>15.0891</v>
      </c>
      <c r="BU76" s="48">
        <v>1.4198494959534289</v>
      </c>
      <c r="BV76" s="48">
        <v>1.3429</v>
      </c>
      <c r="BW76" s="48">
        <v>9.3130000000000006</v>
      </c>
      <c r="BX76" s="48">
        <v>8.6577999999999999</v>
      </c>
      <c r="BY76" s="48">
        <v>6.5945</v>
      </c>
      <c r="BZ76" s="48">
        <v>5.4343000000000004</v>
      </c>
      <c r="CA76" s="48">
        <v>1</v>
      </c>
      <c r="CB76" s="48">
        <v>0.719253702358433</v>
      </c>
      <c r="CC76" s="48">
        <v>6.7057000000000002</v>
      </c>
      <c r="CD76" s="48">
        <v>6.7122000000000002</v>
      </c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</row>
    <row r="77" spans="1:161" s="66" customFormat="1" x14ac:dyDescent="0.2">
      <c r="A77" s="189"/>
      <c r="BL77" s="51"/>
      <c r="BM77" s="179">
        <v>6</v>
      </c>
      <c r="BN77" s="66" t="s">
        <v>144</v>
      </c>
      <c r="BO77" s="48">
        <v>111.12</v>
      </c>
      <c r="BP77" s="48">
        <v>0.76464291176020793</v>
      </c>
      <c r="BQ77" s="48">
        <v>1.0097</v>
      </c>
      <c r="BR77" s="48">
        <v>0.89166295140436902</v>
      </c>
      <c r="BS77" s="191">
        <v>1294.2111</v>
      </c>
      <c r="BT77" s="48">
        <v>15.126300000000001</v>
      </c>
      <c r="BU77" s="48">
        <v>1.4230823964707557</v>
      </c>
      <c r="BV77" s="48">
        <v>1.3455000000000001</v>
      </c>
      <c r="BW77" s="48">
        <v>9.4580000000000002</v>
      </c>
      <c r="BX77" s="48">
        <v>8.783100000000001</v>
      </c>
      <c r="BY77" s="48">
        <v>6.6511000000000005</v>
      </c>
      <c r="BZ77" s="48">
        <v>5.4603000000000002</v>
      </c>
      <c r="CA77" s="48">
        <v>1</v>
      </c>
      <c r="CB77" s="48">
        <v>0.71901064135749204</v>
      </c>
      <c r="CC77" s="48">
        <v>6.7202999999999999</v>
      </c>
      <c r="CD77" s="48">
        <v>6.7280000000000006</v>
      </c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</row>
    <row r="78" spans="1:161" s="66" customFormat="1" x14ac:dyDescent="0.2">
      <c r="A78" s="189"/>
      <c r="BL78" s="51"/>
      <c r="BM78" s="179">
        <v>7</v>
      </c>
      <c r="BN78" s="66" t="s">
        <v>145</v>
      </c>
      <c r="BO78" s="48">
        <v>111.18</v>
      </c>
      <c r="BP78" s="48">
        <v>0.76946752847029853</v>
      </c>
      <c r="BQ78" s="48">
        <v>1.0091000000000001</v>
      </c>
      <c r="BR78" s="48">
        <v>0.88967971530249101</v>
      </c>
      <c r="BS78" s="191">
        <v>1296.1660000000002</v>
      </c>
      <c r="BT78" s="48">
        <v>15.290000000000001</v>
      </c>
      <c r="BU78" s="48">
        <v>1.4202528049992897</v>
      </c>
      <c r="BV78" s="48">
        <v>1.3414000000000001</v>
      </c>
      <c r="BW78" s="48">
        <v>9.408100000000001</v>
      </c>
      <c r="BX78" s="48">
        <v>8.6911000000000005</v>
      </c>
      <c r="BY78" s="48">
        <v>6.6365000000000007</v>
      </c>
      <c r="BZ78" s="48">
        <v>5.4300000000000006</v>
      </c>
      <c r="CA78" s="48">
        <v>1</v>
      </c>
      <c r="CB78" s="48">
        <v>0.71901064135749204</v>
      </c>
      <c r="CC78" s="48">
        <v>6.7231000000000005</v>
      </c>
      <c r="CD78" s="48">
        <v>6.7310000000000008</v>
      </c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</row>
    <row r="79" spans="1:161" s="66" customFormat="1" x14ac:dyDescent="0.2">
      <c r="BH79" s="192"/>
      <c r="BI79" s="192"/>
      <c r="BJ79" s="192"/>
      <c r="BK79" s="192"/>
      <c r="BM79" s="179">
        <v>8</v>
      </c>
      <c r="BN79" s="66" t="s">
        <v>146</v>
      </c>
      <c r="BO79" s="48">
        <v>111.32000000000001</v>
      </c>
      <c r="BP79" s="48">
        <v>0.75987841945288748</v>
      </c>
      <c r="BQ79" s="48">
        <v>1.0085999999999999</v>
      </c>
      <c r="BR79" s="48">
        <v>0.88739018546454873</v>
      </c>
      <c r="BS79" s="48">
        <v>1296.1884</v>
      </c>
      <c r="BT79" s="48">
        <v>15.408200000000001</v>
      </c>
      <c r="BU79" s="48">
        <v>1.4132278123233466</v>
      </c>
      <c r="BV79" s="48">
        <v>1.3397000000000001</v>
      </c>
      <c r="BW79" s="48">
        <v>9.377600000000001</v>
      </c>
      <c r="BX79" s="48">
        <v>8.6372</v>
      </c>
      <c r="BY79" s="48">
        <v>6.6194000000000006</v>
      </c>
      <c r="BZ79" s="48">
        <v>5.4507000000000003</v>
      </c>
      <c r="CA79" s="48">
        <v>1</v>
      </c>
      <c r="CB79" s="48">
        <v>0.72075188836994752</v>
      </c>
      <c r="CC79" s="48">
        <v>6.7095000000000002</v>
      </c>
      <c r="CD79" s="48">
        <v>6.7183999999999999</v>
      </c>
      <c r="CE79" s="193"/>
      <c r="CF79" s="193"/>
      <c r="CG79" s="193"/>
      <c r="CH79" s="193"/>
      <c r="CI79" s="193"/>
      <c r="CJ79" s="193"/>
      <c r="CK79" s="193"/>
    </row>
    <row r="80" spans="1:161" s="66" customFormat="1" x14ac:dyDescent="0.2">
      <c r="A80" s="189"/>
      <c r="BL80" s="51"/>
      <c r="BM80" s="179">
        <v>9</v>
      </c>
      <c r="BN80" s="66" t="s">
        <v>147</v>
      </c>
      <c r="BO80" s="48">
        <v>111.31</v>
      </c>
      <c r="BP80" s="48">
        <v>0.75999392004863953</v>
      </c>
      <c r="BQ80" s="48">
        <v>1.0057</v>
      </c>
      <c r="BR80" s="48">
        <v>0.88542588985301929</v>
      </c>
      <c r="BS80" s="48">
        <v>1308.4635000000001</v>
      </c>
      <c r="BT80" s="48">
        <v>15.5191</v>
      </c>
      <c r="BU80" s="48">
        <v>1.4162299957513098</v>
      </c>
      <c r="BV80" s="48">
        <v>1.3359000000000001</v>
      </c>
      <c r="BW80" s="48">
        <v>9.3414000000000001</v>
      </c>
      <c r="BX80" s="48">
        <v>8.6100000000000012</v>
      </c>
      <c r="BY80" s="48">
        <v>6.6035000000000004</v>
      </c>
      <c r="BZ80" s="48">
        <v>5.4603999999999999</v>
      </c>
      <c r="CA80" s="48">
        <v>1</v>
      </c>
      <c r="CB80" s="48">
        <v>0.72033135242211421</v>
      </c>
      <c r="CC80" s="48">
        <v>6.7094000000000005</v>
      </c>
      <c r="CD80" s="48">
        <v>6.7138</v>
      </c>
      <c r="CE80" s="51"/>
      <c r="CF80" s="51"/>
      <c r="CG80" s="51"/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</row>
    <row r="81" spans="1:161" s="66" customFormat="1" x14ac:dyDescent="0.2">
      <c r="BM81" s="179">
        <v>10</v>
      </c>
      <c r="BN81" s="66" t="s">
        <v>148</v>
      </c>
      <c r="BO81" s="48">
        <v>111.72</v>
      </c>
      <c r="BP81" s="48">
        <v>0.7542046911531789</v>
      </c>
      <c r="BQ81" s="48">
        <v>1.0044</v>
      </c>
      <c r="BR81" s="48">
        <v>0.88362640275691429</v>
      </c>
      <c r="BS81" s="48">
        <v>1302.6584</v>
      </c>
      <c r="BT81" s="48">
        <v>15.3657</v>
      </c>
      <c r="BU81" s="48">
        <v>1.4134275618374559</v>
      </c>
      <c r="BV81" s="48">
        <v>1.3314000000000001</v>
      </c>
      <c r="BW81" s="48">
        <v>9.2680000000000007</v>
      </c>
      <c r="BX81" s="48">
        <v>8.5509000000000004</v>
      </c>
      <c r="BY81" s="48">
        <v>6.5935000000000006</v>
      </c>
      <c r="BZ81" s="48">
        <v>5.4683000000000002</v>
      </c>
      <c r="CA81" s="48">
        <v>1</v>
      </c>
      <c r="CB81" s="48">
        <v>0.71892276612723494</v>
      </c>
      <c r="CC81" s="48">
        <v>6.7129000000000003</v>
      </c>
      <c r="CD81" s="48">
        <v>6.7174000000000005</v>
      </c>
    </row>
    <row r="82" spans="1:161" s="66" customFormat="1" x14ac:dyDescent="0.2">
      <c r="BM82" s="179">
        <v>11</v>
      </c>
      <c r="BN82" s="66" t="s">
        <v>149</v>
      </c>
      <c r="BO82" s="48">
        <v>111.44</v>
      </c>
      <c r="BP82" s="48">
        <v>0.75528700906344404</v>
      </c>
      <c r="BQ82" s="48">
        <v>1.0004</v>
      </c>
      <c r="BR82" s="48">
        <v>0.88136788295434509</v>
      </c>
      <c r="BS82" s="48">
        <v>1304.8977</v>
      </c>
      <c r="BT82" s="48">
        <v>15.336500000000001</v>
      </c>
      <c r="BU82" s="48">
        <v>1.4088475626937165</v>
      </c>
      <c r="BV82" s="48">
        <v>1.3328</v>
      </c>
      <c r="BW82" s="48">
        <v>9.2210000000000001</v>
      </c>
      <c r="BX82" s="48">
        <v>8.5273000000000003</v>
      </c>
      <c r="BY82" s="48">
        <v>6.5761000000000003</v>
      </c>
      <c r="BZ82" s="48">
        <v>5.4626999999999999</v>
      </c>
      <c r="CA82" s="48">
        <v>1</v>
      </c>
      <c r="CB82" s="48">
        <v>0.71820506190927635</v>
      </c>
      <c r="CC82" s="48">
        <v>6.7135000000000007</v>
      </c>
      <c r="CD82" s="48">
        <v>6.718</v>
      </c>
    </row>
    <row r="83" spans="1:161" s="66" customFormat="1" x14ac:dyDescent="0.2">
      <c r="BM83" s="179">
        <v>12</v>
      </c>
      <c r="BN83" s="66" t="s">
        <v>152</v>
      </c>
      <c r="BO83" s="48">
        <v>111.2</v>
      </c>
      <c r="BP83" s="48">
        <v>0.75306875517734762</v>
      </c>
      <c r="BQ83" s="48">
        <v>0.99960000000000004</v>
      </c>
      <c r="BR83" s="48">
        <v>0.88097964937009954</v>
      </c>
      <c r="BS83" s="48">
        <v>1307.8951</v>
      </c>
      <c r="BT83" s="48">
        <v>15.38</v>
      </c>
      <c r="BU83" s="48">
        <v>1.40964195094446</v>
      </c>
      <c r="BV83" s="48">
        <v>1.3315000000000001</v>
      </c>
      <c r="BW83" s="48">
        <v>9.2175000000000011</v>
      </c>
      <c r="BX83" s="48">
        <v>8.5344999999999995</v>
      </c>
      <c r="BY83" s="48">
        <v>6.5728</v>
      </c>
      <c r="BZ83" s="48">
        <v>5.4771000000000001</v>
      </c>
      <c r="CA83" s="48">
        <v>1</v>
      </c>
      <c r="CB83" s="48">
        <v>0.71740128558310379</v>
      </c>
      <c r="CC83" s="48">
        <v>6.7130000000000001</v>
      </c>
      <c r="CD83" s="48">
        <v>6.7177000000000007</v>
      </c>
    </row>
    <row r="84" spans="1:161" s="66" customFormat="1" x14ac:dyDescent="0.2">
      <c r="BM84" s="179">
        <v>13</v>
      </c>
      <c r="BN84" s="66" t="s">
        <v>151</v>
      </c>
      <c r="BO84" s="48">
        <v>111.53</v>
      </c>
      <c r="BP84" s="48">
        <v>0.7562008469449486</v>
      </c>
      <c r="BQ84" s="48">
        <v>0.9991000000000001</v>
      </c>
      <c r="BR84" s="48">
        <v>0.88113490175345843</v>
      </c>
      <c r="BS84" s="48">
        <v>1302.866</v>
      </c>
      <c r="BT84" s="48">
        <v>15.280000000000001</v>
      </c>
      <c r="BU84" s="48">
        <v>1.4100394811054708</v>
      </c>
      <c r="BV84" s="48">
        <v>1.3334000000000001</v>
      </c>
      <c r="BW84" s="48">
        <v>9.1868999999999996</v>
      </c>
      <c r="BX84" s="48">
        <v>8.5374999999999996</v>
      </c>
      <c r="BY84" s="48">
        <v>6.5731000000000002</v>
      </c>
      <c r="BZ84" s="48">
        <v>5.4780000000000006</v>
      </c>
      <c r="CA84" s="48">
        <v>1</v>
      </c>
      <c r="CB84" s="48">
        <v>0.71729322229634263</v>
      </c>
      <c r="CC84" s="48">
        <v>6.6935000000000002</v>
      </c>
      <c r="CD84" s="48">
        <v>6.6988000000000003</v>
      </c>
    </row>
    <row r="85" spans="1:161" s="66" customFormat="1" x14ac:dyDescent="0.2">
      <c r="BM85" s="179">
        <v>14</v>
      </c>
      <c r="BN85" s="66" t="s">
        <v>150</v>
      </c>
      <c r="BO85" s="48">
        <v>110.48</v>
      </c>
      <c r="BP85" s="48">
        <v>0.76178867982021792</v>
      </c>
      <c r="BQ85" s="48">
        <v>0.99340000000000006</v>
      </c>
      <c r="BR85" s="48">
        <v>0.87765490609092511</v>
      </c>
      <c r="BS85" s="48">
        <v>1317.405</v>
      </c>
      <c r="BT85" s="48">
        <v>15.606100000000001</v>
      </c>
      <c r="BU85" s="48">
        <v>1.4009526478005043</v>
      </c>
      <c r="BV85" s="48">
        <v>1.3311000000000002</v>
      </c>
      <c r="BW85" s="48">
        <v>9.1456</v>
      </c>
      <c r="BX85" s="48">
        <v>8.4291999999999998</v>
      </c>
      <c r="BY85" s="48">
        <v>6.5488</v>
      </c>
      <c r="BZ85" s="48">
        <v>5.4470999999999998</v>
      </c>
      <c r="CA85" s="48">
        <v>1</v>
      </c>
      <c r="CB85" s="48">
        <v>0.71734467694382475</v>
      </c>
      <c r="CC85" s="48">
        <v>6.6901999999999999</v>
      </c>
      <c r="CD85" s="48">
        <v>6.6932</v>
      </c>
    </row>
    <row r="86" spans="1:161" s="66" customFormat="1" x14ac:dyDescent="0.2">
      <c r="BM86" s="179">
        <v>15</v>
      </c>
      <c r="BN86" s="66" t="s">
        <v>155</v>
      </c>
      <c r="BO86" s="48">
        <v>110.19</v>
      </c>
      <c r="BP86" s="48">
        <v>0.75935910091882453</v>
      </c>
      <c r="BQ86" s="48">
        <v>0.99320000000000008</v>
      </c>
      <c r="BR86" s="48">
        <v>0.88378258948298727</v>
      </c>
      <c r="BS86" s="191">
        <v>1317.0811000000001</v>
      </c>
      <c r="BT86" s="48">
        <v>15.5037</v>
      </c>
      <c r="BU86" s="48">
        <v>1.4098406880022556</v>
      </c>
      <c r="BV86" s="48">
        <v>1.341</v>
      </c>
      <c r="BW86" s="48">
        <v>9.2274000000000012</v>
      </c>
      <c r="BX86" s="48">
        <v>8.5298999999999996</v>
      </c>
      <c r="BY86" s="48">
        <v>6.5952999999999999</v>
      </c>
      <c r="BZ86" s="48">
        <v>5.6370000000000005</v>
      </c>
      <c r="CA86" s="48">
        <v>1</v>
      </c>
      <c r="CB86" s="48">
        <v>0.71855082669272619</v>
      </c>
      <c r="CC86" s="48">
        <v>6.7110000000000003</v>
      </c>
      <c r="CD86" s="48">
        <v>6.7192000000000007</v>
      </c>
    </row>
    <row r="87" spans="1:161" s="66" customFormat="1" x14ac:dyDescent="0.2">
      <c r="BM87" s="179">
        <v>16</v>
      </c>
      <c r="BN87" s="66" t="s">
        <v>156</v>
      </c>
      <c r="BO87" s="48">
        <v>110.36</v>
      </c>
      <c r="BP87" s="48">
        <v>0.75534405921897418</v>
      </c>
      <c r="BQ87" s="48">
        <v>0.9929</v>
      </c>
      <c r="BR87" s="48">
        <v>0.88370448921880507</v>
      </c>
      <c r="BS87" s="191">
        <v>1315.0709000000002</v>
      </c>
      <c r="BT87" s="48">
        <v>15.4603</v>
      </c>
      <c r="BU87" s="48">
        <v>1.4017381553125876</v>
      </c>
      <c r="BV87" s="48">
        <v>1.3381000000000001</v>
      </c>
      <c r="BW87" s="48">
        <v>9.2172999999999998</v>
      </c>
      <c r="BX87" s="48">
        <v>8.5153999999999996</v>
      </c>
      <c r="BY87" s="48">
        <v>6.5946000000000007</v>
      </c>
      <c r="BZ87" s="48">
        <v>5.4801000000000002</v>
      </c>
      <c r="CA87" s="48">
        <v>1</v>
      </c>
      <c r="CB87" s="48">
        <v>0.7180451937644956</v>
      </c>
      <c r="CC87" s="48">
        <v>6.7124000000000006</v>
      </c>
      <c r="CD87" s="48">
        <v>6.7170000000000005</v>
      </c>
    </row>
    <row r="88" spans="1:161" s="66" customFormat="1" x14ac:dyDescent="0.2">
      <c r="BM88" s="179">
        <v>17</v>
      </c>
      <c r="BN88" s="66" t="s">
        <v>117</v>
      </c>
      <c r="BO88" s="48">
        <v>110.35000000000001</v>
      </c>
      <c r="BP88" s="48">
        <v>0.75717422578935412</v>
      </c>
      <c r="BQ88" s="48">
        <v>0.9919</v>
      </c>
      <c r="BR88" s="48">
        <v>0.88621056362991846</v>
      </c>
      <c r="BS88" s="48">
        <v>1317.95</v>
      </c>
      <c r="BT88" s="48">
        <v>15.450200000000001</v>
      </c>
      <c r="BU88" s="48">
        <v>1.408450704225352</v>
      </c>
      <c r="BV88" s="48">
        <v>1.3396000000000001</v>
      </c>
      <c r="BW88" s="48">
        <v>9.2408000000000001</v>
      </c>
      <c r="BX88" s="48">
        <v>8.5762999999999998</v>
      </c>
      <c r="BY88" s="48">
        <v>6.6165000000000003</v>
      </c>
      <c r="BZ88" s="48">
        <v>5.4071000000000007</v>
      </c>
      <c r="CA88" s="48">
        <v>1</v>
      </c>
      <c r="CB88" s="48">
        <v>0.71794209079095694</v>
      </c>
      <c r="CC88" s="48">
        <v>6.7222</v>
      </c>
      <c r="CD88" s="48">
        <v>6.7308000000000003</v>
      </c>
    </row>
    <row r="89" spans="1:161" s="66" customFormat="1" x14ac:dyDescent="0.2">
      <c r="BM89" s="179">
        <v>18</v>
      </c>
      <c r="BN89" s="66" t="s">
        <v>154</v>
      </c>
      <c r="BO89" s="48">
        <v>110.28</v>
      </c>
      <c r="BP89" s="48">
        <v>0.76126674786845305</v>
      </c>
      <c r="BQ89" s="48">
        <v>0.995</v>
      </c>
      <c r="BR89" s="48">
        <v>0.88880988356590529</v>
      </c>
      <c r="BS89" s="48">
        <v>1306.4126000000001</v>
      </c>
      <c r="BT89" s="48">
        <v>15.2354</v>
      </c>
      <c r="BU89" s="48">
        <v>1.4098406880022556</v>
      </c>
      <c r="BV89" s="48">
        <v>1.3424</v>
      </c>
      <c r="BW89" s="48">
        <v>9.3155999999999999</v>
      </c>
      <c r="BX89" s="48">
        <v>8.6379000000000001</v>
      </c>
      <c r="BY89" s="48">
        <v>6.6344000000000003</v>
      </c>
      <c r="BZ89" s="48">
        <v>5.5697999999999999</v>
      </c>
      <c r="CA89" s="48">
        <v>1</v>
      </c>
      <c r="CB89" s="48">
        <v>0.71874191415346578</v>
      </c>
      <c r="CC89" s="48">
        <v>6.7294</v>
      </c>
      <c r="CD89" s="48">
        <v>6.7401</v>
      </c>
    </row>
    <row r="90" spans="1:161" s="66" customFormat="1" ht="13.5" thickBot="1" x14ac:dyDescent="0.25">
      <c r="BM90" s="179">
        <v>19</v>
      </c>
      <c r="BN90" s="66" t="s">
        <v>153</v>
      </c>
      <c r="BO90" s="48">
        <v>110.75</v>
      </c>
      <c r="BP90" s="48">
        <v>0.76781326781326786</v>
      </c>
      <c r="BQ90" s="48">
        <v>0.99590000000000001</v>
      </c>
      <c r="BR90" s="48">
        <v>0.89166295140436902</v>
      </c>
      <c r="BS90" s="48">
        <v>1291.27</v>
      </c>
      <c r="BT90" s="48">
        <v>15.0739</v>
      </c>
      <c r="BU90" s="48">
        <v>1.4124293785310733</v>
      </c>
      <c r="BV90" s="48">
        <v>1.3431</v>
      </c>
      <c r="BW90" s="48">
        <v>9.2723000000000013</v>
      </c>
      <c r="BX90" s="48">
        <v>8.6382000000000012</v>
      </c>
      <c r="BY90" s="48">
        <v>6.6549000000000005</v>
      </c>
      <c r="BZ90" s="48">
        <v>5.6409000000000002</v>
      </c>
      <c r="CA90" s="48">
        <v>1</v>
      </c>
      <c r="CB90" s="48">
        <v>0.72041438235272925</v>
      </c>
      <c r="CC90" s="48">
        <v>6.7150000000000007</v>
      </c>
      <c r="CD90" s="194">
        <v>6.7233000000000001</v>
      </c>
    </row>
    <row r="91" spans="1:161" s="66" customFormat="1" ht="13.5" thickTop="1" x14ac:dyDescent="0.2">
      <c r="A91" s="189"/>
      <c r="BL91" s="51"/>
      <c r="BM91" s="179">
        <v>20</v>
      </c>
      <c r="BO91" s="48"/>
      <c r="BP91" s="48"/>
      <c r="BQ91" s="48"/>
      <c r="BR91" s="48"/>
      <c r="BS91" s="48"/>
      <c r="BT91" s="48"/>
      <c r="BU91" s="48"/>
      <c r="BV91" s="48"/>
      <c r="BW91" s="48"/>
      <c r="BX91" s="48"/>
      <c r="BY91" s="48"/>
      <c r="BZ91" s="48"/>
      <c r="CA91" s="48"/>
      <c r="CB91" s="48"/>
      <c r="CC91" s="48"/>
      <c r="CD91" s="48"/>
      <c r="CE91" s="51"/>
      <c r="CF91" s="51"/>
      <c r="CG91" s="51"/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</row>
    <row r="92" spans="1:161" s="66" customFormat="1" x14ac:dyDescent="0.2">
      <c r="A92" s="189"/>
      <c r="BL92" s="51"/>
      <c r="BM92" s="164"/>
      <c r="BO92" s="48"/>
      <c r="BP92" s="48"/>
      <c r="BQ92" s="48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</row>
    <row r="93" spans="1:161" s="183" customFormat="1" x14ac:dyDescent="0.2">
      <c r="B93" s="188"/>
      <c r="BL93" s="52"/>
      <c r="BM93" s="179"/>
      <c r="BN93" s="164"/>
      <c r="BO93" s="181"/>
      <c r="BP93" s="181"/>
      <c r="BQ93" s="181"/>
      <c r="BR93" s="181"/>
      <c r="BS93" s="181"/>
      <c r="BT93" s="181"/>
      <c r="BU93" s="181"/>
      <c r="BV93" s="181"/>
      <c r="BW93" s="181"/>
      <c r="BX93" s="181"/>
      <c r="BY93" s="181"/>
      <c r="BZ93" s="195"/>
      <c r="CA93" s="65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</row>
    <row r="94" spans="1:161" s="183" customFormat="1" x14ac:dyDescent="0.2">
      <c r="B94" s="188"/>
      <c r="BL94" s="52"/>
      <c r="BM94" s="179"/>
      <c r="BN94" s="164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65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</row>
    <row r="95" spans="1:161" s="66" customFormat="1" x14ac:dyDescent="0.2">
      <c r="A95" s="189"/>
      <c r="B95" s="190"/>
      <c r="BL95" s="51"/>
      <c r="BM95" s="183"/>
      <c r="BN95" s="183"/>
      <c r="BO95" s="183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51"/>
      <c r="CC95" s="51"/>
      <c r="CD95" s="51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</row>
    <row r="96" spans="1:161" s="66" customFormat="1" x14ac:dyDescent="0.2">
      <c r="A96" s="189"/>
      <c r="B96" s="190"/>
      <c r="BL96" s="51"/>
      <c r="BM96" s="183"/>
      <c r="BN96" s="183"/>
      <c r="BO96" s="183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51"/>
      <c r="CC96" s="51"/>
      <c r="CD96" s="51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</row>
    <row r="97" spans="1:161" s="66" customFormat="1" x14ac:dyDescent="0.2">
      <c r="A97" s="189"/>
      <c r="B97" s="190"/>
      <c r="BL97" s="51"/>
      <c r="BM97" s="51"/>
      <c r="BN97" s="51"/>
      <c r="BO97" s="51"/>
      <c r="BP97" s="51"/>
      <c r="BQ97" s="51"/>
      <c r="BR97" s="52"/>
      <c r="BS97" s="51"/>
      <c r="BT97" s="51"/>
      <c r="BU97" s="51"/>
      <c r="BV97" s="51"/>
      <c r="BW97" s="51"/>
      <c r="BX97" s="51"/>
      <c r="BY97" s="51"/>
      <c r="BZ97" s="53"/>
      <c r="CA97" s="52"/>
      <c r="CB97" s="51"/>
      <c r="CC97" s="51"/>
      <c r="CD97" s="51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</row>
    <row r="98" spans="1:161" s="66" customFormat="1" x14ac:dyDescent="0.2">
      <c r="A98" s="189"/>
      <c r="B98" s="190"/>
      <c r="BL98" s="51"/>
      <c r="BM98" s="60"/>
      <c r="BN98" s="60"/>
      <c r="BO98" s="178">
        <f>AVERAGE(BO72:BO90)</f>
        <v>111.18</v>
      </c>
      <c r="BP98" s="178">
        <f t="shared" ref="BP98:CC98" si="7">AVERAGE(BP72:BP90)</f>
        <v>0.75934147696689269</v>
      </c>
      <c r="BQ98" s="178">
        <f t="shared" si="7"/>
        <v>1.0004526315789475</v>
      </c>
      <c r="BR98" s="178">
        <f t="shared" si="7"/>
        <v>0.88458463488811412</v>
      </c>
      <c r="BS98" s="178">
        <f t="shared" si="7"/>
        <v>1301.6470631578945</v>
      </c>
      <c r="BT98" s="178">
        <f t="shared" si="7"/>
        <v>15.313452631578947</v>
      </c>
      <c r="BU98" s="178">
        <f t="shared" si="7"/>
        <v>1.412318146937066</v>
      </c>
      <c r="BV98" s="178">
        <f t="shared" si="7"/>
        <v>1.3360947368421057</v>
      </c>
      <c r="BW98" s="178">
        <f t="shared" si="7"/>
        <v>9.2834736842105254</v>
      </c>
      <c r="BX98" s="178">
        <f t="shared" si="7"/>
        <v>8.5985052631578949</v>
      </c>
      <c r="BY98" s="178">
        <f t="shared" si="7"/>
        <v>6.5997947368421048</v>
      </c>
      <c r="BZ98" s="178">
        <f t="shared" si="7"/>
        <v>5.4633263157894749</v>
      </c>
      <c r="CA98" s="178">
        <f t="shared" si="7"/>
        <v>1</v>
      </c>
      <c r="CB98" s="178">
        <f t="shared" si="7"/>
        <v>0.71843266846630183</v>
      </c>
      <c r="CC98" s="178">
        <f t="shared" si="7"/>
        <v>6.7101421052631585</v>
      </c>
      <c r="CD98" s="178">
        <f>AVERAGE(CD72:CD90)</f>
        <v>6.7163789473684226</v>
      </c>
      <c r="CE98" s="51"/>
      <c r="CF98" s="51"/>
      <c r="CG98" s="51"/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</row>
    <row r="99" spans="1:161" s="66" customFormat="1" x14ac:dyDescent="0.2">
      <c r="A99" s="189"/>
      <c r="B99" s="190"/>
      <c r="BL99" s="51"/>
      <c r="BM99" s="60"/>
      <c r="BN99" s="60"/>
      <c r="BO99" s="65">
        <v>111.18</v>
      </c>
      <c r="BP99" s="65">
        <v>0.75934147696689269</v>
      </c>
      <c r="BQ99" s="65">
        <v>1.0004526315789475</v>
      </c>
      <c r="BR99" s="65">
        <v>0.88458463488811412</v>
      </c>
      <c r="BS99" s="65">
        <v>1301.6470631578945</v>
      </c>
      <c r="BT99" s="65">
        <v>15.313452631578947</v>
      </c>
      <c r="BU99" s="65">
        <v>1.412318146937066</v>
      </c>
      <c r="BV99" s="65">
        <v>1.3360947368421057</v>
      </c>
      <c r="BW99" s="65">
        <v>9.2834736842105254</v>
      </c>
      <c r="BX99" s="65">
        <v>8.5985052631578949</v>
      </c>
      <c r="BY99" s="65">
        <v>6.5997947368421048</v>
      </c>
      <c r="BZ99" s="65">
        <v>5.4633263157894749</v>
      </c>
      <c r="CA99" s="65">
        <v>1</v>
      </c>
      <c r="CB99" s="65">
        <v>0.71843266846630183</v>
      </c>
      <c r="CC99" s="65">
        <v>6.7101421052631585</v>
      </c>
      <c r="CD99" s="65">
        <v>6.7163789473684226</v>
      </c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</row>
    <row r="100" spans="1:161" s="66" customFormat="1" x14ac:dyDescent="0.2">
      <c r="A100" s="189"/>
      <c r="B100" s="190"/>
      <c r="BL100" s="51"/>
      <c r="BM100" s="65"/>
      <c r="BN100" s="186"/>
      <c r="BO100" s="186">
        <f t="shared" ref="BO100:CD100" si="8">BO99-BO98</f>
        <v>0</v>
      </c>
      <c r="BP100" s="186">
        <f t="shared" si="8"/>
        <v>0</v>
      </c>
      <c r="BQ100" s="186">
        <f t="shared" si="8"/>
        <v>0</v>
      </c>
      <c r="BR100" s="186">
        <f t="shared" si="8"/>
        <v>0</v>
      </c>
      <c r="BS100" s="186">
        <f t="shared" si="8"/>
        <v>0</v>
      </c>
      <c r="BT100" s="186">
        <f t="shared" si="8"/>
        <v>0</v>
      </c>
      <c r="BU100" s="186">
        <f t="shared" si="8"/>
        <v>0</v>
      </c>
      <c r="BV100" s="186">
        <f t="shared" si="8"/>
        <v>0</v>
      </c>
      <c r="BW100" s="186">
        <f t="shared" si="8"/>
        <v>0</v>
      </c>
      <c r="BX100" s="186">
        <f t="shared" si="8"/>
        <v>0</v>
      </c>
      <c r="BY100" s="186">
        <f t="shared" si="8"/>
        <v>0</v>
      </c>
      <c r="BZ100" s="186">
        <f t="shared" si="8"/>
        <v>0</v>
      </c>
      <c r="CA100" s="186">
        <f t="shared" si="8"/>
        <v>0</v>
      </c>
      <c r="CB100" s="186">
        <f t="shared" si="8"/>
        <v>0</v>
      </c>
      <c r="CC100" s="186">
        <f t="shared" si="8"/>
        <v>0</v>
      </c>
      <c r="CD100" s="186">
        <f t="shared" si="8"/>
        <v>0</v>
      </c>
      <c r="CE100" s="51"/>
      <c r="CF100" s="51"/>
      <c r="CG100" s="51"/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</row>
    <row r="101" spans="1:161" s="66" customFormat="1" x14ac:dyDescent="0.2">
      <c r="A101" s="189"/>
      <c r="B101" s="190"/>
      <c r="BL101" s="51"/>
      <c r="BM101" s="52" t="s">
        <v>29</v>
      </c>
      <c r="BN101" s="52"/>
      <c r="BO101" s="178">
        <f>MAX(BO72:BO90)</f>
        <v>111.94</v>
      </c>
      <c r="BP101" s="178">
        <f t="shared" ref="BP101:CD101" si="9">MAX(BP72:BP90)</f>
        <v>0.76946752847029853</v>
      </c>
      <c r="BQ101" s="178">
        <f t="shared" si="9"/>
        <v>1.0097</v>
      </c>
      <c r="BR101" s="178">
        <f t="shared" si="9"/>
        <v>0.89166295140436902</v>
      </c>
      <c r="BS101" s="178">
        <f t="shared" si="9"/>
        <v>1317.95</v>
      </c>
      <c r="BT101" s="178">
        <f t="shared" si="9"/>
        <v>15.606100000000001</v>
      </c>
      <c r="BU101" s="178">
        <f t="shared" si="9"/>
        <v>1.4230823964707557</v>
      </c>
      <c r="BV101" s="178">
        <f t="shared" si="9"/>
        <v>1.3455000000000001</v>
      </c>
      <c r="BW101" s="178">
        <f t="shared" si="9"/>
        <v>9.4580000000000002</v>
      </c>
      <c r="BX101" s="178">
        <f t="shared" si="9"/>
        <v>8.783100000000001</v>
      </c>
      <c r="BY101" s="178">
        <f t="shared" si="9"/>
        <v>6.6549000000000005</v>
      </c>
      <c r="BZ101" s="178">
        <f t="shared" si="9"/>
        <v>5.6409000000000002</v>
      </c>
      <c r="CA101" s="178">
        <f t="shared" si="9"/>
        <v>1</v>
      </c>
      <c r="CB101" s="178">
        <f t="shared" si="9"/>
        <v>0.72075188836994752</v>
      </c>
      <c r="CC101" s="178">
        <f t="shared" si="9"/>
        <v>6.7294</v>
      </c>
      <c r="CD101" s="178">
        <f t="shared" si="9"/>
        <v>6.7401</v>
      </c>
      <c r="CE101" s="51"/>
      <c r="CF101" s="51"/>
      <c r="CG101" s="51"/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</row>
    <row r="102" spans="1:161" s="66" customFormat="1" x14ac:dyDescent="0.2">
      <c r="A102" s="189"/>
      <c r="B102" s="190"/>
      <c r="BL102" s="51"/>
      <c r="BM102" s="52" t="s">
        <v>30</v>
      </c>
      <c r="BN102" s="52"/>
      <c r="BO102" s="178">
        <f>MIN(BO72:BO90)</f>
        <v>110.19</v>
      </c>
      <c r="BP102" s="178">
        <f t="shared" ref="BP102:CD102" si="10">MIN(BP72:BP90)</f>
        <v>0.75306875517734762</v>
      </c>
      <c r="BQ102" s="178">
        <f t="shared" si="10"/>
        <v>0.9919</v>
      </c>
      <c r="BR102" s="178">
        <f t="shared" si="10"/>
        <v>0.87765490609092511</v>
      </c>
      <c r="BS102" s="178">
        <f t="shared" si="10"/>
        <v>1284.3800000000001</v>
      </c>
      <c r="BT102" s="178">
        <f t="shared" si="10"/>
        <v>15.05</v>
      </c>
      <c r="BU102" s="178">
        <f t="shared" si="10"/>
        <v>1.4009526478005043</v>
      </c>
      <c r="BV102" s="178">
        <f t="shared" si="10"/>
        <v>1.3133000000000001</v>
      </c>
      <c r="BW102" s="178">
        <f t="shared" si="10"/>
        <v>9.1456</v>
      </c>
      <c r="BX102" s="178">
        <f t="shared" si="10"/>
        <v>8.4291999999999998</v>
      </c>
      <c r="BY102" s="178">
        <f t="shared" si="10"/>
        <v>6.5488</v>
      </c>
      <c r="BZ102" s="178">
        <f t="shared" si="10"/>
        <v>5.3573000000000004</v>
      </c>
      <c r="CA102" s="178">
        <f t="shared" si="10"/>
        <v>1</v>
      </c>
      <c r="CB102" s="178">
        <f t="shared" si="10"/>
        <v>0.715317815705518</v>
      </c>
      <c r="CC102" s="178">
        <f t="shared" si="10"/>
        <v>6.6901999999999999</v>
      </c>
      <c r="CD102" s="178">
        <f t="shared" si="10"/>
        <v>6.6932</v>
      </c>
      <c r="CE102" s="51"/>
      <c r="CF102" s="51"/>
      <c r="CG102" s="51"/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</row>
    <row r="103" spans="1:161" s="66" customFormat="1" x14ac:dyDescent="0.2">
      <c r="A103" s="189"/>
      <c r="B103" s="190"/>
      <c r="BL103" s="51"/>
      <c r="BM103" s="51"/>
      <c r="BN103" s="51"/>
      <c r="BO103" s="51"/>
      <c r="BP103" s="51"/>
      <c r="BQ103" s="51"/>
      <c r="BR103" s="52"/>
      <c r="BS103" s="51"/>
      <c r="BT103" s="51"/>
      <c r="BU103" s="51"/>
      <c r="BV103" s="51"/>
      <c r="BW103" s="51"/>
      <c r="BX103" s="51"/>
      <c r="BY103" s="51"/>
      <c r="BZ103" s="53"/>
      <c r="CA103" s="52"/>
      <c r="CB103" s="51"/>
      <c r="CC103" s="51"/>
      <c r="CD103" s="51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</row>
    <row r="104" spans="1:161" s="66" customFormat="1" x14ac:dyDescent="0.2">
      <c r="A104" s="189"/>
      <c r="B104" s="190"/>
      <c r="BL104" s="51"/>
      <c r="BM104" s="51"/>
      <c r="BN104" s="51"/>
      <c r="BO104" s="178">
        <f>BO101-BO102</f>
        <v>1.75</v>
      </c>
      <c r="BP104" s="178">
        <f t="shared" ref="BP104:CD104" si="11">BP101-BP102</f>
        <v>1.6398773292950919E-2</v>
      </c>
      <c r="BQ104" s="178">
        <f t="shared" si="11"/>
        <v>1.7800000000000038E-2</v>
      </c>
      <c r="BR104" s="178">
        <f t="shared" si="11"/>
        <v>1.4008045313443906E-2</v>
      </c>
      <c r="BS104" s="178">
        <f t="shared" si="11"/>
        <v>33.569999999999936</v>
      </c>
      <c r="BT104" s="178">
        <f t="shared" si="11"/>
        <v>0.5561000000000007</v>
      </c>
      <c r="BU104" s="178">
        <f t="shared" si="11"/>
        <v>2.2129748670251415E-2</v>
      </c>
      <c r="BV104" s="178">
        <f t="shared" si="11"/>
        <v>3.2200000000000006E-2</v>
      </c>
      <c r="BW104" s="178">
        <f t="shared" si="11"/>
        <v>0.31240000000000023</v>
      </c>
      <c r="BX104" s="178">
        <f t="shared" si="11"/>
        <v>0.35390000000000121</v>
      </c>
      <c r="BY104" s="178">
        <f t="shared" si="11"/>
        <v>0.10610000000000053</v>
      </c>
      <c r="BZ104" s="178">
        <f t="shared" si="11"/>
        <v>0.28359999999999985</v>
      </c>
      <c r="CA104" s="178">
        <f t="shared" si="11"/>
        <v>0</v>
      </c>
      <c r="CB104" s="178">
        <f t="shared" si="11"/>
        <v>5.4340726644295234E-3</v>
      </c>
      <c r="CC104" s="178">
        <f t="shared" si="11"/>
        <v>3.9200000000000124E-2</v>
      </c>
      <c r="CD104" s="178">
        <f t="shared" si="11"/>
        <v>4.6899999999999942E-2</v>
      </c>
      <c r="CE104" s="51"/>
      <c r="CF104" s="51"/>
      <c r="CG104" s="51"/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</row>
    <row r="105" spans="1:161" s="66" customFormat="1" x14ac:dyDescent="0.2">
      <c r="A105" s="189"/>
      <c r="B105" s="190"/>
      <c r="BL105" s="51"/>
      <c r="BM105" s="51"/>
      <c r="BN105" s="51"/>
      <c r="BO105" s="51"/>
      <c r="BP105" s="51"/>
      <c r="BQ105" s="51"/>
      <c r="BR105" s="52"/>
      <c r="BS105" s="51"/>
      <c r="BT105" s="51"/>
      <c r="BU105" s="51"/>
      <c r="BV105" s="51"/>
      <c r="BW105" s="51"/>
      <c r="BX105" s="51"/>
      <c r="BY105" s="51"/>
      <c r="BZ105" s="53"/>
      <c r="CA105" s="52"/>
      <c r="CB105" s="51"/>
      <c r="CC105" s="51"/>
      <c r="CD105" s="51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</row>
    <row r="106" spans="1:161" s="66" customFormat="1" x14ac:dyDescent="0.2">
      <c r="A106" s="189"/>
      <c r="B106" s="190"/>
      <c r="BL106" s="51"/>
      <c r="BM106" s="51"/>
      <c r="BN106" s="51"/>
      <c r="BO106" s="51"/>
      <c r="BP106" s="51"/>
      <c r="BQ106" s="51"/>
      <c r="BR106" s="52"/>
      <c r="BS106" s="51"/>
      <c r="BT106" s="51"/>
      <c r="BU106" s="51"/>
      <c r="BV106" s="51"/>
      <c r="BW106" s="51"/>
      <c r="BX106" s="51"/>
      <c r="BY106" s="51"/>
      <c r="BZ106" s="53"/>
      <c r="CA106" s="52"/>
      <c r="CB106" s="51"/>
      <c r="CC106" s="51"/>
      <c r="CD106" s="51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</row>
    <row r="107" spans="1:161" s="66" customFormat="1" x14ac:dyDescent="0.2">
      <c r="A107" s="189"/>
      <c r="B107" s="190"/>
      <c r="BL107" s="51"/>
      <c r="BM107" s="51"/>
      <c r="BN107" s="51"/>
      <c r="BO107" s="51"/>
      <c r="BP107" s="51"/>
      <c r="BQ107" s="51"/>
      <c r="BR107" s="52"/>
      <c r="BS107" s="51"/>
      <c r="BT107" s="51"/>
      <c r="BU107" s="51"/>
      <c r="BV107" s="51"/>
      <c r="BW107" s="51"/>
      <c r="BX107" s="51"/>
      <c r="BY107" s="51"/>
      <c r="BZ107" s="53"/>
      <c r="CA107" s="52"/>
      <c r="CB107" s="51"/>
      <c r="CC107" s="51"/>
      <c r="CD107" s="51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</row>
    <row r="108" spans="1:161" s="66" customFormat="1" x14ac:dyDescent="0.2">
      <c r="A108" s="189"/>
      <c r="B108" s="190"/>
      <c r="BL108" s="51"/>
      <c r="BM108" s="51"/>
      <c r="BN108" s="51"/>
      <c r="BO108" s="51"/>
      <c r="BP108" s="51"/>
      <c r="BQ108" s="51"/>
      <c r="BR108" s="52"/>
      <c r="BS108" s="51"/>
      <c r="BT108" s="51"/>
      <c r="BU108" s="51"/>
      <c r="BV108" s="51"/>
      <c r="BW108" s="51"/>
      <c r="BX108" s="51"/>
      <c r="BY108" s="51"/>
      <c r="BZ108" s="53"/>
      <c r="CA108" s="52"/>
      <c r="CB108" s="51"/>
      <c r="CC108" s="51"/>
      <c r="CD108" s="51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</row>
    <row r="109" spans="1:161" s="66" customFormat="1" x14ac:dyDescent="0.2">
      <c r="A109" s="189"/>
      <c r="B109" s="190"/>
      <c r="BL109" s="51"/>
      <c r="BM109" s="51"/>
      <c r="BN109" s="51"/>
      <c r="BO109" s="51"/>
      <c r="BP109" s="51"/>
      <c r="BQ109" s="51"/>
      <c r="BR109" s="52"/>
      <c r="BS109" s="51"/>
      <c r="BT109" s="51"/>
      <c r="BU109" s="51"/>
      <c r="BV109" s="51"/>
      <c r="BW109" s="51"/>
      <c r="BX109" s="51"/>
      <c r="BY109" s="51"/>
      <c r="BZ109" s="53"/>
      <c r="CA109" s="52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</row>
    <row r="110" spans="1:161" s="66" customFormat="1" x14ac:dyDescent="0.2">
      <c r="A110" s="189"/>
      <c r="B110" s="190"/>
      <c r="BL110" s="179"/>
      <c r="BM110" s="51"/>
      <c r="BN110" s="51"/>
      <c r="BO110" s="51"/>
      <c r="BP110" s="51"/>
      <c r="BQ110" s="51"/>
      <c r="BR110" s="52"/>
      <c r="BS110" s="51"/>
      <c r="BT110" s="51"/>
      <c r="BU110" s="51"/>
      <c r="BV110" s="51"/>
      <c r="BW110" s="51"/>
      <c r="BX110" s="51"/>
      <c r="BY110" s="51"/>
      <c r="BZ110" s="53"/>
      <c r="CA110" s="52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</row>
    <row r="111" spans="1:161" s="66" customFormat="1" x14ac:dyDescent="0.2">
      <c r="A111" s="189"/>
      <c r="B111" s="190"/>
      <c r="BL111" s="179"/>
      <c r="BM111" s="51"/>
      <c r="BN111" s="51"/>
      <c r="BO111" s="51"/>
      <c r="BP111" s="51"/>
      <c r="BQ111" s="51"/>
      <c r="BR111" s="52"/>
      <c r="BS111" s="51"/>
      <c r="BT111" s="51"/>
      <c r="BU111" s="51"/>
      <c r="BV111" s="51"/>
      <c r="BW111" s="51"/>
      <c r="BX111" s="51"/>
      <c r="BY111" s="51"/>
      <c r="BZ111" s="53"/>
      <c r="CA111" s="52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</row>
    <row r="112" spans="1:161" s="66" customFormat="1" x14ac:dyDescent="0.2">
      <c r="A112" s="189"/>
      <c r="B112" s="190"/>
      <c r="BL112" s="179"/>
      <c r="BM112" s="51"/>
      <c r="BN112" s="51"/>
      <c r="BO112" s="51"/>
      <c r="BP112" s="51"/>
      <c r="BQ112" s="51"/>
      <c r="BR112" s="52"/>
      <c r="BS112" s="51"/>
      <c r="BT112" s="51"/>
      <c r="BU112" s="51"/>
      <c r="BV112" s="51"/>
      <c r="BW112" s="51"/>
      <c r="BX112" s="51"/>
      <c r="BY112" s="51"/>
      <c r="BZ112" s="53"/>
      <c r="CA112" s="52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  <c r="DT112" s="51"/>
      <c r="DU112" s="51"/>
      <c r="DV112" s="51"/>
      <c r="DW112" s="51"/>
      <c r="DX112" s="51"/>
      <c r="DY112" s="51"/>
      <c r="DZ112" s="51"/>
      <c r="EA112" s="51"/>
      <c r="EB112" s="51"/>
      <c r="EC112" s="51"/>
      <c r="ED112" s="51"/>
      <c r="EE112" s="51"/>
      <c r="EF112" s="51"/>
      <c r="EG112" s="51"/>
      <c r="EH112" s="51"/>
      <c r="EI112" s="51"/>
      <c r="EJ112" s="51"/>
      <c r="EK112" s="51"/>
      <c r="EL112" s="51"/>
      <c r="EM112" s="51"/>
      <c r="EN112" s="51"/>
      <c r="EO112" s="51"/>
      <c r="EP112" s="51"/>
      <c r="EQ112" s="51"/>
      <c r="ER112" s="51"/>
      <c r="ES112" s="51"/>
      <c r="ET112" s="51"/>
      <c r="EU112" s="51"/>
      <c r="EV112" s="51"/>
      <c r="EW112" s="51"/>
      <c r="EX112" s="51"/>
      <c r="EY112" s="51"/>
      <c r="EZ112" s="51"/>
      <c r="FA112" s="51"/>
      <c r="FB112" s="51"/>
      <c r="FC112" s="51"/>
      <c r="FD112" s="51"/>
      <c r="FE112" s="51"/>
    </row>
    <row r="113" spans="1:161" s="66" customFormat="1" x14ac:dyDescent="0.2">
      <c r="A113" s="189"/>
      <c r="B113" s="190"/>
      <c r="BL113" s="179"/>
      <c r="BM113" s="164"/>
      <c r="BN113" s="51"/>
      <c r="BO113" s="51"/>
      <c r="BP113" s="51"/>
      <c r="BQ113" s="51"/>
      <c r="BR113" s="52"/>
      <c r="BS113" s="51"/>
      <c r="BT113" s="51"/>
      <c r="BU113" s="51"/>
      <c r="BV113" s="51"/>
      <c r="BW113" s="51"/>
      <c r="BX113" s="51"/>
      <c r="BY113" s="51"/>
      <c r="BZ113" s="53"/>
      <c r="CA113" s="52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  <c r="DT113" s="51"/>
      <c r="DU113" s="51"/>
      <c r="DV113" s="51"/>
      <c r="DW113" s="51"/>
      <c r="DX113" s="51"/>
      <c r="DY113" s="51"/>
      <c r="DZ113" s="51"/>
      <c r="EA113" s="51"/>
      <c r="EB113" s="51"/>
      <c r="EC113" s="51"/>
      <c r="ED113" s="51"/>
      <c r="EE113" s="51"/>
      <c r="EF113" s="51"/>
      <c r="EG113" s="51"/>
      <c r="EH113" s="51"/>
      <c r="EI113" s="51"/>
      <c r="EJ113" s="51"/>
      <c r="EK113" s="51"/>
      <c r="EL113" s="51"/>
      <c r="EM113" s="51"/>
      <c r="EN113" s="51"/>
      <c r="EO113" s="51"/>
      <c r="EP113" s="51"/>
      <c r="EQ113" s="51"/>
      <c r="ER113" s="51"/>
      <c r="ES113" s="51"/>
      <c r="ET113" s="51"/>
      <c r="EU113" s="51"/>
      <c r="EV113" s="51"/>
      <c r="EW113" s="51"/>
      <c r="EX113" s="51"/>
      <c r="EY113" s="51"/>
      <c r="EZ113" s="51"/>
      <c r="FA113" s="51"/>
      <c r="FB113" s="51"/>
      <c r="FC113" s="51"/>
      <c r="FD113" s="51"/>
      <c r="FE113" s="51"/>
    </row>
    <row r="114" spans="1:161" s="66" customFormat="1" x14ac:dyDescent="0.2">
      <c r="A114" s="189"/>
      <c r="B114" s="190"/>
      <c r="BL114" s="179"/>
      <c r="BM114" s="164"/>
      <c r="BN114" s="51"/>
      <c r="BO114" s="51"/>
      <c r="BP114" s="51"/>
      <c r="BQ114" s="51"/>
      <c r="BR114" s="52"/>
      <c r="BS114" s="51"/>
      <c r="BT114" s="51"/>
      <c r="BU114" s="51"/>
      <c r="BV114" s="51"/>
      <c r="BW114" s="51"/>
      <c r="BX114" s="51"/>
      <c r="BY114" s="51"/>
      <c r="BZ114" s="53"/>
      <c r="CA114" s="52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  <c r="DT114" s="51"/>
      <c r="DU114" s="51"/>
      <c r="DV114" s="51"/>
      <c r="DW114" s="51"/>
      <c r="DX114" s="51"/>
      <c r="DY114" s="51"/>
      <c r="DZ114" s="51"/>
      <c r="EA114" s="51"/>
      <c r="EB114" s="51"/>
      <c r="EC114" s="51"/>
      <c r="ED114" s="51"/>
      <c r="EE114" s="51"/>
      <c r="EF114" s="51"/>
      <c r="EG114" s="51"/>
      <c r="EH114" s="51"/>
      <c r="EI114" s="51"/>
      <c r="EJ114" s="51"/>
      <c r="EK114" s="51"/>
      <c r="EL114" s="51"/>
      <c r="EM114" s="51"/>
      <c r="EN114" s="51"/>
      <c r="EO114" s="51"/>
      <c r="EP114" s="51"/>
      <c r="EQ114" s="51"/>
      <c r="ER114" s="51"/>
      <c r="ES114" s="51"/>
      <c r="ET114" s="51"/>
      <c r="EU114" s="51"/>
      <c r="EV114" s="51"/>
      <c r="EW114" s="51"/>
      <c r="EX114" s="51"/>
      <c r="EY114" s="51"/>
      <c r="EZ114" s="51"/>
      <c r="FA114" s="51"/>
      <c r="FB114" s="51"/>
      <c r="FC114" s="51"/>
      <c r="FD114" s="51"/>
      <c r="FE114" s="51"/>
    </row>
    <row r="115" spans="1:161" s="66" customFormat="1" x14ac:dyDescent="0.2">
      <c r="A115" s="189"/>
      <c r="B115" s="190"/>
      <c r="BL115" s="179"/>
      <c r="BM115" s="164"/>
      <c r="BN115" s="51"/>
      <c r="BO115" s="51"/>
      <c r="BP115" s="51"/>
      <c r="BQ115" s="51"/>
      <c r="BR115" s="52"/>
      <c r="BS115" s="51"/>
      <c r="BT115" s="51"/>
      <c r="BU115" s="51"/>
      <c r="BV115" s="51"/>
      <c r="BW115" s="51"/>
      <c r="BX115" s="51"/>
      <c r="BY115" s="51"/>
      <c r="BZ115" s="53"/>
      <c r="CA115" s="52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  <c r="DT115" s="51"/>
      <c r="DU115" s="51"/>
      <c r="DV115" s="51"/>
      <c r="DW115" s="51"/>
      <c r="DX115" s="51"/>
      <c r="DY115" s="51"/>
      <c r="DZ115" s="51"/>
      <c r="EA115" s="51"/>
      <c r="EB115" s="51"/>
      <c r="EC115" s="51"/>
      <c r="ED115" s="51"/>
      <c r="EE115" s="51"/>
      <c r="EF115" s="51"/>
      <c r="EG115" s="51"/>
      <c r="EH115" s="51"/>
      <c r="EI115" s="51"/>
      <c r="EJ115" s="51"/>
      <c r="EK115" s="51"/>
      <c r="EL115" s="51"/>
      <c r="EM115" s="51"/>
      <c r="EN115" s="51"/>
      <c r="EO115" s="51"/>
      <c r="EP115" s="51"/>
      <c r="EQ115" s="51"/>
      <c r="ER115" s="51"/>
      <c r="ES115" s="51"/>
      <c r="ET115" s="51"/>
      <c r="EU115" s="51"/>
      <c r="EV115" s="51"/>
      <c r="EW115" s="51"/>
      <c r="EX115" s="51"/>
      <c r="EY115" s="51"/>
      <c r="EZ115" s="51"/>
      <c r="FA115" s="51"/>
      <c r="FB115" s="51"/>
      <c r="FC115" s="51"/>
      <c r="FD115" s="51"/>
      <c r="FE115" s="51"/>
    </row>
    <row r="116" spans="1:161" s="66" customFormat="1" x14ac:dyDescent="0.2">
      <c r="A116" s="189"/>
      <c r="B116" s="190"/>
      <c r="BL116" s="179"/>
      <c r="BM116" s="164"/>
      <c r="BN116" s="51"/>
      <c r="BO116" s="51"/>
      <c r="BP116" s="51"/>
      <c r="BQ116" s="51"/>
      <c r="BR116" s="52"/>
      <c r="BS116" s="51"/>
      <c r="BT116" s="51"/>
      <c r="BU116" s="51"/>
      <c r="BV116" s="51"/>
      <c r="BW116" s="51"/>
      <c r="BX116" s="51"/>
      <c r="BY116" s="51"/>
      <c r="BZ116" s="53"/>
      <c r="CA116" s="52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  <c r="DT116" s="51"/>
      <c r="DU116" s="51"/>
      <c r="DV116" s="51"/>
      <c r="DW116" s="51"/>
      <c r="DX116" s="51"/>
      <c r="DY116" s="51"/>
      <c r="DZ116" s="51"/>
      <c r="EA116" s="51"/>
      <c r="EB116" s="51"/>
      <c r="EC116" s="51"/>
      <c r="ED116" s="51"/>
      <c r="EE116" s="51"/>
      <c r="EF116" s="51"/>
      <c r="EG116" s="51"/>
      <c r="EH116" s="51"/>
      <c r="EI116" s="51"/>
      <c r="EJ116" s="51"/>
      <c r="EK116" s="51"/>
      <c r="EL116" s="51"/>
      <c r="EM116" s="51"/>
      <c r="EN116" s="51"/>
      <c r="EO116" s="51"/>
      <c r="EP116" s="51"/>
      <c r="EQ116" s="51"/>
      <c r="ER116" s="51"/>
      <c r="ES116" s="51"/>
      <c r="ET116" s="51"/>
      <c r="EU116" s="51"/>
      <c r="EV116" s="51"/>
      <c r="EW116" s="51"/>
      <c r="EX116" s="51"/>
      <c r="EY116" s="51"/>
      <c r="EZ116" s="51"/>
      <c r="FA116" s="51"/>
      <c r="FB116" s="51"/>
      <c r="FC116" s="51"/>
      <c r="FD116" s="51"/>
      <c r="FE116" s="51"/>
    </row>
    <row r="117" spans="1:161" s="66" customFormat="1" x14ac:dyDescent="0.2">
      <c r="A117" s="189"/>
      <c r="B117" s="190"/>
      <c r="BL117" s="179"/>
      <c r="BM117" s="164"/>
      <c r="BN117" s="51"/>
      <c r="BO117" s="51"/>
      <c r="BP117" s="51"/>
      <c r="BQ117" s="51"/>
      <c r="BR117" s="52"/>
      <c r="BS117" s="51"/>
      <c r="BT117" s="51"/>
      <c r="BU117" s="51"/>
      <c r="BV117" s="51"/>
      <c r="BW117" s="51"/>
      <c r="BX117" s="51"/>
      <c r="BY117" s="51"/>
      <c r="BZ117" s="53"/>
      <c r="CA117" s="52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  <c r="DT117" s="51"/>
      <c r="DU117" s="51"/>
      <c r="DV117" s="51"/>
      <c r="DW117" s="51"/>
      <c r="DX117" s="51"/>
      <c r="DY117" s="51"/>
      <c r="DZ117" s="51"/>
      <c r="EA117" s="51"/>
      <c r="EB117" s="51"/>
      <c r="EC117" s="51"/>
      <c r="ED117" s="51"/>
      <c r="EE117" s="51"/>
      <c r="EF117" s="51"/>
      <c r="EG117" s="51"/>
      <c r="EH117" s="51"/>
      <c r="EI117" s="51"/>
      <c r="EJ117" s="51"/>
      <c r="EK117" s="51"/>
      <c r="EL117" s="51"/>
      <c r="EM117" s="51"/>
      <c r="EN117" s="51"/>
      <c r="EO117" s="51"/>
      <c r="EP117" s="51"/>
      <c r="EQ117" s="51"/>
      <c r="ER117" s="51"/>
      <c r="ES117" s="51"/>
      <c r="ET117" s="51"/>
      <c r="EU117" s="51"/>
      <c r="EV117" s="51"/>
      <c r="EW117" s="51"/>
      <c r="EX117" s="51"/>
      <c r="EY117" s="51"/>
      <c r="EZ117" s="51"/>
      <c r="FA117" s="51"/>
      <c r="FB117" s="51"/>
      <c r="FC117" s="51"/>
      <c r="FD117" s="51"/>
      <c r="FE117" s="51"/>
    </row>
    <row r="118" spans="1:161" s="66" customFormat="1" x14ac:dyDescent="0.2">
      <c r="A118" s="189"/>
      <c r="B118" s="190"/>
      <c r="BL118" s="179"/>
      <c r="BM118" s="164"/>
      <c r="BN118" s="51"/>
      <c r="BO118" s="51"/>
      <c r="BP118" s="51"/>
      <c r="BQ118" s="51"/>
      <c r="BR118" s="52"/>
      <c r="BS118" s="51"/>
      <c r="BT118" s="51"/>
      <c r="BU118" s="51"/>
      <c r="BV118" s="51"/>
      <c r="BW118" s="51"/>
      <c r="BX118" s="51"/>
      <c r="BY118" s="51"/>
      <c r="BZ118" s="53"/>
      <c r="CA118" s="52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  <c r="DT118" s="51"/>
      <c r="DU118" s="51"/>
      <c r="DV118" s="51"/>
      <c r="DW118" s="51"/>
      <c r="DX118" s="51"/>
      <c r="DY118" s="51"/>
      <c r="DZ118" s="51"/>
      <c r="EA118" s="51"/>
      <c r="EB118" s="51"/>
      <c r="EC118" s="51"/>
      <c r="ED118" s="51"/>
      <c r="EE118" s="51"/>
      <c r="EF118" s="51"/>
      <c r="EG118" s="51"/>
      <c r="EH118" s="51"/>
      <c r="EI118" s="51"/>
      <c r="EJ118" s="51"/>
      <c r="EK118" s="51"/>
      <c r="EL118" s="51"/>
      <c r="EM118" s="51"/>
      <c r="EN118" s="51"/>
      <c r="EO118" s="51"/>
      <c r="EP118" s="51"/>
      <c r="EQ118" s="51"/>
      <c r="ER118" s="51"/>
      <c r="ES118" s="51"/>
      <c r="ET118" s="51"/>
      <c r="EU118" s="51"/>
      <c r="EV118" s="51"/>
      <c r="EW118" s="51"/>
      <c r="EX118" s="51"/>
      <c r="EY118" s="51"/>
      <c r="EZ118" s="51"/>
      <c r="FA118" s="51"/>
      <c r="FB118" s="51"/>
      <c r="FC118" s="51"/>
      <c r="FD118" s="51"/>
      <c r="FE118" s="51"/>
    </row>
    <row r="119" spans="1:161" s="66" customFormat="1" x14ac:dyDescent="0.2">
      <c r="A119" s="189"/>
      <c r="B119" s="190"/>
      <c r="BL119" s="179"/>
      <c r="BM119" s="164"/>
      <c r="BN119" s="51"/>
      <c r="BO119" s="51"/>
      <c r="BP119" s="51"/>
      <c r="BQ119" s="51"/>
      <c r="BR119" s="52"/>
      <c r="BS119" s="51"/>
      <c r="BT119" s="51"/>
      <c r="BU119" s="51"/>
      <c r="BV119" s="51"/>
      <c r="BW119" s="51"/>
      <c r="BX119" s="51"/>
      <c r="BY119" s="51"/>
      <c r="BZ119" s="53"/>
      <c r="CA119" s="52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  <c r="DT119" s="51"/>
      <c r="DU119" s="51"/>
      <c r="DV119" s="51"/>
      <c r="DW119" s="51"/>
      <c r="DX119" s="51"/>
      <c r="DY119" s="51"/>
      <c r="DZ119" s="51"/>
      <c r="EA119" s="51"/>
      <c r="EB119" s="51"/>
      <c r="EC119" s="51"/>
      <c r="ED119" s="51"/>
      <c r="EE119" s="51"/>
      <c r="EF119" s="51"/>
      <c r="EG119" s="51"/>
      <c r="EH119" s="51"/>
      <c r="EI119" s="51"/>
      <c r="EJ119" s="51"/>
      <c r="EK119" s="51"/>
      <c r="EL119" s="51"/>
      <c r="EM119" s="51"/>
      <c r="EN119" s="51"/>
      <c r="EO119" s="51"/>
      <c r="EP119" s="51"/>
      <c r="EQ119" s="51"/>
      <c r="ER119" s="51"/>
      <c r="ES119" s="51"/>
      <c r="ET119" s="51"/>
      <c r="EU119" s="51"/>
      <c r="EV119" s="51"/>
      <c r="EW119" s="51"/>
      <c r="EX119" s="51"/>
      <c r="EY119" s="51"/>
      <c r="EZ119" s="51"/>
      <c r="FA119" s="51"/>
      <c r="FB119" s="51"/>
      <c r="FC119" s="51"/>
      <c r="FD119" s="51"/>
      <c r="FE119" s="51"/>
    </row>
    <row r="120" spans="1:161" s="66" customFormat="1" x14ac:dyDescent="0.2">
      <c r="A120" s="189"/>
      <c r="B120" s="190"/>
      <c r="BL120" s="179"/>
      <c r="BM120" s="164"/>
      <c r="BN120" s="51"/>
      <c r="BO120" s="51"/>
      <c r="BP120" s="51"/>
      <c r="BQ120" s="51"/>
      <c r="BR120" s="52"/>
      <c r="BS120" s="51"/>
      <c r="BT120" s="51"/>
      <c r="BU120" s="51"/>
      <c r="BV120" s="51"/>
      <c r="BW120" s="51"/>
      <c r="BX120" s="51"/>
      <c r="BY120" s="51"/>
      <c r="BZ120" s="53"/>
      <c r="CA120" s="52"/>
      <c r="CB120" s="51"/>
      <c r="CC120" s="51"/>
      <c r="CD120" s="51"/>
      <c r="CE120" s="51"/>
      <c r="CF120" s="51"/>
      <c r="CG120" s="51"/>
      <c r="CH120" s="51"/>
      <c r="CI120" s="51"/>
      <c r="CJ120" s="51"/>
      <c r="CK120" s="51"/>
      <c r="CL120" s="51"/>
      <c r="CM120" s="51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1"/>
      <c r="CY120" s="51"/>
      <c r="CZ120" s="51"/>
      <c r="DA120" s="51"/>
      <c r="DB120" s="51"/>
      <c r="DC120" s="51"/>
      <c r="DD120" s="51"/>
      <c r="DE120" s="51"/>
      <c r="DF120" s="51"/>
      <c r="DG120" s="51"/>
      <c r="DH120" s="51"/>
      <c r="DI120" s="51"/>
      <c r="DJ120" s="51"/>
      <c r="DK120" s="51"/>
      <c r="DL120" s="51"/>
      <c r="DM120" s="51"/>
      <c r="DN120" s="51"/>
      <c r="DO120" s="51"/>
      <c r="DP120" s="51"/>
      <c r="DQ120" s="51"/>
      <c r="DR120" s="51"/>
      <c r="DS120" s="51"/>
      <c r="DT120" s="51"/>
      <c r="DU120" s="51"/>
      <c r="DV120" s="51"/>
      <c r="DW120" s="51"/>
      <c r="DX120" s="51"/>
      <c r="DY120" s="51"/>
      <c r="DZ120" s="51"/>
      <c r="EA120" s="51"/>
      <c r="EB120" s="51"/>
      <c r="EC120" s="51"/>
      <c r="ED120" s="51"/>
      <c r="EE120" s="51"/>
      <c r="EF120" s="51"/>
      <c r="EG120" s="51"/>
      <c r="EH120" s="51"/>
      <c r="EI120" s="51"/>
      <c r="EJ120" s="51"/>
      <c r="EK120" s="51"/>
      <c r="EL120" s="51"/>
      <c r="EM120" s="51"/>
      <c r="EN120" s="51"/>
      <c r="EO120" s="51"/>
      <c r="EP120" s="51"/>
      <c r="EQ120" s="51"/>
      <c r="ER120" s="51"/>
      <c r="ES120" s="51"/>
      <c r="ET120" s="51"/>
      <c r="EU120" s="51"/>
      <c r="EV120" s="51"/>
      <c r="EW120" s="51"/>
      <c r="EX120" s="51"/>
      <c r="EY120" s="51"/>
      <c r="EZ120" s="51"/>
      <c r="FA120" s="51"/>
      <c r="FB120" s="51"/>
      <c r="FC120" s="51"/>
      <c r="FD120" s="51"/>
      <c r="FE120" s="51"/>
    </row>
    <row r="121" spans="1:161" s="66" customFormat="1" x14ac:dyDescent="0.2">
      <c r="A121" s="189"/>
      <c r="B121" s="190"/>
      <c r="BL121" s="179"/>
      <c r="BM121" s="164"/>
      <c r="BN121" s="51"/>
      <c r="BO121" s="51"/>
      <c r="BP121" s="51"/>
      <c r="BQ121" s="51"/>
      <c r="BR121" s="52"/>
      <c r="BS121" s="51"/>
      <c r="BT121" s="51"/>
      <c r="BU121" s="51"/>
      <c r="BV121" s="51"/>
      <c r="BW121" s="51"/>
      <c r="BX121" s="51"/>
      <c r="BY121" s="51"/>
      <c r="BZ121" s="53"/>
      <c r="CA121" s="52"/>
      <c r="CB121" s="51"/>
      <c r="CC121" s="51"/>
      <c r="CD121" s="51"/>
      <c r="CE121" s="51"/>
      <c r="CF121" s="51"/>
      <c r="CG121" s="51"/>
      <c r="CH121" s="51"/>
      <c r="CI121" s="51"/>
      <c r="CJ121" s="51"/>
      <c r="CK121" s="51"/>
      <c r="CL121" s="51"/>
      <c r="CM121" s="51"/>
      <c r="CN121" s="51"/>
      <c r="CO121" s="51"/>
      <c r="CP121" s="51"/>
      <c r="CQ121" s="51"/>
      <c r="CR121" s="51"/>
      <c r="CS121" s="51"/>
      <c r="CT121" s="51"/>
      <c r="CU121" s="51"/>
      <c r="CV121" s="51"/>
      <c r="CW121" s="51"/>
      <c r="CX121" s="51"/>
      <c r="CY121" s="51"/>
      <c r="CZ121" s="51"/>
      <c r="DA121" s="51"/>
      <c r="DB121" s="51"/>
      <c r="DC121" s="51"/>
      <c r="DD121" s="51"/>
      <c r="DE121" s="51"/>
      <c r="DF121" s="51"/>
      <c r="DG121" s="51"/>
      <c r="DH121" s="51"/>
      <c r="DI121" s="51"/>
      <c r="DJ121" s="51"/>
      <c r="DK121" s="51"/>
      <c r="DL121" s="51"/>
      <c r="DM121" s="51"/>
      <c r="DN121" s="51"/>
      <c r="DO121" s="51"/>
      <c r="DP121" s="51"/>
      <c r="DQ121" s="51"/>
      <c r="DR121" s="51"/>
      <c r="DS121" s="51"/>
      <c r="DT121" s="51"/>
      <c r="DU121" s="51"/>
      <c r="DV121" s="51"/>
      <c r="DW121" s="51"/>
      <c r="DX121" s="51"/>
      <c r="DY121" s="51"/>
      <c r="DZ121" s="51"/>
      <c r="EA121" s="51"/>
      <c r="EB121" s="51"/>
      <c r="EC121" s="51"/>
      <c r="ED121" s="51"/>
      <c r="EE121" s="51"/>
      <c r="EF121" s="51"/>
      <c r="EG121" s="51"/>
      <c r="EH121" s="51"/>
      <c r="EI121" s="51"/>
      <c r="EJ121" s="51"/>
      <c r="EK121" s="51"/>
      <c r="EL121" s="51"/>
      <c r="EM121" s="51"/>
      <c r="EN121" s="51"/>
      <c r="EO121" s="51"/>
      <c r="EP121" s="51"/>
      <c r="EQ121" s="51"/>
      <c r="ER121" s="51"/>
      <c r="ES121" s="51"/>
      <c r="ET121" s="51"/>
      <c r="EU121" s="51"/>
      <c r="EV121" s="51"/>
      <c r="EW121" s="51"/>
      <c r="EX121" s="51"/>
      <c r="EY121" s="51"/>
      <c r="EZ121" s="51"/>
      <c r="FA121" s="51"/>
      <c r="FB121" s="51"/>
      <c r="FC121" s="51"/>
      <c r="FD121" s="51"/>
      <c r="FE121" s="51"/>
    </row>
    <row r="122" spans="1:161" s="66" customFormat="1" x14ac:dyDescent="0.2">
      <c r="A122" s="189"/>
      <c r="B122" s="190"/>
      <c r="BL122" s="179"/>
      <c r="BM122" s="164"/>
      <c r="BN122" s="51"/>
      <c r="BO122" s="51"/>
      <c r="BP122" s="51"/>
      <c r="BQ122" s="51"/>
      <c r="BR122" s="52"/>
      <c r="BS122" s="51"/>
      <c r="BT122" s="51"/>
      <c r="BU122" s="51"/>
      <c r="BV122" s="51"/>
      <c r="BW122" s="51"/>
      <c r="BX122" s="51"/>
      <c r="BY122" s="51"/>
      <c r="BZ122" s="53"/>
      <c r="CA122" s="52"/>
      <c r="CB122" s="51"/>
      <c r="CC122" s="51"/>
      <c r="CD122" s="51"/>
      <c r="CE122" s="51"/>
      <c r="CF122" s="51"/>
      <c r="CG122" s="51"/>
      <c r="CH122" s="51"/>
      <c r="CI122" s="51"/>
      <c r="CJ122" s="51"/>
      <c r="CK122" s="51"/>
      <c r="CL122" s="51"/>
      <c r="CM122" s="51"/>
      <c r="CN122" s="51"/>
      <c r="CO122" s="51"/>
      <c r="CP122" s="51"/>
      <c r="CQ122" s="51"/>
      <c r="CR122" s="51"/>
      <c r="CS122" s="51"/>
      <c r="CT122" s="51"/>
      <c r="CU122" s="51"/>
      <c r="CV122" s="51"/>
      <c r="CW122" s="51"/>
      <c r="CX122" s="51"/>
      <c r="CY122" s="51"/>
      <c r="CZ122" s="51"/>
      <c r="DA122" s="51"/>
      <c r="DB122" s="51"/>
      <c r="DC122" s="51"/>
      <c r="DD122" s="51"/>
      <c r="DE122" s="51"/>
      <c r="DF122" s="51"/>
      <c r="DG122" s="51"/>
      <c r="DH122" s="51"/>
      <c r="DI122" s="51"/>
      <c r="DJ122" s="51"/>
      <c r="DK122" s="51"/>
      <c r="DL122" s="51"/>
      <c r="DM122" s="51"/>
      <c r="DN122" s="51"/>
      <c r="DO122" s="51"/>
      <c r="DP122" s="51"/>
      <c r="DQ122" s="51"/>
      <c r="DR122" s="51"/>
      <c r="DS122" s="51"/>
      <c r="DT122" s="51"/>
      <c r="DU122" s="51"/>
      <c r="DV122" s="51"/>
      <c r="DW122" s="51"/>
      <c r="DX122" s="51"/>
      <c r="DY122" s="51"/>
      <c r="DZ122" s="51"/>
      <c r="EA122" s="51"/>
      <c r="EB122" s="51"/>
      <c r="EC122" s="51"/>
      <c r="ED122" s="51"/>
      <c r="EE122" s="51"/>
      <c r="EF122" s="51"/>
      <c r="EG122" s="51"/>
      <c r="EH122" s="51"/>
      <c r="EI122" s="51"/>
      <c r="EJ122" s="51"/>
      <c r="EK122" s="51"/>
      <c r="EL122" s="51"/>
      <c r="EM122" s="51"/>
      <c r="EN122" s="51"/>
      <c r="EO122" s="51"/>
      <c r="EP122" s="51"/>
      <c r="EQ122" s="51"/>
      <c r="ER122" s="51"/>
      <c r="ES122" s="51"/>
      <c r="ET122" s="51"/>
      <c r="EU122" s="51"/>
      <c r="EV122" s="51"/>
      <c r="EW122" s="51"/>
      <c r="EX122" s="51"/>
      <c r="EY122" s="51"/>
      <c r="EZ122" s="51"/>
      <c r="FA122" s="51"/>
      <c r="FB122" s="51"/>
      <c r="FC122" s="51"/>
      <c r="FD122" s="51"/>
      <c r="FE122" s="51"/>
    </row>
    <row r="123" spans="1:161" s="66" customFormat="1" x14ac:dyDescent="0.2">
      <c r="A123" s="189"/>
      <c r="B123" s="190"/>
      <c r="BL123" s="179"/>
      <c r="BM123" s="164"/>
      <c r="BN123" s="51"/>
      <c r="BO123" s="51"/>
      <c r="BP123" s="51"/>
      <c r="BQ123" s="51"/>
      <c r="BR123" s="52"/>
      <c r="BS123" s="51"/>
      <c r="BT123" s="51"/>
      <c r="BU123" s="51"/>
      <c r="BV123" s="51"/>
      <c r="BW123" s="51"/>
      <c r="BX123" s="51"/>
      <c r="BY123" s="51"/>
      <c r="BZ123" s="53"/>
      <c r="CA123" s="52"/>
      <c r="CB123" s="51"/>
      <c r="CC123" s="51"/>
      <c r="CD123" s="51"/>
      <c r="CE123" s="51"/>
      <c r="CF123" s="51"/>
      <c r="CG123" s="51"/>
      <c r="CH123" s="51"/>
      <c r="CI123" s="51"/>
      <c r="CJ123" s="51"/>
      <c r="CK123" s="51"/>
      <c r="CL123" s="51"/>
      <c r="CM123" s="51"/>
      <c r="CN123" s="51"/>
      <c r="CO123" s="51"/>
      <c r="CP123" s="51"/>
      <c r="CQ123" s="51"/>
      <c r="CR123" s="51"/>
      <c r="CS123" s="51"/>
      <c r="CT123" s="51"/>
      <c r="CU123" s="51"/>
      <c r="CV123" s="51"/>
      <c r="CW123" s="51"/>
      <c r="CX123" s="51"/>
      <c r="CY123" s="51"/>
      <c r="CZ123" s="51"/>
      <c r="DA123" s="51"/>
      <c r="DB123" s="51"/>
      <c r="DC123" s="51"/>
      <c r="DD123" s="51"/>
      <c r="DE123" s="51"/>
      <c r="DF123" s="51"/>
      <c r="DG123" s="51"/>
      <c r="DH123" s="51"/>
      <c r="DI123" s="51"/>
      <c r="DJ123" s="51"/>
      <c r="DK123" s="51"/>
      <c r="DL123" s="51"/>
      <c r="DM123" s="51"/>
      <c r="DN123" s="51"/>
      <c r="DO123" s="51"/>
      <c r="DP123" s="51"/>
      <c r="DQ123" s="51"/>
      <c r="DR123" s="51"/>
      <c r="DS123" s="51"/>
      <c r="DT123" s="51"/>
      <c r="DU123" s="51"/>
      <c r="DV123" s="51"/>
      <c r="DW123" s="51"/>
      <c r="DX123" s="51"/>
      <c r="DY123" s="51"/>
      <c r="DZ123" s="51"/>
      <c r="EA123" s="51"/>
      <c r="EB123" s="51"/>
      <c r="EC123" s="51"/>
      <c r="ED123" s="51"/>
      <c r="EE123" s="51"/>
      <c r="EF123" s="51"/>
      <c r="EG123" s="51"/>
      <c r="EH123" s="51"/>
      <c r="EI123" s="51"/>
      <c r="EJ123" s="51"/>
      <c r="EK123" s="51"/>
      <c r="EL123" s="51"/>
      <c r="EM123" s="51"/>
      <c r="EN123" s="51"/>
      <c r="EO123" s="51"/>
      <c r="EP123" s="51"/>
      <c r="EQ123" s="51"/>
      <c r="ER123" s="51"/>
      <c r="ES123" s="51"/>
      <c r="ET123" s="51"/>
      <c r="EU123" s="51"/>
      <c r="EV123" s="51"/>
      <c r="EW123" s="51"/>
      <c r="EX123" s="51"/>
      <c r="EY123" s="51"/>
      <c r="EZ123" s="51"/>
      <c r="FA123" s="51"/>
      <c r="FB123" s="51"/>
      <c r="FC123" s="51"/>
      <c r="FD123" s="51"/>
      <c r="FE123" s="51"/>
    </row>
    <row r="124" spans="1:161" s="66" customFormat="1" x14ac:dyDescent="0.2">
      <c r="A124" s="189"/>
      <c r="B124" s="190"/>
      <c r="BL124" s="179"/>
      <c r="BM124" s="164"/>
      <c r="BN124" s="51"/>
      <c r="BO124" s="51"/>
      <c r="BP124" s="51"/>
      <c r="BQ124" s="51"/>
      <c r="BR124" s="52"/>
      <c r="BS124" s="51"/>
      <c r="BT124" s="51"/>
      <c r="BU124" s="51"/>
      <c r="BV124" s="51"/>
      <c r="BW124" s="51"/>
      <c r="BX124" s="51"/>
      <c r="BY124" s="51"/>
      <c r="BZ124" s="53"/>
      <c r="CA124" s="52"/>
      <c r="CB124" s="51"/>
      <c r="CC124" s="51"/>
      <c r="CD124" s="51"/>
      <c r="CE124" s="51"/>
      <c r="CF124" s="51"/>
      <c r="CG124" s="51"/>
      <c r="CH124" s="51"/>
      <c r="CI124" s="51"/>
      <c r="CJ124" s="51"/>
      <c r="CK124" s="51"/>
      <c r="CL124" s="51"/>
      <c r="CM124" s="51"/>
      <c r="CN124" s="51"/>
      <c r="CO124" s="51"/>
      <c r="CP124" s="51"/>
      <c r="CQ124" s="51"/>
      <c r="CR124" s="51"/>
      <c r="CS124" s="51"/>
      <c r="CT124" s="51"/>
      <c r="CU124" s="51"/>
      <c r="CV124" s="51"/>
      <c r="CW124" s="51"/>
      <c r="CX124" s="51"/>
      <c r="CY124" s="51"/>
      <c r="CZ124" s="51"/>
      <c r="DA124" s="51"/>
      <c r="DB124" s="51"/>
      <c r="DC124" s="51"/>
      <c r="DD124" s="51"/>
      <c r="DE124" s="51"/>
      <c r="DF124" s="51"/>
      <c r="DG124" s="51"/>
      <c r="DH124" s="51"/>
      <c r="DI124" s="51"/>
      <c r="DJ124" s="51"/>
      <c r="DK124" s="51"/>
      <c r="DL124" s="51"/>
      <c r="DM124" s="51"/>
      <c r="DN124" s="51"/>
      <c r="DO124" s="51"/>
      <c r="DP124" s="51"/>
      <c r="DQ124" s="51"/>
      <c r="DR124" s="51"/>
      <c r="DS124" s="51"/>
      <c r="DT124" s="51"/>
      <c r="DU124" s="51"/>
      <c r="DV124" s="51"/>
      <c r="DW124" s="51"/>
      <c r="DX124" s="51"/>
      <c r="DY124" s="51"/>
      <c r="DZ124" s="51"/>
      <c r="EA124" s="51"/>
      <c r="EB124" s="51"/>
      <c r="EC124" s="51"/>
      <c r="ED124" s="51"/>
      <c r="EE124" s="51"/>
      <c r="EF124" s="51"/>
      <c r="EG124" s="51"/>
      <c r="EH124" s="51"/>
      <c r="EI124" s="51"/>
      <c r="EJ124" s="51"/>
      <c r="EK124" s="51"/>
      <c r="EL124" s="51"/>
      <c r="EM124" s="51"/>
      <c r="EN124" s="51"/>
      <c r="EO124" s="51"/>
      <c r="EP124" s="51"/>
      <c r="EQ124" s="51"/>
      <c r="ER124" s="51"/>
      <c r="ES124" s="51"/>
      <c r="ET124" s="51"/>
      <c r="EU124" s="51"/>
      <c r="EV124" s="51"/>
      <c r="EW124" s="51"/>
      <c r="EX124" s="51"/>
      <c r="EY124" s="51"/>
      <c r="EZ124" s="51"/>
      <c r="FA124" s="51"/>
      <c r="FB124" s="51"/>
      <c r="FC124" s="51"/>
      <c r="FD124" s="51"/>
      <c r="FE124" s="51"/>
    </row>
    <row r="125" spans="1:161" s="66" customFormat="1" x14ac:dyDescent="0.2">
      <c r="A125" s="189"/>
      <c r="B125" s="190"/>
      <c r="BL125" s="179"/>
      <c r="BM125" s="164"/>
      <c r="BN125" s="51"/>
      <c r="BO125" s="51"/>
      <c r="BP125" s="51"/>
      <c r="BQ125" s="51"/>
      <c r="BR125" s="52"/>
      <c r="BS125" s="51"/>
      <c r="BT125" s="51"/>
      <c r="BU125" s="51"/>
      <c r="BV125" s="51"/>
      <c r="BW125" s="51"/>
      <c r="BX125" s="51"/>
      <c r="BY125" s="51"/>
      <c r="BZ125" s="53"/>
      <c r="CA125" s="52"/>
      <c r="CB125" s="51"/>
      <c r="CC125" s="51"/>
      <c r="CD125" s="51"/>
      <c r="CE125" s="51"/>
      <c r="CF125" s="51"/>
      <c r="CG125" s="51"/>
      <c r="CH125" s="51"/>
      <c r="CI125" s="51"/>
      <c r="CJ125" s="51"/>
      <c r="CK125" s="51"/>
      <c r="CL125" s="51"/>
      <c r="CM125" s="51"/>
      <c r="CN125" s="51"/>
      <c r="CO125" s="51"/>
      <c r="CP125" s="51"/>
      <c r="CQ125" s="51"/>
      <c r="CR125" s="51"/>
      <c r="CS125" s="51"/>
      <c r="CT125" s="51"/>
      <c r="CU125" s="51"/>
      <c r="CV125" s="51"/>
      <c r="CW125" s="51"/>
      <c r="CX125" s="51"/>
      <c r="CY125" s="51"/>
      <c r="CZ125" s="51"/>
      <c r="DA125" s="51"/>
      <c r="DB125" s="51"/>
      <c r="DC125" s="51"/>
      <c r="DD125" s="51"/>
      <c r="DE125" s="51"/>
      <c r="DF125" s="51"/>
      <c r="DG125" s="51"/>
      <c r="DH125" s="51"/>
      <c r="DI125" s="51"/>
      <c r="DJ125" s="51"/>
      <c r="DK125" s="51"/>
      <c r="DL125" s="51"/>
      <c r="DM125" s="51"/>
      <c r="DN125" s="51"/>
      <c r="DO125" s="51"/>
      <c r="DP125" s="51"/>
      <c r="DQ125" s="51"/>
      <c r="DR125" s="51"/>
      <c r="DS125" s="51"/>
      <c r="DT125" s="51"/>
      <c r="DU125" s="51"/>
      <c r="DV125" s="51"/>
      <c r="DW125" s="51"/>
      <c r="DX125" s="51"/>
      <c r="DY125" s="51"/>
      <c r="DZ125" s="51"/>
      <c r="EA125" s="51"/>
      <c r="EB125" s="51"/>
      <c r="EC125" s="51"/>
      <c r="ED125" s="51"/>
      <c r="EE125" s="51"/>
      <c r="EF125" s="51"/>
      <c r="EG125" s="51"/>
      <c r="EH125" s="51"/>
      <c r="EI125" s="51"/>
      <c r="EJ125" s="51"/>
      <c r="EK125" s="51"/>
      <c r="EL125" s="51"/>
      <c r="EM125" s="51"/>
      <c r="EN125" s="51"/>
      <c r="EO125" s="51"/>
      <c r="EP125" s="51"/>
      <c r="EQ125" s="51"/>
      <c r="ER125" s="51"/>
      <c r="ES125" s="51"/>
      <c r="ET125" s="51"/>
      <c r="EU125" s="51"/>
      <c r="EV125" s="51"/>
      <c r="EW125" s="51"/>
      <c r="EX125" s="51"/>
      <c r="EY125" s="51"/>
      <c r="EZ125" s="51"/>
      <c r="FA125" s="51"/>
      <c r="FB125" s="51"/>
      <c r="FC125" s="51"/>
      <c r="FD125" s="51"/>
      <c r="FE125" s="51"/>
    </row>
    <row r="126" spans="1:161" s="66" customFormat="1" x14ac:dyDescent="0.2">
      <c r="A126" s="189"/>
      <c r="B126" s="190"/>
      <c r="BL126" s="179"/>
      <c r="BM126" s="164"/>
      <c r="BN126" s="51"/>
      <c r="BO126" s="51"/>
      <c r="BP126" s="51"/>
      <c r="BQ126" s="51"/>
      <c r="BR126" s="52"/>
      <c r="BS126" s="51"/>
      <c r="BT126" s="51"/>
      <c r="BU126" s="51"/>
      <c r="BV126" s="51"/>
      <c r="BW126" s="51"/>
      <c r="BX126" s="51"/>
      <c r="BY126" s="51"/>
      <c r="BZ126" s="53"/>
      <c r="CA126" s="52"/>
      <c r="CB126" s="51"/>
      <c r="CC126" s="51"/>
      <c r="CD126" s="51"/>
      <c r="CE126" s="51"/>
      <c r="CF126" s="51"/>
      <c r="CG126" s="51"/>
      <c r="CH126" s="51"/>
      <c r="CI126" s="51"/>
      <c r="CJ126" s="51"/>
      <c r="CK126" s="51"/>
      <c r="CL126" s="51"/>
      <c r="CM126" s="51"/>
      <c r="CN126" s="51"/>
      <c r="CO126" s="51"/>
      <c r="CP126" s="51"/>
      <c r="CQ126" s="51"/>
      <c r="CR126" s="51"/>
      <c r="CS126" s="51"/>
      <c r="CT126" s="51"/>
      <c r="CU126" s="51"/>
      <c r="CV126" s="51"/>
      <c r="CW126" s="51"/>
      <c r="CX126" s="51"/>
      <c r="CY126" s="51"/>
      <c r="CZ126" s="51"/>
      <c r="DA126" s="51"/>
      <c r="DB126" s="51"/>
      <c r="DC126" s="51"/>
      <c r="DD126" s="51"/>
      <c r="DE126" s="51"/>
      <c r="DF126" s="51"/>
      <c r="DG126" s="51"/>
      <c r="DH126" s="51"/>
      <c r="DI126" s="51"/>
      <c r="DJ126" s="51"/>
      <c r="DK126" s="51"/>
      <c r="DL126" s="51"/>
      <c r="DM126" s="51"/>
      <c r="DN126" s="51"/>
      <c r="DO126" s="51"/>
      <c r="DP126" s="51"/>
      <c r="DQ126" s="51"/>
      <c r="DR126" s="51"/>
      <c r="DS126" s="51"/>
      <c r="DT126" s="51"/>
      <c r="DU126" s="51"/>
      <c r="DV126" s="51"/>
      <c r="DW126" s="51"/>
      <c r="DX126" s="51"/>
      <c r="DY126" s="51"/>
      <c r="DZ126" s="51"/>
      <c r="EA126" s="51"/>
      <c r="EB126" s="51"/>
      <c r="EC126" s="51"/>
      <c r="ED126" s="51"/>
      <c r="EE126" s="51"/>
      <c r="EF126" s="51"/>
      <c r="EG126" s="51"/>
      <c r="EH126" s="51"/>
      <c r="EI126" s="51"/>
      <c r="EJ126" s="51"/>
      <c r="EK126" s="51"/>
      <c r="EL126" s="51"/>
      <c r="EM126" s="51"/>
      <c r="EN126" s="51"/>
      <c r="EO126" s="51"/>
      <c r="EP126" s="51"/>
      <c r="EQ126" s="51"/>
      <c r="ER126" s="51"/>
      <c r="ES126" s="51"/>
      <c r="ET126" s="51"/>
      <c r="EU126" s="51"/>
      <c r="EV126" s="51"/>
      <c r="EW126" s="51"/>
      <c r="EX126" s="51"/>
      <c r="EY126" s="51"/>
      <c r="EZ126" s="51"/>
      <c r="FA126" s="51"/>
      <c r="FB126" s="51"/>
      <c r="FC126" s="51"/>
      <c r="FD126" s="51"/>
      <c r="FE126" s="51"/>
    </row>
    <row r="127" spans="1:161" s="66" customFormat="1" x14ac:dyDescent="0.2">
      <c r="A127" s="189"/>
      <c r="B127" s="190"/>
      <c r="BL127" s="179"/>
      <c r="BM127" s="164"/>
      <c r="BN127" s="51"/>
      <c r="BO127" s="51"/>
      <c r="BP127" s="51"/>
      <c r="BQ127" s="51"/>
      <c r="BR127" s="52"/>
      <c r="BS127" s="51"/>
      <c r="BT127" s="51"/>
      <c r="BU127" s="51"/>
      <c r="BV127" s="51"/>
      <c r="BW127" s="51"/>
      <c r="BX127" s="51"/>
      <c r="BY127" s="51"/>
      <c r="BZ127" s="53"/>
      <c r="CA127" s="52"/>
      <c r="CB127" s="51"/>
      <c r="CC127" s="51"/>
      <c r="CD127" s="51"/>
      <c r="CE127" s="51"/>
      <c r="CF127" s="51"/>
      <c r="CG127" s="51"/>
      <c r="CH127" s="51"/>
      <c r="CI127" s="51"/>
      <c r="CJ127" s="51"/>
      <c r="CK127" s="51"/>
      <c r="CL127" s="51"/>
      <c r="CM127" s="51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1"/>
      <c r="CY127" s="51"/>
      <c r="CZ127" s="51"/>
      <c r="DA127" s="51"/>
      <c r="DB127" s="51"/>
      <c r="DC127" s="51"/>
      <c r="DD127" s="51"/>
      <c r="DE127" s="51"/>
      <c r="DF127" s="51"/>
      <c r="DG127" s="51"/>
      <c r="DH127" s="51"/>
      <c r="DI127" s="51"/>
      <c r="DJ127" s="51"/>
      <c r="DK127" s="51"/>
      <c r="DL127" s="51"/>
      <c r="DM127" s="51"/>
      <c r="DN127" s="51"/>
      <c r="DO127" s="51"/>
      <c r="DP127" s="51"/>
      <c r="DQ127" s="51"/>
      <c r="DR127" s="51"/>
      <c r="DS127" s="51"/>
      <c r="DT127" s="51"/>
      <c r="DU127" s="51"/>
      <c r="DV127" s="51"/>
      <c r="DW127" s="51"/>
      <c r="DX127" s="51"/>
      <c r="DY127" s="51"/>
      <c r="DZ127" s="51"/>
      <c r="EA127" s="51"/>
      <c r="EB127" s="51"/>
      <c r="EC127" s="51"/>
      <c r="ED127" s="51"/>
      <c r="EE127" s="51"/>
      <c r="EF127" s="51"/>
      <c r="EG127" s="51"/>
      <c r="EH127" s="51"/>
      <c r="EI127" s="51"/>
      <c r="EJ127" s="51"/>
      <c r="EK127" s="51"/>
      <c r="EL127" s="51"/>
      <c r="EM127" s="51"/>
      <c r="EN127" s="51"/>
      <c r="EO127" s="51"/>
      <c r="EP127" s="51"/>
      <c r="EQ127" s="51"/>
      <c r="ER127" s="51"/>
      <c r="ES127" s="51"/>
      <c r="ET127" s="51"/>
      <c r="EU127" s="51"/>
      <c r="EV127" s="51"/>
      <c r="EW127" s="51"/>
      <c r="EX127" s="51"/>
      <c r="EY127" s="51"/>
      <c r="EZ127" s="51"/>
      <c r="FA127" s="51"/>
      <c r="FB127" s="51"/>
      <c r="FC127" s="51"/>
      <c r="FD127" s="51"/>
      <c r="FE127" s="51"/>
    </row>
    <row r="128" spans="1:161" s="66" customFormat="1" x14ac:dyDescent="0.2">
      <c r="A128" s="189"/>
      <c r="B128" s="190"/>
      <c r="BL128" s="179"/>
      <c r="BM128" s="164"/>
      <c r="BN128" s="51"/>
      <c r="BO128" s="51"/>
      <c r="BP128" s="51"/>
      <c r="BQ128" s="51"/>
      <c r="BR128" s="52"/>
      <c r="BS128" s="51"/>
      <c r="BT128" s="51"/>
      <c r="BU128" s="51"/>
      <c r="BV128" s="51"/>
      <c r="BW128" s="51"/>
      <c r="BX128" s="51"/>
      <c r="BY128" s="51"/>
      <c r="BZ128" s="53"/>
      <c r="CA128" s="52"/>
      <c r="CB128" s="51"/>
      <c r="CC128" s="51"/>
      <c r="CD128" s="51"/>
      <c r="CE128" s="51"/>
      <c r="CF128" s="51"/>
      <c r="CG128" s="51"/>
      <c r="CH128" s="51"/>
      <c r="CI128" s="51"/>
      <c r="CJ128" s="51"/>
      <c r="CK128" s="51"/>
      <c r="CL128" s="51"/>
      <c r="CM128" s="51"/>
      <c r="CN128" s="51"/>
      <c r="CO128" s="51"/>
      <c r="CP128" s="51"/>
      <c r="CQ128" s="51"/>
      <c r="CR128" s="51"/>
      <c r="CS128" s="51"/>
      <c r="CT128" s="51"/>
      <c r="CU128" s="51"/>
      <c r="CV128" s="51"/>
      <c r="CW128" s="51"/>
      <c r="CX128" s="51"/>
      <c r="CY128" s="51"/>
      <c r="CZ128" s="51"/>
      <c r="DA128" s="51"/>
      <c r="DB128" s="51"/>
      <c r="DC128" s="51"/>
      <c r="DD128" s="51"/>
      <c r="DE128" s="51"/>
      <c r="DF128" s="51"/>
      <c r="DG128" s="51"/>
      <c r="DH128" s="51"/>
      <c r="DI128" s="51"/>
      <c r="DJ128" s="51"/>
      <c r="DK128" s="51"/>
      <c r="DL128" s="51"/>
      <c r="DM128" s="51"/>
      <c r="DN128" s="51"/>
      <c r="DO128" s="51"/>
      <c r="DP128" s="51"/>
      <c r="DQ128" s="51"/>
      <c r="DR128" s="51"/>
      <c r="DS128" s="51"/>
      <c r="DT128" s="51"/>
      <c r="DU128" s="51"/>
      <c r="DV128" s="51"/>
      <c r="DW128" s="51"/>
      <c r="DX128" s="51"/>
      <c r="DY128" s="51"/>
      <c r="DZ128" s="51"/>
      <c r="EA128" s="51"/>
      <c r="EB128" s="51"/>
      <c r="EC128" s="51"/>
      <c r="ED128" s="51"/>
      <c r="EE128" s="51"/>
      <c r="EF128" s="51"/>
      <c r="EG128" s="51"/>
      <c r="EH128" s="51"/>
      <c r="EI128" s="51"/>
      <c r="EJ128" s="51"/>
      <c r="EK128" s="51"/>
      <c r="EL128" s="51"/>
      <c r="EM128" s="51"/>
      <c r="EN128" s="51"/>
      <c r="EO128" s="51"/>
      <c r="EP128" s="51"/>
      <c r="EQ128" s="51"/>
      <c r="ER128" s="51"/>
      <c r="ES128" s="51"/>
      <c r="ET128" s="51"/>
      <c r="EU128" s="51"/>
      <c r="EV128" s="51"/>
      <c r="EW128" s="51"/>
      <c r="EX128" s="51"/>
      <c r="EY128" s="51"/>
      <c r="EZ128" s="51"/>
      <c r="FA128" s="51"/>
      <c r="FB128" s="51"/>
      <c r="FC128" s="51"/>
      <c r="FD128" s="51"/>
      <c r="FE128" s="51"/>
    </row>
    <row r="129" spans="1:161" s="66" customFormat="1" x14ac:dyDescent="0.2">
      <c r="A129" s="189"/>
      <c r="B129" s="190"/>
      <c r="BL129" s="51"/>
      <c r="BM129" s="164"/>
      <c r="BN129" s="51"/>
      <c r="BO129" s="51"/>
      <c r="BP129" s="51"/>
      <c r="BQ129" s="51"/>
      <c r="BR129" s="52"/>
      <c r="BS129" s="51"/>
      <c r="BT129" s="51"/>
      <c r="BU129" s="51"/>
      <c r="BV129" s="51"/>
      <c r="BW129" s="51"/>
      <c r="BX129" s="51"/>
      <c r="BY129" s="51"/>
      <c r="BZ129" s="53"/>
      <c r="CA129" s="52"/>
      <c r="CB129" s="51"/>
      <c r="CC129" s="51"/>
      <c r="CD129" s="51"/>
      <c r="CE129" s="51"/>
      <c r="CF129" s="51"/>
      <c r="CG129" s="51"/>
      <c r="CH129" s="51"/>
      <c r="CI129" s="51"/>
      <c r="CJ129" s="51"/>
      <c r="CK129" s="51"/>
      <c r="CL129" s="51"/>
      <c r="CM129" s="51"/>
      <c r="CN129" s="51"/>
      <c r="CO129" s="51"/>
      <c r="CP129" s="51"/>
      <c r="CQ129" s="51"/>
      <c r="CR129" s="51"/>
      <c r="CS129" s="51"/>
      <c r="CT129" s="51"/>
      <c r="CU129" s="51"/>
      <c r="CV129" s="51"/>
      <c r="CW129" s="51"/>
      <c r="CX129" s="51"/>
      <c r="CY129" s="51"/>
      <c r="CZ129" s="51"/>
      <c r="DA129" s="51"/>
      <c r="DB129" s="51"/>
      <c r="DC129" s="51"/>
      <c r="DD129" s="51"/>
      <c r="DE129" s="51"/>
      <c r="DF129" s="51"/>
      <c r="DG129" s="51"/>
      <c r="DH129" s="51"/>
      <c r="DI129" s="51"/>
      <c r="DJ129" s="51"/>
      <c r="DK129" s="51"/>
      <c r="DL129" s="51"/>
      <c r="DM129" s="51"/>
      <c r="DN129" s="51"/>
      <c r="DO129" s="51"/>
      <c r="DP129" s="51"/>
      <c r="DQ129" s="51"/>
      <c r="DR129" s="51"/>
      <c r="DS129" s="51"/>
      <c r="DT129" s="51"/>
      <c r="DU129" s="51"/>
      <c r="DV129" s="51"/>
      <c r="DW129" s="51"/>
      <c r="DX129" s="51"/>
      <c r="DY129" s="51"/>
      <c r="DZ129" s="51"/>
      <c r="EA129" s="51"/>
      <c r="EB129" s="51"/>
      <c r="EC129" s="51"/>
      <c r="ED129" s="51"/>
      <c r="EE129" s="51"/>
      <c r="EF129" s="51"/>
      <c r="EG129" s="51"/>
      <c r="EH129" s="51"/>
      <c r="EI129" s="51"/>
      <c r="EJ129" s="51"/>
      <c r="EK129" s="51"/>
      <c r="EL129" s="51"/>
      <c r="EM129" s="51"/>
      <c r="EN129" s="51"/>
      <c r="EO129" s="51"/>
      <c r="EP129" s="51"/>
      <c r="EQ129" s="51"/>
      <c r="ER129" s="51"/>
      <c r="ES129" s="51"/>
      <c r="ET129" s="51"/>
      <c r="EU129" s="51"/>
      <c r="EV129" s="51"/>
      <c r="EW129" s="51"/>
      <c r="EX129" s="51"/>
      <c r="EY129" s="51"/>
      <c r="EZ129" s="51"/>
      <c r="FA129" s="51"/>
      <c r="FB129" s="51"/>
      <c r="FC129" s="51"/>
      <c r="FD129" s="51"/>
      <c r="FE129" s="51"/>
    </row>
    <row r="130" spans="1:161" s="66" customFormat="1" x14ac:dyDescent="0.2">
      <c r="A130" s="189"/>
      <c r="B130" s="190"/>
      <c r="BL130" s="51"/>
      <c r="BM130" s="164"/>
      <c r="BN130" s="51"/>
      <c r="BO130" s="51"/>
      <c r="BP130" s="51"/>
      <c r="BQ130" s="51"/>
      <c r="BR130" s="52"/>
      <c r="BS130" s="51"/>
      <c r="BT130" s="51"/>
      <c r="BU130" s="51"/>
      <c r="BV130" s="51"/>
      <c r="BW130" s="51"/>
      <c r="BX130" s="51"/>
      <c r="BY130" s="51"/>
      <c r="BZ130" s="53"/>
      <c r="CA130" s="52"/>
      <c r="CB130" s="51"/>
      <c r="CC130" s="51"/>
      <c r="CD130" s="51"/>
      <c r="CE130" s="51"/>
      <c r="CF130" s="51"/>
      <c r="CG130" s="51"/>
      <c r="CH130" s="51"/>
      <c r="CI130" s="51"/>
      <c r="CJ130" s="51"/>
      <c r="CK130" s="51"/>
      <c r="CL130" s="51"/>
      <c r="CM130" s="51"/>
      <c r="CN130" s="51"/>
      <c r="CO130" s="51"/>
      <c r="CP130" s="51"/>
      <c r="CQ130" s="51"/>
      <c r="CR130" s="51"/>
      <c r="CS130" s="51"/>
      <c r="CT130" s="51"/>
      <c r="CU130" s="51"/>
      <c r="CV130" s="51"/>
      <c r="CW130" s="51"/>
      <c r="CX130" s="51"/>
      <c r="CY130" s="51"/>
      <c r="CZ130" s="51"/>
      <c r="DA130" s="51"/>
      <c r="DB130" s="51"/>
      <c r="DC130" s="51"/>
      <c r="DD130" s="51"/>
      <c r="DE130" s="51"/>
      <c r="DF130" s="51"/>
      <c r="DG130" s="51"/>
      <c r="DH130" s="51"/>
      <c r="DI130" s="51"/>
      <c r="DJ130" s="51"/>
      <c r="DK130" s="51"/>
      <c r="DL130" s="51"/>
      <c r="DM130" s="51"/>
      <c r="DN130" s="51"/>
      <c r="DO130" s="51"/>
      <c r="DP130" s="51"/>
      <c r="DQ130" s="51"/>
      <c r="DR130" s="51"/>
      <c r="DS130" s="51"/>
      <c r="DT130" s="51"/>
      <c r="DU130" s="51"/>
      <c r="DV130" s="51"/>
      <c r="DW130" s="51"/>
      <c r="DX130" s="51"/>
      <c r="DY130" s="51"/>
      <c r="DZ130" s="51"/>
      <c r="EA130" s="51"/>
      <c r="EB130" s="51"/>
      <c r="EC130" s="51"/>
      <c r="ED130" s="51"/>
      <c r="EE130" s="51"/>
      <c r="EF130" s="51"/>
      <c r="EG130" s="51"/>
      <c r="EH130" s="51"/>
      <c r="EI130" s="51"/>
      <c r="EJ130" s="51"/>
      <c r="EK130" s="51"/>
      <c r="EL130" s="51"/>
      <c r="EM130" s="51"/>
      <c r="EN130" s="51"/>
      <c r="EO130" s="51"/>
      <c r="EP130" s="51"/>
      <c r="EQ130" s="51"/>
      <c r="ER130" s="51"/>
      <c r="ES130" s="51"/>
      <c r="ET130" s="51"/>
      <c r="EU130" s="51"/>
      <c r="EV130" s="51"/>
      <c r="EW130" s="51"/>
      <c r="EX130" s="51"/>
      <c r="EY130" s="51"/>
      <c r="EZ130" s="51"/>
      <c r="FA130" s="51"/>
      <c r="FB130" s="51"/>
      <c r="FC130" s="51"/>
      <c r="FD130" s="51"/>
      <c r="FE130" s="51"/>
    </row>
    <row r="131" spans="1:161" s="66" customFormat="1" x14ac:dyDescent="0.2">
      <c r="A131" s="189"/>
      <c r="B131" s="190"/>
      <c r="BL131" s="51"/>
      <c r="BM131" s="164"/>
      <c r="BN131" s="51"/>
      <c r="BO131" s="51"/>
      <c r="BP131" s="51"/>
      <c r="BQ131" s="51"/>
      <c r="BR131" s="52"/>
      <c r="BS131" s="51"/>
      <c r="BT131" s="51"/>
      <c r="BU131" s="51"/>
      <c r="BV131" s="51"/>
      <c r="BW131" s="51"/>
      <c r="BX131" s="51"/>
      <c r="BY131" s="51"/>
      <c r="BZ131" s="53"/>
      <c r="CA131" s="52"/>
      <c r="CB131" s="51"/>
      <c r="CC131" s="51"/>
      <c r="CD131" s="51"/>
      <c r="CE131" s="51"/>
      <c r="CF131" s="51"/>
      <c r="CG131" s="51"/>
      <c r="CH131" s="51"/>
      <c r="CI131" s="51"/>
      <c r="CJ131" s="51"/>
      <c r="CK131" s="51"/>
      <c r="CL131" s="51"/>
      <c r="CM131" s="51"/>
      <c r="CN131" s="51"/>
      <c r="CO131" s="51"/>
      <c r="CP131" s="51"/>
      <c r="CQ131" s="51"/>
      <c r="CR131" s="51"/>
      <c r="CS131" s="51"/>
      <c r="CT131" s="51"/>
      <c r="CU131" s="51"/>
      <c r="CV131" s="51"/>
      <c r="CW131" s="51"/>
      <c r="CX131" s="51"/>
      <c r="CY131" s="51"/>
      <c r="CZ131" s="51"/>
      <c r="DA131" s="51"/>
      <c r="DB131" s="51"/>
      <c r="DC131" s="51"/>
      <c r="DD131" s="51"/>
      <c r="DE131" s="51"/>
      <c r="DF131" s="51"/>
      <c r="DG131" s="51"/>
      <c r="DH131" s="51"/>
      <c r="DI131" s="51"/>
      <c r="DJ131" s="51"/>
      <c r="DK131" s="51"/>
      <c r="DL131" s="51"/>
      <c r="DM131" s="51"/>
      <c r="DN131" s="51"/>
      <c r="DO131" s="51"/>
      <c r="DP131" s="51"/>
      <c r="DQ131" s="51"/>
      <c r="DR131" s="51"/>
      <c r="DS131" s="51"/>
      <c r="DT131" s="51"/>
      <c r="DU131" s="51"/>
      <c r="DV131" s="51"/>
      <c r="DW131" s="51"/>
      <c r="DX131" s="51"/>
      <c r="DY131" s="51"/>
      <c r="DZ131" s="51"/>
      <c r="EA131" s="51"/>
      <c r="EB131" s="51"/>
      <c r="EC131" s="51"/>
      <c r="ED131" s="51"/>
      <c r="EE131" s="51"/>
      <c r="EF131" s="51"/>
      <c r="EG131" s="51"/>
      <c r="EH131" s="51"/>
      <c r="EI131" s="51"/>
      <c r="EJ131" s="51"/>
      <c r="EK131" s="51"/>
      <c r="EL131" s="51"/>
      <c r="EM131" s="51"/>
      <c r="EN131" s="51"/>
      <c r="EO131" s="51"/>
      <c r="EP131" s="51"/>
      <c r="EQ131" s="51"/>
      <c r="ER131" s="51"/>
      <c r="ES131" s="51"/>
      <c r="ET131" s="51"/>
      <c r="EU131" s="51"/>
      <c r="EV131" s="51"/>
      <c r="EW131" s="51"/>
      <c r="EX131" s="51"/>
      <c r="EY131" s="51"/>
      <c r="EZ131" s="51"/>
      <c r="FA131" s="51"/>
      <c r="FB131" s="51"/>
      <c r="FC131" s="51"/>
      <c r="FD131" s="51"/>
      <c r="FE131" s="51"/>
    </row>
    <row r="132" spans="1:161" s="66" customFormat="1" x14ac:dyDescent="0.2">
      <c r="A132" s="189"/>
      <c r="B132" s="190"/>
      <c r="BL132" s="51"/>
      <c r="BM132" s="51"/>
      <c r="BN132" s="51"/>
      <c r="BO132" s="51"/>
      <c r="BP132" s="51"/>
      <c r="BQ132" s="51"/>
      <c r="BR132" s="52"/>
      <c r="BS132" s="51"/>
      <c r="BT132" s="51"/>
      <c r="BU132" s="51"/>
      <c r="BV132" s="51"/>
      <c r="BW132" s="51"/>
      <c r="BX132" s="51"/>
      <c r="BY132" s="51"/>
      <c r="BZ132" s="53"/>
      <c r="CA132" s="52"/>
      <c r="CB132" s="51"/>
      <c r="CC132" s="51"/>
      <c r="CD132" s="51"/>
      <c r="CE132" s="51"/>
      <c r="CF132" s="51"/>
      <c r="CG132" s="51"/>
      <c r="CH132" s="51"/>
      <c r="CI132" s="51"/>
      <c r="CJ132" s="51"/>
      <c r="CK132" s="51"/>
      <c r="CL132" s="51"/>
      <c r="CM132" s="51"/>
      <c r="CN132" s="51"/>
      <c r="CO132" s="51"/>
      <c r="CP132" s="51"/>
      <c r="CQ132" s="51"/>
      <c r="CR132" s="51"/>
      <c r="CS132" s="51"/>
      <c r="CT132" s="51"/>
      <c r="CU132" s="51"/>
      <c r="CV132" s="51"/>
      <c r="CW132" s="51"/>
      <c r="CX132" s="51"/>
      <c r="CY132" s="51"/>
      <c r="CZ132" s="51"/>
      <c r="DA132" s="51"/>
      <c r="DB132" s="51"/>
      <c r="DC132" s="51"/>
      <c r="DD132" s="51"/>
      <c r="DE132" s="51"/>
      <c r="DF132" s="51"/>
      <c r="DG132" s="51"/>
      <c r="DH132" s="51"/>
      <c r="DI132" s="51"/>
      <c r="DJ132" s="51"/>
      <c r="DK132" s="51"/>
      <c r="DL132" s="51"/>
      <c r="DM132" s="51"/>
      <c r="DN132" s="51"/>
      <c r="DO132" s="51"/>
      <c r="DP132" s="51"/>
      <c r="DQ132" s="51"/>
      <c r="DR132" s="51"/>
      <c r="DS132" s="51"/>
      <c r="DT132" s="51"/>
      <c r="DU132" s="51"/>
      <c r="DV132" s="51"/>
      <c r="DW132" s="51"/>
      <c r="DX132" s="51"/>
      <c r="DY132" s="51"/>
      <c r="DZ132" s="51"/>
      <c r="EA132" s="51"/>
      <c r="EB132" s="51"/>
      <c r="EC132" s="51"/>
      <c r="ED132" s="51"/>
      <c r="EE132" s="51"/>
      <c r="EF132" s="51"/>
      <c r="EG132" s="51"/>
      <c r="EH132" s="51"/>
      <c r="EI132" s="51"/>
      <c r="EJ132" s="51"/>
      <c r="EK132" s="51"/>
      <c r="EL132" s="51"/>
      <c r="EM132" s="51"/>
      <c r="EN132" s="51"/>
      <c r="EO132" s="51"/>
      <c r="EP132" s="51"/>
      <c r="EQ132" s="51"/>
      <c r="ER132" s="51"/>
      <c r="ES132" s="51"/>
      <c r="ET132" s="51"/>
      <c r="EU132" s="51"/>
      <c r="EV132" s="51"/>
      <c r="EW132" s="51"/>
      <c r="EX132" s="51"/>
      <c r="EY132" s="51"/>
      <c r="EZ132" s="51"/>
      <c r="FA132" s="51"/>
      <c r="FB132" s="51"/>
      <c r="FC132" s="51"/>
      <c r="FD132" s="51"/>
      <c r="FE132" s="51"/>
    </row>
    <row r="133" spans="1:161" s="66" customFormat="1" x14ac:dyDescent="0.2">
      <c r="A133" s="189"/>
      <c r="B133" s="190"/>
      <c r="BL133" s="51"/>
      <c r="BM133" s="51"/>
      <c r="BN133" s="51"/>
      <c r="BO133" s="51"/>
      <c r="BP133" s="51"/>
      <c r="BQ133" s="51"/>
      <c r="BR133" s="52"/>
      <c r="BS133" s="51"/>
      <c r="BT133" s="51"/>
      <c r="BU133" s="51"/>
      <c r="BV133" s="51"/>
      <c r="BW133" s="51"/>
      <c r="BX133" s="51"/>
      <c r="BY133" s="51"/>
      <c r="BZ133" s="53"/>
      <c r="CA133" s="52"/>
      <c r="CB133" s="51"/>
      <c r="CC133" s="51"/>
      <c r="CD133" s="51"/>
      <c r="CE133" s="51"/>
      <c r="CF133" s="51"/>
      <c r="CG133" s="51"/>
      <c r="CH133" s="51"/>
      <c r="CI133" s="51"/>
      <c r="CJ133" s="51"/>
      <c r="CK133" s="51"/>
      <c r="CL133" s="51"/>
      <c r="CM133" s="51"/>
      <c r="CN133" s="51"/>
      <c r="CO133" s="51"/>
      <c r="CP133" s="51"/>
      <c r="CQ133" s="51"/>
      <c r="CR133" s="51"/>
      <c r="CS133" s="51"/>
      <c r="CT133" s="51"/>
      <c r="CU133" s="51"/>
      <c r="CV133" s="51"/>
      <c r="CW133" s="51"/>
      <c r="CX133" s="51"/>
      <c r="CY133" s="51"/>
      <c r="CZ133" s="51"/>
      <c r="DA133" s="51"/>
      <c r="DB133" s="51"/>
      <c r="DC133" s="51"/>
      <c r="DD133" s="51"/>
      <c r="DE133" s="51"/>
      <c r="DF133" s="51"/>
      <c r="DG133" s="51"/>
      <c r="DH133" s="51"/>
      <c r="DI133" s="51"/>
      <c r="DJ133" s="51"/>
      <c r="DK133" s="51"/>
      <c r="DL133" s="51"/>
      <c r="DM133" s="51"/>
      <c r="DN133" s="51"/>
      <c r="DO133" s="51"/>
      <c r="DP133" s="51"/>
      <c r="DQ133" s="51"/>
      <c r="DR133" s="51"/>
      <c r="DS133" s="51"/>
      <c r="DT133" s="51"/>
      <c r="DU133" s="51"/>
      <c r="DV133" s="51"/>
      <c r="DW133" s="51"/>
      <c r="DX133" s="51"/>
      <c r="DY133" s="51"/>
      <c r="DZ133" s="51"/>
      <c r="EA133" s="51"/>
      <c r="EB133" s="51"/>
      <c r="EC133" s="51"/>
      <c r="ED133" s="51"/>
      <c r="EE133" s="51"/>
      <c r="EF133" s="51"/>
      <c r="EG133" s="51"/>
      <c r="EH133" s="51"/>
      <c r="EI133" s="51"/>
      <c r="EJ133" s="51"/>
      <c r="EK133" s="51"/>
      <c r="EL133" s="51"/>
      <c r="EM133" s="51"/>
      <c r="EN133" s="51"/>
      <c r="EO133" s="51"/>
      <c r="EP133" s="51"/>
      <c r="EQ133" s="51"/>
      <c r="ER133" s="51"/>
      <c r="ES133" s="51"/>
      <c r="ET133" s="51"/>
      <c r="EU133" s="51"/>
      <c r="EV133" s="51"/>
      <c r="EW133" s="51"/>
      <c r="EX133" s="51"/>
      <c r="EY133" s="51"/>
      <c r="EZ133" s="51"/>
      <c r="FA133" s="51"/>
      <c r="FB133" s="51"/>
      <c r="FC133" s="51"/>
      <c r="FD133" s="51"/>
      <c r="FE133" s="51"/>
    </row>
    <row r="134" spans="1:161" s="66" customFormat="1" x14ac:dyDescent="0.2">
      <c r="A134" s="189"/>
      <c r="B134" s="190"/>
      <c r="BL134" s="51"/>
      <c r="BM134" s="165"/>
      <c r="BN134" s="165"/>
      <c r="BO134" s="165"/>
      <c r="BP134" s="165"/>
      <c r="BQ134" s="165"/>
      <c r="BR134" s="165"/>
      <c r="BS134" s="165"/>
      <c r="BT134" s="164"/>
      <c r="BU134" s="164"/>
      <c r="BV134" s="164"/>
      <c r="BW134" s="164"/>
      <c r="BX134" s="164"/>
      <c r="BY134" s="164"/>
      <c r="BZ134" s="180"/>
      <c r="CA134" s="183"/>
      <c r="CB134" s="54"/>
      <c r="CC134" s="51"/>
      <c r="CD134" s="51"/>
      <c r="CE134" s="51"/>
      <c r="CF134" s="51"/>
      <c r="CG134" s="51"/>
      <c r="CH134" s="51"/>
      <c r="CI134" s="51"/>
      <c r="CJ134" s="51"/>
      <c r="CK134" s="51"/>
      <c r="CL134" s="51"/>
      <c r="CM134" s="51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1"/>
      <c r="CY134" s="51"/>
      <c r="CZ134" s="51"/>
      <c r="DA134" s="51"/>
      <c r="DB134" s="51"/>
      <c r="DC134" s="51"/>
      <c r="DD134" s="51"/>
      <c r="DE134" s="51"/>
      <c r="DF134" s="51"/>
      <c r="DG134" s="51"/>
      <c r="DH134" s="51"/>
      <c r="DI134" s="51"/>
      <c r="DJ134" s="51"/>
      <c r="DK134" s="51"/>
      <c r="DL134" s="51"/>
      <c r="DM134" s="51"/>
      <c r="DN134" s="51"/>
      <c r="DO134" s="51"/>
      <c r="DP134" s="51"/>
      <c r="DQ134" s="51"/>
      <c r="DR134" s="51"/>
      <c r="DS134" s="51"/>
      <c r="DT134" s="51"/>
      <c r="DU134" s="51"/>
      <c r="DV134" s="51"/>
      <c r="DW134" s="51"/>
      <c r="DX134" s="51"/>
      <c r="DY134" s="51"/>
      <c r="DZ134" s="51"/>
      <c r="EA134" s="51"/>
      <c r="EB134" s="51"/>
      <c r="EC134" s="51"/>
      <c r="ED134" s="51"/>
      <c r="EE134" s="51"/>
      <c r="EF134" s="51"/>
      <c r="EG134" s="51"/>
      <c r="EH134" s="51"/>
      <c r="EI134" s="51"/>
      <c r="EJ134" s="51"/>
      <c r="EK134" s="51"/>
      <c r="EL134" s="51"/>
      <c r="EM134" s="51"/>
      <c r="EN134" s="51"/>
      <c r="EO134" s="51"/>
      <c r="EP134" s="51"/>
      <c r="EQ134" s="51"/>
      <c r="ER134" s="51"/>
      <c r="ES134" s="51"/>
      <c r="ET134" s="51"/>
      <c r="EU134" s="51"/>
      <c r="EV134" s="51"/>
      <c r="EW134" s="51"/>
      <c r="EX134" s="51"/>
      <c r="EY134" s="51"/>
      <c r="EZ134" s="51"/>
      <c r="FA134" s="51"/>
      <c r="FB134" s="51"/>
      <c r="FC134" s="51"/>
      <c r="FD134" s="51"/>
      <c r="FE134" s="51"/>
    </row>
    <row r="135" spans="1:161" s="66" customFormat="1" x14ac:dyDescent="0.2">
      <c r="A135" s="189"/>
      <c r="B135" s="190"/>
      <c r="BL135" s="51"/>
      <c r="BM135" s="165"/>
      <c r="BN135" s="165"/>
      <c r="BO135" s="165"/>
      <c r="BP135" s="165"/>
      <c r="BQ135" s="165"/>
      <c r="BR135" s="165"/>
      <c r="BS135" s="165"/>
      <c r="BT135" s="164"/>
      <c r="BU135" s="164"/>
      <c r="BV135" s="164"/>
      <c r="BW135" s="164"/>
      <c r="BX135" s="164"/>
      <c r="BY135" s="164"/>
      <c r="BZ135" s="180"/>
      <c r="CA135" s="183"/>
      <c r="CB135" s="54"/>
      <c r="CC135" s="51"/>
      <c r="CD135" s="51"/>
      <c r="CE135" s="51"/>
      <c r="CF135" s="51"/>
      <c r="CG135" s="51"/>
      <c r="CH135" s="51"/>
      <c r="CI135" s="51"/>
      <c r="CJ135" s="51"/>
      <c r="CK135" s="51"/>
      <c r="CL135" s="51"/>
      <c r="CM135" s="51"/>
      <c r="CN135" s="51"/>
      <c r="CO135" s="51"/>
      <c r="CP135" s="51"/>
      <c r="CQ135" s="51"/>
      <c r="CR135" s="51"/>
      <c r="CS135" s="51"/>
      <c r="CT135" s="51"/>
      <c r="CU135" s="51"/>
      <c r="CV135" s="51"/>
      <c r="CW135" s="51"/>
      <c r="CX135" s="51"/>
      <c r="CY135" s="51"/>
      <c r="CZ135" s="51"/>
      <c r="DA135" s="51"/>
      <c r="DB135" s="51"/>
      <c r="DC135" s="51"/>
      <c r="DD135" s="51"/>
      <c r="DE135" s="51"/>
      <c r="DF135" s="51"/>
      <c r="DG135" s="51"/>
      <c r="DH135" s="51"/>
      <c r="DI135" s="51"/>
      <c r="DJ135" s="51"/>
      <c r="DK135" s="51"/>
      <c r="DL135" s="51"/>
      <c r="DM135" s="51"/>
      <c r="DN135" s="51"/>
      <c r="DO135" s="51"/>
      <c r="DP135" s="51"/>
      <c r="DQ135" s="51"/>
      <c r="DR135" s="51"/>
      <c r="DS135" s="51"/>
      <c r="DT135" s="51"/>
      <c r="DU135" s="51"/>
      <c r="DV135" s="51"/>
      <c r="DW135" s="51"/>
      <c r="DX135" s="51"/>
      <c r="DY135" s="51"/>
      <c r="DZ135" s="51"/>
      <c r="EA135" s="51"/>
      <c r="EB135" s="51"/>
      <c r="EC135" s="51"/>
      <c r="ED135" s="51"/>
      <c r="EE135" s="51"/>
      <c r="EF135" s="51"/>
      <c r="EG135" s="51"/>
      <c r="EH135" s="51"/>
      <c r="EI135" s="51"/>
      <c r="EJ135" s="51"/>
      <c r="EK135" s="51"/>
      <c r="EL135" s="51"/>
      <c r="EM135" s="51"/>
      <c r="EN135" s="51"/>
      <c r="EO135" s="51"/>
      <c r="EP135" s="51"/>
      <c r="EQ135" s="51"/>
      <c r="ER135" s="51"/>
      <c r="ES135" s="51"/>
      <c r="ET135" s="51"/>
      <c r="EU135" s="51"/>
      <c r="EV135" s="51"/>
      <c r="EW135" s="51"/>
      <c r="EX135" s="51"/>
      <c r="EY135" s="51"/>
      <c r="EZ135" s="51"/>
      <c r="FA135" s="51"/>
      <c r="FB135" s="51"/>
      <c r="FC135" s="51"/>
      <c r="FD135" s="51"/>
      <c r="FE135" s="51"/>
    </row>
    <row r="136" spans="1:161" s="66" customFormat="1" x14ac:dyDescent="0.2">
      <c r="A136" s="189"/>
      <c r="B136" s="190"/>
      <c r="BL136" s="51"/>
      <c r="BM136" s="165"/>
      <c r="BN136" s="165"/>
      <c r="BO136" s="54"/>
      <c r="BP136" s="54"/>
      <c r="BQ136" s="54"/>
      <c r="BR136" s="54"/>
      <c r="BS136" s="52"/>
      <c r="BT136" s="51"/>
      <c r="BU136" s="51"/>
      <c r="BV136" s="51"/>
      <c r="BW136" s="51"/>
      <c r="BX136" s="51"/>
      <c r="BY136" s="51"/>
      <c r="BZ136" s="53"/>
      <c r="CA136" s="52"/>
      <c r="CB136" s="54"/>
      <c r="CC136" s="51"/>
      <c r="CD136" s="51"/>
      <c r="CE136" s="51"/>
      <c r="CF136" s="51"/>
      <c r="CG136" s="51"/>
      <c r="CH136" s="51"/>
      <c r="CI136" s="51"/>
      <c r="CJ136" s="51"/>
      <c r="CK136" s="51"/>
      <c r="CL136" s="51"/>
      <c r="CM136" s="51"/>
      <c r="CN136" s="51"/>
      <c r="CO136" s="51"/>
      <c r="CP136" s="51"/>
      <c r="CQ136" s="51"/>
      <c r="CR136" s="51"/>
      <c r="CS136" s="51"/>
      <c r="CT136" s="51"/>
      <c r="CU136" s="51"/>
      <c r="CV136" s="51"/>
      <c r="CW136" s="51"/>
      <c r="CX136" s="51"/>
      <c r="CY136" s="51"/>
      <c r="CZ136" s="51"/>
      <c r="DA136" s="51"/>
      <c r="DB136" s="51"/>
      <c r="DC136" s="51"/>
      <c r="DD136" s="51"/>
      <c r="DE136" s="51"/>
      <c r="DF136" s="51"/>
      <c r="DG136" s="51"/>
      <c r="DH136" s="51"/>
      <c r="DI136" s="51"/>
      <c r="DJ136" s="51"/>
      <c r="DK136" s="51"/>
      <c r="DL136" s="51"/>
      <c r="DM136" s="51"/>
      <c r="DN136" s="51"/>
      <c r="DO136" s="51"/>
      <c r="DP136" s="51"/>
      <c r="DQ136" s="51"/>
      <c r="DR136" s="51"/>
      <c r="DS136" s="51"/>
      <c r="DT136" s="51"/>
      <c r="DU136" s="51"/>
      <c r="DV136" s="51"/>
      <c r="DW136" s="51"/>
      <c r="DX136" s="51"/>
      <c r="DY136" s="51"/>
      <c r="DZ136" s="51"/>
      <c r="EA136" s="51"/>
      <c r="EB136" s="51"/>
      <c r="EC136" s="51"/>
      <c r="ED136" s="51"/>
      <c r="EE136" s="51"/>
      <c r="EF136" s="51"/>
      <c r="EG136" s="51"/>
      <c r="EH136" s="51"/>
      <c r="EI136" s="51"/>
      <c r="EJ136" s="51"/>
      <c r="EK136" s="51"/>
      <c r="EL136" s="51"/>
      <c r="EM136" s="51"/>
      <c r="EN136" s="51"/>
      <c r="EO136" s="51"/>
      <c r="EP136" s="51"/>
      <c r="EQ136" s="51"/>
      <c r="ER136" s="51"/>
      <c r="ES136" s="51"/>
      <c r="ET136" s="51"/>
      <c r="EU136" s="51"/>
      <c r="EV136" s="51"/>
      <c r="EW136" s="51"/>
      <c r="EX136" s="51"/>
      <c r="EY136" s="51"/>
      <c r="EZ136" s="51"/>
      <c r="FA136" s="51"/>
      <c r="FB136" s="51"/>
      <c r="FC136" s="51"/>
      <c r="FD136" s="51"/>
      <c r="FE136" s="51"/>
    </row>
    <row r="137" spans="1:161" s="66" customFormat="1" x14ac:dyDescent="0.2">
      <c r="A137" s="189"/>
      <c r="B137" s="190"/>
      <c r="BL137" s="51"/>
      <c r="BM137" s="179"/>
      <c r="BN137" s="164"/>
      <c r="BO137" s="181"/>
      <c r="BP137" s="181"/>
      <c r="BQ137" s="181"/>
      <c r="BR137" s="181"/>
      <c r="BS137" s="181"/>
      <c r="BT137" s="181"/>
      <c r="BU137" s="181"/>
      <c r="BV137" s="181"/>
      <c r="BW137" s="181"/>
      <c r="BX137" s="181"/>
      <c r="BY137" s="181"/>
      <c r="BZ137" s="181"/>
      <c r="CA137" s="181"/>
      <c r="CB137" s="173"/>
      <c r="CC137" s="51"/>
      <c r="CD137" s="51"/>
      <c r="CE137" s="51"/>
      <c r="CF137" s="51"/>
      <c r="CG137" s="51"/>
      <c r="CH137" s="51"/>
      <c r="CI137" s="51"/>
      <c r="CJ137" s="51"/>
      <c r="CK137" s="51"/>
      <c r="CL137" s="51"/>
      <c r="CM137" s="51"/>
      <c r="CN137" s="51"/>
      <c r="CO137" s="51"/>
      <c r="CP137" s="51"/>
      <c r="CQ137" s="51"/>
      <c r="CR137" s="51"/>
      <c r="CS137" s="51"/>
      <c r="CT137" s="51"/>
      <c r="CU137" s="51"/>
      <c r="CV137" s="51"/>
      <c r="CW137" s="51"/>
      <c r="CX137" s="51"/>
      <c r="CY137" s="51"/>
      <c r="CZ137" s="51"/>
      <c r="DA137" s="51"/>
      <c r="DB137" s="51"/>
      <c r="DC137" s="51"/>
      <c r="DD137" s="51"/>
      <c r="DE137" s="51"/>
      <c r="DF137" s="51"/>
      <c r="DG137" s="51"/>
      <c r="DH137" s="51"/>
      <c r="DI137" s="51"/>
      <c r="DJ137" s="51"/>
      <c r="DK137" s="51"/>
      <c r="DL137" s="51"/>
      <c r="DM137" s="51"/>
      <c r="DN137" s="51"/>
      <c r="DO137" s="51"/>
      <c r="DP137" s="51"/>
      <c r="DQ137" s="51"/>
      <c r="DR137" s="51"/>
      <c r="DS137" s="51"/>
      <c r="DT137" s="51"/>
      <c r="DU137" s="51"/>
      <c r="DV137" s="51"/>
      <c r="DW137" s="51"/>
      <c r="DX137" s="51"/>
      <c r="DY137" s="51"/>
      <c r="DZ137" s="51"/>
      <c r="EA137" s="51"/>
      <c r="EB137" s="51"/>
      <c r="EC137" s="51"/>
      <c r="ED137" s="51"/>
      <c r="EE137" s="51"/>
      <c r="EF137" s="51"/>
      <c r="EG137" s="51"/>
      <c r="EH137" s="51"/>
      <c r="EI137" s="51"/>
      <c r="EJ137" s="51"/>
      <c r="EK137" s="51"/>
      <c r="EL137" s="51"/>
      <c r="EM137" s="51"/>
      <c r="EN137" s="51"/>
      <c r="EO137" s="51"/>
      <c r="EP137" s="51"/>
      <c r="EQ137" s="51"/>
      <c r="ER137" s="51"/>
      <c r="ES137" s="51"/>
      <c r="ET137" s="51"/>
      <c r="EU137" s="51"/>
      <c r="EV137" s="51"/>
      <c r="EW137" s="51"/>
      <c r="EX137" s="51"/>
      <c r="EY137" s="51"/>
      <c r="EZ137" s="51"/>
      <c r="FA137" s="51"/>
      <c r="FB137" s="51"/>
      <c r="FC137" s="51"/>
      <c r="FD137" s="51"/>
      <c r="FE137" s="51"/>
    </row>
    <row r="138" spans="1:161" s="66" customFormat="1" x14ac:dyDescent="0.2">
      <c r="A138" s="189"/>
      <c r="B138" s="190"/>
      <c r="BL138" s="51"/>
      <c r="BM138" s="179"/>
      <c r="BN138" s="164"/>
      <c r="BO138" s="181"/>
      <c r="BP138" s="181"/>
      <c r="BQ138" s="181"/>
      <c r="BR138" s="181"/>
      <c r="BS138" s="181"/>
      <c r="BT138" s="181"/>
      <c r="BU138" s="181"/>
      <c r="BV138" s="181"/>
      <c r="BW138" s="181"/>
      <c r="BX138" s="181"/>
      <c r="BY138" s="181"/>
      <c r="BZ138" s="181"/>
      <c r="CA138" s="181"/>
      <c r="CB138" s="173"/>
      <c r="CC138" s="51"/>
      <c r="CD138" s="51"/>
      <c r="CE138" s="51"/>
      <c r="CF138" s="51"/>
      <c r="CG138" s="51"/>
      <c r="CH138" s="51"/>
      <c r="CI138" s="51"/>
      <c r="CJ138" s="51"/>
      <c r="CK138" s="51"/>
      <c r="CL138" s="51"/>
      <c r="CM138" s="51"/>
      <c r="CN138" s="51"/>
      <c r="CO138" s="51"/>
      <c r="CP138" s="51"/>
      <c r="CQ138" s="51"/>
      <c r="CR138" s="51"/>
      <c r="CS138" s="51"/>
      <c r="CT138" s="51"/>
      <c r="CU138" s="51"/>
      <c r="CV138" s="51"/>
      <c r="CW138" s="51"/>
      <c r="CX138" s="51"/>
      <c r="CY138" s="51"/>
      <c r="CZ138" s="51"/>
      <c r="DA138" s="51"/>
      <c r="DB138" s="51"/>
      <c r="DC138" s="51"/>
      <c r="DD138" s="51"/>
      <c r="DE138" s="51"/>
      <c r="DF138" s="51"/>
      <c r="DG138" s="51"/>
      <c r="DH138" s="51"/>
      <c r="DI138" s="51"/>
      <c r="DJ138" s="51"/>
      <c r="DK138" s="51"/>
      <c r="DL138" s="51"/>
      <c r="DM138" s="51"/>
      <c r="DN138" s="51"/>
      <c r="DO138" s="51"/>
      <c r="DP138" s="51"/>
      <c r="DQ138" s="51"/>
      <c r="DR138" s="51"/>
      <c r="DS138" s="51"/>
      <c r="DT138" s="51"/>
      <c r="DU138" s="51"/>
      <c r="DV138" s="51"/>
      <c r="DW138" s="51"/>
      <c r="DX138" s="51"/>
      <c r="DY138" s="51"/>
      <c r="DZ138" s="51"/>
      <c r="EA138" s="51"/>
      <c r="EB138" s="51"/>
      <c r="EC138" s="51"/>
      <c r="ED138" s="51"/>
      <c r="EE138" s="51"/>
      <c r="EF138" s="51"/>
      <c r="EG138" s="51"/>
      <c r="EH138" s="51"/>
      <c r="EI138" s="51"/>
      <c r="EJ138" s="51"/>
      <c r="EK138" s="51"/>
      <c r="EL138" s="51"/>
      <c r="EM138" s="51"/>
      <c r="EN138" s="51"/>
      <c r="EO138" s="51"/>
      <c r="EP138" s="51"/>
      <c r="EQ138" s="51"/>
      <c r="ER138" s="51"/>
      <c r="ES138" s="51"/>
      <c r="ET138" s="51"/>
      <c r="EU138" s="51"/>
      <c r="EV138" s="51"/>
      <c r="EW138" s="51"/>
      <c r="EX138" s="51"/>
      <c r="EY138" s="51"/>
      <c r="EZ138" s="51"/>
      <c r="FA138" s="51"/>
      <c r="FB138" s="51"/>
      <c r="FC138" s="51"/>
      <c r="FD138" s="51"/>
      <c r="FE138" s="51"/>
    </row>
    <row r="139" spans="1:161" s="66" customFormat="1" x14ac:dyDescent="0.2">
      <c r="A139" s="189"/>
      <c r="B139" s="190"/>
      <c r="BL139" s="51"/>
      <c r="BM139" s="179"/>
      <c r="BN139" s="164"/>
      <c r="BO139" s="181"/>
      <c r="BP139" s="181"/>
      <c r="BQ139" s="181"/>
      <c r="BR139" s="181"/>
      <c r="BS139" s="181"/>
      <c r="BT139" s="181"/>
      <c r="BU139" s="181"/>
      <c r="BV139" s="181"/>
      <c r="BW139" s="181"/>
      <c r="BX139" s="181"/>
      <c r="BY139" s="181"/>
      <c r="BZ139" s="181"/>
      <c r="CA139" s="181"/>
      <c r="CB139" s="173"/>
      <c r="CC139" s="51"/>
      <c r="CD139" s="51"/>
      <c r="CE139" s="51"/>
      <c r="CF139" s="51"/>
      <c r="CG139" s="51"/>
      <c r="CH139" s="51"/>
      <c r="CI139" s="51"/>
      <c r="CJ139" s="51"/>
      <c r="CK139" s="51"/>
      <c r="CL139" s="51"/>
      <c r="CM139" s="51"/>
      <c r="CN139" s="51"/>
      <c r="CO139" s="51"/>
      <c r="CP139" s="51"/>
      <c r="CQ139" s="51"/>
      <c r="CR139" s="51"/>
      <c r="CS139" s="51"/>
      <c r="CT139" s="51"/>
      <c r="CU139" s="51"/>
      <c r="CV139" s="51"/>
      <c r="CW139" s="51"/>
      <c r="CX139" s="51"/>
      <c r="CY139" s="51"/>
      <c r="CZ139" s="51"/>
      <c r="DA139" s="51"/>
      <c r="DB139" s="51"/>
      <c r="DC139" s="51"/>
      <c r="DD139" s="51"/>
      <c r="DE139" s="51"/>
      <c r="DF139" s="51"/>
      <c r="DG139" s="51"/>
      <c r="DH139" s="51"/>
      <c r="DI139" s="51"/>
      <c r="DJ139" s="51"/>
      <c r="DK139" s="51"/>
      <c r="DL139" s="51"/>
      <c r="DM139" s="51"/>
      <c r="DN139" s="51"/>
      <c r="DO139" s="51"/>
      <c r="DP139" s="51"/>
      <c r="DQ139" s="51"/>
      <c r="DR139" s="51"/>
      <c r="DS139" s="51"/>
      <c r="DT139" s="51"/>
      <c r="DU139" s="51"/>
      <c r="DV139" s="51"/>
      <c r="DW139" s="51"/>
      <c r="DX139" s="51"/>
      <c r="DY139" s="51"/>
      <c r="DZ139" s="51"/>
      <c r="EA139" s="51"/>
      <c r="EB139" s="51"/>
      <c r="EC139" s="51"/>
      <c r="ED139" s="51"/>
      <c r="EE139" s="51"/>
      <c r="EF139" s="51"/>
      <c r="EG139" s="51"/>
      <c r="EH139" s="51"/>
      <c r="EI139" s="51"/>
      <c r="EJ139" s="51"/>
      <c r="EK139" s="51"/>
      <c r="EL139" s="51"/>
      <c r="EM139" s="51"/>
      <c r="EN139" s="51"/>
      <c r="EO139" s="51"/>
      <c r="EP139" s="51"/>
      <c r="EQ139" s="51"/>
      <c r="ER139" s="51"/>
      <c r="ES139" s="51"/>
      <c r="ET139" s="51"/>
      <c r="EU139" s="51"/>
      <c r="EV139" s="51"/>
      <c r="EW139" s="51"/>
      <c r="EX139" s="51"/>
      <c r="EY139" s="51"/>
      <c r="EZ139" s="51"/>
      <c r="FA139" s="51"/>
      <c r="FB139" s="51"/>
      <c r="FC139" s="51"/>
      <c r="FD139" s="51"/>
      <c r="FE139" s="51"/>
    </row>
    <row r="140" spans="1:161" s="66" customFormat="1" x14ac:dyDescent="0.2">
      <c r="A140" s="189"/>
      <c r="B140" s="190"/>
      <c r="BL140" s="51"/>
      <c r="BM140" s="179"/>
      <c r="BN140" s="164"/>
      <c r="BO140" s="181"/>
      <c r="BP140" s="181"/>
      <c r="BQ140" s="181"/>
      <c r="BR140" s="181"/>
      <c r="BS140" s="181"/>
      <c r="BT140" s="181"/>
      <c r="BU140" s="181"/>
      <c r="BV140" s="181"/>
      <c r="BW140" s="181"/>
      <c r="BX140" s="181"/>
      <c r="BY140" s="181"/>
      <c r="BZ140" s="181"/>
      <c r="CA140" s="181"/>
      <c r="CB140" s="173"/>
      <c r="CC140" s="51"/>
      <c r="CD140" s="51"/>
      <c r="CE140" s="51"/>
      <c r="CF140" s="51"/>
      <c r="CG140" s="51"/>
      <c r="CH140" s="51"/>
      <c r="CI140" s="51"/>
      <c r="CJ140" s="51"/>
      <c r="CK140" s="51"/>
      <c r="CL140" s="51"/>
      <c r="CM140" s="51"/>
      <c r="CN140" s="51"/>
      <c r="CO140" s="51"/>
      <c r="CP140" s="51"/>
      <c r="CQ140" s="51"/>
      <c r="CR140" s="51"/>
      <c r="CS140" s="51"/>
      <c r="CT140" s="51"/>
      <c r="CU140" s="51"/>
      <c r="CV140" s="51"/>
      <c r="CW140" s="51"/>
      <c r="CX140" s="51"/>
      <c r="CY140" s="51"/>
      <c r="CZ140" s="51"/>
      <c r="DA140" s="51"/>
      <c r="DB140" s="51"/>
      <c r="DC140" s="51"/>
      <c r="DD140" s="51"/>
      <c r="DE140" s="51"/>
      <c r="DF140" s="51"/>
      <c r="DG140" s="51"/>
      <c r="DH140" s="51"/>
      <c r="DI140" s="51"/>
      <c r="DJ140" s="51"/>
      <c r="DK140" s="51"/>
      <c r="DL140" s="51"/>
      <c r="DM140" s="51"/>
      <c r="DN140" s="51"/>
      <c r="DO140" s="51"/>
      <c r="DP140" s="51"/>
      <c r="DQ140" s="51"/>
      <c r="DR140" s="51"/>
      <c r="DS140" s="51"/>
      <c r="DT140" s="51"/>
      <c r="DU140" s="51"/>
      <c r="DV140" s="51"/>
      <c r="DW140" s="51"/>
      <c r="DX140" s="51"/>
      <c r="DY140" s="51"/>
      <c r="DZ140" s="51"/>
      <c r="EA140" s="51"/>
      <c r="EB140" s="51"/>
      <c r="EC140" s="51"/>
      <c r="ED140" s="51"/>
      <c r="EE140" s="51"/>
      <c r="EF140" s="51"/>
      <c r="EG140" s="51"/>
      <c r="EH140" s="51"/>
      <c r="EI140" s="51"/>
      <c r="EJ140" s="51"/>
      <c r="EK140" s="51"/>
      <c r="EL140" s="51"/>
      <c r="EM140" s="51"/>
      <c r="EN140" s="51"/>
      <c r="EO140" s="51"/>
      <c r="EP140" s="51"/>
      <c r="EQ140" s="51"/>
      <c r="ER140" s="51"/>
      <c r="ES140" s="51"/>
      <c r="ET140" s="51"/>
      <c r="EU140" s="51"/>
      <c r="EV140" s="51"/>
      <c r="EW140" s="51"/>
      <c r="EX140" s="51"/>
      <c r="EY140" s="51"/>
      <c r="EZ140" s="51"/>
      <c r="FA140" s="51"/>
      <c r="FB140" s="51"/>
      <c r="FC140" s="51"/>
      <c r="FD140" s="51"/>
      <c r="FE140" s="51"/>
    </row>
    <row r="141" spans="1:161" s="66" customFormat="1" x14ac:dyDescent="0.2">
      <c r="A141" s="189"/>
      <c r="B141" s="190"/>
      <c r="BL141" s="51"/>
      <c r="BM141" s="179"/>
      <c r="BN141" s="164"/>
      <c r="BO141" s="181"/>
      <c r="BP141" s="181"/>
      <c r="BQ141" s="181"/>
      <c r="BR141" s="181"/>
      <c r="BS141" s="181"/>
      <c r="BT141" s="181"/>
      <c r="BU141" s="181"/>
      <c r="BV141" s="181"/>
      <c r="BW141" s="181"/>
      <c r="BX141" s="181"/>
      <c r="BY141" s="181"/>
      <c r="BZ141" s="181"/>
      <c r="CA141" s="181"/>
      <c r="CB141" s="173"/>
      <c r="CC141" s="51"/>
      <c r="CD141" s="51"/>
      <c r="CE141" s="51"/>
      <c r="CF141" s="51"/>
      <c r="CG141" s="51"/>
      <c r="CH141" s="51"/>
      <c r="CI141" s="51"/>
      <c r="CJ141" s="51"/>
      <c r="CK141" s="51"/>
      <c r="CL141" s="51"/>
      <c r="CM141" s="51"/>
      <c r="CN141" s="51"/>
      <c r="CO141" s="51"/>
      <c r="CP141" s="51"/>
      <c r="CQ141" s="51"/>
      <c r="CR141" s="51"/>
      <c r="CS141" s="51"/>
      <c r="CT141" s="51"/>
      <c r="CU141" s="51"/>
      <c r="CV141" s="51"/>
      <c r="CW141" s="51"/>
      <c r="CX141" s="51"/>
      <c r="CY141" s="51"/>
      <c r="CZ141" s="51"/>
      <c r="DA141" s="51"/>
      <c r="DB141" s="51"/>
      <c r="DC141" s="51"/>
      <c r="DD141" s="51"/>
      <c r="DE141" s="51"/>
      <c r="DF141" s="51"/>
      <c r="DG141" s="51"/>
      <c r="DH141" s="51"/>
      <c r="DI141" s="51"/>
      <c r="DJ141" s="51"/>
      <c r="DK141" s="51"/>
      <c r="DL141" s="51"/>
      <c r="DM141" s="51"/>
      <c r="DN141" s="51"/>
      <c r="DO141" s="51"/>
      <c r="DP141" s="51"/>
      <c r="DQ141" s="51"/>
      <c r="DR141" s="51"/>
      <c r="DS141" s="51"/>
      <c r="DT141" s="51"/>
      <c r="DU141" s="51"/>
      <c r="DV141" s="51"/>
      <c r="DW141" s="51"/>
      <c r="DX141" s="51"/>
      <c r="DY141" s="51"/>
      <c r="DZ141" s="51"/>
      <c r="EA141" s="51"/>
      <c r="EB141" s="51"/>
      <c r="EC141" s="51"/>
      <c r="ED141" s="51"/>
      <c r="EE141" s="51"/>
      <c r="EF141" s="51"/>
      <c r="EG141" s="51"/>
      <c r="EH141" s="51"/>
      <c r="EI141" s="51"/>
      <c r="EJ141" s="51"/>
      <c r="EK141" s="51"/>
      <c r="EL141" s="51"/>
      <c r="EM141" s="51"/>
      <c r="EN141" s="51"/>
      <c r="EO141" s="51"/>
      <c r="EP141" s="51"/>
      <c r="EQ141" s="51"/>
      <c r="ER141" s="51"/>
      <c r="ES141" s="51"/>
      <c r="ET141" s="51"/>
      <c r="EU141" s="51"/>
      <c r="EV141" s="51"/>
      <c r="EW141" s="51"/>
      <c r="EX141" s="51"/>
      <c r="EY141" s="51"/>
      <c r="EZ141" s="51"/>
      <c r="FA141" s="51"/>
      <c r="FB141" s="51"/>
      <c r="FC141" s="51"/>
      <c r="FD141" s="51"/>
      <c r="FE141" s="51"/>
    </row>
    <row r="142" spans="1:161" s="66" customFormat="1" x14ac:dyDescent="0.2">
      <c r="A142" s="189"/>
      <c r="B142" s="190"/>
      <c r="BL142" s="51"/>
      <c r="BM142" s="179"/>
      <c r="BN142" s="164"/>
      <c r="BO142" s="181"/>
      <c r="BP142" s="181"/>
      <c r="BQ142" s="181"/>
      <c r="BR142" s="181"/>
      <c r="BS142" s="181"/>
      <c r="BT142" s="181"/>
      <c r="BU142" s="181"/>
      <c r="BV142" s="181"/>
      <c r="BW142" s="181"/>
      <c r="BX142" s="181"/>
      <c r="BY142" s="181"/>
      <c r="BZ142" s="181"/>
      <c r="CA142" s="181"/>
      <c r="CB142" s="173"/>
      <c r="CC142" s="51"/>
      <c r="CD142" s="51"/>
      <c r="CE142" s="51"/>
      <c r="CF142" s="51"/>
      <c r="CG142" s="51"/>
      <c r="CH142" s="51"/>
      <c r="CI142" s="51"/>
      <c r="CJ142" s="51"/>
      <c r="CK142" s="51"/>
      <c r="CL142" s="51"/>
      <c r="CM142" s="51"/>
      <c r="CN142" s="51"/>
      <c r="CO142" s="51"/>
      <c r="CP142" s="51"/>
      <c r="CQ142" s="51"/>
      <c r="CR142" s="51"/>
      <c r="CS142" s="51"/>
      <c r="CT142" s="51"/>
      <c r="CU142" s="51"/>
      <c r="CV142" s="51"/>
      <c r="CW142" s="51"/>
      <c r="CX142" s="51"/>
      <c r="CY142" s="51"/>
      <c r="CZ142" s="51"/>
      <c r="DA142" s="51"/>
      <c r="DB142" s="51"/>
      <c r="DC142" s="51"/>
      <c r="DD142" s="51"/>
      <c r="DE142" s="51"/>
      <c r="DF142" s="51"/>
      <c r="DG142" s="51"/>
      <c r="DH142" s="51"/>
      <c r="DI142" s="51"/>
      <c r="DJ142" s="51"/>
      <c r="DK142" s="51"/>
      <c r="DL142" s="51"/>
      <c r="DM142" s="51"/>
      <c r="DN142" s="51"/>
      <c r="DO142" s="51"/>
      <c r="DP142" s="51"/>
      <c r="DQ142" s="51"/>
      <c r="DR142" s="51"/>
      <c r="DS142" s="51"/>
      <c r="DT142" s="51"/>
      <c r="DU142" s="51"/>
      <c r="DV142" s="51"/>
      <c r="DW142" s="51"/>
      <c r="DX142" s="51"/>
      <c r="DY142" s="51"/>
      <c r="DZ142" s="51"/>
      <c r="EA142" s="51"/>
      <c r="EB142" s="51"/>
      <c r="EC142" s="51"/>
      <c r="ED142" s="51"/>
      <c r="EE142" s="51"/>
      <c r="EF142" s="51"/>
      <c r="EG142" s="51"/>
      <c r="EH142" s="51"/>
      <c r="EI142" s="51"/>
      <c r="EJ142" s="51"/>
      <c r="EK142" s="51"/>
      <c r="EL142" s="51"/>
      <c r="EM142" s="51"/>
      <c r="EN142" s="51"/>
      <c r="EO142" s="51"/>
      <c r="EP142" s="51"/>
      <c r="EQ142" s="51"/>
      <c r="ER142" s="51"/>
      <c r="ES142" s="51"/>
      <c r="ET142" s="51"/>
      <c r="EU142" s="51"/>
      <c r="EV142" s="51"/>
      <c r="EW142" s="51"/>
      <c r="EX142" s="51"/>
      <c r="EY142" s="51"/>
      <c r="EZ142" s="51"/>
      <c r="FA142" s="51"/>
      <c r="FB142" s="51"/>
      <c r="FC142" s="51"/>
      <c r="FD142" s="51"/>
      <c r="FE142" s="51"/>
    </row>
    <row r="143" spans="1:161" s="66" customFormat="1" x14ac:dyDescent="0.2">
      <c r="A143" s="189"/>
      <c r="B143" s="190"/>
      <c r="BL143" s="51"/>
      <c r="BM143" s="179"/>
      <c r="BN143" s="164"/>
      <c r="BO143" s="181"/>
      <c r="BP143" s="181"/>
      <c r="BQ143" s="181"/>
      <c r="BR143" s="181"/>
      <c r="BS143" s="181"/>
      <c r="BT143" s="181"/>
      <c r="BU143" s="181"/>
      <c r="BV143" s="181"/>
      <c r="BW143" s="181"/>
      <c r="BX143" s="181"/>
      <c r="BY143" s="181"/>
      <c r="BZ143" s="181"/>
      <c r="CA143" s="181"/>
      <c r="CB143" s="173"/>
      <c r="CC143" s="51"/>
      <c r="CD143" s="51"/>
      <c r="CE143" s="51"/>
      <c r="CF143" s="51"/>
      <c r="CG143" s="51"/>
      <c r="CH143" s="51"/>
      <c r="CI143" s="51"/>
      <c r="CJ143" s="51"/>
      <c r="CK143" s="51"/>
      <c r="CL143" s="51"/>
      <c r="CM143" s="51"/>
      <c r="CN143" s="51"/>
      <c r="CO143" s="51"/>
      <c r="CP143" s="51"/>
      <c r="CQ143" s="51"/>
      <c r="CR143" s="51"/>
      <c r="CS143" s="51"/>
      <c r="CT143" s="51"/>
      <c r="CU143" s="51"/>
      <c r="CV143" s="51"/>
      <c r="CW143" s="51"/>
      <c r="CX143" s="51"/>
      <c r="CY143" s="51"/>
      <c r="CZ143" s="51"/>
      <c r="DA143" s="51"/>
      <c r="DB143" s="51"/>
      <c r="DC143" s="51"/>
      <c r="DD143" s="51"/>
      <c r="DE143" s="51"/>
      <c r="DF143" s="51"/>
      <c r="DG143" s="51"/>
      <c r="DH143" s="51"/>
      <c r="DI143" s="51"/>
      <c r="DJ143" s="51"/>
      <c r="DK143" s="51"/>
      <c r="DL143" s="51"/>
      <c r="DM143" s="51"/>
      <c r="DN143" s="51"/>
      <c r="DO143" s="51"/>
      <c r="DP143" s="51"/>
      <c r="DQ143" s="51"/>
      <c r="DR143" s="51"/>
      <c r="DS143" s="51"/>
      <c r="DT143" s="51"/>
      <c r="DU143" s="51"/>
      <c r="DV143" s="51"/>
      <c r="DW143" s="51"/>
      <c r="DX143" s="51"/>
      <c r="DY143" s="51"/>
      <c r="DZ143" s="51"/>
      <c r="EA143" s="51"/>
      <c r="EB143" s="51"/>
      <c r="EC143" s="51"/>
      <c r="ED143" s="51"/>
      <c r="EE143" s="51"/>
      <c r="EF143" s="51"/>
      <c r="EG143" s="51"/>
      <c r="EH143" s="51"/>
      <c r="EI143" s="51"/>
      <c r="EJ143" s="51"/>
      <c r="EK143" s="51"/>
      <c r="EL143" s="51"/>
      <c r="EM143" s="51"/>
      <c r="EN143" s="51"/>
      <c r="EO143" s="51"/>
      <c r="EP143" s="51"/>
      <c r="EQ143" s="51"/>
      <c r="ER143" s="51"/>
      <c r="ES143" s="51"/>
      <c r="ET143" s="51"/>
      <c r="EU143" s="51"/>
      <c r="EV143" s="51"/>
      <c r="EW143" s="51"/>
      <c r="EX143" s="51"/>
      <c r="EY143" s="51"/>
      <c r="EZ143" s="51"/>
      <c r="FA143" s="51"/>
      <c r="FB143" s="51"/>
      <c r="FC143" s="51"/>
      <c r="FD143" s="51"/>
      <c r="FE143" s="51"/>
    </row>
    <row r="144" spans="1:161" s="66" customFormat="1" x14ac:dyDescent="0.2">
      <c r="A144" s="189"/>
      <c r="B144" s="190"/>
      <c r="BL144" s="51"/>
      <c r="BM144" s="179"/>
      <c r="BN144" s="164"/>
      <c r="BO144" s="181"/>
      <c r="BP144" s="181"/>
      <c r="BQ144" s="181"/>
      <c r="BR144" s="181"/>
      <c r="BS144" s="181"/>
      <c r="BT144" s="181"/>
      <c r="BU144" s="181"/>
      <c r="BV144" s="181"/>
      <c r="BW144" s="181"/>
      <c r="BX144" s="181"/>
      <c r="BY144" s="181"/>
      <c r="BZ144" s="181"/>
      <c r="CA144" s="181"/>
      <c r="CB144" s="173"/>
      <c r="CC144" s="51"/>
      <c r="CD144" s="51"/>
      <c r="CE144" s="51"/>
      <c r="CF144" s="51"/>
      <c r="CG144" s="51"/>
      <c r="CH144" s="51"/>
      <c r="CI144" s="51"/>
      <c r="CJ144" s="51"/>
      <c r="CK144" s="51"/>
      <c r="CL144" s="51"/>
      <c r="CM144" s="51"/>
      <c r="CN144" s="51"/>
      <c r="CO144" s="51"/>
      <c r="CP144" s="51"/>
      <c r="CQ144" s="51"/>
      <c r="CR144" s="51"/>
      <c r="CS144" s="51"/>
      <c r="CT144" s="51"/>
      <c r="CU144" s="51"/>
      <c r="CV144" s="51"/>
      <c r="CW144" s="51"/>
      <c r="CX144" s="51"/>
      <c r="CY144" s="51"/>
      <c r="CZ144" s="51"/>
      <c r="DA144" s="51"/>
      <c r="DB144" s="51"/>
      <c r="DC144" s="51"/>
      <c r="DD144" s="51"/>
      <c r="DE144" s="51"/>
      <c r="DF144" s="51"/>
      <c r="DG144" s="51"/>
      <c r="DH144" s="51"/>
      <c r="DI144" s="51"/>
      <c r="DJ144" s="51"/>
      <c r="DK144" s="51"/>
      <c r="DL144" s="51"/>
      <c r="DM144" s="51"/>
      <c r="DN144" s="51"/>
      <c r="DO144" s="51"/>
      <c r="DP144" s="51"/>
      <c r="DQ144" s="51"/>
      <c r="DR144" s="51"/>
      <c r="DS144" s="51"/>
      <c r="DT144" s="51"/>
      <c r="DU144" s="51"/>
      <c r="DV144" s="51"/>
      <c r="DW144" s="51"/>
      <c r="DX144" s="51"/>
      <c r="DY144" s="51"/>
      <c r="DZ144" s="51"/>
      <c r="EA144" s="51"/>
      <c r="EB144" s="51"/>
      <c r="EC144" s="51"/>
      <c r="ED144" s="51"/>
      <c r="EE144" s="51"/>
      <c r="EF144" s="51"/>
      <c r="EG144" s="51"/>
      <c r="EH144" s="51"/>
      <c r="EI144" s="51"/>
      <c r="EJ144" s="51"/>
      <c r="EK144" s="51"/>
      <c r="EL144" s="51"/>
      <c r="EM144" s="51"/>
      <c r="EN144" s="51"/>
      <c r="EO144" s="51"/>
      <c r="EP144" s="51"/>
      <c r="EQ144" s="51"/>
      <c r="ER144" s="51"/>
      <c r="ES144" s="51"/>
      <c r="ET144" s="51"/>
      <c r="EU144" s="51"/>
      <c r="EV144" s="51"/>
      <c r="EW144" s="51"/>
      <c r="EX144" s="51"/>
      <c r="EY144" s="51"/>
      <c r="EZ144" s="51"/>
      <c r="FA144" s="51"/>
      <c r="FB144" s="51"/>
      <c r="FC144" s="51"/>
      <c r="FD144" s="51"/>
      <c r="FE144" s="51"/>
    </row>
    <row r="145" spans="1:161" s="66" customFormat="1" x14ac:dyDescent="0.2">
      <c r="A145" s="189"/>
      <c r="B145" s="190"/>
      <c r="BL145" s="51"/>
      <c r="BM145" s="179"/>
      <c r="BN145" s="164"/>
      <c r="BO145" s="181"/>
      <c r="BP145" s="181"/>
      <c r="BQ145" s="181"/>
      <c r="BR145" s="181"/>
      <c r="BS145" s="181"/>
      <c r="BT145" s="181"/>
      <c r="BU145" s="181"/>
      <c r="BV145" s="181"/>
      <c r="BW145" s="181"/>
      <c r="BX145" s="181"/>
      <c r="BY145" s="181"/>
      <c r="BZ145" s="181"/>
      <c r="CA145" s="181"/>
      <c r="CB145" s="173"/>
      <c r="CC145" s="51"/>
      <c r="CD145" s="51"/>
      <c r="CE145" s="51"/>
      <c r="CF145" s="51"/>
      <c r="CG145" s="51"/>
      <c r="CH145" s="51"/>
      <c r="CI145" s="51"/>
      <c r="CJ145" s="51"/>
      <c r="CK145" s="51"/>
      <c r="CL145" s="51"/>
      <c r="CM145" s="51"/>
      <c r="CN145" s="51"/>
      <c r="CO145" s="51"/>
      <c r="CP145" s="51"/>
      <c r="CQ145" s="51"/>
      <c r="CR145" s="51"/>
      <c r="CS145" s="51"/>
      <c r="CT145" s="51"/>
      <c r="CU145" s="51"/>
      <c r="CV145" s="51"/>
      <c r="CW145" s="51"/>
      <c r="CX145" s="51"/>
      <c r="CY145" s="51"/>
      <c r="CZ145" s="51"/>
      <c r="DA145" s="51"/>
      <c r="DB145" s="51"/>
      <c r="DC145" s="51"/>
      <c r="DD145" s="51"/>
      <c r="DE145" s="51"/>
      <c r="DF145" s="51"/>
      <c r="DG145" s="51"/>
      <c r="DH145" s="51"/>
      <c r="DI145" s="51"/>
      <c r="DJ145" s="51"/>
      <c r="DK145" s="51"/>
      <c r="DL145" s="51"/>
      <c r="DM145" s="51"/>
      <c r="DN145" s="51"/>
      <c r="DO145" s="51"/>
      <c r="DP145" s="51"/>
      <c r="DQ145" s="51"/>
      <c r="DR145" s="51"/>
      <c r="DS145" s="51"/>
      <c r="DT145" s="51"/>
      <c r="DU145" s="51"/>
      <c r="DV145" s="51"/>
      <c r="DW145" s="51"/>
      <c r="DX145" s="51"/>
      <c r="DY145" s="51"/>
      <c r="DZ145" s="51"/>
      <c r="EA145" s="51"/>
      <c r="EB145" s="51"/>
      <c r="EC145" s="51"/>
      <c r="ED145" s="51"/>
      <c r="EE145" s="51"/>
      <c r="EF145" s="51"/>
      <c r="EG145" s="51"/>
      <c r="EH145" s="51"/>
      <c r="EI145" s="51"/>
      <c r="EJ145" s="51"/>
      <c r="EK145" s="51"/>
      <c r="EL145" s="51"/>
      <c r="EM145" s="51"/>
      <c r="EN145" s="51"/>
      <c r="EO145" s="51"/>
      <c r="EP145" s="51"/>
      <c r="EQ145" s="51"/>
      <c r="ER145" s="51"/>
      <c r="ES145" s="51"/>
      <c r="ET145" s="51"/>
      <c r="EU145" s="51"/>
      <c r="EV145" s="51"/>
      <c r="EW145" s="51"/>
      <c r="EX145" s="51"/>
      <c r="EY145" s="51"/>
      <c r="EZ145" s="51"/>
      <c r="FA145" s="51"/>
      <c r="FB145" s="51"/>
      <c r="FC145" s="51"/>
      <c r="FD145" s="51"/>
      <c r="FE145" s="51"/>
    </row>
    <row r="146" spans="1:161" s="66" customFormat="1" x14ac:dyDescent="0.2">
      <c r="A146" s="189"/>
      <c r="B146" s="190"/>
      <c r="BL146" s="51"/>
      <c r="BM146" s="179"/>
      <c r="BN146" s="164"/>
      <c r="BO146" s="181"/>
      <c r="BP146" s="181"/>
      <c r="BQ146" s="181"/>
      <c r="BR146" s="181"/>
      <c r="BS146" s="181"/>
      <c r="BT146" s="181"/>
      <c r="BU146" s="181"/>
      <c r="BV146" s="181"/>
      <c r="BW146" s="181"/>
      <c r="BX146" s="181"/>
      <c r="BY146" s="181"/>
      <c r="BZ146" s="181"/>
      <c r="CA146" s="181"/>
      <c r="CB146" s="173"/>
      <c r="CC146" s="51"/>
      <c r="CD146" s="51"/>
      <c r="CE146" s="51"/>
      <c r="CF146" s="51"/>
      <c r="CG146" s="51"/>
      <c r="CH146" s="51"/>
      <c r="CI146" s="51"/>
      <c r="CJ146" s="51"/>
      <c r="CK146" s="51"/>
      <c r="CL146" s="51"/>
      <c r="CM146" s="51"/>
      <c r="CN146" s="51"/>
      <c r="CO146" s="51"/>
      <c r="CP146" s="51"/>
      <c r="CQ146" s="51"/>
      <c r="CR146" s="51"/>
      <c r="CS146" s="51"/>
      <c r="CT146" s="51"/>
      <c r="CU146" s="51"/>
      <c r="CV146" s="51"/>
      <c r="CW146" s="51"/>
      <c r="CX146" s="51"/>
      <c r="CY146" s="51"/>
      <c r="CZ146" s="51"/>
      <c r="DA146" s="51"/>
      <c r="DB146" s="51"/>
      <c r="DC146" s="51"/>
      <c r="DD146" s="51"/>
      <c r="DE146" s="51"/>
      <c r="DF146" s="51"/>
      <c r="DG146" s="51"/>
      <c r="DH146" s="51"/>
      <c r="DI146" s="51"/>
      <c r="DJ146" s="51"/>
      <c r="DK146" s="51"/>
      <c r="DL146" s="51"/>
      <c r="DM146" s="51"/>
      <c r="DN146" s="51"/>
      <c r="DO146" s="51"/>
      <c r="DP146" s="51"/>
      <c r="DQ146" s="51"/>
      <c r="DR146" s="51"/>
      <c r="DS146" s="51"/>
      <c r="DT146" s="51"/>
      <c r="DU146" s="51"/>
      <c r="DV146" s="51"/>
      <c r="DW146" s="51"/>
      <c r="DX146" s="51"/>
      <c r="DY146" s="51"/>
      <c r="DZ146" s="51"/>
      <c r="EA146" s="51"/>
      <c r="EB146" s="51"/>
      <c r="EC146" s="51"/>
      <c r="ED146" s="51"/>
      <c r="EE146" s="51"/>
      <c r="EF146" s="51"/>
      <c r="EG146" s="51"/>
      <c r="EH146" s="51"/>
      <c r="EI146" s="51"/>
      <c r="EJ146" s="51"/>
      <c r="EK146" s="51"/>
      <c r="EL146" s="51"/>
      <c r="EM146" s="51"/>
      <c r="EN146" s="51"/>
      <c r="EO146" s="51"/>
      <c r="EP146" s="51"/>
      <c r="EQ146" s="51"/>
      <c r="ER146" s="51"/>
      <c r="ES146" s="51"/>
      <c r="ET146" s="51"/>
      <c r="EU146" s="51"/>
      <c r="EV146" s="51"/>
      <c r="EW146" s="51"/>
      <c r="EX146" s="51"/>
      <c r="EY146" s="51"/>
      <c r="EZ146" s="51"/>
      <c r="FA146" s="51"/>
      <c r="FB146" s="51"/>
      <c r="FC146" s="51"/>
      <c r="FD146" s="51"/>
      <c r="FE146" s="51"/>
    </row>
    <row r="147" spans="1:161" s="66" customFormat="1" x14ac:dyDescent="0.2">
      <c r="A147" s="189"/>
      <c r="B147" s="190"/>
      <c r="BL147" s="51"/>
      <c r="BM147" s="179"/>
      <c r="BN147" s="164"/>
      <c r="BO147" s="181"/>
      <c r="BP147" s="181"/>
      <c r="BQ147" s="181"/>
      <c r="BR147" s="181"/>
      <c r="BS147" s="181"/>
      <c r="BT147" s="181"/>
      <c r="BU147" s="181"/>
      <c r="BV147" s="181"/>
      <c r="BW147" s="181"/>
      <c r="BX147" s="181"/>
      <c r="BY147" s="181"/>
      <c r="BZ147" s="181"/>
      <c r="CA147" s="181"/>
      <c r="CB147" s="173"/>
      <c r="CC147" s="51"/>
      <c r="CD147" s="51"/>
      <c r="CE147" s="51"/>
      <c r="CF147" s="51"/>
      <c r="CG147" s="51"/>
      <c r="CH147" s="51"/>
      <c r="CI147" s="51"/>
      <c r="CJ147" s="51"/>
      <c r="CK147" s="51"/>
      <c r="CL147" s="51"/>
      <c r="CM147" s="51"/>
      <c r="CN147" s="51"/>
      <c r="CO147" s="51"/>
      <c r="CP147" s="51"/>
      <c r="CQ147" s="51"/>
      <c r="CR147" s="51"/>
      <c r="CS147" s="51"/>
      <c r="CT147" s="51"/>
      <c r="CU147" s="51"/>
      <c r="CV147" s="51"/>
      <c r="CW147" s="51"/>
      <c r="CX147" s="51"/>
      <c r="CY147" s="51"/>
      <c r="CZ147" s="51"/>
      <c r="DA147" s="51"/>
      <c r="DB147" s="51"/>
      <c r="DC147" s="51"/>
      <c r="DD147" s="51"/>
      <c r="DE147" s="51"/>
      <c r="DF147" s="51"/>
      <c r="DG147" s="51"/>
      <c r="DH147" s="51"/>
      <c r="DI147" s="51"/>
      <c r="DJ147" s="51"/>
      <c r="DK147" s="51"/>
      <c r="DL147" s="51"/>
      <c r="DM147" s="51"/>
      <c r="DN147" s="51"/>
      <c r="DO147" s="51"/>
      <c r="DP147" s="51"/>
      <c r="DQ147" s="51"/>
      <c r="DR147" s="51"/>
      <c r="DS147" s="51"/>
      <c r="DT147" s="51"/>
      <c r="DU147" s="51"/>
      <c r="DV147" s="51"/>
      <c r="DW147" s="51"/>
      <c r="DX147" s="51"/>
      <c r="DY147" s="51"/>
      <c r="DZ147" s="51"/>
      <c r="EA147" s="51"/>
      <c r="EB147" s="51"/>
      <c r="EC147" s="51"/>
      <c r="ED147" s="51"/>
      <c r="EE147" s="51"/>
      <c r="EF147" s="51"/>
      <c r="EG147" s="51"/>
      <c r="EH147" s="51"/>
      <c r="EI147" s="51"/>
      <c r="EJ147" s="51"/>
      <c r="EK147" s="51"/>
      <c r="EL147" s="51"/>
      <c r="EM147" s="51"/>
      <c r="EN147" s="51"/>
      <c r="EO147" s="51"/>
      <c r="EP147" s="51"/>
      <c r="EQ147" s="51"/>
      <c r="ER147" s="51"/>
      <c r="ES147" s="51"/>
      <c r="ET147" s="51"/>
      <c r="EU147" s="51"/>
      <c r="EV147" s="51"/>
      <c r="EW147" s="51"/>
      <c r="EX147" s="51"/>
      <c r="EY147" s="51"/>
      <c r="EZ147" s="51"/>
      <c r="FA147" s="51"/>
      <c r="FB147" s="51"/>
      <c r="FC147" s="51"/>
      <c r="FD147" s="51"/>
      <c r="FE147" s="51"/>
    </row>
    <row r="148" spans="1:161" s="66" customFormat="1" x14ac:dyDescent="0.2">
      <c r="A148" s="189"/>
      <c r="B148" s="190"/>
      <c r="BL148" s="51"/>
      <c r="BM148" s="179"/>
      <c r="BN148" s="164"/>
      <c r="BO148" s="181"/>
      <c r="BP148" s="181"/>
      <c r="BQ148" s="181"/>
      <c r="BR148" s="181"/>
      <c r="BS148" s="181"/>
      <c r="BT148" s="181"/>
      <c r="BU148" s="181"/>
      <c r="BV148" s="181"/>
      <c r="BW148" s="181"/>
      <c r="BX148" s="181"/>
      <c r="BY148" s="181"/>
      <c r="BZ148" s="181"/>
      <c r="CA148" s="181"/>
      <c r="CB148" s="173"/>
      <c r="CC148" s="51"/>
      <c r="CD148" s="51"/>
      <c r="CE148" s="51"/>
      <c r="CF148" s="51"/>
      <c r="CG148" s="51"/>
      <c r="CH148" s="51"/>
      <c r="CI148" s="51"/>
      <c r="CJ148" s="51"/>
      <c r="CK148" s="51"/>
      <c r="CL148" s="51"/>
      <c r="CM148" s="51"/>
      <c r="CN148" s="51"/>
      <c r="CO148" s="51"/>
      <c r="CP148" s="51"/>
      <c r="CQ148" s="51"/>
      <c r="CR148" s="51"/>
      <c r="CS148" s="51"/>
      <c r="CT148" s="51"/>
      <c r="CU148" s="51"/>
      <c r="CV148" s="51"/>
      <c r="CW148" s="51"/>
      <c r="CX148" s="51"/>
      <c r="CY148" s="51"/>
      <c r="CZ148" s="51"/>
      <c r="DA148" s="51"/>
      <c r="DB148" s="51"/>
      <c r="DC148" s="51"/>
      <c r="DD148" s="51"/>
      <c r="DE148" s="51"/>
      <c r="DF148" s="51"/>
      <c r="DG148" s="51"/>
      <c r="DH148" s="51"/>
      <c r="DI148" s="51"/>
      <c r="DJ148" s="51"/>
      <c r="DK148" s="51"/>
      <c r="DL148" s="51"/>
      <c r="DM148" s="51"/>
      <c r="DN148" s="51"/>
      <c r="DO148" s="51"/>
      <c r="DP148" s="51"/>
      <c r="DQ148" s="51"/>
      <c r="DR148" s="51"/>
      <c r="DS148" s="51"/>
      <c r="DT148" s="51"/>
      <c r="DU148" s="51"/>
      <c r="DV148" s="51"/>
      <c r="DW148" s="51"/>
      <c r="DX148" s="51"/>
      <c r="DY148" s="51"/>
      <c r="DZ148" s="51"/>
      <c r="EA148" s="51"/>
      <c r="EB148" s="51"/>
      <c r="EC148" s="51"/>
      <c r="ED148" s="51"/>
      <c r="EE148" s="51"/>
      <c r="EF148" s="51"/>
      <c r="EG148" s="51"/>
      <c r="EH148" s="51"/>
      <c r="EI148" s="51"/>
      <c r="EJ148" s="51"/>
      <c r="EK148" s="51"/>
      <c r="EL148" s="51"/>
      <c r="EM148" s="51"/>
      <c r="EN148" s="51"/>
      <c r="EO148" s="51"/>
      <c r="EP148" s="51"/>
      <c r="EQ148" s="51"/>
      <c r="ER148" s="51"/>
      <c r="ES148" s="51"/>
      <c r="ET148" s="51"/>
      <c r="EU148" s="51"/>
      <c r="EV148" s="51"/>
      <c r="EW148" s="51"/>
      <c r="EX148" s="51"/>
      <c r="EY148" s="51"/>
      <c r="EZ148" s="51"/>
      <c r="FA148" s="51"/>
      <c r="FB148" s="51"/>
      <c r="FC148" s="51"/>
      <c r="FD148" s="51"/>
      <c r="FE148" s="51"/>
    </row>
    <row r="149" spans="1:161" s="66" customFormat="1" x14ac:dyDescent="0.2">
      <c r="A149" s="189"/>
      <c r="B149" s="190"/>
      <c r="BL149" s="51"/>
      <c r="BM149" s="179"/>
      <c r="BN149" s="164"/>
      <c r="BO149" s="181"/>
      <c r="BP149" s="181"/>
      <c r="BQ149" s="181"/>
      <c r="BR149" s="181"/>
      <c r="BS149" s="181"/>
      <c r="BT149" s="181"/>
      <c r="BU149" s="181"/>
      <c r="BV149" s="181"/>
      <c r="BW149" s="181"/>
      <c r="BX149" s="181"/>
      <c r="BY149" s="181"/>
      <c r="BZ149" s="181"/>
      <c r="CA149" s="181"/>
      <c r="CB149" s="173"/>
      <c r="CC149" s="51"/>
      <c r="CD149" s="51"/>
      <c r="CE149" s="51"/>
      <c r="CF149" s="51"/>
      <c r="CG149" s="51"/>
      <c r="CH149" s="51"/>
      <c r="CI149" s="51"/>
      <c r="CJ149" s="51"/>
      <c r="CK149" s="51"/>
      <c r="CL149" s="51"/>
      <c r="CM149" s="51"/>
      <c r="CN149" s="51"/>
      <c r="CO149" s="51"/>
      <c r="CP149" s="51"/>
      <c r="CQ149" s="51"/>
      <c r="CR149" s="51"/>
      <c r="CS149" s="51"/>
      <c r="CT149" s="51"/>
      <c r="CU149" s="51"/>
      <c r="CV149" s="51"/>
      <c r="CW149" s="51"/>
      <c r="CX149" s="51"/>
      <c r="CY149" s="51"/>
      <c r="CZ149" s="51"/>
      <c r="DA149" s="51"/>
      <c r="DB149" s="51"/>
      <c r="DC149" s="51"/>
      <c r="DD149" s="51"/>
      <c r="DE149" s="51"/>
      <c r="DF149" s="51"/>
      <c r="DG149" s="51"/>
      <c r="DH149" s="51"/>
      <c r="DI149" s="51"/>
      <c r="DJ149" s="51"/>
      <c r="DK149" s="51"/>
      <c r="DL149" s="51"/>
      <c r="DM149" s="51"/>
      <c r="DN149" s="51"/>
      <c r="DO149" s="51"/>
      <c r="DP149" s="51"/>
      <c r="DQ149" s="51"/>
      <c r="DR149" s="51"/>
      <c r="DS149" s="51"/>
      <c r="DT149" s="51"/>
      <c r="DU149" s="51"/>
      <c r="DV149" s="51"/>
      <c r="DW149" s="51"/>
      <c r="DX149" s="51"/>
      <c r="DY149" s="51"/>
      <c r="DZ149" s="51"/>
      <c r="EA149" s="51"/>
      <c r="EB149" s="51"/>
      <c r="EC149" s="51"/>
      <c r="ED149" s="51"/>
      <c r="EE149" s="51"/>
      <c r="EF149" s="51"/>
      <c r="EG149" s="51"/>
      <c r="EH149" s="51"/>
      <c r="EI149" s="51"/>
      <c r="EJ149" s="51"/>
      <c r="EK149" s="51"/>
      <c r="EL149" s="51"/>
      <c r="EM149" s="51"/>
      <c r="EN149" s="51"/>
      <c r="EO149" s="51"/>
      <c r="EP149" s="51"/>
      <c r="EQ149" s="51"/>
      <c r="ER149" s="51"/>
      <c r="ES149" s="51"/>
      <c r="ET149" s="51"/>
      <c r="EU149" s="51"/>
      <c r="EV149" s="51"/>
      <c r="EW149" s="51"/>
      <c r="EX149" s="51"/>
      <c r="EY149" s="51"/>
      <c r="EZ149" s="51"/>
      <c r="FA149" s="51"/>
      <c r="FB149" s="51"/>
      <c r="FC149" s="51"/>
      <c r="FD149" s="51"/>
      <c r="FE149" s="51"/>
    </row>
    <row r="150" spans="1:161" s="66" customFormat="1" x14ac:dyDescent="0.2">
      <c r="A150" s="189"/>
      <c r="B150" s="190"/>
      <c r="BL150" s="51"/>
      <c r="BM150" s="179"/>
      <c r="BN150" s="164"/>
      <c r="BO150" s="181"/>
      <c r="BP150" s="181"/>
      <c r="BQ150" s="181"/>
      <c r="BR150" s="181"/>
      <c r="BS150" s="181"/>
      <c r="BT150" s="181"/>
      <c r="BU150" s="181"/>
      <c r="BV150" s="181"/>
      <c r="BW150" s="181"/>
      <c r="BX150" s="181"/>
      <c r="BY150" s="181"/>
      <c r="BZ150" s="181"/>
      <c r="CA150" s="181"/>
      <c r="CB150" s="173"/>
      <c r="CC150" s="51"/>
      <c r="CD150" s="51"/>
      <c r="CE150" s="51"/>
      <c r="CF150" s="51"/>
      <c r="CG150" s="51"/>
      <c r="CH150" s="51"/>
      <c r="CI150" s="51"/>
      <c r="CJ150" s="51"/>
      <c r="CK150" s="51"/>
      <c r="CL150" s="51"/>
      <c r="CM150" s="51"/>
      <c r="CN150" s="51"/>
      <c r="CO150" s="51"/>
      <c r="CP150" s="51"/>
      <c r="CQ150" s="51"/>
      <c r="CR150" s="51"/>
      <c r="CS150" s="51"/>
      <c r="CT150" s="51"/>
      <c r="CU150" s="51"/>
      <c r="CV150" s="51"/>
      <c r="CW150" s="51"/>
      <c r="CX150" s="51"/>
      <c r="CY150" s="51"/>
      <c r="CZ150" s="51"/>
      <c r="DA150" s="51"/>
      <c r="DB150" s="51"/>
      <c r="DC150" s="51"/>
      <c r="DD150" s="51"/>
      <c r="DE150" s="51"/>
      <c r="DF150" s="51"/>
      <c r="DG150" s="51"/>
      <c r="DH150" s="51"/>
      <c r="DI150" s="51"/>
      <c r="DJ150" s="51"/>
      <c r="DK150" s="51"/>
      <c r="DL150" s="51"/>
      <c r="DM150" s="51"/>
      <c r="DN150" s="51"/>
      <c r="DO150" s="51"/>
      <c r="DP150" s="51"/>
      <c r="DQ150" s="51"/>
      <c r="DR150" s="51"/>
      <c r="DS150" s="51"/>
      <c r="DT150" s="51"/>
      <c r="DU150" s="51"/>
      <c r="DV150" s="51"/>
      <c r="DW150" s="51"/>
      <c r="DX150" s="51"/>
      <c r="DY150" s="51"/>
      <c r="DZ150" s="51"/>
      <c r="EA150" s="51"/>
      <c r="EB150" s="51"/>
      <c r="EC150" s="51"/>
      <c r="ED150" s="51"/>
      <c r="EE150" s="51"/>
      <c r="EF150" s="51"/>
      <c r="EG150" s="51"/>
      <c r="EH150" s="51"/>
      <c r="EI150" s="51"/>
      <c r="EJ150" s="51"/>
      <c r="EK150" s="51"/>
      <c r="EL150" s="51"/>
      <c r="EM150" s="51"/>
      <c r="EN150" s="51"/>
      <c r="EO150" s="51"/>
      <c r="EP150" s="51"/>
      <c r="EQ150" s="51"/>
      <c r="ER150" s="51"/>
      <c r="ES150" s="51"/>
      <c r="ET150" s="51"/>
      <c r="EU150" s="51"/>
      <c r="EV150" s="51"/>
      <c r="EW150" s="51"/>
      <c r="EX150" s="51"/>
      <c r="EY150" s="51"/>
      <c r="EZ150" s="51"/>
      <c r="FA150" s="51"/>
      <c r="FB150" s="51"/>
      <c r="FC150" s="51"/>
      <c r="FD150" s="51"/>
      <c r="FE150" s="51"/>
    </row>
    <row r="151" spans="1:161" s="66" customFormat="1" x14ac:dyDescent="0.2">
      <c r="A151" s="189"/>
      <c r="B151" s="190"/>
      <c r="BL151" s="51"/>
      <c r="BM151" s="179"/>
      <c r="BN151" s="164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73"/>
      <c r="CC151" s="51"/>
      <c r="CD151" s="51"/>
      <c r="CE151" s="51"/>
      <c r="CF151" s="51"/>
      <c r="CG151" s="51"/>
      <c r="CH151" s="51"/>
      <c r="CI151" s="51"/>
      <c r="CJ151" s="51"/>
      <c r="CK151" s="51"/>
      <c r="CL151" s="51"/>
      <c r="CM151" s="51"/>
      <c r="CN151" s="51"/>
      <c r="CO151" s="51"/>
      <c r="CP151" s="51"/>
      <c r="CQ151" s="51"/>
      <c r="CR151" s="51"/>
      <c r="CS151" s="51"/>
      <c r="CT151" s="51"/>
      <c r="CU151" s="51"/>
      <c r="CV151" s="51"/>
      <c r="CW151" s="51"/>
      <c r="CX151" s="51"/>
      <c r="CY151" s="51"/>
      <c r="CZ151" s="51"/>
      <c r="DA151" s="51"/>
      <c r="DB151" s="51"/>
      <c r="DC151" s="51"/>
      <c r="DD151" s="51"/>
      <c r="DE151" s="51"/>
      <c r="DF151" s="51"/>
      <c r="DG151" s="51"/>
      <c r="DH151" s="51"/>
      <c r="DI151" s="51"/>
      <c r="DJ151" s="51"/>
      <c r="DK151" s="51"/>
      <c r="DL151" s="51"/>
      <c r="DM151" s="51"/>
      <c r="DN151" s="51"/>
      <c r="DO151" s="51"/>
      <c r="DP151" s="51"/>
      <c r="DQ151" s="51"/>
      <c r="DR151" s="51"/>
      <c r="DS151" s="51"/>
      <c r="DT151" s="51"/>
      <c r="DU151" s="51"/>
      <c r="DV151" s="51"/>
      <c r="DW151" s="51"/>
      <c r="DX151" s="51"/>
      <c r="DY151" s="51"/>
      <c r="DZ151" s="51"/>
      <c r="EA151" s="51"/>
      <c r="EB151" s="51"/>
      <c r="EC151" s="51"/>
      <c r="ED151" s="51"/>
      <c r="EE151" s="51"/>
      <c r="EF151" s="51"/>
      <c r="EG151" s="51"/>
      <c r="EH151" s="51"/>
      <c r="EI151" s="51"/>
      <c r="EJ151" s="51"/>
      <c r="EK151" s="51"/>
      <c r="EL151" s="51"/>
      <c r="EM151" s="51"/>
      <c r="EN151" s="51"/>
      <c r="EO151" s="51"/>
      <c r="EP151" s="51"/>
      <c r="EQ151" s="51"/>
      <c r="ER151" s="51"/>
      <c r="ES151" s="51"/>
      <c r="ET151" s="51"/>
      <c r="EU151" s="51"/>
      <c r="EV151" s="51"/>
      <c r="EW151" s="51"/>
      <c r="EX151" s="51"/>
      <c r="EY151" s="51"/>
      <c r="EZ151" s="51"/>
      <c r="FA151" s="51"/>
      <c r="FB151" s="51"/>
      <c r="FC151" s="51"/>
      <c r="FD151" s="51"/>
      <c r="FE151" s="51"/>
    </row>
    <row r="152" spans="1:161" s="66" customFormat="1" x14ac:dyDescent="0.2">
      <c r="A152" s="189"/>
      <c r="B152" s="190"/>
      <c r="BL152" s="51"/>
      <c r="BM152" s="179"/>
      <c r="BN152" s="164"/>
      <c r="BO152" s="181"/>
      <c r="BP152" s="181"/>
      <c r="BQ152" s="181"/>
      <c r="BR152" s="181"/>
      <c r="BS152" s="181"/>
      <c r="BT152" s="181"/>
      <c r="BU152" s="181"/>
      <c r="BV152" s="181"/>
      <c r="BW152" s="181"/>
      <c r="BX152" s="181"/>
      <c r="BY152" s="181"/>
      <c r="BZ152" s="181"/>
      <c r="CA152" s="181"/>
      <c r="CB152" s="173"/>
      <c r="CC152" s="51"/>
      <c r="CD152" s="51"/>
      <c r="CE152" s="51"/>
      <c r="CF152" s="51"/>
      <c r="CG152" s="51"/>
      <c r="CH152" s="51"/>
      <c r="CI152" s="51"/>
      <c r="CJ152" s="51"/>
      <c r="CK152" s="51"/>
      <c r="CL152" s="51"/>
      <c r="CM152" s="51"/>
      <c r="CN152" s="51"/>
      <c r="CO152" s="51"/>
      <c r="CP152" s="51"/>
      <c r="CQ152" s="51"/>
      <c r="CR152" s="51"/>
      <c r="CS152" s="51"/>
      <c r="CT152" s="51"/>
      <c r="CU152" s="51"/>
      <c r="CV152" s="51"/>
      <c r="CW152" s="51"/>
      <c r="CX152" s="51"/>
      <c r="CY152" s="51"/>
      <c r="CZ152" s="51"/>
      <c r="DA152" s="51"/>
      <c r="DB152" s="51"/>
      <c r="DC152" s="51"/>
      <c r="DD152" s="51"/>
      <c r="DE152" s="51"/>
      <c r="DF152" s="51"/>
      <c r="DG152" s="51"/>
      <c r="DH152" s="51"/>
      <c r="DI152" s="51"/>
      <c r="DJ152" s="51"/>
      <c r="DK152" s="51"/>
      <c r="DL152" s="51"/>
      <c r="DM152" s="51"/>
      <c r="DN152" s="51"/>
      <c r="DO152" s="51"/>
      <c r="DP152" s="51"/>
      <c r="DQ152" s="51"/>
      <c r="DR152" s="51"/>
      <c r="DS152" s="51"/>
      <c r="DT152" s="51"/>
      <c r="DU152" s="51"/>
      <c r="DV152" s="51"/>
      <c r="DW152" s="51"/>
      <c r="DX152" s="51"/>
      <c r="DY152" s="51"/>
      <c r="DZ152" s="51"/>
      <c r="EA152" s="51"/>
      <c r="EB152" s="51"/>
      <c r="EC152" s="51"/>
      <c r="ED152" s="51"/>
      <c r="EE152" s="51"/>
      <c r="EF152" s="51"/>
      <c r="EG152" s="51"/>
      <c r="EH152" s="51"/>
      <c r="EI152" s="51"/>
      <c r="EJ152" s="51"/>
      <c r="EK152" s="51"/>
      <c r="EL152" s="51"/>
      <c r="EM152" s="51"/>
      <c r="EN152" s="51"/>
      <c r="EO152" s="51"/>
      <c r="EP152" s="51"/>
      <c r="EQ152" s="51"/>
      <c r="ER152" s="51"/>
      <c r="ES152" s="51"/>
      <c r="ET152" s="51"/>
      <c r="EU152" s="51"/>
      <c r="EV152" s="51"/>
      <c r="EW152" s="51"/>
      <c r="EX152" s="51"/>
      <c r="EY152" s="51"/>
      <c r="EZ152" s="51"/>
      <c r="FA152" s="51"/>
      <c r="FB152" s="51"/>
      <c r="FC152" s="51"/>
      <c r="FD152" s="51"/>
      <c r="FE152" s="51"/>
    </row>
    <row r="153" spans="1:161" s="66" customFormat="1" x14ac:dyDescent="0.2">
      <c r="A153" s="189"/>
      <c r="B153" s="190"/>
      <c r="BL153" s="51"/>
      <c r="BM153" s="179"/>
      <c r="BN153" s="164"/>
      <c r="BO153" s="181"/>
      <c r="BP153" s="181"/>
      <c r="BQ153" s="181"/>
      <c r="BR153" s="181"/>
      <c r="BS153" s="181"/>
      <c r="BT153" s="181"/>
      <c r="BU153" s="181"/>
      <c r="BV153" s="181"/>
      <c r="BW153" s="181"/>
      <c r="BX153" s="181"/>
      <c r="BY153" s="181"/>
      <c r="BZ153" s="181"/>
      <c r="CA153" s="181"/>
      <c r="CB153" s="173"/>
      <c r="CC153" s="51"/>
      <c r="CD153" s="51"/>
      <c r="CE153" s="51"/>
      <c r="CF153" s="51"/>
      <c r="CG153" s="51"/>
      <c r="CH153" s="51"/>
      <c r="CI153" s="51"/>
      <c r="CJ153" s="51"/>
      <c r="CK153" s="51"/>
      <c r="CL153" s="51"/>
      <c r="CM153" s="51"/>
      <c r="CN153" s="51"/>
      <c r="CO153" s="51"/>
      <c r="CP153" s="51"/>
      <c r="CQ153" s="51"/>
      <c r="CR153" s="51"/>
      <c r="CS153" s="51"/>
      <c r="CT153" s="51"/>
      <c r="CU153" s="51"/>
      <c r="CV153" s="51"/>
      <c r="CW153" s="51"/>
      <c r="CX153" s="51"/>
      <c r="CY153" s="51"/>
      <c r="CZ153" s="51"/>
      <c r="DA153" s="51"/>
      <c r="DB153" s="51"/>
      <c r="DC153" s="51"/>
      <c r="DD153" s="51"/>
      <c r="DE153" s="51"/>
      <c r="DF153" s="51"/>
      <c r="DG153" s="51"/>
      <c r="DH153" s="51"/>
      <c r="DI153" s="51"/>
      <c r="DJ153" s="51"/>
      <c r="DK153" s="51"/>
      <c r="DL153" s="51"/>
      <c r="DM153" s="51"/>
      <c r="DN153" s="51"/>
      <c r="DO153" s="51"/>
      <c r="DP153" s="51"/>
      <c r="DQ153" s="51"/>
      <c r="DR153" s="51"/>
      <c r="DS153" s="51"/>
      <c r="DT153" s="51"/>
      <c r="DU153" s="51"/>
      <c r="DV153" s="51"/>
      <c r="DW153" s="51"/>
      <c r="DX153" s="51"/>
      <c r="DY153" s="51"/>
      <c r="DZ153" s="51"/>
      <c r="EA153" s="51"/>
      <c r="EB153" s="51"/>
      <c r="EC153" s="51"/>
      <c r="ED153" s="51"/>
      <c r="EE153" s="51"/>
      <c r="EF153" s="51"/>
      <c r="EG153" s="51"/>
      <c r="EH153" s="51"/>
      <c r="EI153" s="51"/>
      <c r="EJ153" s="51"/>
      <c r="EK153" s="51"/>
      <c r="EL153" s="51"/>
      <c r="EM153" s="51"/>
      <c r="EN153" s="51"/>
      <c r="EO153" s="51"/>
      <c r="EP153" s="51"/>
      <c r="EQ153" s="51"/>
      <c r="ER153" s="51"/>
      <c r="ES153" s="51"/>
      <c r="ET153" s="51"/>
      <c r="EU153" s="51"/>
      <c r="EV153" s="51"/>
      <c r="EW153" s="51"/>
      <c r="EX153" s="51"/>
      <c r="EY153" s="51"/>
      <c r="EZ153" s="51"/>
      <c r="FA153" s="51"/>
      <c r="FB153" s="51"/>
      <c r="FC153" s="51"/>
      <c r="FD153" s="51"/>
      <c r="FE153" s="51"/>
    </row>
    <row r="154" spans="1:161" s="66" customFormat="1" x14ac:dyDescent="0.2">
      <c r="A154" s="189"/>
      <c r="B154" s="190"/>
      <c r="BL154" s="51"/>
      <c r="BM154" s="179"/>
      <c r="BN154" s="164"/>
      <c r="BO154" s="181"/>
      <c r="BP154" s="181"/>
      <c r="BQ154" s="181"/>
      <c r="BR154" s="181"/>
      <c r="BS154" s="181"/>
      <c r="BT154" s="181"/>
      <c r="BU154" s="181"/>
      <c r="BV154" s="181"/>
      <c r="BW154" s="181"/>
      <c r="BX154" s="181"/>
      <c r="BY154" s="181"/>
      <c r="BZ154" s="181"/>
      <c r="CA154" s="181"/>
      <c r="CB154" s="173"/>
      <c r="CC154" s="51"/>
      <c r="CD154" s="51"/>
      <c r="CE154" s="51"/>
      <c r="CF154" s="51"/>
      <c r="CG154" s="51"/>
      <c r="CH154" s="51"/>
      <c r="CI154" s="51"/>
      <c r="CJ154" s="51"/>
      <c r="CK154" s="51"/>
      <c r="CL154" s="51"/>
      <c r="CM154" s="51"/>
      <c r="CN154" s="51"/>
      <c r="CO154" s="51"/>
      <c r="CP154" s="51"/>
      <c r="CQ154" s="51"/>
      <c r="CR154" s="51"/>
      <c r="CS154" s="51"/>
      <c r="CT154" s="51"/>
      <c r="CU154" s="51"/>
      <c r="CV154" s="51"/>
      <c r="CW154" s="51"/>
      <c r="CX154" s="51"/>
      <c r="CY154" s="51"/>
      <c r="CZ154" s="51"/>
      <c r="DA154" s="51"/>
      <c r="DB154" s="51"/>
      <c r="DC154" s="51"/>
      <c r="DD154" s="51"/>
      <c r="DE154" s="51"/>
      <c r="DF154" s="51"/>
      <c r="DG154" s="51"/>
      <c r="DH154" s="51"/>
      <c r="DI154" s="51"/>
      <c r="DJ154" s="51"/>
      <c r="DK154" s="51"/>
      <c r="DL154" s="51"/>
      <c r="DM154" s="51"/>
      <c r="DN154" s="51"/>
      <c r="DO154" s="51"/>
      <c r="DP154" s="51"/>
      <c r="DQ154" s="51"/>
      <c r="DR154" s="51"/>
      <c r="DS154" s="51"/>
      <c r="DT154" s="51"/>
      <c r="DU154" s="51"/>
      <c r="DV154" s="51"/>
      <c r="DW154" s="51"/>
      <c r="DX154" s="51"/>
      <c r="DY154" s="51"/>
      <c r="DZ154" s="51"/>
      <c r="EA154" s="51"/>
      <c r="EB154" s="51"/>
      <c r="EC154" s="51"/>
      <c r="ED154" s="51"/>
      <c r="EE154" s="51"/>
      <c r="EF154" s="51"/>
      <c r="EG154" s="51"/>
      <c r="EH154" s="51"/>
      <c r="EI154" s="51"/>
      <c r="EJ154" s="51"/>
      <c r="EK154" s="51"/>
      <c r="EL154" s="51"/>
      <c r="EM154" s="51"/>
      <c r="EN154" s="51"/>
      <c r="EO154" s="51"/>
      <c r="EP154" s="51"/>
      <c r="EQ154" s="51"/>
      <c r="ER154" s="51"/>
      <c r="ES154" s="51"/>
      <c r="ET154" s="51"/>
      <c r="EU154" s="51"/>
      <c r="EV154" s="51"/>
      <c r="EW154" s="51"/>
      <c r="EX154" s="51"/>
      <c r="EY154" s="51"/>
      <c r="EZ154" s="51"/>
      <c r="FA154" s="51"/>
      <c r="FB154" s="51"/>
      <c r="FC154" s="51"/>
      <c r="FD154" s="51"/>
      <c r="FE154" s="51"/>
    </row>
    <row r="155" spans="1:161" s="66" customFormat="1" x14ac:dyDescent="0.2">
      <c r="A155" s="189"/>
      <c r="B155" s="190"/>
      <c r="BL155" s="51"/>
      <c r="BM155" s="179"/>
      <c r="BN155" s="164"/>
      <c r="BO155" s="181"/>
      <c r="BP155" s="181"/>
      <c r="BQ155" s="181"/>
      <c r="BR155" s="181"/>
      <c r="BS155" s="181"/>
      <c r="BT155" s="181"/>
      <c r="BU155" s="181"/>
      <c r="BV155" s="181"/>
      <c r="BW155" s="181"/>
      <c r="BX155" s="181"/>
      <c r="BY155" s="181"/>
      <c r="BZ155" s="181"/>
      <c r="CA155" s="181"/>
      <c r="CB155" s="173"/>
      <c r="CC155" s="51"/>
      <c r="CD155" s="51"/>
      <c r="CE155" s="51"/>
      <c r="CF155" s="51"/>
      <c r="CG155" s="51"/>
      <c r="CH155" s="51"/>
      <c r="CI155" s="51"/>
      <c r="CJ155" s="51"/>
      <c r="CK155" s="51"/>
      <c r="CL155" s="51"/>
      <c r="CM155" s="51"/>
      <c r="CN155" s="51"/>
      <c r="CO155" s="51"/>
      <c r="CP155" s="51"/>
      <c r="CQ155" s="51"/>
      <c r="CR155" s="51"/>
      <c r="CS155" s="51"/>
      <c r="CT155" s="51"/>
      <c r="CU155" s="51"/>
      <c r="CV155" s="51"/>
      <c r="CW155" s="51"/>
      <c r="CX155" s="51"/>
      <c r="CY155" s="51"/>
      <c r="CZ155" s="51"/>
      <c r="DA155" s="51"/>
      <c r="DB155" s="51"/>
      <c r="DC155" s="51"/>
      <c r="DD155" s="51"/>
      <c r="DE155" s="51"/>
      <c r="DF155" s="51"/>
      <c r="DG155" s="51"/>
      <c r="DH155" s="51"/>
      <c r="DI155" s="51"/>
      <c r="DJ155" s="51"/>
      <c r="DK155" s="51"/>
      <c r="DL155" s="51"/>
      <c r="DM155" s="51"/>
      <c r="DN155" s="51"/>
      <c r="DO155" s="51"/>
      <c r="DP155" s="51"/>
      <c r="DQ155" s="51"/>
      <c r="DR155" s="51"/>
      <c r="DS155" s="51"/>
      <c r="DT155" s="51"/>
      <c r="DU155" s="51"/>
      <c r="DV155" s="51"/>
      <c r="DW155" s="51"/>
      <c r="DX155" s="51"/>
      <c r="DY155" s="51"/>
      <c r="DZ155" s="51"/>
      <c r="EA155" s="51"/>
      <c r="EB155" s="51"/>
      <c r="EC155" s="51"/>
      <c r="ED155" s="51"/>
      <c r="EE155" s="51"/>
      <c r="EF155" s="51"/>
      <c r="EG155" s="51"/>
      <c r="EH155" s="51"/>
      <c r="EI155" s="51"/>
      <c r="EJ155" s="51"/>
      <c r="EK155" s="51"/>
      <c r="EL155" s="51"/>
      <c r="EM155" s="51"/>
      <c r="EN155" s="51"/>
      <c r="EO155" s="51"/>
      <c r="EP155" s="51"/>
      <c r="EQ155" s="51"/>
      <c r="ER155" s="51"/>
      <c r="ES155" s="51"/>
      <c r="ET155" s="51"/>
      <c r="EU155" s="51"/>
      <c r="EV155" s="51"/>
      <c r="EW155" s="51"/>
      <c r="EX155" s="51"/>
      <c r="EY155" s="51"/>
      <c r="EZ155" s="51"/>
      <c r="FA155" s="51"/>
      <c r="FB155" s="51"/>
      <c r="FC155" s="51"/>
      <c r="FD155" s="51"/>
      <c r="FE155" s="51"/>
    </row>
    <row r="156" spans="1:161" s="66" customFormat="1" x14ac:dyDescent="0.2">
      <c r="A156" s="189"/>
      <c r="B156" s="190"/>
      <c r="BL156" s="51"/>
      <c r="BM156" s="51"/>
      <c r="BN156" s="51"/>
      <c r="BO156" s="51"/>
      <c r="BP156" s="51"/>
      <c r="BQ156" s="51"/>
      <c r="BR156" s="52"/>
      <c r="BS156" s="51"/>
      <c r="BT156" s="51"/>
      <c r="BU156" s="51"/>
      <c r="BV156" s="51"/>
      <c r="BW156" s="51"/>
      <c r="BX156" s="51"/>
      <c r="BY156" s="51"/>
      <c r="BZ156" s="53"/>
      <c r="CA156" s="52"/>
      <c r="CB156" s="51"/>
      <c r="CC156" s="51"/>
      <c r="CD156" s="51"/>
      <c r="CE156" s="51"/>
      <c r="CF156" s="51"/>
      <c r="CG156" s="51"/>
      <c r="CH156" s="51"/>
      <c r="CI156" s="51"/>
      <c r="CJ156" s="51"/>
      <c r="CK156" s="51"/>
      <c r="CL156" s="51"/>
      <c r="CM156" s="51"/>
      <c r="CN156" s="51"/>
      <c r="CO156" s="51"/>
      <c r="CP156" s="51"/>
      <c r="CQ156" s="51"/>
      <c r="CR156" s="51"/>
      <c r="CS156" s="51"/>
      <c r="CT156" s="51"/>
      <c r="CU156" s="51"/>
      <c r="CV156" s="51"/>
      <c r="CW156" s="51"/>
      <c r="CX156" s="51"/>
      <c r="CY156" s="51"/>
      <c r="CZ156" s="51"/>
      <c r="DA156" s="51"/>
      <c r="DB156" s="51"/>
      <c r="DC156" s="51"/>
      <c r="DD156" s="51"/>
      <c r="DE156" s="51"/>
      <c r="DF156" s="51"/>
      <c r="DG156" s="51"/>
      <c r="DH156" s="51"/>
      <c r="DI156" s="51"/>
      <c r="DJ156" s="51"/>
      <c r="DK156" s="51"/>
      <c r="DL156" s="51"/>
      <c r="DM156" s="51"/>
      <c r="DN156" s="51"/>
      <c r="DO156" s="51"/>
      <c r="DP156" s="51"/>
      <c r="DQ156" s="51"/>
      <c r="DR156" s="51"/>
      <c r="DS156" s="51"/>
      <c r="DT156" s="51"/>
      <c r="DU156" s="51"/>
      <c r="DV156" s="51"/>
      <c r="DW156" s="51"/>
      <c r="DX156" s="51"/>
      <c r="DY156" s="51"/>
      <c r="DZ156" s="51"/>
      <c r="EA156" s="51"/>
      <c r="EB156" s="51"/>
      <c r="EC156" s="51"/>
      <c r="ED156" s="51"/>
      <c r="EE156" s="51"/>
      <c r="EF156" s="51"/>
      <c r="EG156" s="51"/>
      <c r="EH156" s="51"/>
      <c r="EI156" s="51"/>
      <c r="EJ156" s="51"/>
      <c r="EK156" s="51"/>
      <c r="EL156" s="51"/>
      <c r="EM156" s="51"/>
      <c r="EN156" s="51"/>
      <c r="EO156" s="51"/>
      <c r="EP156" s="51"/>
      <c r="EQ156" s="51"/>
      <c r="ER156" s="51"/>
      <c r="ES156" s="51"/>
      <c r="ET156" s="51"/>
      <c r="EU156" s="51"/>
      <c r="EV156" s="51"/>
      <c r="EW156" s="51"/>
      <c r="EX156" s="51"/>
      <c r="EY156" s="51"/>
      <c r="EZ156" s="51"/>
      <c r="FA156" s="51"/>
      <c r="FB156" s="51"/>
      <c r="FC156" s="51"/>
      <c r="FD156" s="51"/>
      <c r="FE156" s="51"/>
    </row>
    <row r="157" spans="1:161" s="73" customFormat="1" x14ac:dyDescent="0.2">
      <c r="A157" s="82"/>
      <c r="B157" s="83"/>
      <c r="BL157" s="69"/>
      <c r="BM157" s="69"/>
      <c r="BN157" s="69"/>
      <c r="BO157" s="69"/>
      <c r="BP157" s="69"/>
      <c r="BQ157" s="69"/>
      <c r="BR157" s="71"/>
      <c r="BS157" s="69"/>
      <c r="BT157" s="69"/>
      <c r="BU157" s="69"/>
      <c r="BV157" s="69"/>
      <c r="BW157" s="69"/>
      <c r="BX157" s="69"/>
      <c r="BY157" s="69"/>
      <c r="BZ157" s="72"/>
      <c r="CA157" s="71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</row>
    <row r="158" spans="1:161" s="73" customFormat="1" x14ac:dyDescent="0.2">
      <c r="A158" s="82"/>
      <c r="B158" s="83"/>
      <c r="BL158" s="69"/>
      <c r="BM158" s="69"/>
      <c r="BN158" s="69"/>
      <c r="BO158" s="69"/>
      <c r="BP158" s="69"/>
      <c r="BQ158" s="69"/>
      <c r="BR158" s="71"/>
      <c r="BS158" s="69"/>
      <c r="BT158" s="69"/>
      <c r="BU158" s="69"/>
      <c r="BV158" s="69"/>
      <c r="BW158" s="69"/>
      <c r="BX158" s="69"/>
      <c r="BY158" s="69"/>
      <c r="BZ158" s="72"/>
      <c r="CA158" s="71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</row>
    <row r="159" spans="1:161" s="73" customFormat="1" x14ac:dyDescent="0.2">
      <c r="A159" s="82"/>
      <c r="B159" s="83"/>
      <c r="BL159" s="69"/>
      <c r="BM159" s="69"/>
      <c r="BN159" s="69"/>
      <c r="BO159" s="69"/>
      <c r="BP159" s="69"/>
      <c r="BQ159" s="69"/>
      <c r="BR159" s="71"/>
      <c r="BS159" s="69"/>
      <c r="BT159" s="69"/>
      <c r="BU159" s="69"/>
      <c r="BV159" s="69"/>
      <c r="BW159" s="69"/>
      <c r="BX159" s="69"/>
      <c r="BY159" s="69"/>
      <c r="BZ159" s="72"/>
      <c r="CA159" s="71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</row>
    <row r="160" spans="1:161" s="73" customFormat="1" x14ac:dyDescent="0.2">
      <c r="A160" s="82"/>
      <c r="B160" s="83"/>
      <c r="BL160" s="69"/>
      <c r="BM160" s="69"/>
      <c r="BN160" s="69"/>
      <c r="BO160" s="69"/>
      <c r="BP160" s="69"/>
      <c r="BQ160" s="69"/>
      <c r="BR160" s="71"/>
      <c r="BS160" s="69"/>
      <c r="BT160" s="69"/>
      <c r="BU160" s="69"/>
      <c r="BV160" s="69"/>
      <c r="BW160" s="69"/>
      <c r="BX160" s="69"/>
      <c r="BY160" s="69"/>
      <c r="BZ160" s="72"/>
      <c r="CA160" s="71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</row>
    <row r="161" spans="1:161" s="73" customFormat="1" x14ac:dyDescent="0.2">
      <c r="A161" s="82"/>
      <c r="B161" s="83"/>
      <c r="BL161" s="69"/>
      <c r="BM161" s="69"/>
      <c r="BN161" s="69"/>
      <c r="BO161" s="69"/>
      <c r="BP161" s="69"/>
      <c r="BQ161" s="69"/>
      <c r="BR161" s="71"/>
      <c r="BS161" s="69"/>
      <c r="BT161" s="69"/>
      <c r="BU161" s="69"/>
      <c r="BV161" s="69"/>
      <c r="BW161" s="69"/>
      <c r="BX161" s="69"/>
      <c r="BY161" s="69"/>
      <c r="BZ161" s="72"/>
      <c r="CA161" s="71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</row>
    <row r="162" spans="1:161" s="73" customFormat="1" x14ac:dyDescent="0.2">
      <c r="A162" s="82"/>
      <c r="B162" s="83"/>
      <c r="BL162" s="69"/>
      <c r="BM162" s="69"/>
      <c r="BN162" s="69"/>
      <c r="BO162" s="69"/>
      <c r="BP162" s="69"/>
      <c r="BQ162" s="69"/>
      <c r="BR162" s="71"/>
      <c r="BS162" s="69"/>
      <c r="BT162" s="69"/>
      <c r="BU162" s="69"/>
      <c r="BV162" s="69"/>
      <c r="BW162" s="69"/>
      <c r="BX162" s="69"/>
      <c r="BY162" s="69"/>
      <c r="BZ162" s="72"/>
      <c r="CA162" s="71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</row>
    <row r="163" spans="1:161" s="73" customFormat="1" x14ac:dyDescent="0.2">
      <c r="A163" s="82"/>
      <c r="B163" s="83"/>
      <c r="BL163" s="69"/>
      <c r="BM163" s="69"/>
      <c r="BN163" s="69"/>
      <c r="BO163" s="69"/>
      <c r="BP163" s="69"/>
      <c r="BQ163" s="69"/>
      <c r="BR163" s="71"/>
      <c r="BS163" s="69"/>
      <c r="BT163" s="69"/>
      <c r="BU163" s="69"/>
      <c r="BV163" s="69"/>
      <c r="BW163" s="69"/>
      <c r="BX163" s="69"/>
      <c r="BY163" s="69"/>
      <c r="BZ163" s="72"/>
      <c r="CA163" s="71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</row>
    <row r="164" spans="1:161" s="73" customFormat="1" x14ac:dyDescent="0.2">
      <c r="A164" s="82"/>
      <c r="B164" s="83"/>
      <c r="BL164" s="69"/>
      <c r="BM164" s="69"/>
      <c r="BN164" s="69"/>
      <c r="BO164" s="69"/>
      <c r="BP164" s="69"/>
      <c r="BQ164" s="69"/>
      <c r="BR164" s="71"/>
      <c r="BS164" s="69"/>
      <c r="BT164" s="69"/>
      <c r="BU164" s="69"/>
      <c r="BV164" s="69"/>
      <c r="BW164" s="69"/>
      <c r="BX164" s="69"/>
      <c r="BY164" s="69"/>
      <c r="BZ164" s="72"/>
      <c r="CA164" s="71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</row>
    <row r="165" spans="1:161" s="73" customFormat="1" x14ac:dyDescent="0.2">
      <c r="A165" s="82"/>
      <c r="B165" s="83"/>
      <c r="BL165" s="69"/>
      <c r="BM165" s="69"/>
      <c r="BN165" s="69"/>
      <c r="BO165" s="69"/>
      <c r="BP165" s="69"/>
      <c r="BQ165" s="69"/>
      <c r="BR165" s="71"/>
      <c r="BS165" s="69"/>
      <c r="BT165" s="69"/>
      <c r="BU165" s="69"/>
      <c r="BV165" s="69"/>
      <c r="BW165" s="69"/>
      <c r="BX165" s="69"/>
      <c r="BY165" s="69"/>
      <c r="BZ165" s="72"/>
      <c r="CA165" s="71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</row>
    <row r="166" spans="1:161" s="73" customFormat="1" x14ac:dyDescent="0.2">
      <c r="A166" s="82"/>
      <c r="B166" s="83"/>
      <c r="BL166" s="69"/>
      <c r="BM166" s="69"/>
      <c r="BN166" s="69"/>
      <c r="BO166" s="69"/>
      <c r="BP166" s="69"/>
      <c r="BQ166" s="69"/>
      <c r="BR166" s="71"/>
      <c r="BS166" s="69"/>
      <c r="BT166" s="69"/>
      <c r="BU166" s="69"/>
      <c r="BV166" s="69"/>
      <c r="BW166" s="69"/>
      <c r="BX166" s="69"/>
      <c r="BY166" s="69"/>
      <c r="BZ166" s="72"/>
      <c r="CA166" s="71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</row>
    <row r="167" spans="1:161" s="73" customFormat="1" x14ac:dyDescent="0.2">
      <c r="A167" s="82"/>
      <c r="B167" s="83"/>
      <c r="BL167" s="69"/>
      <c r="BM167" s="69"/>
      <c r="BN167" s="69"/>
      <c r="BO167" s="69"/>
      <c r="BP167" s="69"/>
      <c r="BQ167" s="69"/>
      <c r="BR167" s="71"/>
      <c r="BS167" s="69"/>
      <c r="BT167" s="69"/>
      <c r="BU167" s="69"/>
      <c r="BV167" s="69"/>
      <c r="BW167" s="69"/>
      <c r="BX167" s="69"/>
      <c r="BY167" s="69"/>
      <c r="BZ167" s="72"/>
      <c r="CA167" s="71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</row>
    <row r="168" spans="1:161" s="73" customFormat="1" x14ac:dyDescent="0.2">
      <c r="A168" s="82"/>
      <c r="B168" s="83"/>
      <c r="BL168" s="69"/>
      <c r="BM168" s="69"/>
      <c r="BN168" s="69"/>
      <c r="BO168" s="69"/>
      <c r="BP168" s="69"/>
      <c r="BQ168" s="69"/>
      <c r="BR168" s="71"/>
      <c r="BS168" s="69"/>
      <c r="BT168" s="69"/>
      <c r="BU168" s="69"/>
      <c r="BV168" s="69"/>
      <c r="BW168" s="69"/>
      <c r="BX168" s="69"/>
      <c r="BY168" s="69"/>
      <c r="BZ168" s="72"/>
      <c r="CA168" s="71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</row>
    <row r="169" spans="1:161" s="73" customFormat="1" x14ac:dyDescent="0.2">
      <c r="A169" s="82"/>
      <c r="B169" s="83"/>
      <c r="BL169" s="69"/>
      <c r="BM169" s="69"/>
      <c r="BN169" s="69"/>
      <c r="BO169" s="69"/>
      <c r="BP169" s="69"/>
      <c r="BQ169" s="69"/>
      <c r="BR169" s="71"/>
      <c r="BS169" s="69"/>
      <c r="BT169" s="69"/>
      <c r="BU169" s="69"/>
      <c r="BV169" s="69"/>
      <c r="BW169" s="69"/>
      <c r="BX169" s="69"/>
      <c r="BY169" s="69"/>
      <c r="BZ169" s="72"/>
      <c r="CA169" s="71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</row>
    <row r="170" spans="1:161" s="73" customFormat="1" x14ac:dyDescent="0.2">
      <c r="A170" s="82"/>
      <c r="B170" s="83"/>
      <c r="BL170" s="69"/>
      <c r="BM170" s="69"/>
      <c r="BN170" s="69"/>
      <c r="BO170" s="69"/>
      <c r="BP170" s="69"/>
      <c r="BQ170" s="69"/>
      <c r="BR170" s="71"/>
      <c r="BS170" s="69"/>
      <c r="BT170" s="69"/>
      <c r="BU170" s="69"/>
      <c r="BV170" s="69"/>
      <c r="BW170" s="69"/>
      <c r="BX170" s="69"/>
      <c r="BY170" s="69"/>
      <c r="BZ170" s="72"/>
      <c r="CA170" s="71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</row>
    <row r="171" spans="1:161" s="73" customFormat="1" x14ac:dyDescent="0.2">
      <c r="A171" s="82"/>
      <c r="B171" s="83"/>
      <c r="BL171" s="69"/>
      <c r="BM171" s="69"/>
      <c r="BN171" s="69"/>
      <c r="BO171" s="69"/>
      <c r="BP171" s="69"/>
      <c r="BQ171" s="69"/>
      <c r="BR171" s="71"/>
      <c r="BS171" s="69"/>
      <c r="BT171" s="69"/>
      <c r="BU171" s="69"/>
      <c r="BV171" s="69"/>
      <c r="BW171" s="69"/>
      <c r="BX171" s="69"/>
      <c r="BY171" s="69"/>
      <c r="BZ171" s="72"/>
      <c r="CA171" s="71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</row>
    <row r="172" spans="1:161" s="73" customFormat="1" x14ac:dyDescent="0.2">
      <c r="A172" s="82"/>
      <c r="B172" s="83"/>
      <c r="BL172" s="69"/>
      <c r="BM172" s="69"/>
      <c r="BN172" s="69"/>
      <c r="BO172" s="69"/>
      <c r="BP172" s="69"/>
      <c r="BQ172" s="69"/>
      <c r="BR172" s="71"/>
      <c r="BS172" s="69"/>
      <c r="BT172" s="69"/>
      <c r="BU172" s="69"/>
      <c r="BV172" s="69"/>
      <c r="BW172" s="69"/>
      <c r="BX172" s="69"/>
      <c r="BY172" s="69"/>
      <c r="BZ172" s="72"/>
      <c r="CA172" s="71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</row>
    <row r="173" spans="1:161" s="73" customFormat="1" x14ac:dyDescent="0.2">
      <c r="A173" s="82"/>
      <c r="B173" s="83"/>
      <c r="BL173" s="69"/>
      <c r="BM173" s="69"/>
      <c r="BN173" s="69"/>
      <c r="BO173" s="69"/>
      <c r="BP173" s="69"/>
      <c r="BQ173" s="69"/>
      <c r="BR173" s="71"/>
      <c r="BS173" s="69"/>
      <c r="BT173" s="69"/>
      <c r="BU173" s="69"/>
      <c r="BV173" s="69"/>
      <c r="BW173" s="69"/>
      <c r="BX173" s="69"/>
      <c r="BY173" s="69"/>
      <c r="BZ173" s="72"/>
      <c r="CA173" s="71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</row>
    <row r="174" spans="1:161" s="73" customFormat="1" x14ac:dyDescent="0.2">
      <c r="A174" s="82"/>
      <c r="B174" s="83"/>
      <c r="BL174" s="69"/>
      <c r="BM174" s="69"/>
      <c r="BN174" s="69"/>
      <c r="BO174" s="69"/>
      <c r="BP174" s="69"/>
      <c r="BQ174" s="69"/>
      <c r="BR174" s="71"/>
      <c r="BS174" s="69"/>
      <c r="BT174" s="69"/>
      <c r="BU174" s="69"/>
      <c r="BV174" s="69"/>
      <c r="BW174" s="69"/>
      <c r="BX174" s="69"/>
      <c r="BY174" s="69"/>
      <c r="BZ174" s="72"/>
      <c r="CA174" s="71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</row>
    <row r="175" spans="1:161" s="73" customFormat="1" x14ac:dyDescent="0.2">
      <c r="A175" s="82"/>
      <c r="B175" s="83"/>
      <c r="BL175" s="69"/>
      <c r="BM175" s="69"/>
      <c r="BN175" s="69"/>
      <c r="BO175" s="69"/>
      <c r="BP175" s="69"/>
      <c r="BQ175" s="69"/>
      <c r="BR175" s="71"/>
      <c r="BS175" s="69"/>
      <c r="BT175" s="69"/>
      <c r="BU175" s="69"/>
      <c r="BV175" s="69"/>
      <c r="BW175" s="69"/>
      <c r="BX175" s="69"/>
      <c r="BY175" s="69"/>
      <c r="BZ175" s="72"/>
      <c r="CA175" s="71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</row>
    <row r="176" spans="1:161" s="73" customFormat="1" x14ac:dyDescent="0.2">
      <c r="A176" s="82"/>
      <c r="B176" s="83"/>
      <c r="BL176" s="69"/>
      <c r="BM176" s="69"/>
      <c r="BN176" s="69"/>
      <c r="BO176" s="69"/>
      <c r="BP176" s="69"/>
      <c r="BQ176" s="69"/>
      <c r="BR176" s="71"/>
      <c r="BS176" s="69"/>
      <c r="BT176" s="69"/>
      <c r="BU176" s="69"/>
      <c r="BV176" s="69"/>
      <c r="BW176" s="69"/>
      <c r="BX176" s="69"/>
      <c r="BY176" s="69"/>
      <c r="BZ176" s="72"/>
      <c r="CA176" s="71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</row>
    <row r="177" spans="1:161" s="73" customFormat="1" x14ac:dyDescent="0.2">
      <c r="A177" s="82"/>
      <c r="B177" s="83"/>
      <c r="BL177" s="69"/>
      <c r="BM177" s="69"/>
      <c r="BN177" s="69"/>
      <c r="BO177" s="69"/>
      <c r="BP177" s="69"/>
      <c r="BQ177" s="69"/>
      <c r="BR177" s="71"/>
      <c r="BS177" s="69"/>
      <c r="BT177" s="69"/>
      <c r="BU177" s="69"/>
      <c r="BV177" s="69"/>
      <c r="BW177" s="69"/>
      <c r="BX177" s="69"/>
      <c r="BY177" s="69"/>
      <c r="BZ177" s="72"/>
      <c r="CA177" s="71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</row>
    <row r="178" spans="1:161" s="73" customFormat="1" x14ac:dyDescent="0.2">
      <c r="A178" s="82"/>
      <c r="B178" s="83"/>
      <c r="BL178" s="69"/>
      <c r="BM178" s="69"/>
      <c r="BN178" s="69"/>
      <c r="BO178" s="69"/>
      <c r="BP178" s="69"/>
      <c r="BQ178" s="69"/>
      <c r="BR178" s="71"/>
      <c r="BS178" s="69"/>
      <c r="BT178" s="69"/>
      <c r="BU178" s="69"/>
      <c r="BV178" s="69"/>
      <c r="BW178" s="69"/>
      <c r="BX178" s="69"/>
      <c r="BY178" s="69"/>
      <c r="BZ178" s="72"/>
      <c r="CA178" s="71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</row>
    <row r="179" spans="1:161" s="73" customFormat="1" x14ac:dyDescent="0.2">
      <c r="A179" s="82"/>
      <c r="B179" s="83"/>
      <c r="BL179" s="69"/>
      <c r="BM179" s="69"/>
      <c r="BN179" s="69"/>
      <c r="BO179" s="69"/>
      <c r="BP179" s="69"/>
      <c r="BQ179" s="69"/>
      <c r="BR179" s="71"/>
      <c r="BS179" s="69"/>
      <c r="BT179" s="69"/>
      <c r="BU179" s="69"/>
      <c r="BV179" s="69"/>
      <c r="BW179" s="69"/>
      <c r="BX179" s="69"/>
      <c r="BY179" s="69"/>
      <c r="BZ179" s="72"/>
      <c r="CA179" s="71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</row>
    <row r="180" spans="1:161" s="73" customFormat="1" x14ac:dyDescent="0.2">
      <c r="A180" s="82"/>
      <c r="B180" s="83"/>
      <c r="BL180" s="69"/>
      <c r="BM180" s="69"/>
      <c r="BN180" s="69"/>
      <c r="BO180" s="69"/>
      <c r="BP180" s="69"/>
      <c r="BQ180" s="69"/>
      <c r="BR180" s="71"/>
      <c r="BS180" s="69"/>
      <c r="BT180" s="69"/>
      <c r="BU180" s="69"/>
      <c r="BV180" s="69"/>
      <c r="BW180" s="69"/>
      <c r="BX180" s="69"/>
      <c r="BY180" s="69"/>
      <c r="BZ180" s="72"/>
      <c r="CA180" s="71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</row>
    <row r="181" spans="1:161" s="73" customFormat="1" x14ac:dyDescent="0.2">
      <c r="A181" s="82"/>
      <c r="B181" s="83"/>
      <c r="BL181" s="69"/>
      <c r="BM181" s="69"/>
      <c r="BN181" s="69"/>
      <c r="BO181" s="69"/>
      <c r="BP181" s="69"/>
      <c r="BQ181" s="69"/>
      <c r="BR181" s="71"/>
      <c r="BS181" s="69"/>
      <c r="BT181" s="69"/>
      <c r="BU181" s="69"/>
      <c r="BV181" s="69"/>
      <c r="BW181" s="69"/>
      <c r="BX181" s="69"/>
      <c r="BY181" s="69"/>
      <c r="BZ181" s="72"/>
      <c r="CA181" s="71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</row>
    <row r="182" spans="1:161" s="73" customFormat="1" x14ac:dyDescent="0.2">
      <c r="A182" s="82"/>
      <c r="B182" s="83"/>
      <c r="BL182" s="69"/>
      <c r="BM182" s="69"/>
      <c r="BN182" s="69"/>
      <c r="BO182" s="69"/>
      <c r="BP182" s="69"/>
      <c r="BQ182" s="69"/>
      <c r="BR182" s="71"/>
      <c r="BS182" s="69"/>
      <c r="BT182" s="69"/>
      <c r="BU182" s="69"/>
      <c r="BV182" s="69"/>
      <c r="BW182" s="69"/>
      <c r="BX182" s="69"/>
      <c r="BY182" s="69"/>
      <c r="BZ182" s="72"/>
      <c r="CA182" s="71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</row>
    <row r="183" spans="1:161" s="73" customFormat="1" x14ac:dyDescent="0.2">
      <c r="A183" s="82"/>
      <c r="B183" s="83"/>
      <c r="BL183" s="69"/>
      <c r="BM183" s="69"/>
      <c r="BN183" s="69"/>
      <c r="BO183" s="69"/>
      <c r="BP183" s="69"/>
      <c r="BQ183" s="69"/>
      <c r="BR183" s="71"/>
      <c r="BS183" s="69"/>
      <c r="BT183" s="69"/>
      <c r="BU183" s="69"/>
      <c r="BV183" s="69"/>
      <c r="BW183" s="69"/>
      <c r="BX183" s="69"/>
      <c r="BY183" s="69"/>
      <c r="BZ183" s="72"/>
      <c r="CA183" s="71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</row>
    <row r="184" spans="1:161" s="73" customFormat="1" x14ac:dyDescent="0.2">
      <c r="A184" s="82"/>
      <c r="B184" s="83"/>
      <c r="BL184" s="69"/>
      <c r="BM184" s="69"/>
      <c r="BN184" s="69"/>
      <c r="BO184" s="69"/>
      <c r="BP184" s="69"/>
      <c r="BQ184" s="69"/>
      <c r="BR184" s="71"/>
      <c r="BS184" s="69"/>
      <c r="BT184" s="69"/>
      <c r="BU184" s="69"/>
      <c r="BV184" s="69"/>
      <c r="BW184" s="69"/>
      <c r="BX184" s="69"/>
      <c r="BY184" s="69"/>
      <c r="BZ184" s="72"/>
      <c r="CA184" s="71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</row>
    <row r="185" spans="1:161" s="73" customFormat="1" x14ac:dyDescent="0.2">
      <c r="A185" s="82"/>
      <c r="B185" s="83"/>
      <c r="BL185" s="69"/>
      <c r="BM185" s="69"/>
      <c r="BN185" s="69"/>
      <c r="BO185" s="69"/>
      <c r="BP185" s="69"/>
      <c r="BQ185" s="69"/>
      <c r="BR185" s="71"/>
      <c r="BS185" s="69"/>
      <c r="BT185" s="69"/>
      <c r="BU185" s="69"/>
      <c r="BV185" s="69"/>
      <c r="BW185" s="69"/>
      <c r="BX185" s="69"/>
      <c r="BY185" s="69"/>
      <c r="BZ185" s="72"/>
      <c r="CA185" s="71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</row>
    <row r="186" spans="1:161" s="73" customFormat="1" x14ac:dyDescent="0.2">
      <c r="A186" s="82"/>
      <c r="B186" s="83"/>
      <c r="BL186" s="69"/>
      <c r="BM186" s="69"/>
      <c r="BN186" s="69"/>
      <c r="BO186" s="69"/>
      <c r="BP186" s="69"/>
      <c r="BQ186" s="69"/>
      <c r="BR186" s="71"/>
      <c r="BS186" s="69"/>
      <c r="BT186" s="69"/>
      <c r="BU186" s="69"/>
      <c r="BV186" s="69"/>
      <c r="BW186" s="69"/>
      <c r="BX186" s="69"/>
      <c r="BY186" s="69"/>
      <c r="BZ186" s="72"/>
      <c r="CA186" s="71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</row>
    <row r="187" spans="1:161" s="73" customFormat="1" x14ac:dyDescent="0.2">
      <c r="A187" s="82"/>
      <c r="B187" s="83"/>
      <c r="BL187" s="69"/>
      <c r="BM187" s="69"/>
      <c r="BN187" s="69"/>
      <c r="BO187" s="69"/>
      <c r="BP187" s="69"/>
      <c r="BQ187" s="69"/>
      <c r="BR187" s="71"/>
      <c r="BS187" s="69"/>
      <c r="BT187" s="69"/>
      <c r="BU187" s="69"/>
      <c r="BV187" s="69"/>
      <c r="BW187" s="69"/>
      <c r="BX187" s="69"/>
      <c r="BY187" s="69"/>
      <c r="BZ187" s="72"/>
      <c r="CA187" s="71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</row>
    <row r="188" spans="1:161" s="73" customFormat="1" x14ac:dyDescent="0.2">
      <c r="A188" s="82"/>
      <c r="B188" s="83"/>
      <c r="BL188" s="69"/>
      <c r="BM188" s="69"/>
      <c r="BN188" s="69"/>
      <c r="BO188" s="69"/>
      <c r="BP188" s="69"/>
      <c r="BQ188" s="69"/>
      <c r="BR188" s="71"/>
      <c r="BS188" s="69"/>
      <c r="BT188" s="69"/>
      <c r="BU188" s="69"/>
      <c r="BV188" s="69"/>
      <c r="BW188" s="69"/>
      <c r="BX188" s="69"/>
      <c r="BY188" s="69"/>
      <c r="BZ188" s="72"/>
      <c r="CA188" s="71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</row>
    <row r="189" spans="1:161" s="73" customFormat="1" x14ac:dyDescent="0.2">
      <c r="A189" s="82"/>
      <c r="B189" s="83"/>
      <c r="BL189" s="69"/>
      <c r="BM189" s="69"/>
      <c r="BN189" s="69"/>
      <c r="BO189" s="69"/>
      <c r="BP189" s="69"/>
      <c r="BQ189" s="69"/>
      <c r="BR189" s="71"/>
      <c r="BS189" s="69"/>
      <c r="BT189" s="69"/>
      <c r="BU189" s="69"/>
      <c r="BV189" s="69"/>
      <c r="BW189" s="69"/>
      <c r="BX189" s="69"/>
      <c r="BY189" s="69"/>
      <c r="BZ189" s="72"/>
      <c r="CA189" s="71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</row>
    <row r="190" spans="1:161" s="73" customFormat="1" x14ac:dyDescent="0.2">
      <c r="A190" s="82"/>
      <c r="B190" s="83"/>
      <c r="BL190" s="69"/>
      <c r="BM190" s="69"/>
      <c r="BN190" s="69"/>
      <c r="BO190" s="69"/>
      <c r="BP190" s="69"/>
      <c r="BQ190" s="69"/>
      <c r="BR190" s="71"/>
      <c r="BS190" s="69"/>
      <c r="BT190" s="69"/>
      <c r="BU190" s="69"/>
      <c r="BV190" s="69"/>
      <c r="BW190" s="69"/>
      <c r="BX190" s="69"/>
      <c r="BY190" s="69"/>
      <c r="BZ190" s="72"/>
      <c r="CA190" s="71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</row>
    <row r="191" spans="1:161" s="73" customFormat="1" x14ac:dyDescent="0.2">
      <c r="A191" s="82"/>
      <c r="B191" s="83"/>
      <c r="BL191" s="69"/>
      <c r="BM191" s="69"/>
      <c r="BN191" s="69"/>
      <c r="BO191" s="69"/>
      <c r="BP191" s="69"/>
      <c r="BQ191" s="69"/>
      <c r="BR191" s="71"/>
      <c r="BS191" s="69"/>
      <c r="BT191" s="69"/>
      <c r="BU191" s="69"/>
      <c r="BV191" s="69"/>
      <c r="BW191" s="69"/>
      <c r="BX191" s="69"/>
      <c r="BY191" s="69"/>
      <c r="BZ191" s="72"/>
      <c r="CA191" s="71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</row>
    <row r="192" spans="1:161" s="73" customFormat="1" x14ac:dyDescent="0.2">
      <c r="A192" s="82"/>
      <c r="B192" s="83"/>
      <c r="BL192" s="69"/>
      <c r="BM192" s="69"/>
      <c r="BN192" s="69"/>
      <c r="BO192" s="69"/>
      <c r="BP192" s="69"/>
      <c r="BQ192" s="69"/>
      <c r="BR192" s="71"/>
      <c r="BS192" s="69"/>
      <c r="BT192" s="69"/>
      <c r="BU192" s="69"/>
      <c r="BV192" s="69"/>
      <c r="BW192" s="69"/>
      <c r="BX192" s="69"/>
      <c r="BY192" s="69"/>
      <c r="BZ192" s="72"/>
      <c r="CA192" s="71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</row>
    <row r="193" spans="1:161" s="73" customFormat="1" x14ac:dyDescent="0.2">
      <c r="A193" s="82"/>
      <c r="B193" s="83"/>
      <c r="BL193" s="69"/>
      <c r="BM193" s="69"/>
      <c r="BN193" s="69"/>
      <c r="BO193" s="69"/>
      <c r="BP193" s="69"/>
      <c r="BQ193" s="69"/>
      <c r="BR193" s="71"/>
      <c r="BS193" s="69"/>
      <c r="BT193" s="69"/>
      <c r="BU193" s="69"/>
      <c r="BV193" s="69"/>
      <c r="BW193" s="69"/>
      <c r="BX193" s="69"/>
      <c r="BY193" s="69"/>
      <c r="BZ193" s="72"/>
      <c r="CA193" s="71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</row>
    <row r="194" spans="1:161" s="73" customFormat="1" x14ac:dyDescent="0.2">
      <c r="A194" s="82"/>
      <c r="B194" s="83"/>
      <c r="BL194" s="69"/>
      <c r="BM194" s="69"/>
      <c r="BN194" s="69"/>
      <c r="BO194" s="69"/>
      <c r="BP194" s="69"/>
      <c r="BQ194" s="69"/>
      <c r="BR194" s="71"/>
      <c r="BS194" s="69"/>
      <c r="BT194" s="69"/>
      <c r="BU194" s="69"/>
      <c r="BV194" s="69"/>
      <c r="BW194" s="69"/>
      <c r="BX194" s="69"/>
      <c r="BY194" s="69"/>
      <c r="BZ194" s="72"/>
      <c r="CA194" s="71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</row>
    <row r="195" spans="1:161" s="73" customFormat="1" x14ac:dyDescent="0.2">
      <c r="A195" s="82"/>
      <c r="B195" s="83"/>
      <c r="BL195" s="69"/>
      <c r="BM195" s="69"/>
      <c r="BN195" s="69"/>
      <c r="BO195" s="69"/>
      <c r="BP195" s="69"/>
      <c r="BQ195" s="69"/>
      <c r="BR195" s="71"/>
      <c r="BS195" s="69"/>
      <c r="BT195" s="69"/>
      <c r="BU195" s="69"/>
      <c r="BV195" s="69"/>
      <c r="BW195" s="69"/>
      <c r="BX195" s="69"/>
      <c r="BY195" s="69"/>
      <c r="BZ195" s="72"/>
      <c r="CA195" s="71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</row>
    <row r="196" spans="1:161" s="73" customFormat="1" x14ac:dyDescent="0.2">
      <c r="A196" s="82"/>
      <c r="B196" s="83"/>
      <c r="BL196" s="69"/>
      <c r="BM196" s="69"/>
      <c r="BN196" s="69"/>
      <c r="BO196" s="69"/>
      <c r="BP196" s="69"/>
      <c r="BQ196" s="69"/>
      <c r="BR196" s="71"/>
      <c r="BS196" s="69"/>
      <c r="BT196" s="69"/>
      <c r="BU196" s="69"/>
      <c r="BV196" s="69"/>
      <c r="BW196" s="69"/>
      <c r="BX196" s="69"/>
      <c r="BY196" s="69"/>
      <c r="BZ196" s="72"/>
      <c r="CA196" s="71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</row>
    <row r="197" spans="1:161" s="73" customFormat="1" x14ac:dyDescent="0.2">
      <c r="A197" s="82"/>
      <c r="B197" s="83"/>
      <c r="BL197" s="69"/>
      <c r="BM197" s="69"/>
      <c r="BN197" s="69"/>
      <c r="BO197" s="69"/>
      <c r="BP197" s="69"/>
      <c r="BQ197" s="69"/>
      <c r="BR197" s="71"/>
      <c r="BS197" s="69"/>
      <c r="BT197" s="69"/>
      <c r="BU197" s="69"/>
      <c r="BV197" s="69"/>
      <c r="BW197" s="69"/>
      <c r="BX197" s="69"/>
      <c r="BY197" s="69"/>
      <c r="BZ197" s="72"/>
      <c r="CA197" s="71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</row>
    <row r="198" spans="1:161" s="73" customFormat="1" x14ac:dyDescent="0.2">
      <c r="A198" s="82"/>
      <c r="B198" s="83"/>
      <c r="BL198" s="69"/>
      <c r="BM198" s="69"/>
      <c r="BN198" s="69"/>
      <c r="BO198" s="69"/>
      <c r="BP198" s="69"/>
      <c r="BQ198" s="69"/>
      <c r="BR198" s="71"/>
      <c r="BS198" s="69"/>
      <c r="BT198" s="69"/>
      <c r="BU198" s="69"/>
      <c r="BV198" s="69"/>
      <c r="BW198" s="69"/>
      <c r="BX198" s="69"/>
      <c r="BY198" s="69"/>
      <c r="BZ198" s="72"/>
      <c r="CA198" s="71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</row>
    <row r="199" spans="1:161" s="73" customFormat="1" x14ac:dyDescent="0.2">
      <c r="A199" s="82"/>
      <c r="B199" s="83"/>
      <c r="BL199" s="69"/>
      <c r="BM199" s="69"/>
      <c r="BN199" s="69"/>
      <c r="BO199" s="69"/>
      <c r="BP199" s="69"/>
      <c r="BQ199" s="69"/>
      <c r="BR199" s="71"/>
      <c r="BS199" s="69"/>
      <c r="BT199" s="69"/>
      <c r="BU199" s="69"/>
      <c r="BV199" s="69"/>
      <c r="BW199" s="69"/>
      <c r="BX199" s="69"/>
      <c r="BY199" s="69"/>
      <c r="BZ199" s="72"/>
      <c r="CA199" s="71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</row>
    <row r="200" spans="1:161" s="73" customFormat="1" x14ac:dyDescent="0.2">
      <c r="A200" s="82"/>
      <c r="B200" s="83"/>
      <c r="BL200" s="69"/>
      <c r="BM200" s="69"/>
      <c r="BN200" s="69"/>
      <c r="BO200" s="69"/>
      <c r="BP200" s="69"/>
      <c r="BQ200" s="69"/>
      <c r="BR200" s="71"/>
      <c r="BS200" s="69"/>
      <c r="BT200" s="69"/>
      <c r="BU200" s="69"/>
      <c r="BV200" s="69"/>
      <c r="BW200" s="69"/>
      <c r="BX200" s="69"/>
      <c r="BY200" s="69"/>
      <c r="BZ200" s="72"/>
      <c r="CA200" s="71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</row>
    <row r="201" spans="1:161" s="73" customFormat="1" x14ac:dyDescent="0.2">
      <c r="A201" s="82"/>
      <c r="B201" s="83"/>
      <c r="BL201" s="69"/>
      <c r="BM201" s="69"/>
      <c r="BN201" s="69"/>
      <c r="BO201" s="69"/>
      <c r="BP201" s="69"/>
      <c r="BQ201" s="69"/>
      <c r="BR201" s="71"/>
      <c r="BS201" s="69"/>
      <c r="BT201" s="69"/>
      <c r="BU201" s="69"/>
      <c r="BV201" s="69"/>
      <c r="BW201" s="69"/>
      <c r="BX201" s="69"/>
      <c r="BY201" s="69"/>
      <c r="BZ201" s="72"/>
      <c r="CA201" s="71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</row>
    <row r="202" spans="1:161" s="73" customFormat="1" x14ac:dyDescent="0.2">
      <c r="A202" s="82"/>
      <c r="B202" s="83"/>
      <c r="BL202" s="69"/>
      <c r="BM202" s="69"/>
      <c r="BN202" s="69"/>
      <c r="BO202" s="69"/>
      <c r="BP202" s="69"/>
      <c r="BQ202" s="69"/>
      <c r="BR202" s="71"/>
      <c r="BS202" s="69"/>
      <c r="BT202" s="69"/>
      <c r="BU202" s="69"/>
      <c r="BV202" s="69"/>
      <c r="BW202" s="69"/>
      <c r="BX202" s="69"/>
      <c r="BY202" s="69"/>
      <c r="BZ202" s="72"/>
      <c r="CA202" s="71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</row>
    <row r="203" spans="1:161" s="73" customFormat="1" x14ac:dyDescent="0.2">
      <c r="A203" s="82"/>
      <c r="B203" s="83"/>
      <c r="BL203" s="69"/>
      <c r="BM203" s="69"/>
      <c r="BN203" s="69"/>
      <c r="BO203" s="69"/>
      <c r="BP203" s="69"/>
      <c r="BQ203" s="69"/>
      <c r="BR203" s="71"/>
      <c r="BS203" s="69"/>
      <c r="BT203" s="69"/>
      <c r="BU203" s="69"/>
      <c r="BV203" s="69"/>
      <c r="BW203" s="69"/>
      <c r="BX203" s="69"/>
      <c r="BY203" s="69"/>
      <c r="BZ203" s="72"/>
      <c r="CA203" s="71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</row>
    <row r="204" spans="1:161" s="73" customFormat="1" x14ac:dyDescent="0.2">
      <c r="A204" s="82"/>
      <c r="B204" s="83"/>
      <c r="BL204" s="69"/>
      <c r="BM204" s="69"/>
      <c r="BN204" s="69"/>
      <c r="BO204" s="69"/>
      <c r="BP204" s="69"/>
      <c r="BQ204" s="69"/>
      <c r="BR204" s="71"/>
      <c r="BS204" s="69"/>
      <c r="BT204" s="69"/>
      <c r="BU204" s="69"/>
      <c r="BV204" s="69"/>
      <c r="BW204" s="69"/>
      <c r="BX204" s="69"/>
      <c r="BY204" s="69"/>
      <c r="BZ204" s="72"/>
      <c r="CA204" s="71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</row>
    <row r="205" spans="1:161" s="73" customFormat="1" x14ac:dyDescent="0.2">
      <c r="A205" s="82"/>
      <c r="B205" s="83"/>
      <c r="BL205" s="69"/>
      <c r="BM205" s="69"/>
      <c r="BN205" s="69"/>
      <c r="BO205" s="69"/>
      <c r="BP205" s="69"/>
      <c r="BQ205" s="69"/>
      <c r="BR205" s="71"/>
      <c r="BS205" s="69"/>
      <c r="BT205" s="69"/>
      <c r="BU205" s="69"/>
      <c r="BV205" s="69"/>
      <c r="BW205" s="69"/>
      <c r="BX205" s="69"/>
      <c r="BY205" s="69"/>
      <c r="BZ205" s="72"/>
      <c r="CA205" s="71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</row>
    <row r="206" spans="1:161" s="73" customFormat="1" x14ac:dyDescent="0.2">
      <c r="A206" s="82"/>
      <c r="B206" s="83"/>
      <c r="BL206" s="69"/>
      <c r="BM206" s="69"/>
      <c r="BN206" s="69"/>
      <c r="BO206" s="69"/>
      <c r="BP206" s="69"/>
      <c r="BQ206" s="69"/>
      <c r="BR206" s="71"/>
      <c r="BS206" s="69"/>
      <c r="BT206" s="69"/>
      <c r="BU206" s="69"/>
      <c r="BV206" s="69"/>
      <c r="BW206" s="69"/>
      <c r="BX206" s="69"/>
      <c r="BY206" s="69"/>
      <c r="BZ206" s="72"/>
      <c r="CA206" s="71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</row>
    <row r="207" spans="1:161" s="73" customFormat="1" x14ac:dyDescent="0.2">
      <c r="A207" s="82"/>
      <c r="B207" s="83"/>
      <c r="BL207" s="69"/>
      <c r="BM207" s="69"/>
      <c r="BN207" s="69"/>
      <c r="BO207" s="69"/>
      <c r="BP207" s="69"/>
      <c r="BQ207" s="69"/>
      <c r="BR207" s="71"/>
      <c r="BS207" s="69"/>
      <c r="BT207" s="69"/>
      <c r="BU207" s="69"/>
      <c r="BV207" s="69"/>
      <c r="BW207" s="69"/>
      <c r="BX207" s="69"/>
      <c r="BY207" s="69"/>
      <c r="BZ207" s="72"/>
      <c r="CA207" s="71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</row>
    <row r="208" spans="1:161" s="73" customFormat="1" x14ac:dyDescent="0.2">
      <c r="A208" s="82"/>
      <c r="B208" s="83"/>
      <c r="BL208" s="69"/>
      <c r="BM208" s="69"/>
      <c r="BN208" s="69"/>
      <c r="BO208" s="69"/>
      <c r="BP208" s="69"/>
      <c r="BQ208" s="69"/>
      <c r="BR208" s="71"/>
      <c r="BS208" s="69"/>
      <c r="BT208" s="69"/>
      <c r="BU208" s="69"/>
      <c r="BV208" s="69"/>
      <c r="BW208" s="69"/>
      <c r="BX208" s="69"/>
      <c r="BY208" s="69"/>
      <c r="BZ208" s="72"/>
      <c r="CA208" s="71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</row>
    <row r="209" spans="1:161" s="73" customFormat="1" x14ac:dyDescent="0.2">
      <c r="A209" s="82"/>
      <c r="B209" s="83"/>
      <c r="BL209" s="69"/>
      <c r="BM209" s="69"/>
      <c r="BN209" s="69"/>
      <c r="BO209" s="69"/>
      <c r="BP209" s="69"/>
      <c r="BQ209" s="69"/>
      <c r="BR209" s="71"/>
      <c r="BS209" s="69"/>
      <c r="BT209" s="69"/>
      <c r="BU209" s="69"/>
      <c r="BV209" s="69"/>
      <c r="BW209" s="69"/>
      <c r="BX209" s="69"/>
      <c r="BY209" s="69"/>
      <c r="BZ209" s="72"/>
      <c r="CA209" s="71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</row>
    <row r="210" spans="1:161" s="73" customFormat="1" x14ac:dyDescent="0.2">
      <c r="A210" s="82"/>
      <c r="B210" s="83"/>
      <c r="BL210" s="69"/>
      <c r="BM210" s="69"/>
      <c r="BN210" s="69"/>
      <c r="BO210" s="69"/>
      <c r="BP210" s="69"/>
      <c r="BQ210" s="69"/>
      <c r="BR210" s="71"/>
      <c r="BS210" s="69"/>
      <c r="BT210" s="69"/>
      <c r="BU210" s="69"/>
      <c r="BV210" s="69"/>
      <c r="BW210" s="69"/>
      <c r="BX210" s="69"/>
      <c r="BY210" s="69"/>
      <c r="BZ210" s="72"/>
      <c r="CA210" s="71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</row>
    <row r="211" spans="1:161" s="73" customFormat="1" x14ac:dyDescent="0.2">
      <c r="A211" s="82"/>
      <c r="B211" s="83"/>
      <c r="BL211" s="69"/>
      <c r="BM211" s="69"/>
      <c r="BN211" s="69"/>
      <c r="BO211" s="69"/>
      <c r="BP211" s="69"/>
      <c r="BQ211" s="69"/>
      <c r="BR211" s="71"/>
      <c r="BS211" s="69"/>
      <c r="BT211" s="69"/>
      <c r="BU211" s="69"/>
      <c r="BV211" s="69"/>
      <c r="BW211" s="69"/>
      <c r="BX211" s="69"/>
      <c r="BY211" s="69"/>
      <c r="BZ211" s="72"/>
      <c r="CA211" s="71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</row>
    <row r="212" spans="1:161" s="73" customFormat="1" x14ac:dyDescent="0.2">
      <c r="A212" s="82"/>
      <c r="B212" s="83"/>
      <c r="BL212" s="69"/>
      <c r="BM212" s="69"/>
      <c r="BN212" s="69"/>
      <c r="BO212" s="69"/>
      <c r="BP212" s="69"/>
      <c r="BQ212" s="69"/>
      <c r="BR212" s="71"/>
      <c r="BS212" s="69"/>
      <c r="BT212" s="69"/>
      <c r="BU212" s="69"/>
      <c r="BV212" s="69"/>
      <c r="BW212" s="69"/>
      <c r="BX212" s="69"/>
      <c r="BY212" s="69"/>
      <c r="BZ212" s="72"/>
      <c r="CA212" s="71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</row>
    <row r="213" spans="1:161" s="73" customFormat="1" x14ac:dyDescent="0.2">
      <c r="A213" s="82"/>
      <c r="B213" s="83"/>
      <c r="BL213" s="69"/>
      <c r="BM213" s="69"/>
      <c r="BN213" s="69"/>
      <c r="BO213" s="69"/>
      <c r="BP213" s="69"/>
      <c r="BQ213" s="69"/>
      <c r="BR213" s="71"/>
      <c r="BS213" s="69"/>
      <c r="BT213" s="69"/>
      <c r="BU213" s="69"/>
      <c r="BV213" s="69"/>
      <c r="BW213" s="69"/>
      <c r="BX213" s="69"/>
      <c r="BY213" s="69"/>
      <c r="BZ213" s="72"/>
      <c r="CA213" s="71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</row>
    <row r="214" spans="1:161" s="73" customFormat="1" x14ac:dyDescent="0.2">
      <c r="A214" s="82"/>
      <c r="B214" s="83"/>
      <c r="BL214" s="69"/>
      <c r="BM214" s="69"/>
      <c r="BN214" s="69"/>
      <c r="BO214" s="69"/>
      <c r="BP214" s="69"/>
      <c r="BQ214" s="69"/>
      <c r="BR214" s="71"/>
      <c r="BS214" s="69"/>
      <c r="BT214" s="69"/>
      <c r="BU214" s="69"/>
      <c r="BV214" s="69"/>
      <c r="BW214" s="69"/>
      <c r="BX214" s="69"/>
      <c r="BY214" s="69"/>
      <c r="BZ214" s="72"/>
      <c r="CA214" s="71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</row>
    <row r="215" spans="1:161" s="73" customFormat="1" x14ac:dyDescent="0.2">
      <c r="A215" s="82"/>
      <c r="B215" s="83"/>
      <c r="BL215" s="69"/>
      <c r="BM215" s="69"/>
      <c r="BN215" s="69"/>
      <c r="BO215" s="69"/>
      <c r="BP215" s="69"/>
      <c r="BQ215" s="69"/>
      <c r="BR215" s="71"/>
      <c r="BS215" s="69"/>
      <c r="BT215" s="69"/>
      <c r="BU215" s="69"/>
      <c r="BV215" s="69"/>
      <c r="BW215" s="69"/>
      <c r="BX215" s="69"/>
      <c r="BY215" s="69"/>
      <c r="BZ215" s="72"/>
      <c r="CA215" s="71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</row>
    <row r="216" spans="1:161" s="73" customFormat="1" x14ac:dyDescent="0.2">
      <c r="A216" s="82"/>
      <c r="B216" s="83"/>
      <c r="BL216" s="69"/>
      <c r="BM216" s="69"/>
      <c r="BN216" s="69"/>
      <c r="BO216" s="69"/>
      <c r="BP216" s="69"/>
      <c r="BQ216" s="69"/>
      <c r="BR216" s="71"/>
      <c r="BS216" s="69"/>
      <c r="BT216" s="69"/>
      <c r="BU216" s="69"/>
      <c r="BV216" s="69"/>
      <c r="BW216" s="69"/>
      <c r="BX216" s="69"/>
      <c r="BY216" s="69"/>
      <c r="BZ216" s="72"/>
      <c r="CA216" s="71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</row>
    <row r="217" spans="1:161" s="73" customFormat="1" x14ac:dyDescent="0.2">
      <c r="A217" s="82"/>
      <c r="B217" s="83"/>
      <c r="BL217" s="69"/>
      <c r="BM217" s="69"/>
      <c r="BN217" s="69"/>
      <c r="BO217" s="69"/>
      <c r="BP217" s="69"/>
      <c r="BQ217" s="69"/>
      <c r="BR217" s="71"/>
      <c r="BS217" s="69"/>
      <c r="BT217" s="69"/>
      <c r="BU217" s="69"/>
      <c r="BV217" s="69"/>
      <c r="BW217" s="69"/>
      <c r="BX217" s="69"/>
      <c r="BY217" s="69"/>
      <c r="BZ217" s="72"/>
      <c r="CA217" s="71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</row>
    <row r="218" spans="1:161" s="73" customFormat="1" x14ac:dyDescent="0.2">
      <c r="A218" s="82"/>
      <c r="B218" s="83"/>
      <c r="BL218" s="69"/>
      <c r="BM218" s="69"/>
      <c r="BN218" s="69"/>
      <c r="BO218" s="69"/>
      <c r="BP218" s="69"/>
      <c r="BQ218" s="69"/>
      <c r="BR218" s="71"/>
      <c r="BS218" s="69"/>
      <c r="BT218" s="69"/>
      <c r="BU218" s="69"/>
      <c r="BV218" s="69"/>
      <c r="BW218" s="69"/>
      <c r="BX218" s="69"/>
      <c r="BY218" s="69"/>
      <c r="BZ218" s="72"/>
      <c r="CA218" s="71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</row>
    <row r="219" spans="1:161" s="73" customFormat="1" x14ac:dyDescent="0.2">
      <c r="A219" s="82"/>
      <c r="B219" s="83"/>
      <c r="BL219" s="69"/>
      <c r="BM219" s="69"/>
      <c r="BN219" s="69"/>
      <c r="BO219" s="69"/>
      <c r="BP219" s="69"/>
      <c r="BQ219" s="69"/>
      <c r="BR219" s="71"/>
      <c r="BS219" s="69"/>
      <c r="BT219" s="69"/>
      <c r="BU219" s="69"/>
      <c r="BV219" s="69"/>
      <c r="BW219" s="69"/>
      <c r="BX219" s="69"/>
      <c r="BY219" s="69"/>
      <c r="BZ219" s="72"/>
      <c r="CA219" s="71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</row>
    <row r="220" spans="1:161" s="73" customFormat="1" x14ac:dyDescent="0.2">
      <c r="A220" s="82"/>
      <c r="B220" s="83"/>
      <c r="BL220" s="69"/>
      <c r="BM220" s="69"/>
      <c r="BN220" s="69"/>
      <c r="BO220" s="69"/>
      <c r="BP220" s="69"/>
      <c r="BQ220" s="69"/>
      <c r="BR220" s="71"/>
      <c r="BS220" s="69"/>
      <c r="BT220" s="69"/>
      <c r="BU220" s="69"/>
      <c r="BV220" s="69"/>
      <c r="BW220" s="69"/>
      <c r="BX220" s="69"/>
      <c r="BY220" s="69"/>
      <c r="BZ220" s="72"/>
      <c r="CA220" s="71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</row>
    <row r="221" spans="1:161" s="73" customFormat="1" x14ac:dyDescent="0.2">
      <c r="A221" s="82"/>
      <c r="B221" s="83"/>
      <c r="BL221" s="69"/>
      <c r="BM221" s="69"/>
      <c r="BN221" s="69"/>
      <c r="BO221" s="69"/>
      <c r="BP221" s="69"/>
      <c r="BQ221" s="69"/>
      <c r="BR221" s="71"/>
      <c r="BS221" s="69"/>
      <c r="BT221" s="69"/>
      <c r="BU221" s="69"/>
      <c r="BV221" s="69"/>
      <c r="BW221" s="69"/>
      <c r="BX221" s="69"/>
      <c r="BY221" s="69"/>
      <c r="BZ221" s="72"/>
      <c r="CA221" s="71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</row>
    <row r="222" spans="1:161" s="73" customFormat="1" x14ac:dyDescent="0.2">
      <c r="A222" s="82"/>
      <c r="B222" s="83"/>
      <c r="BL222" s="69"/>
      <c r="BM222" s="69"/>
      <c r="BN222" s="69"/>
      <c r="BO222" s="69"/>
      <c r="BP222" s="69"/>
      <c r="BQ222" s="69"/>
      <c r="BR222" s="71"/>
      <c r="BS222" s="69"/>
      <c r="BT222" s="69"/>
      <c r="BU222" s="69"/>
      <c r="BV222" s="69"/>
      <c r="BW222" s="69"/>
      <c r="BX222" s="69"/>
      <c r="BY222" s="69"/>
      <c r="BZ222" s="72"/>
      <c r="CA222" s="71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</row>
    <row r="223" spans="1:161" s="73" customFormat="1" x14ac:dyDescent="0.2">
      <c r="A223" s="82"/>
      <c r="B223" s="83"/>
      <c r="BL223" s="69"/>
      <c r="BM223" s="69"/>
      <c r="BN223" s="69"/>
      <c r="BO223" s="69"/>
      <c r="BP223" s="69"/>
      <c r="BQ223" s="69"/>
      <c r="BR223" s="71"/>
      <c r="BS223" s="69"/>
      <c r="BT223" s="69"/>
      <c r="BU223" s="69"/>
      <c r="BV223" s="69"/>
      <c r="BW223" s="69"/>
      <c r="BX223" s="69"/>
      <c r="BY223" s="69"/>
      <c r="BZ223" s="72"/>
      <c r="CA223" s="71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</row>
    <row r="224" spans="1:161" s="73" customFormat="1" x14ac:dyDescent="0.2">
      <c r="A224" s="82"/>
      <c r="B224" s="83"/>
      <c r="BL224" s="69"/>
      <c r="BM224" s="69"/>
      <c r="BN224" s="69"/>
      <c r="BO224" s="69"/>
      <c r="BP224" s="69"/>
      <c r="BQ224" s="69"/>
      <c r="BR224" s="71"/>
      <c r="BS224" s="69"/>
      <c r="BT224" s="69"/>
      <c r="BU224" s="69"/>
      <c r="BV224" s="69"/>
      <c r="BW224" s="69"/>
      <c r="BX224" s="69"/>
      <c r="BY224" s="69"/>
      <c r="BZ224" s="72"/>
      <c r="CA224" s="71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</row>
    <row r="225" spans="1:161" s="73" customFormat="1" x14ac:dyDescent="0.2">
      <c r="A225" s="82"/>
      <c r="B225" s="83"/>
      <c r="BL225" s="69"/>
      <c r="BM225" s="69"/>
      <c r="BN225" s="69"/>
      <c r="BO225" s="69"/>
      <c r="BP225" s="69"/>
      <c r="BQ225" s="69"/>
      <c r="BR225" s="71"/>
      <c r="BS225" s="69"/>
      <c r="BT225" s="69"/>
      <c r="BU225" s="69"/>
      <c r="BV225" s="69"/>
      <c r="BW225" s="69"/>
      <c r="BX225" s="69"/>
      <c r="BY225" s="69"/>
      <c r="BZ225" s="72"/>
      <c r="CA225" s="71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</row>
    <row r="226" spans="1:161" s="73" customFormat="1" x14ac:dyDescent="0.2">
      <c r="A226" s="82"/>
      <c r="B226" s="83"/>
      <c r="BL226" s="69"/>
      <c r="BM226" s="69"/>
      <c r="BN226" s="69"/>
      <c r="BO226" s="69"/>
      <c r="BP226" s="69"/>
      <c r="BQ226" s="69"/>
      <c r="BR226" s="71"/>
      <c r="BS226" s="69"/>
      <c r="BT226" s="69"/>
      <c r="BU226" s="69"/>
      <c r="BV226" s="69"/>
      <c r="BW226" s="69"/>
      <c r="BX226" s="69"/>
      <c r="BY226" s="69"/>
      <c r="BZ226" s="72"/>
      <c r="CA226" s="71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</row>
    <row r="227" spans="1:161" s="73" customFormat="1" x14ac:dyDescent="0.2">
      <c r="A227" s="82"/>
      <c r="B227" s="83"/>
      <c r="BL227" s="69"/>
      <c r="BM227" s="69"/>
      <c r="BN227" s="69"/>
      <c r="BO227" s="69"/>
      <c r="BP227" s="69"/>
      <c r="BQ227" s="69"/>
      <c r="BR227" s="71"/>
      <c r="BS227" s="69"/>
      <c r="BT227" s="69"/>
      <c r="BU227" s="69"/>
      <c r="BV227" s="69"/>
      <c r="BW227" s="69"/>
      <c r="BX227" s="69"/>
      <c r="BY227" s="69"/>
      <c r="BZ227" s="72"/>
      <c r="CA227" s="71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</row>
    <row r="228" spans="1:161" s="73" customFormat="1" x14ac:dyDescent="0.2">
      <c r="A228" s="82"/>
      <c r="B228" s="83"/>
      <c r="BL228" s="69"/>
      <c r="BM228" s="69"/>
      <c r="BN228" s="69"/>
      <c r="BO228" s="69"/>
      <c r="BP228" s="69"/>
      <c r="BQ228" s="69"/>
      <c r="BR228" s="71"/>
      <c r="BS228" s="69"/>
      <c r="BT228" s="69"/>
      <c r="BU228" s="69"/>
      <c r="BV228" s="69"/>
      <c r="BW228" s="69"/>
      <c r="BX228" s="69"/>
      <c r="BY228" s="69"/>
      <c r="BZ228" s="72"/>
      <c r="CA228" s="71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</row>
    <row r="229" spans="1:161" s="73" customFormat="1" x14ac:dyDescent="0.2">
      <c r="A229" s="82"/>
      <c r="B229" s="83"/>
      <c r="BL229" s="69"/>
      <c r="BM229" s="69"/>
      <c r="BN229" s="69"/>
      <c r="BO229" s="69"/>
      <c r="BP229" s="69"/>
      <c r="BQ229" s="69"/>
      <c r="BR229" s="71"/>
      <c r="BS229" s="69"/>
      <c r="BT229" s="69"/>
      <c r="BU229" s="69"/>
      <c r="BV229" s="69"/>
      <c r="BW229" s="69"/>
      <c r="BX229" s="69"/>
      <c r="BY229" s="69"/>
      <c r="BZ229" s="72"/>
      <c r="CA229" s="71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</row>
    <row r="230" spans="1:161" s="73" customFormat="1" x14ac:dyDescent="0.2">
      <c r="A230" s="82"/>
      <c r="B230" s="83"/>
      <c r="BL230" s="69"/>
      <c r="BM230" s="69"/>
      <c r="BN230" s="69"/>
      <c r="BO230" s="69"/>
      <c r="BP230" s="69"/>
      <c r="BQ230" s="69"/>
      <c r="BR230" s="71"/>
      <c r="BS230" s="69"/>
      <c r="BT230" s="69"/>
      <c r="BU230" s="69"/>
      <c r="BV230" s="69"/>
      <c r="BW230" s="69"/>
      <c r="BX230" s="69"/>
      <c r="BY230" s="69"/>
      <c r="BZ230" s="72"/>
      <c r="CA230" s="71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</row>
    <row r="231" spans="1:161" s="73" customFormat="1" x14ac:dyDescent="0.2">
      <c r="A231" s="82"/>
      <c r="B231" s="83"/>
      <c r="BL231" s="69"/>
      <c r="BM231" s="69"/>
      <c r="BN231" s="69"/>
      <c r="BO231" s="69"/>
      <c r="BP231" s="69"/>
      <c r="BQ231" s="69"/>
      <c r="BR231" s="71"/>
      <c r="BS231" s="69"/>
      <c r="BT231" s="69"/>
      <c r="BU231" s="69"/>
      <c r="BV231" s="69"/>
      <c r="BW231" s="69"/>
      <c r="BX231" s="69"/>
      <c r="BY231" s="69"/>
      <c r="BZ231" s="72"/>
      <c r="CA231" s="71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</row>
    <row r="232" spans="1:161" s="73" customFormat="1" x14ac:dyDescent="0.2">
      <c r="A232" s="82"/>
      <c r="B232" s="83"/>
      <c r="BL232" s="69"/>
      <c r="BM232" s="69"/>
      <c r="BN232" s="69"/>
      <c r="BO232" s="69"/>
      <c r="BP232" s="69"/>
      <c r="BQ232" s="69"/>
      <c r="BR232" s="71"/>
      <c r="BS232" s="69"/>
      <c r="BT232" s="69"/>
      <c r="BU232" s="69"/>
      <c r="BV232" s="69"/>
      <c r="BW232" s="69"/>
      <c r="BX232" s="69"/>
      <c r="BY232" s="69"/>
      <c r="BZ232" s="72"/>
      <c r="CA232" s="71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</row>
    <row r="233" spans="1:161" s="73" customFormat="1" x14ac:dyDescent="0.2">
      <c r="A233" s="82"/>
      <c r="B233" s="83"/>
      <c r="BL233" s="69"/>
      <c r="BM233" s="69"/>
      <c r="BN233" s="69"/>
      <c r="BO233" s="69"/>
      <c r="BP233" s="69"/>
      <c r="BQ233" s="69"/>
      <c r="BR233" s="71"/>
      <c r="BS233" s="69"/>
      <c r="BT233" s="69"/>
      <c r="BU233" s="69"/>
      <c r="BV233" s="69"/>
      <c r="BW233" s="69"/>
      <c r="BX233" s="69"/>
      <c r="BY233" s="69"/>
      <c r="BZ233" s="72"/>
      <c r="CA233" s="71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</row>
    <row r="234" spans="1:161" s="73" customFormat="1" x14ac:dyDescent="0.2">
      <c r="A234" s="82"/>
      <c r="B234" s="83"/>
      <c r="BL234" s="69"/>
      <c r="BM234" s="69"/>
      <c r="BN234" s="69"/>
      <c r="BO234" s="69"/>
      <c r="BP234" s="69"/>
      <c r="BQ234" s="69"/>
      <c r="BR234" s="71"/>
      <c r="BS234" s="69"/>
      <c r="BT234" s="69"/>
      <c r="BU234" s="69"/>
      <c r="BV234" s="69"/>
      <c r="BW234" s="69"/>
      <c r="BX234" s="69"/>
      <c r="BY234" s="69"/>
      <c r="BZ234" s="72"/>
      <c r="CA234" s="71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</row>
    <row r="235" spans="1:161" s="73" customFormat="1" x14ac:dyDescent="0.2">
      <c r="A235" s="82"/>
      <c r="B235" s="83"/>
      <c r="BL235" s="69"/>
      <c r="BM235" s="69"/>
      <c r="BN235" s="69"/>
      <c r="BO235" s="69"/>
      <c r="BP235" s="69"/>
      <c r="BQ235" s="69"/>
      <c r="BR235" s="71"/>
      <c r="BS235" s="69"/>
      <c r="BT235" s="69"/>
      <c r="BU235" s="69"/>
      <c r="BV235" s="69"/>
      <c r="BW235" s="69"/>
      <c r="BX235" s="69"/>
      <c r="BY235" s="69"/>
      <c r="BZ235" s="72"/>
      <c r="CA235" s="71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</row>
    <row r="236" spans="1:161" s="73" customFormat="1" x14ac:dyDescent="0.2">
      <c r="A236" s="82"/>
      <c r="B236" s="83"/>
      <c r="BL236" s="69"/>
      <c r="BM236" s="69"/>
      <c r="BN236" s="69"/>
      <c r="BO236" s="69"/>
      <c r="BP236" s="69"/>
      <c r="BQ236" s="69"/>
      <c r="BR236" s="71"/>
      <c r="BS236" s="69"/>
      <c r="BT236" s="69"/>
      <c r="BU236" s="69"/>
      <c r="BV236" s="69"/>
      <c r="BW236" s="69"/>
      <c r="BX236" s="69"/>
      <c r="BY236" s="69"/>
      <c r="BZ236" s="72"/>
      <c r="CA236" s="71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</row>
    <row r="237" spans="1:161" s="73" customFormat="1" x14ac:dyDescent="0.2">
      <c r="A237" s="82"/>
      <c r="B237" s="83"/>
      <c r="BL237" s="69"/>
      <c r="BM237" s="69"/>
      <c r="BN237" s="69"/>
      <c r="BO237" s="69"/>
      <c r="BP237" s="69"/>
      <c r="BQ237" s="69"/>
      <c r="BR237" s="71"/>
      <c r="BS237" s="69"/>
      <c r="BT237" s="69"/>
      <c r="BU237" s="69"/>
      <c r="BV237" s="69"/>
      <c r="BW237" s="69"/>
      <c r="BX237" s="69"/>
      <c r="BY237" s="69"/>
      <c r="BZ237" s="72"/>
      <c r="CA237" s="71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</row>
    <row r="238" spans="1:161" s="73" customFormat="1" x14ac:dyDescent="0.2">
      <c r="A238" s="82"/>
      <c r="B238" s="83"/>
      <c r="BL238" s="69"/>
      <c r="BM238" s="69"/>
      <c r="BN238" s="69"/>
      <c r="BO238" s="69"/>
      <c r="BP238" s="69"/>
      <c r="BQ238" s="69"/>
      <c r="BR238" s="71"/>
      <c r="BS238" s="69"/>
      <c r="BT238" s="69"/>
      <c r="BU238" s="69"/>
      <c r="BV238" s="69"/>
      <c r="BW238" s="69"/>
      <c r="BX238" s="69"/>
      <c r="BY238" s="69"/>
      <c r="BZ238" s="72"/>
      <c r="CA238" s="71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</row>
    <row r="239" spans="1:161" s="73" customFormat="1" x14ac:dyDescent="0.2">
      <c r="A239" s="82"/>
      <c r="B239" s="83"/>
      <c r="BL239" s="69"/>
      <c r="BM239" s="69"/>
      <c r="BN239" s="69"/>
      <c r="BO239" s="69"/>
      <c r="BP239" s="69"/>
      <c r="BQ239" s="69"/>
      <c r="BR239" s="71"/>
      <c r="BS239" s="69"/>
      <c r="BT239" s="69"/>
      <c r="BU239" s="69"/>
      <c r="BV239" s="69"/>
      <c r="BW239" s="69"/>
      <c r="BX239" s="69"/>
      <c r="BY239" s="69"/>
      <c r="BZ239" s="72"/>
      <c r="CA239" s="71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</row>
    <row r="240" spans="1:161" s="73" customFormat="1" x14ac:dyDescent="0.2">
      <c r="A240" s="82"/>
      <c r="B240" s="83"/>
      <c r="BL240" s="69"/>
      <c r="BM240" s="69"/>
      <c r="BN240" s="69"/>
      <c r="BO240" s="69"/>
      <c r="BP240" s="69"/>
      <c r="BQ240" s="69"/>
      <c r="BR240" s="71"/>
      <c r="BS240" s="69"/>
      <c r="BT240" s="69"/>
      <c r="BU240" s="69"/>
      <c r="BV240" s="69"/>
      <c r="BW240" s="69"/>
      <c r="BX240" s="69"/>
      <c r="BY240" s="69"/>
      <c r="BZ240" s="72"/>
      <c r="CA240" s="71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</row>
    <row r="241" spans="1:161" s="73" customFormat="1" x14ac:dyDescent="0.2">
      <c r="A241" s="82"/>
      <c r="B241" s="83"/>
      <c r="BL241" s="69"/>
      <c r="BM241" s="69"/>
      <c r="BN241" s="69"/>
      <c r="BO241" s="69"/>
      <c r="BP241" s="69"/>
      <c r="BQ241" s="69"/>
      <c r="BR241" s="71"/>
      <c r="BS241" s="69"/>
      <c r="BT241" s="69"/>
      <c r="BU241" s="69"/>
      <c r="BV241" s="69"/>
      <c r="BW241" s="69"/>
      <c r="BX241" s="69"/>
      <c r="BY241" s="69"/>
      <c r="BZ241" s="72"/>
      <c r="CA241" s="71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</row>
    <row r="242" spans="1:161" s="73" customFormat="1" x14ac:dyDescent="0.2">
      <c r="A242" s="82"/>
      <c r="B242" s="83"/>
      <c r="BL242" s="69"/>
      <c r="BM242" s="69"/>
      <c r="BN242" s="69"/>
      <c r="BO242" s="69"/>
      <c r="BP242" s="69"/>
      <c r="BQ242" s="69"/>
      <c r="BR242" s="71"/>
      <c r="BS242" s="69"/>
      <c r="BT242" s="69"/>
      <c r="BU242" s="69"/>
      <c r="BV242" s="69"/>
      <c r="BW242" s="69"/>
      <c r="BX242" s="69"/>
      <c r="BY242" s="69"/>
      <c r="BZ242" s="72"/>
      <c r="CA242" s="71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</row>
    <row r="243" spans="1:161" s="73" customFormat="1" x14ac:dyDescent="0.2">
      <c r="A243" s="82"/>
      <c r="B243" s="83"/>
      <c r="BL243" s="69"/>
      <c r="BM243" s="69"/>
      <c r="BN243" s="69"/>
      <c r="BO243" s="69"/>
      <c r="BP243" s="69"/>
      <c r="BQ243" s="69"/>
      <c r="BR243" s="71"/>
      <c r="BS243" s="69"/>
      <c r="BT243" s="69"/>
      <c r="BU243" s="69"/>
      <c r="BV243" s="69"/>
      <c r="BW243" s="69"/>
      <c r="BX243" s="69"/>
      <c r="BY243" s="69"/>
      <c r="BZ243" s="72"/>
      <c r="CA243" s="71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</row>
    <row r="244" spans="1:161" s="73" customFormat="1" x14ac:dyDescent="0.2">
      <c r="A244" s="82"/>
      <c r="B244" s="83"/>
      <c r="BL244" s="69"/>
      <c r="BM244" s="69"/>
      <c r="BN244" s="69"/>
      <c r="BO244" s="69"/>
      <c r="BP244" s="69"/>
      <c r="BQ244" s="69"/>
      <c r="BR244" s="71"/>
      <c r="BS244" s="69"/>
      <c r="BT244" s="69"/>
      <c r="BU244" s="69"/>
      <c r="BV244" s="69"/>
      <c r="BW244" s="69"/>
      <c r="BX244" s="69"/>
      <c r="BY244" s="69"/>
      <c r="BZ244" s="72"/>
      <c r="CA244" s="71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</row>
    <row r="245" spans="1:161" s="73" customFormat="1" x14ac:dyDescent="0.2">
      <c r="A245" s="82"/>
      <c r="B245" s="83"/>
      <c r="BL245" s="69"/>
      <c r="BM245" s="69"/>
      <c r="BN245" s="69"/>
      <c r="BO245" s="69"/>
      <c r="BP245" s="69"/>
      <c r="BQ245" s="69"/>
      <c r="BR245" s="71"/>
      <c r="BS245" s="69"/>
      <c r="BT245" s="69"/>
      <c r="BU245" s="69"/>
      <c r="BV245" s="69"/>
      <c r="BW245" s="69"/>
      <c r="BX245" s="69"/>
      <c r="BY245" s="69"/>
      <c r="BZ245" s="72"/>
      <c r="CA245" s="71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</row>
    <row r="246" spans="1:161" s="73" customFormat="1" x14ac:dyDescent="0.2">
      <c r="A246" s="82"/>
      <c r="B246" s="83"/>
      <c r="BL246" s="69"/>
      <c r="BM246" s="69"/>
      <c r="BN246" s="69"/>
      <c r="BO246" s="69"/>
      <c r="BP246" s="69"/>
      <c r="BQ246" s="69"/>
      <c r="BR246" s="71"/>
      <c r="BS246" s="69"/>
      <c r="BT246" s="69"/>
      <c r="BU246" s="69"/>
      <c r="BV246" s="69"/>
      <c r="BW246" s="69"/>
      <c r="BX246" s="69"/>
      <c r="BY246" s="69"/>
      <c r="BZ246" s="72"/>
      <c r="CA246" s="71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</row>
    <row r="247" spans="1:161" s="73" customFormat="1" x14ac:dyDescent="0.2">
      <c r="A247" s="82"/>
      <c r="B247" s="83"/>
      <c r="BL247" s="69"/>
      <c r="BM247" s="69"/>
      <c r="BN247" s="69"/>
      <c r="BO247" s="69"/>
      <c r="BP247" s="69"/>
      <c r="BQ247" s="69"/>
      <c r="BR247" s="71"/>
      <c r="BS247" s="69"/>
      <c r="BT247" s="69"/>
      <c r="BU247" s="69"/>
      <c r="BV247" s="69"/>
      <c r="BW247" s="69"/>
      <c r="BX247" s="69"/>
      <c r="BY247" s="69"/>
      <c r="BZ247" s="72"/>
      <c r="CA247" s="71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</row>
    <row r="248" spans="1:161" s="73" customFormat="1" x14ac:dyDescent="0.2">
      <c r="A248" s="82"/>
      <c r="B248" s="83"/>
      <c r="BL248" s="69"/>
      <c r="BM248" s="69"/>
      <c r="BN248" s="69"/>
      <c r="BO248" s="69"/>
      <c r="BP248" s="69"/>
      <c r="BQ248" s="69"/>
      <c r="BR248" s="71"/>
      <c r="BS248" s="69"/>
      <c r="BT248" s="69"/>
      <c r="BU248" s="69"/>
      <c r="BV248" s="69"/>
      <c r="BW248" s="69"/>
      <c r="BX248" s="69"/>
      <c r="BY248" s="69"/>
      <c r="BZ248" s="72"/>
      <c r="CA248" s="71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</row>
    <row r="249" spans="1:161" s="73" customFormat="1" x14ac:dyDescent="0.2">
      <c r="A249" s="82"/>
      <c r="B249" s="83"/>
      <c r="BL249" s="69"/>
      <c r="BM249" s="69"/>
      <c r="BN249" s="69"/>
      <c r="BO249" s="69"/>
      <c r="BP249" s="69"/>
      <c r="BQ249" s="69"/>
      <c r="BR249" s="71"/>
      <c r="BS249" s="69"/>
      <c r="BT249" s="69"/>
      <c r="BU249" s="69"/>
      <c r="BV249" s="69"/>
      <c r="BW249" s="69"/>
      <c r="BX249" s="69"/>
      <c r="BY249" s="69"/>
      <c r="BZ249" s="72"/>
      <c r="CA249" s="71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</row>
    <row r="250" spans="1:161" s="73" customFormat="1" x14ac:dyDescent="0.2">
      <c r="A250" s="82"/>
      <c r="B250" s="83"/>
      <c r="BL250" s="69"/>
      <c r="BM250" s="69"/>
      <c r="BN250" s="69"/>
      <c r="BO250" s="69"/>
      <c r="BP250" s="69"/>
      <c r="BQ250" s="69"/>
      <c r="BR250" s="71"/>
      <c r="BS250" s="69"/>
      <c r="BT250" s="69"/>
      <c r="BU250" s="69"/>
      <c r="BV250" s="69"/>
      <c r="BW250" s="69"/>
      <c r="BX250" s="69"/>
      <c r="BY250" s="69"/>
      <c r="BZ250" s="72"/>
      <c r="CA250" s="71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</row>
    <row r="251" spans="1:161" s="73" customFormat="1" x14ac:dyDescent="0.2">
      <c r="A251" s="82"/>
      <c r="B251" s="83"/>
      <c r="BL251" s="69"/>
      <c r="BM251" s="69"/>
      <c r="BN251" s="69"/>
      <c r="BO251" s="69"/>
      <c r="BP251" s="69"/>
      <c r="BQ251" s="69"/>
      <c r="BR251" s="71"/>
      <c r="BS251" s="69"/>
      <c r="BT251" s="69"/>
      <c r="BU251" s="69"/>
      <c r="BV251" s="69"/>
      <c r="BW251" s="69"/>
      <c r="BX251" s="69"/>
      <c r="BY251" s="69"/>
      <c r="BZ251" s="72"/>
      <c r="CA251" s="71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</row>
    <row r="252" spans="1:161" s="73" customFormat="1" x14ac:dyDescent="0.2">
      <c r="A252" s="82"/>
      <c r="B252" s="83"/>
      <c r="BL252" s="69"/>
      <c r="BM252" s="69"/>
      <c r="BN252" s="69"/>
      <c r="BO252" s="69"/>
      <c r="BP252" s="69"/>
      <c r="BQ252" s="69"/>
      <c r="BR252" s="71"/>
      <c r="BS252" s="69"/>
      <c r="BT252" s="69"/>
      <c r="BU252" s="69"/>
      <c r="BV252" s="69"/>
      <c r="BW252" s="69"/>
      <c r="BX252" s="69"/>
      <c r="BY252" s="69"/>
      <c r="BZ252" s="72"/>
      <c r="CA252" s="71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</row>
    <row r="253" spans="1:161" s="73" customFormat="1" x14ac:dyDescent="0.2">
      <c r="A253" s="82"/>
      <c r="B253" s="83"/>
      <c r="BL253" s="69"/>
      <c r="BM253" s="69"/>
      <c r="BN253" s="69"/>
      <c r="BO253" s="69"/>
      <c r="BP253" s="69"/>
      <c r="BQ253" s="69"/>
      <c r="BR253" s="71"/>
      <c r="BS253" s="69"/>
      <c r="BT253" s="69"/>
      <c r="BU253" s="69"/>
      <c r="BV253" s="69"/>
      <c r="BW253" s="69"/>
      <c r="BX253" s="69"/>
      <c r="BY253" s="69"/>
      <c r="BZ253" s="72"/>
      <c r="CA253" s="71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</row>
    <row r="254" spans="1:161" s="73" customFormat="1" x14ac:dyDescent="0.2">
      <c r="A254" s="82"/>
      <c r="B254" s="83"/>
      <c r="BL254" s="69"/>
      <c r="BM254" s="69"/>
      <c r="BN254" s="69"/>
      <c r="BO254" s="69"/>
      <c r="BP254" s="69"/>
      <c r="BQ254" s="69"/>
      <c r="BR254" s="71"/>
      <c r="BS254" s="69"/>
      <c r="BT254" s="69"/>
      <c r="BU254" s="69"/>
      <c r="BV254" s="69"/>
      <c r="BW254" s="69"/>
      <c r="BX254" s="69"/>
      <c r="BY254" s="69"/>
      <c r="BZ254" s="72"/>
      <c r="CA254" s="71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</row>
    <row r="255" spans="1:161" s="73" customFormat="1" x14ac:dyDescent="0.2">
      <c r="A255" s="82"/>
      <c r="B255" s="83"/>
      <c r="BL255" s="69"/>
      <c r="BM255" s="69"/>
      <c r="BN255" s="69"/>
      <c r="BO255" s="69"/>
      <c r="BP255" s="69"/>
      <c r="BQ255" s="69"/>
      <c r="BR255" s="71"/>
      <c r="BS255" s="69"/>
      <c r="BT255" s="69"/>
      <c r="BU255" s="69"/>
      <c r="BV255" s="69"/>
      <c r="BW255" s="69"/>
      <c r="BX255" s="69"/>
      <c r="BY255" s="69"/>
      <c r="BZ255" s="72"/>
      <c r="CA255" s="71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</row>
    <row r="256" spans="1:161" s="73" customFormat="1" x14ac:dyDescent="0.2">
      <c r="A256" s="82"/>
      <c r="B256" s="83"/>
      <c r="BL256" s="69"/>
      <c r="BM256" s="69"/>
      <c r="BN256" s="69"/>
      <c r="BO256" s="69"/>
      <c r="BP256" s="69"/>
      <c r="BQ256" s="69"/>
      <c r="BR256" s="71"/>
      <c r="BS256" s="69"/>
      <c r="BT256" s="69"/>
      <c r="BU256" s="69"/>
      <c r="BV256" s="69"/>
      <c r="BW256" s="69"/>
      <c r="BX256" s="69"/>
      <c r="BY256" s="69"/>
      <c r="BZ256" s="72"/>
      <c r="CA256" s="71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</row>
    <row r="257" spans="1:161" s="73" customFormat="1" x14ac:dyDescent="0.2">
      <c r="A257" s="82"/>
      <c r="B257" s="83"/>
      <c r="BL257" s="69"/>
      <c r="BM257" s="69"/>
      <c r="BN257" s="69"/>
      <c r="BO257" s="69"/>
      <c r="BP257" s="69"/>
      <c r="BQ257" s="69"/>
      <c r="BR257" s="71"/>
      <c r="BS257" s="69"/>
      <c r="BT257" s="69"/>
      <c r="BU257" s="69"/>
      <c r="BV257" s="69"/>
      <c r="BW257" s="69"/>
      <c r="BX257" s="69"/>
      <c r="BY257" s="69"/>
      <c r="BZ257" s="72"/>
      <c r="CA257" s="71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</row>
    <row r="258" spans="1:161" s="73" customFormat="1" x14ac:dyDescent="0.2">
      <c r="A258" s="82"/>
      <c r="B258" s="83"/>
      <c r="BL258" s="69"/>
      <c r="BM258" s="69"/>
      <c r="BN258" s="69"/>
      <c r="BO258" s="69"/>
      <c r="BP258" s="69"/>
      <c r="BQ258" s="69"/>
      <c r="BR258" s="71"/>
      <c r="BS258" s="69"/>
      <c r="BT258" s="69"/>
      <c r="BU258" s="69"/>
      <c r="BV258" s="69"/>
      <c r="BW258" s="69"/>
      <c r="BX258" s="69"/>
      <c r="BY258" s="69"/>
      <c r="BZ258" s="72"/>
      <c r="CA258" s="71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</row>
    <row r="259" spans="1:161" s="73" customFormat="1" x14ac:dyDescent="0.2">
      <c r="A259" s="82"/>
      <c r="B259" s="83"/>
      <c r="BL259" s="69"/>
      <c r="BM259" s="69"/>
      <c r="BN259" s="69"/>
      <c r="BO259" s="69"/>
      <c r="BP259" s="69"/>
      <c r="BQ259" s="69"/>
      <c r="BR259" s="71"/>
      <c r="BS259" s="69"/>
      <c r="BT259" s="69"/>
      <c r="BU259" s="69"/>
      <c r="BV259" s="69"/>
      <c r="BW259" s="69"/>
      <c r="BX259" s="69"/>
      <c r="BY259" s="69"/>
      <c r="BZ259" s="72"/>
      <c r="CA259" s="71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</row>
    <row r="260" spans="1:161" s="73" customFormat="1" x14ac:dyDescent="0.2">
      <c r="A260" s="82"/>
      <c r="B260" s="83"/>
      <c r="BL260" s="69"/>
      <c r="BM260" s="69"/>
      <c r="BN260" s="69"/>
      <c r="BO260" s="69"/>
      <c r="BP260" s="69"/>
      <c r="BQ260" s="69"/>
      <c r="BR260" s="71"/>
      <c r="BS260" s="69"/>
      <c r="BT260" s="69"/>
      <c r="BU260" s="69"/>
      <c r="BV260" s="69"/>
      <c r="BW260" s="69"/>
      <c r="BX260" s="69"/>
      <c r="BY260" s="69"/>
      <c r="BZ260" s="72"/>
      <c r="CA260" s="71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</row>
    <row r="261" spans="1:161" s="73" customFormat="1" x14ac:dyDescent="0.2">
      <c r="A261" s="82"/>
      <c r="B261" s="83"/>
      <c r="BL261" s="69"/>
      <c r="BM261" s="69"/>
      <c r="BN261" s="69"/>
      <c r="BO261" s="69"/>
      <c r="BP261" s="69"/>
      <c r="BQ261" s="69"/>
      <c r="BR261" s="71"/>
      <c r="BS261" s="69"/>
      <c r="BT261" s="69"/>
      <c r="BU261" s="69"/>
      <c r="BV261" s="69"/>
      <c r="BW261" s="69"/>
      <c r="BX261" s="69"/>
      <c r="BY261" s="69"/>
      <c r="BZ261" s="72"/>
      <c r="CA261" s="71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</row>
    <row r="262" spans="1:161" s="73" customFormat="1" x14ac:dyDescent="0.2">
      <c r="A262" s="82"/>
      <c r="B262" s="83"/>
      <c r="BL262" s="69"/>
      <c r="BM262" s="69"/>
      <c r="BN262" s="69"/>
      <c r="BO262" s="69"/>
      <c r="BP262" s="69"/>
      <c r="BQ262" s="69"/>
      <c r="BR262" s="71"/>
      <c r="BS262" s="69"/>
      <c r="BT262" s="69"/>
      <c r="BU262" s="69"/>
      <c r="BV262" s="69"/>
      <c r="BW262" s="69"/>
      <c r="BX262" s="69"/>
      <c r="BY262" s="69"/>
      <c r="BZ262" s="72"/>
      <c r="CA262" s="71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</row>
  </sheetData>
  <mergeCells count="20">
    <mergeCell ref="AY6:AZ6"/>
    <mergeCell ref="BB6:BC6"/>
    <mergeCell ref="BH6:BI6"/>
    <mergeCell ref="AM6:AN6"/>
    <mergeCell ref="AP6:AQ6"/>
    <mergeCell ref="AS6:AT6"/>
    <mergeCell ref="AV6:AW6"/>
    <mergeCell ref="BE6:BF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62"/>
  <sheetViews>
    <sheetView zoomScale="80" zoomScaleNormal="8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3.42578125" style="2" customWidth="1"/>
    <col min="4" max="4" width="17.7109375" style="2" customWidth="1"/>
    <col min="5" max="5" width="9.42578125" style="2" customWidth="1"/>
    <col min="6" max="6" width="17.7109375" style="2" customWidth="1"/>
    <col min="7" max="7" width="20.42578125" style="2" customWidth="1"/>
    <col min="8" max="8" width="8.7109375" style="2" customWidth="1"/>
    <col min="9" max="9" width="20.42578125" style="2" customWidth="1"/>
    <col min="10" max="10" width="18.42578125" style="2" customWidth="1"/>
    <col min="11" max="11" width="11.42578125" style="2" customWidth="1"/>
    <col min="12" max="12" width="16.42578125" style="2" customWidth="1"/>
    <col min="13" max="13" width="13.42578125" style="2" customWidth="1"/>
    <col min="14" max="14" width="11" style="2" customWidth="1"/>
    <col min="15" max="15" width="16.42578125" style="2" customWidth="1"/>
    <col min="16" max="16" width="13" style="2" customWidth="1"/>
    <col min="17" max="17" width="12.5703125" style="2" customWidth="1"/>
    <col min="18" max="18" width="16.42578125" style="2" customWidth="1"/>
    <col min="19" max="19" width="12.42578125" style="2" customWidth="1"/>
    <col min="20" max="20" width="10.42578125" style="2" customWidth="1"/>
    <col min="21" max="21" width="16.42578125" style="2" customWidth="1"/>
    <col min="22" max="22" width="12.4257812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8" style="2" customWidth="1"/>
    <col min="49" max="49" width="16.28515625" style="2" customWidth="1"/>
    <col min="50" max="50" width="8.5703125" style="2" customWidth="1"/>
    <col min="51" max="51" width="21.5703125" style="2" customWidth="1"/>
    <col min="52" max="52" width="18" style="2" customWidth="1"/>
    <col min="53" max="53" width="9.7109375" style="2" customWidth="1"/>
    <col min="54" max="54" width="17.5703125" style="2" customWidth="1"/>
    <col min="55" max="55" width="18.42578125" style="2" customWidth="1"/>
    <col min="56" max="56" width="10.5703125" style="2" customWidth="1"/>
    <col min="57" max="58" width="18.42578125" style="2" customWidth="1"/>
    <col min="59" max="59" width="7.5703125" style="2" customWidth="1"/>
    <col min="60" max="60" width="16.28515625" style="2" customWidth="1"/>
    <col min="61" max="61" width="21.28515625" style="2" customWidth="1"/>
    <col min="62" max="62" width="10.5703125" style="2" customWidth="1"/>
    <col min="63" max="63" width="18.5703125" style="4" customWidth="1"/>
    <col min="64" max="64" width="26.28515625" style="4" customWidth="1"/>
    <col min="65" max="66" width="20.42578125" style="2" customWidth="1"/>
    <col min="67" max="67" width="14.5703125" style="51" customWidth="1"/>
    <col min="68" max="68" width="14.28515625" style="51" customWidth="1"/>
    <col min="69" max="69" width="18.5703125" style="51" customWidth="1"/>
    <col min="70" max="70" width="22.7109375" style="51" customWidth="1"/>
    <col min="71" max="71" width="10.7109375" style="51" customWidth="1"/>
    <col min="72" max="72" width="10.42578125" style="51" customWidth="1"/>
    <col min="73" max="73" width="10.28515625" style="52" customWidth="1"/>
    <col min="74" max="74" width="17.7109375" style="51" customWidth="1"/>
    <col min="75" max="75" width="13.28515625" style="51" customWidth="1"/>
    <col min="76" max="76" width="11.42578125" style="51" customWidth="1"/>
    <col min="77" max="80" width="11.5703125" style="51" customWidth="1"/>
    <col min="81" max="81" width="12.5703125" style="53" customWidth="1"/>
    <col min="82" max="82" width="11.5703125" style="52" customWidth="1"/>
    <col min="83" max="83" width="12.7109375" style="51" customWidth="1"/>
    <col min="84" max="95" width="13.42578125" style="51" customWidth="1"/>
    <col min="96" max="164" width="13.42578125" style="3" customWidth="1"/>
    <col min="165" max="16384" width="9.28515625" style="2"/>
  </cols>
  <sheetData>
    <row r="1" spans="1:167" x14ac:dyDescent="0.2">
      <c r="B1" s="3"/>
      <c r="BK1" s="2"/>
      <c r="BL1" s="2"/>
      <c r="BO1" s="66"/>
      <c r="BP1" s="66"/>
      <c r="BU1" s="51"/>
      <c r="BW1" s="52"/>
      <c r="CC1" s="51"/>
      <c r="CD1" s="51"/>
      <c r="CE1" s="53"/>
      <c r="CF1" s="52"/>
      <c r="FI1" s="3"/>
      <c r="FJ1" s="3"/>
      <c r="FK1" s="3"/>
    </row>
    <row r="2" spans="1:167" x14ac:dyDescent="0.2">
      <c r="B2" s="3"/>
      <c r="BK2" s="2"/>
      <c r="BL2" s="2"/>
      <c r="BO2" s="66"/>
      <c r="BP2" s="66"/>
      <c r="BU2" s="51"/>
      <c r="BW2" s="52"/>
      <c r="CC2" s="51"/>
      <c r="CD2" s="51"/>
      <c r="CE2" s="53"/>
      <c r="CF2" s="52"/>
      <c r="FI2" s="3"/>
      <c r="FJ2" s="3"/>
      <c r="FK2" s="3"/>
    </row>
    <row r="3" spans="1:167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7"/>
      <c r="BL3" s="7"/>
      <c r="BM3" s="3"/>
      <c r="BN3" s="3"/>
      <c r="BU3" s="51"/>
      <c r="BV3" s="52"/>
    </row>
    <row r="4" spans="1:167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7"/>
      <c r="BL4" s="7"/>
      <c r="BM4" s="3"/>
      <c r="BN4" s="3"/>
      <c r="BU4" s="51"/>
      <c r="BV4" s="52"/>
    </row>
    <row r="5" spans="1:167" x14ac:dyDescent="0.2">
      <c r="A5" s="15"/>
      <c r="B5" s="16" t="s">
        <v>157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7"/>
      <c r="BL5" s="17"/>
      <c r="BM5" s="18"/>
      <c r="BN5" s="18"/>
      <c r="BO5" s="55"/>
      <c r="BP5" s="54"/>
      <c r="BQ5" s="54"/>
      <c r="BR5" s="54"/>
      <c r="BS5" s="54"/>
      <c r="BU5" s="51"/>
      <c r="BV5" s="52"/>
    </row>
    <row r="6" spans="1:167" s="6" customFormat="1" ht="13.5" thickBot="1" x14ac:dyDescent="0.25">
      <c r="A6" s="19" t="s">
        <v>1</v>
      </c>
      <c r="B6" s="20"/>
      <c r="C6" s="282" t="s">
        <v>158</v>
      </c>
      <c r="D6" s="282"/>
      <c r="E6" s="160"/>
      <c r="F6" s="282" t="s">
        <v>196</v>
      </c>
      <c r="G6" s="282"/>
      <c r="H6" s="21"/>
      <c r="I6" s="282" t="s">
        <v>160</v>
      </c>
      <c r="J6" s="282"/>
      <c r="K6" s="21"/>
      <c r="L6" s="282" t="s">
        <v>161</v>
      </c>
      <c r="M6" s="282"/>
      <c r="N6" s="22"/>
      <c r="O6" s="282" t="s">
        <v>162</v>
      </c>
      <c r="P6" s="282"/>
      <c r="Q6" s="160"/>
      <c r="R6" s="282" t="s">
        <v>159</v>
      </c>
      <c r="S6" s="282"/>
      <c r="T6" s="160"/>
      <c r="U6" s="282" t="s">
        <v>163</v>
      </c>
      <c r="V6" s="282"/>
      <c r="W6" s="21"/>
      <c r="X6" s="282" t="s">
        <v>164</v>
      </c>
      <c r="Y6" s="282"/>
      <c r="Z6" s="160"/>
      <c r="AA6" s="282" t="s">
        <v>165</v>
      </c>
      <c r="AB6" s="282"/>
      <c r="AC6" s="21"/>
      <c r="AD6" s="282" t="s">
        <v>166</v>
      </c>
      <c r="AE6" s="282"/>
      <c r="AF6" s="22"/>
      <c r="AG6" s="282" t="s">
        <v>167</v>
      </c>
      <c r="AH6" s="282"/>
      <c r="AI6" s="22"/>
      <c r="AJ6" s="282" t="s">
        <v>168</v>
      </c>
      <c r="AK6" s="282"/>
      <c r="AL6" s="21"/>
      <c r="AM6" s="282" t="s">
        <v>169</v>
      </c>
      <c r="AN6" s="282"/>
      <c r="AO6" s="21"/>
      <c r="AP6" s="282" t="s">
        <v>170</v>
      </c>
      <c r="AQ6" s="282"/>
      <c r="AR6" s="21"/>
      <c r="AS6" s="282" t="s">
        <v>171</v>
      </c>
      <c r="AT6" s="282"/>
      <c r="AU6" s="21"/>
      <c r="AV6" s="282" t="s">
        <v>172</v>
      </c>
      <c r="AW6" s="282"/>
      <c r="AX6" s="21"/>
      <c r="AY6" s="282" t="s">
        <v>173</v>
      </c>
      <c r="AZ6" s="282"/>
      <c r="BA6" s="21"/>
      <c r="BB6" s="282" t="s">
        <v>174</v>
      </c>
      <c r="BC6" s="282"/>
      <c r="BD6" s="160"/>
      <c r="BE6" s="282" t="s">
        <v>175</v>
      </c>
      <c r="BF6" s="282"/>
      <c r="BG6" s="196"/>
      <c r="BH6" s="282" t="s">
        <v>176</v>
      </c>
      <c r="BI6" s="282"/>
      <c r="BJ6" s="21"/>
      <c r="BK6" s="282" t="s">
        <v>2</v>
      </c>
      <c r="BL6" s="282"/>
      <c r="BM6" s="23"/>
      <c r="BN6" s="23"/>
      <c r="BO6" s="67"/>
      <c r="BP6" s="55"/>
      <c r="BQ6" s="55"/>
      <c r="BR6" s="55"/>
      <c r="BS6" s="55"/>
      <c r="BT6" s="55"/>
      <c r="BU6" s="54"/>
      <c r="BV6" s="52"/>
      <c r="BW6" s="51"/>
      <c r="BX6" s="51"/>
      <c r="BY6" s="51"/>
      <c r="BZ6" s="51"/>
      <c r="CA6" s="51"/>
      <c r="CB6" s="51"/>
      <c r="CC6" s="53"/>
      <c r="CD6" s="52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</row>
    <row r="7" spans="1:167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25"/>
      <c r="BL7" s="25"/>
      <c r="BM7" s="26"/>
      <c r="BN7" s="26"/>
      <c r="BO7" s="56"/>
      <c r="BP7" s="54"/>
      <c r="BQ7" s="54"/>
      <c r="BR7" s="54"/>
      <c r="BS7" s="54"/>
      <c r="BT7" s="54"/>
      <c r="BU7" s="54"/>
      <c r="BV7" s="52"/>
    </row>
    <row r="8" spans="1:167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25"/>
      <c r="BE8" s="25"/>
      <c r="BF8" s="25" t="s">
        <v>3</v>
      </c>
      <c r="BG8" s="25"/>
      <c r="BH8" s="25"/>
      <c r="BI8" s="25" t="s">
        <v>3</v>
      </c>
      <c r="BJ8" s="13"/>
      <c r="BK8" s="25"/>
      <c r="BL8" s="25" t="s">
        <v>3</v>
      </c>
      <c r="BM8" s="26"/>
      <c r="BN8" s="26"/>
      <c r="BO8" s="56"/>
      <c r="BP8" s="54"/>
      <c r="BQ8" s="54"/>
      <c r="BR8" s="54"/>
      <c r="BS8" s="54"/>
      <c r="BT8" s="54"/>
      <c r="BU8" s="54"/>
      <c r="BV8" s="52"/>
    </row>
    <row r="9" spans="1:167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6"/>
      <c r="BN9" s="26"/>
      <c r="BO9" s="56"/>
      <c r="BP9" s="56"/>
      <c r="BQ9" s="56"/>
      <c r="BR9" s="56"/>
      <c r="BS9" s="56"/>
      <c r="BT9" s="56"/>
      <c r="BU9" s="56"/>
      <c r="BV9" s="52"/>
    </row>
    <row r="10" spans="1:167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24</v>
      </c>
      <c r="BL10" s="25" t="s">
        <v>21</v>
      </c>
      <c r="BM10" s="26"/>
      <c r="BN10" s="26"/>
      <c r="BO10" s="56"/>
      <c r="BP10" s="56"/>
      <c r="BQ10" s="56"/>
      <c r="BR10" s="56"/>
      <c r="BS10" s="56"/>
      <c r="BT10" s="56"/>
      <c r="BU10" s="56"/>
      <c r="BV10" s="52"/>
    </row>
    <row r="11" spans="1:167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6"/>
      <c r="BN11" s="26"/>
      <c r="BO11" s="56"/>
      <c r="BP11" s="56"/>
      <c r="BQ11" s="56"/>
      <c r="BR11" s="56"/>
      <c r="BS11" s="56"/>
      <c r="BT11" s="56"/>
      <c r="BU11" s="56"/>
      <c r="BV11" s="57"/>
      <c r="BW11" s="58"/>
      <c r="BX11" s="58"/>
      <c r="BY11" s="58"/>
      <c r="BZ11" s="58"/>
      <c r="CA11" s="58"/>
      <c r="CB11" s="58"/>
      <c r="CC11" s="59"/>
      <c r="CD11" s="57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</row>
    <row r="12" spans="1:167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6"/>
      <c r="BN12" s="26"/>
      <c r="BO12" s="56"/>
      <c r="BP12" s="54"/>
      <c r="BQ12" s="56"/>
      <c r="BR12" s="56"/>
      <c r="BS12" s="56"/>
      <c r="BT12" s="56"/>
      <c r="BU12" s="56"/>
      <c r="BV12" s="60"/>
    </row>
    <row r="13" spans="1:167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50"/>
      <c r="BC13" s="50"/>
      <c r="BD13" s="50"/>
      <c r="BE13" s="50"/>
      <c r="BF13" s="50"/>
      <c r="BG13" s="50"/>
      <c r="BH13" s="50"/>
      <c r="BI13" s="50"/>
      <c r="BJ13" s="33"/>
      <c r="BK13" s="33"/>
      <c r="BL13" s="34"/>
      <c r="BM13" s="26"/>
      <c r="BN13" s="26"/>
      <c r="BO13" s="56"/>
      <c r="BP13" s="54"/>
      <c r="BQ13" s="54"/>
      <c r="BR13" s="54"/>
      <c r="BS13" s="54"/>
      <c r="BT13" s="54"/>
      <c r="BU13" s="54"/>
      <c r="BV13" s="52"/>
      <c r="BW13" s="51"/>
      <c r="BX13" s="51"/>
      <c r="BY13" s="51"/>
      <c r="BZ13" s="51"/>
      <c r="CA13" s="51"/>
      <c r="CB13" s="51"/>
      <c r="CC13" s="53"/>
      <c r="CD13" s="52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</row>
    <row r="14" spans="1:167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48"/>
      <c r="BC14" s="48"/>
      <c r="BD14" s="48"/>
      <c r="BE14" s="48"/>
      <c r="BF14" s="48"/>
      <c r="BG14" s="48"/>
      <c r="BH14" s="48"/>
      <c r="BI14" s="48"/>
      <c r="BJ14" s="13"/>
      <c r="BK14" s="37"/>
      <c r="BL14" s="39"/>
      <c r="BM14" s="26"/>
      <c r="BN14" s="26"/>
      <c r="BO14" s="56"/>
      <c r="BP14" s="54"/>
      <c r="BQ14" s="54"/>
      <c r="BR14" s="54"/>
      <c r="BS14" s="54"/>
      <c r="BT14" s="54"/>
      <c r="BU14" s="54"/>
      <c r="BV14" s="52"/>
    </row>
    <row r="15" spans="1:167" x14ac:dyDescent="0.2">
      <c r="A15" s="27">
        <v>1</v>
      </c>
      <c r="B15" s="36" t="s">
        <v>5</v>
      </c>
      <c r="C15" s="37">
        <v>111</v>
      </c>
      <c r="D15" s="38">
        <v>100.4</v>
      </c>
      <c r="E15" s="38"/>
      <c r="F15" s="37">
        <v>111.33</v>
      </c>
      <c r="G15" s="38">
        <v>100.36</v>
      </c>
      <c r="H15" s="13"/>
      <c r="I15" s="37">
        <v>111.48</v>
      </c>
      <c r="J15" s="38">
        <v>99.9</v>
      </c>
      <c r="K15" s="13"/>
      <c r="L15" s="37">
        <v>111.39</v>
      </c>
      <c r="M15" s="38">
        <v>100.05</v>
      </c>
      <c r="N15" s="13"/>
      <c r="O15" s="37">
        <v>111.7</v>
      </c>
      <c r="P15" s="38">
        <v>99.73</v>
      </c>
      <c r="Q15" s="38"/>
      <c r="R15" s="37">
        <v>111.45</v>
      </c>
      <c r="S15" s="38">
        <v>99.83</v>
      </c>
      <c r="T15" s="38"/>
      <c r="U15" s="37">
        <v>111.27</v>
      </c>
      <c r="V15" s="38">
        <v>99.6</v>
      </c>
      <c r="W15" s="13"/>
      <c r="X15" s="37">
        <v>111.13</v>
      </c>
      <c r="Y15" s="38">
        <v>99.52</v>
      </c>
      <c r="Z15" s="38"/>
      <c r="AA15" s="37">
        <v>111.12</v>
      </c>
      <c r="AB15" s="38">
        <v>99.06</v>
      </c>
      <c r="AC15" s="13"/>
      <c r="AD15" s="37">
        <v>111.87</v>
      </c>
      <c r="AE15" s="38">
        <v>97.76</v>
      </c>
      <c r="AF15" s="13"/>
      <c r="AG15" s="37">
        <v>111.93</v>
      </c>
      <c r="AH15" s="38">
        <v>98.13</v>
      </c>
      <c r="AI15" s="13"/>
      <c r="AJ15" s="37">
        <v>111.88</v>
      </c>
      <c r="AK15" s="38">
        <v>98.45</v>
      </c>
      <c r="AL15" s="13"/>
      <c r="AM15" s="37">
        <v>112.01</v>
      </c>
      <c r="AN15" s="38">
        <v>98.17</v>
      </c>
      <c r="AO15" s="13"/>
      <c r="AP15" s="37">
        <v>111.91</v>
      </c>
      <c r="AQ15" s="38">
        <v>98.56</v>
      </c>
      <c r="AR15" s="13"/>
      <c r="AS15" s="37">
        <v>111.91</v>
      </c>
      <c r="AT15" s="38">
        <v>98.42</v>
      </c>
      <c r="AU15" s="37"/>
      <c r="AV15" s="37">
        <v>111.84</v>
      </c>
      <c r="AW15" s="38">
        <v>98.27</v>
      </c>
      <c r="AX15" s="13"/>
      <c r="AY15" s="37">
        <v>111.85000000000001</v>
      </c>
      <c r="AZ15" s="38">
        <v>98.59</v>
      </c>
      <c r="BA15" s="13"/>
      <c r="BB15" s="37">
        <v>111.87</v>
      </c>
      <c r="BC15" s="39">
        <v>98.95</v>
      </c>
      <c r="BD15" s="39"/>
      <c r="BE15" s="37">
        <v>111.7</v>
      </c>
      <c r="BF15" s="39">
        <v>99.04</v>
      </c>
      <c r="BG15" s="39"/>
      <c r="BH15" s="39">
        <v>111.35000000000001</v>
      </c>
      <c r="BI15" s="39">
        <v>98.87</v>
      </c>
      <c r="BJ15" s="13"/>
      <c r="BK15" s="37">
        <f>(C15+F15+I15+L15+O15+R15+U15+X15+AA15+AD15+AG15+AJ15+AM15+AP15+AS15+AV15+AY15+BB15+BE15+BH15)/20</f>
        <v>111.59949999999999</v>
      </c>
      <c r="BL15" s="39">
        <f>(D15+G15+J15+M15+P15+S15+V15+Y15+AB15+AE15+AH15+AK15+AN15+AQ15+AT15+AW15+AZ15+BC15+BF15+BI15)/20</f>
        <v>99.083000000000013</v>
      </c>
      <c r="BM15" s="40"/>
      <c r="BN15" s="40"/>
      <c r="BO15" s="40"/>
      <c r="BP15" s="159"/>
      <c r="BQ15" s="65">
        <v>111.18</v>
      </c>
      <c r="BR15" s="54">
        <v>111.18</v>
      </c>
      <c r="BS15" s="61">
        <v>111.18</v>
      </c>
      <c r="BT15" s="61">
        <v>111.18</v>
      </c>
      <c r="BU15" s="54">
        <v>111.18</v>
      </c>
      <c r="BV15" s="52">
        <v>111.18</v>
      </c>
      <c r="BW15" s="51">
        <v>111.18</v>
      </c>
      <c r="BX15" s="51">
        <v>111.18</v>
      </c>
      <c r="BY15" s="51">
        <v>111.18</v>
      </c>
      <c r="BZ15" s="51">
        <v>111.18</v>
      </c>
      <c r="CA15" s="51">
        <v>111.18</v>
      </c>
      <c r="CB15" s="51">
        <v>111.18</v>
      </c>
      <c r="CC15" s="53">
        <v>111.18</v>
      </c>
      <c r="CD15" s="52">
        <v>111.18</v>
      </c>
    </row>
    <row r="16" spans="1:167" s="7" customFormat="1" x14ac:dyDescent="0.2">
      <c r="A16" s="27">
        <v>2</v>
      </c>
      <c r="B16" s="36" t="s">
        <v>6</v>
      </c>
      <c r="C16" s="37">
        <v>0.76341705473700283</v>
      </c>
      <c r="D16" s="38">
        <v>145.97999999999999</v>
      </c>
      <c r="E16" s="38"/>
      <c r="F16" s="37">
        <v>0.76516948504093651</v>
      </c>
      <c r="G16" s="38">
        <v>146.02000000000001</v>
      </c>
      <c r="H16" s="13"/>
      <c r="I16" s="37">
        <v>0.75947444368496997</v>
      </c>
      <c r="J16" s="38">
        <v>146.63999999999999</v>
      </c>
      <c r="K16" s="13"/>
      <c r="L16" s="37">
        <v>0.7607455306200076</v>
      </c>
      <c r="M16" s="38">
        <v>146.5</v>
      </c>
      <c r="N16" s="13"/>
      <c r="O16" s="37">
        <v>0.76429226536227457</v>
      </c>
      <c r="P16" s="38">
        <v>145.76</v>
      </c>
      <c r="Q16" s="38"/>
      <c r="R16" s="37">
        <v>0.76610740825863777</v>
      </c>
      <c r="S16" s="38">
        <v>145.22999999999999</v>
      </c>
      <c r="T16" s="38"/>
      <c r="U16" s="37">
        <v>0.7643506840938622</v>
      </c>
      <c r="V16" s="38">
        <v>145</v>
      </c>
      <c r="W16" s="13"/>
      <c r="X16" s="37">
        <v>0.76487685482637291</v>
      </c>
      <c r="Y16" s="38">
        <v>144.6</v>
      </c>
      <c r="Z16" s="38"/>
      <c r="AA16" s="37">
        <v>0.7643506840938622</v>
      </c>
      <c r="AB16" s="38">
        <v>144</v>
      </c>
      <c r="AC16" s="13"/>
      <c r="AD16" s="37">
        <v>0.76534517067197305</v>
      </c>
      <c r="AE16" s="38">
        <v>142.88999999999999</v>
      </c>
      <c r="AF16" s="13"/>
      <c r="AG16" s="37">
        <v>0.7635919364691508</v>
      </c>
      <c r="AH16" s="38">
        <v>143.85</v>
      </c>
      <c r="AI16" s="13"/>
      <c r="AJ16" s="37">
        <v>0.76452599388379205</v>
      </c>
      <c r="AK16" s="38">
        <v>144.08000000000001</v>
      </c>
      <c r="AL16" s="13"/>
      <c r="AM16" s="37">
        <v>0.76710647437864365</v>
      </c>
      <c r="AN16" s="38">
        <v>143.34</v>
      </c>
      <c r="AO16" s="13"/>
      <c r="AP16" s="37">
        <v>0.76881679095871458</v>
      </c>
      <c r="AQ16" s="38">
        <v>143.47</v>
      </c>
      <c r="AR16" s="13"/>
      <c r="AS16" s="37">
        <v>0.76899415564441709</v>
      </c>
      <c r="AT16" s="38">
        <v>143.22999999999999</v>
      </c>
      <c r="AU16" s="37"/>
      <c r="AV16" s="37">
        <v>0.76940832499807643</v>
      </c>
      <c r="AW16" s="38">
        <v>142.84</v>
      </c>
      <c r="AX16" s="13"/>
      <c r="AY16" s="37">
        <v>0.7734550235903781</v>
      </c>
      <c r="AZ16" s="38">
        <v>142.57</v>
      </c>
      <c r="BA16" s="13"/>
      <c r="BB16" s="37">
        <v>0.77627697562490294</v>
      </c>
      <c r="BC16" s="39">
        <v>142.6</v>
      </c>
      <c r="BD16" s="39"/>
      <c r="BE16" s="37">
        <v>0.77489345215032934</v>
      </c>
      <c r="BF16" s="39">
        <v>142.77000000000001</v>
      </c>
      <c r="BG16" s="39"/>
      <c r="BH16" s="39">
        <v>0.77000077000077005</v>
      </c>
      <c r="BI16" s="39">
        <v>142.97</v>
      </c>
      <c r="BJ16" s="13"/>
      <c r="BK16" s="37">
        <f t="shared" ref="BK16:BK30" si="0">(C16+F16+I16+L16+O16+R16+U16+X16+AA16+AD16+AG16+AJ16+AM16+AP16+AS16+AV16+AY16+BB16+BE16+BH16)/20</f>
        <v>0.76675997395445372</v>
      </c>
      <c r="BL16" s="39">
        <f t="shared" ref="BL16:BL30" si="1">(D16+G16+J16+M16+P16+S16+V16+Y16+AB16+AE16+AH16+AK16+AN16+AQ16+AT16+AW16+AZ16+BC16+BF16+BI16)/20</f>
        <v>144.21699999999998</v>
      </c>
      <c r="BM16" s="40"/>
      <c r="BN16" s="40"/>
      <c r="BO16" s="40"/>
      <c r="BP16" s="159"/>
      <c r="BQ16" s="65">
        <v>0.75934147696689269</v>
      </c>
      <c r="BR16" s="54">
        <v>0.75934147696689269</v>
      </c>
      <c r="BS16" s="61">
        <v>0.75934147696689269</v>
      </c>
      <c r="BT16" s="61">
        <v>0.75934147696689269</v>
      </c>
      <c r="BU16" s="54">
        <v>0.75934147696689269</v>
      </c>
      <c r="BV16" s="52">
        <v>0.75934147696689269</v>
      </c>
      <c r="BW16" s="51">
        <v>0.75934147696689269</v>
      </c>
      <c r="BX16" s="51">
        <v>0.75934147696689269</v>
      </c>
      <c r="BY16" s="51">
        <v>0.75934147696689269</v>
      </c>
      <c r="BZ16" s="51">
        <v>0.75934147696689269</v>
      </c>
      <c r="CA16" s="51">
        <v>0.75934147696689269</v>
      </c>
      <c r="CB16" s="51">
        <v>0.75934147696689269</v>
      </c>
      <c r="CC16" s="53">
        <v>0.75934147696689269</v>
      </c>
      <c r="CD16" s="52">
        <v>0.75934147696689269</v>
      </c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</row>
    <row r="17" spans="1:164" x14ac:dyDescent="0.2">
      <c r="A17" s="27">
        <v>3</v>
      </c>
      <c r="B17" s="36" t="s">
        <v>7</v>
      </c>
      <c r="C17" s="37">
        <v>0.99350000000000005</v>
      </c>
      <c r="D17" s="38">
        <v>112.17</v>
      </c>
      <c r="E17" s="38"/>
      <c r="F17" s="37">
        <v>0.9991000000000001</v>
      </c>
      <c r="G17" s="38">
        <v>111.83</v>
      </c>
      <c r="H17" s="13"/>
      <c r="I17" s="37">
        <v>0.99620000000000009</v>
      </c>
      <c r="J17" s="38">
        <v>111.79</v>
      </c>
      <c r="K17" s="13"/>
      <c r="L17" s="37">
        <v>0.99820000000000009</v>
      </c>
      <c r="M17" s="38">
        <v>111.65</v>
      </c>
      <c r="N17" s="13"/>
      <c r="O17" s="37">
        <v>0.99990000000000001</v>
      </c>
      <c r="P17" s="38">
        <v>111.41</v>
      </c>
      <c r="Q17" s="38"/>
      <c r="R17" s="37">
        <v>0.99980000000000002</v>
      </c>
      <c r="S17" s="38">
        <v>111.28</v>
      </c>
      <c r="T17" s="38"/>
      <c r="U17" s="37">
        <v>0.99870000000000003</v>
      </c>
      <c r="V17" s="38">
        <v>110.97</v>
      </c>
      <c r="W17" s="13"/>
      <c r="X17" s="37">
        <v>1.0002</v>
      </c>
      <c r="Y17" s="38">
        <v>110.58</v>
      </c>
      <c r="Z17" s="38"/>
      <c r="AA17" s="37">
        <v>1.0016</v>
      </c>
      <c r="AB17" s="38">
        <v>109.89</v>
      </c>
      <c r="AC17" s="13"/>
      <c r="AD17" s="37">
        <v>1.0009000000000001</v>
      </c>
      <c r="AE17" s="38">
        <v>109.26</v>
      </c>
      <c r="AF17" s="13"/>
      <c r="AG17" s="37">
        <v>1.0017</v>
      </c>
      <c r="AH17" s="38">
        <v>109.65</v>
      </c>
      <c r="AI17" s="13"/>
      <c r="AJ17" s="37">
        <v>1.0055000000000001</v>
      </c>
      <c r="AK17" s="38">
        <v>109.55</v>
      </c>
      <c r="AL17" s="13"/>
      <c r="AM17" s="37">
        <v>1.0078</v>
      </c>
      <c r="AN17" s="38">
        <v>109.11</v>
      </c>
      <c r="AO17" s="13"/>
      <c r="AP17" s="37">
        <v>1.0110000000000001</v>
      </c>
      <c r="AQ17" s="38">
        <v>109.1</v>
      </c>
      <c r="AR17" s="13"/>
      <c r="AS17" s="37">
        <v>1.0137</v>
      </c>
      <c r="AT17" s="38">
        <v>108.65</v>
      </c>
      <c r="AU17" s="37"/>
      <c r="AV17" s="37">
        <v>1.0188000000000001</v>
      </c>
      <c r="AW17" s="38">
        <v>107.87</v>
      </c>
      <c r="AX17" s="13"/>
      <c r="AY17" s="37">
        <v>1.0185</v>
      </c>
      <c r="AZ17" s="38">
        <v>108.27</v>
      </c>
      <c r="BA17" s="13"/>
      <c r="BB17" s="37">
        <v>1.0206</v>
      </c>
      <c r="BC17" s="39">
        <v>108.47</v>
      </c>
      <c r="BD17" s="39"/>
      <c r="BE17" s="37">
        <v>1.0201</v>
      </c>
      <c r="BF17" s="39">
        <v>108.45</v>
      </c>
      <c r="BG17" s="39"/>
      <c r="BH17" s="39">
        <v>1.0179</v>
      </c>
      <c r="BI17" s="39">
        <v>108.15</v>
      </c>
      <c r="BJ17" s="13"/>
      <c r="BK17" s="37">
        <f t="shared" si="0"/>
        <v>1.0061849999999999</v>
      </c>
      <c r="BL17" s="39">
        <f t="shared" si="1"/>
        <v>109.90500000000002</v>
      </c>
      <c r="BM17" s="40"/>
      <c r="BN17" s="40"/>
      <c r="BO17" s="40"/>
      <c r="BP17" s="159"/>
      <c r="BQ17" s="65">
        <v>1.0004526315789475</v>
      </c>
      <c r="BR17" s="54">
        <v>1.0004526315789475</v>
      </c>
      <c r="BS17" s="61">
        <v>1.0004526315789475</v>
      </c>
      <c r="BT17" s="61">
        <v>1.0004526315789475</v>
      </c>
      <c r="BU17" s="54">
        <v>1.0004526315789475</v>
      </c>
      <c r="BV17" s="52">
        <v>1.0004526315789475</v>
      </c>
      <c r="BW17" s="51">
        <v>1.0004526315789475</v>
      </c>
      <c r="BX17" s="51">
        <v>1.0004526315789475</v>
      </c>
      <c r="BY17" s="51">
        <v>1.0004526315789475</v>
      </c>
      <c r="BZ17" s="51">
        <v>1.0004526315789475</v>
      </c>
      <c r="CA17" s="51">
        <v>1.0004526315789475</v>
      </c>
      <c r="CB17" s="51">
        <v>1.0004526315789475</v>
      </c>
      <c r="CC17" s="53">
        <v>1.0004526315789475</v>
      </c>
      <c r="CD17" s="52">
        <v>1.0004526315789475</v>
      </c>
    </row>
    <row r="18" spans="1:164" x14ac:dyDescent="0.2">
      <c r="A18" s="27">
        <v>4</v>
      </c>
      <c r="B18" s="36" t="s">
        <v>8</v>
      </c>
      <c r="C18" s="37">
        <v>0.88952143746664292</v>
      </c>
      <c r="D18" s="38">
        <v>125.3</v>
      </c>
      <c r="E18" s="38"/>
      <c r="F18" s="37">
        <v>0.8926977325477593</v>
      </c>
      <c r="G18" s="38">
        <v>125.21</v>
      </c>
      <c r="H18" s="13"/>
      <c r="I18" s="37">
        <v>0.8892050506846878</v>
      </c>
      <c r="J18" s="38">
        <v>125.16</v>
      </c>
      <c r="K18" s="13"/>
      <c r="L18" s="37">
        <v>0.89039266316445553</v>
      </c>
      <c r="M18" s="38">
        <v>125.22</v>
      </c>
      <c r="N18" s="13"/>
      <c r="O18" s="37">
        <v>0.8903133903133903</v>
      </c>
      <c r="P18" s="38">
        <v>125.11</v>
      </c>
      <c r="Q18" s="38"/>
      <c r="R18" s="37">
        <v>0.88999644001423983</v>
      </c>
      <c r="S18" s="38">
        <v>124.96</v>
      </c>
      <c r="T18" s="38"/>
      <c r="U18" s="37">
        <v>0.88731144631765746</v>
      </c>
      <c r="V18" s="38">
        <v>124.89</v>
      </c>
      <c r="W18" s="13"/>
      <c r="X18" s="37">
        <v>0.88691796008869184</v>
      </c>
      <c r="Y18" s="38">
        <v>124.7</v>
      </c>
      <c r="Z18" s="38"/>
      <c r="AA18" s="37">
        <v>0.88660342228920996</v>
      </c>
      <c r="AB18" s="38">
        <v>124.2</v>
      </c>
      <c r="AC18" s="13"/>
      <c r="AD18" s="37">
        <v>0.8845643520566121</v>
      </c>
      <c r="AE18" s="38">
        <v>123.58</v>
      </c>
      <c r="AF18" s="13"/>
      <c r="AG18" s="37">
        <v>0.88354833009365596</v>
      </c>
      <c r="AH18" s="38">
        <v>124.24</v>
      </c>
      <c r="AI18" s="13"/>
      <c r="AJ18" s="37">
        <v>0.88605351763246498</v>
      </c>
      <c r="AK18" s="38">
        <v>124.37</v>
      </c>
      <c r="AL18" s="13"/>
      <c r="AM18" s="37">
        <v>0.88386070355312008</v>
      </c>
      <c r="AN18" s="38">
        <v>124.39</v>
      </c>
      <c r="AO18" s="13"/>
      <c r="AP18" s="37">
        <v>0.88896790825851191</v>
      </c>
      <c r="AQ18" s="38">
        <v>124.14</v>
      </c>
      <c r="AR18" s="13"/>
      <c r="AS18" s="37">
        <v>0.88936321593738876</v>
      </c>
      <c r="AT18" s="38">
        <v>123.83</v>
      </c>
      <c r="AU18" s="37"/>
      <c r="AV18" s="37">
        <v>0.88849400266548206</v>
      </c>
      <c r="AW18" s="38">
        <v>123.66</v>
      </c>
      <c r="AX18" s="13"/>
      <c r="AY18" s="37">
        <v>0.89198109000089199</v>
      </c>
      <c r="AZ18" s="38">
        <v>123.66</v>
      </c>
      <c r="BA18" s="13"/>
      <c r="BB18" s="37">
        <v>0.89774665589370672</v>
      </c>
      <c r="BC18" s="39">
        <v>123.39</v>
      </c>
      <c r="BD18" s="39"/>
      <c r="BE18" s="37">
        <v>0.89782725803555385</v>
      </c>
      <c r="BF18" s="39">
        <v>123.31</v>
      </c>
      <c r="BG18" s="39"/>
      <c r="BH18" s="39">
        <v>0.89166295140436902</v>
      </c>
      <c r="BI18" s="39">
        <v>123.38</v>
      </c>
      <c r="BJ18" s="13"/>
      <c r="BK18" s="37">
        <f t="shared" si="0"/>
        <v>0.88935147642092471</v>
      </c>
      <c r="BL18" s="39">
        <f t="shared" si="1"/>
        <v>124.33500000000001</v>
      </c>
      <c r="BM18" s="40"/>
      <c r="BN18" s="40"/>
      <c r="BO18" s="40"/>
      <c r="BP18" s="159"/>
      <c r="BQ18" s="65">
        <v>0.88458463488811412</v>
      </c>
      <c r="BR18" s="54">
        <v>0.88458463488811412</v>
      </c>
      <c r="BS18" s="61">
        <v>0.88458463488811412</v>
      </c>
      <c r="BT18" s="61">
        <v>0.88458463488811412</v>
      </c>
      <c r="BU18" s="54">
        <v>0.88458463488811412</v>
      </c>
      <c r="BV18" s="52">
        <v>0.88458463488811412</v>
      </c>
      <c r="BW18" s="51">
        <v>0.88458463488811412</v>
      </c>
      <c r="BX18" s="51">
        <v>0.88458463488811412</v>
      </c>
      <c r="BY18" s="51">
        <v>0.88458463488811412</v>
      </c>
      <c r="BZ18" s="51">
        <v>0.88458463488811412</v>
      </c>
      <c r="CA18" s="51">
        <v>0.88458463488811412</v>
      </c>
      <c r="CB18" s="51">
        <v>0.88458463488811412</v>
      </c>
      <c r="CC18" s="53">
        <v>0.88458463488811412</v>
      </c>
      <c r="CD18" s="52">
        <v>0.88458463488811412</v>
      </c>
    </row>
    <row r="19" spans="1:164" x14ac:dyDescent="0.2">
      <c r="A19" s="27">
        <v>5</v>
      </c>
      <c r="B19" s="36" t="s">
        <v>9</v>
      </c>
      <c r="C19" s="37">
        <v>1291.0796</v>
      </c>
      <c r="D19" s="41">
        <v>143877.91</v>
      </c>
      <c r="E19" s="41"/>
      <c r="F19" s="42">
        <v>1286.9688000000001</v>
      </c>
      <c r="G19" s="41">
        <v>143793.01999999999</v>
      </c>
      <c r="H19" s="13"/>
      <c r="I19" s="37">
        <v>1292.0863000000002</v>
      </c>
      <c r="J19" s="41">
        <v>143899.65</v>
      </c>
      <c r="K19" s="13"/>
      <c r="L19" s="37">
        <v>1291.7450000000001</v>
      </c>
      <c r="M19" s="41">
        <v>143964.98000000001</v>
      </c>
      <c r="N19" s="13"/>
      <c r="O19" s="37">
        <v>1289.5569</v>
      </c>
      <c r="P19" s="41">
        <v>143656.64000000001</v>
      </c>
      <c r="Q19" s="41"/>
      <c r="R19" s="42">
        <v>1297.011</v>
      </c>
      <c r="S19" s="41">
        <v>144305.44</v>
      </c>
      <c r="T19" s="41"/>
      <c r="U19" s="42">
        <v>1301.7806</v>
      </c>
      <c r="V19" s="41">
        <v>144276.34</v>
      </c>
      <c r="W19" s="13"/>
      <c r="X19" s="37">
        <v>1304.4752000000001</v>
      </c>
      <c r="Y19" s="41">
        <v>144274.96</v>
      </c>
      <c r="Z19" s="41"/>
      <c r="AA19" s="37">
        <v>1304.3</v>
      </c>
      <c r="AB19" s="41">
        <v>143564.29999999999</v>
      </c>
      <c r="AC19" s="13"/>
      <c r="AD19" s="37">
        <v>1295.0063</v>
      </c>
      <c r="AE19" s="41">
        <v>141621.89000000001</v>
      </c>
      <c r="AF19" s="13"/>
      <c r="AG19" s="37">
        <v>1286.1635000000001</v>
      </c>
      <c r="AH19" s="41">
        <v>141272.20000000001</v>
      </c>
      <c r="AI19" s="13"/>
      <c r="AJ19" s="37">
        <v>1283.1121000000001</v>
      </c>
      <c r="AK19" s="41">
        <v>141334.79999999999</v>
      </c>
      <c r="AL19" s="13"/>
      <c r="AM19" s="37">
        <v>1276.0214000000001</v>
      </c>
      <c r="AN19" s="41">
        <v>140311.31</v>
      </c>
      <c r="AO19" s="13"/>
      <c r="AP19" s="37">
        <v>1276.0455000000002</v>
      </c>
      <c r="AQ19" s="41">
        <v>140747.82</v>
      </c>
      <c r="AR19" s="13"/>
      <c r="AS19" s="42">
        <v>1275.01</v>
      </c>
      <c r="AT19" s="41">
        <v>140429.6</v>
      </c>
      <c r="AU19" s="37"/>
      <c r="AV19" s="42">
        <v>1273.4365</v>
      </c>
      <c r="AW19" s="41">
        <v>139950.67000000001</v>
      </c>
      <c r="AX19" s="13"/>
      <c r="AY19" s="37">
        <v>1273.5900000000001</v>
      </c>
      <c r="AZ19" s="41">
        <v>140438.76999999999</v>
      </c>
      <c r="BA19" s="13"/>
      <c r="BB19" s="37">
        <v>1277.5378000000001</v>
      </c>
      <c r="BC19" s="39">
        <v>141423.43</v>
      </c>
      <c r="BD19" s="39"/>
      <c r="BE19" s="37">
        <v>1281.2686000000001</v>
      </c>
      <c r="BF19" s="39">
        <v>141746.75</v>
      </c>
      <c r="BG19" s="39"/>
      <c r="BH19" s="39">
        <v>1284.3100000000002</v>
      </c>
      <c r="BI19" s="39">
        <v>141389.69</v>
      </c>
      <c r="BJ19" s="13"/>
      <c r="BK19" s="37">
        <f t="shared" si="0"/>
        <v>1287.025255</v>
      </c>
      <c r="BL19" s="39">
        <f t="shared" si="1"/>
        <v>142314.0085</v>
      </c>
      <c r="BM19" s="40"/>
      <c r="BN19" s="40"/>
      <c r="BO19" s="40"/>
      <c r="BP19" s="159"/>
      <c r="BQ19" s="65">
        <v>1301.6470631578945</v>
      </c>
      <c r="BR19" s="62">
        <v>1301.6470631578945</v>
      </c>
      <c r="BS19" s="61">
        <v>1301.6470631578945</v>
      </c>
      <c r="BT19" s="61">
        <v>1301.6470631578945</v>
      </c>
      <c r="BU19" s="54">
        <v>1301.6470631578945</v>
      </c>
      <c r="BV19" s="52">
        <v>1301.6470631578945</v>
      </c>
      <c r="BW19" s="51">
        <v>1301.6470631578945</v>
      </c>
      <c r="BX19" s="51">
        <v>1301.6470631578945</v>
      </c>
      <c r="BY19" s="51">
        <v>1301.6470631578945</v>
      </c>
      <c r="BZ19" s="51">
        <v>1301.6470631578945</v>
      </c>
      <c r="CA19" s="51">
        <v>1301.6470631578945</v>
      </c>
      <c r="CB19" s="51">
        <v>1301.6470631578945</v>
      </c>
      <c r="CC19" s="53">
        <v>1301.6470631578945</v>
      </c>
      <c r="CD19" s="52">
        <v>1301.6470631578945</v>
      </c>
    </row>
    <row r="20" spans="1:164" x14ac:dyDescent="0.2">
      <c r="A20" s="27">
        <v>6</v>
      </c>
      <c r="B20" s="36" t="s">
        <v>10</v>
      </c>
      <c r="C20" s="37">
        <v>15.105500000000001</v>
      </c>
      <c r="D20" s="38">
        <v>1683.36</v>
      </c>
      <c r="E20" s="38"/>
      <c r="F20" s="37">
        <v>15.037000000000001</v>
      </c>
      <c r="G20" s="38">
        <v>1680.08</v>
      </c>
      <c r="H20" s="13"/>
      <c r="I20" s="37">
        <v>15.1721</v>
      </c>
      <c r="J20" s="38">
        <v>1689.72</v>
      </c>
      <c r="K20" s="13"/>
      <c r="L20" s="37">
        <v>15.0876</v>
      </c>
      <c r="M20" s="38">
        <v>1681.51</v>
      </c>
      <c r="N20" s="13"/>
      <c r="O20" s="37">
        <v>15.158700000000001</v>
      </c>
      <c r="P20" s="38">
        <v>1688.68</v>
      </c>
      <c r="Q20" s="38"/>
      <c r="R20" s="37">
        <v>15.140700000000001</v>
      </c>
      <c r="S20" s="38">
        <v>1684.55</v>
      </c>
      <c r="T20" s="38"/>
      <c r="U20" s="37">
        <v>15.2744</v>
      </c>
      <c r="V20" s="38">
        <v>1692.86</v>
      </c>
      <c r="W20" s="13"/>
      <c r="X20" s="37">
        <v>15.24</v>
      </c>
      <c r="Y20" s="38">
        <v>1685.54</v>
      </c>
      <c r="Z20" s="38"/>
      <c r="AA20" s="37">
        <v>15.1515</v>
      </c>
      <c r="AB20" s="38">
        <v>1667.73</v>
      </c>
      <c r="AC20" s="13"/>
      <c r="AD20" s="37">
        <v>15.0557</v>
      </c>
      <c r="AE20" s="38">
        <v>1646.49</v>
      </c>
      <c r="AF20" s="13"/>
      <c r="AG20" s="37">
        <v>14.929300000000001</v>
      </c>
      <c r="AH20" s="38">
        <v>1639.83</v>
      </c>
      <c r="AI20" s="13"/>
      <c r="AJ20" s="37">
        <v>14.9</v>
      </c>
      <c r="AK20" s="38">
        <v>1641.24</v>
      </c>
      <c r="AL20" s="13"/>
      <c r="AM20" s="37">
        <v>15.024000000000001</v>
      </c>
      <c r="AN20" s="38">
        <v>1652.04</v>
      </c>
      <c r="AO20" s="13"/>
      <c r="AP20" s="37">
        <v>15</v>
      </c>
      <c r="AQ20" s="38">
        <v>1654.5</v>
      </c>
      <c r="AR20" s="13"/>
      <c r="AS20" s="37">
        <v>14.930000000000001</v>
      </c>
      <c r="AT20" s="38">
        <v>1644.39</v>
      </c>
      <c r="AU20" s="37"/>
      <c r="AV20" s="37">
        <v>14.9695</v>
      </c>
      <c r="AW20" s="38">
        <v>1645.15</v>
      </c>
      <c r="AX20" s="13"/>
      <c r="AY20" s="37">
        <v>14.850200000000001</v>
      </c>
      <c r="AZ20" s="38">
        <v>1637.53</v>
      </c>
      <c r="BA20" s="13"/>
      <c r="BB20" s="37">
        <v>14.908800000000001</v>
      </c>
      <c r="BC20" s="39">
        <v>1650.4</v>
      </c>
      <c r="BD20" s="39"/>
      <c r="BE20" s="37">
        <v>15.023900000000001</v>
      </c>
      <c r="BF20" s="39">
        <v>1662.09</v>
      </c>
      <c r="BG20" s="39"/>
      <c r="BH20" s="39">
        <v>14.984100000000002</v>
      </c>
      <c r="BI20" s="39">
        <v>1649.6</v>
      </c>
      <c r="BJ20" s="13"/>
      <c r="BK20" s="37">
        <f t="shared" si="0"/>
        <v>15.047150000000002</v>
      </c>
      <c r="BL20" s="39">
        <f t="shared" si="1"/>
        <v>1663.8645000000001</v>
      </c>
      <c r="BM20" s="40"/>
      <c r="BN20" s="40"/>
      <c r="BO20" s="40"/>
      <c r="BP20" s="159"/>
      <c r="BQ20" s="65">
        <v>15.313452631578947</v>
      </c>
      <c r="BR20" s="54">
        <v>15.313452631578947</v>
      </c>
      <c r="BS20" s="61">
        <v>15.313452631578947</v>
      </c>
      <c r="BT20" s="61">
        <v>15.313452631578947</v>
      </c>
      <c r="BU20" s="54">
        <v>15.313452631578947</v>
      </c>
      <c r="BV20" s="52">
        <v>15.313452631578947</v>
      </c>
      <c r="BW20" s="51">
        <v>15.313452631578947</v>
      </c>
      <c r="BX20" s="51">
        <v>15.313452631578947</v>
      </c>
      <c r="BY20" s="51">
        <v>15.313452631578947</v>
      </c>
      <c r="BZ20" s="51">
        <v>15.313452631578947</v>
      </c>
      <c r="CA20" s="51">
        <v>15.313452631578947</v>
      </c>
      <c r="CB20" s="51">
        <v>15.313452631578947</v>
      </c>
      <c r="CC20" s="53">
        <v>15.313452631578947</v>
      </c>
      <c r="CD20" s="52">
        <v>15.313452631578947</v>
      </c>
    </row>
    <row r="21" spans="1:164" x14ac:dyDescent="0.2">
      <c r="A21" s="27">
        <v>7</v>
      </c>
      <c r="B21" s="36" t="s">
        <v>25</v>
      </c>
      <c r="C21" s="37">
        <v>1.4046916701783956</v>
      </c>
      <c r="D21" s="38">
        <v>79.33</v>
      </c>
      <c r="E21" s="38"/>
      <c r="F21" s="37">
        <v>1.4136273678258411</v>
      </c>
      <c r="G21" s="38">
        <v>79.040000000000006</v>
      </c>
      <c r="H21" s="13"/>
      <c r="I21" s="37">
        <v>1.4042971492767868</v>
      </c>
      <c r="J21" s="38">
        <v>79.31</v>
      </c>
      <c r="K21" s="13"/>
      <c r="L21" s="37">
        <v>1.4070634585619812</v>
      </c>
      <c r="M21" s="38">
        <v>79.209999999999994</v>
      </c>
      <c r="N21" s="13"/>
      <c r="O21" s="37">
        <v>1.4042971492767868</v>
      </c>
      <c r="P21" s="38">
        <v>79.33</v>
      </c>
      <c r="Q21" s="38"/>
      <c r="R21" s="37">
        <v>1.4078558355624384</v>
      </c>
      <c r="S21" s="38">
        <v>79.03</v>
      </c>
      <c r="T21" s="38"/>
      <c r="U21" s="37">
        <v>1.3995801259622114</v>
      </c>
      <c r="V21" s="38">
        <v>79.19</v>
      </c>
      <c r="W21" s="13"/>
      <c r="X21" s="37">
        <v>1.3978194017332959</v>
      </c>
      <c r="Y21" s="38">
        <v>79.12</v>
      </c>
      <c r="Z21" s="38"/>
      <c r="AA21" s="37">
        <v>1.397428731134712</v>
      </c>
      <c r="AB21" s="38">
        <v>78.77</v>
      </c>
      <c r="AC21" s="13"/>
      <c r="AD21" s="37">
        <v>1.3976240391334731</v>
      </c>
      <c r="AE21" s="38">
        <v>78.25</v>
      </c>
      <c r="AF21" s="13"/>
      <c r="AG21" s="37">
        <v>1.3933398355858995</v>
      </c>
      <c r="AH21" s="38">
        <v>78.83</v>
      </c>
      <c r="AI21" s="13"/>
      <c r="AJ21" s="37">
        <v>1.3999720005599887</v>
      </c>
      <c r="AK21" s="38">
        <v>78.680000000000007</v>
      </c>
      <c r="AL21" s="13"/>
      <c r="AM21" s="37">
        <v>1.3886960144424385</v>
      </c>
      <c r="AN21" s="38">
        <v>79.180000000000007</v>
      </c>
      <c r="AO21" s="13"/>
      <c r="AP21" s="37">
        <v>1.397233477714126</v>
      </c>
      <c r="AQ21" s="38">
        <v>78.94</v>
      </c>
      <c r="AR21" s="13"/>
      <c r="AS21" s="37">
        <v>1.3982102908277403</v>
      </c>
      <c r="AT21" s="38">
        <v>78.77</v>
      </c>
      <c r="AU21" s="37"/>
      <c r="AV21" s="37">
        <v>1.4058765640376774</v>
      </c>
      <c r="AW21" s="38">
        <v>78.17</v>
      </c>
      <c r="AX21" s="13"/>
      <c r="AY21" s="37">
        <v>1.4200511218403862</v>
      </c>
      <c r="AZ21" s="38">
        <v>77.650000000000006</v>
      </c>
      <c r="BA21" s="13"/>
      <c r="BB21" s="37">
        <v>1.4271442842871414</v>
      </c>
      <c r="BC21" s="39">
        <v>77.569999999999993</v>
      </c>
      <c r="BD21" s="39"/>
      <c r="BE21" s="37">
        <v>1.4208581983518045</v>
      </c>
      <c r="BF21" s="39">
        <v>77.86</v>
      </c>
      <c r="BG21" s="39"/>
      <c r="BH21" s="39">
        <v>1.4172335600907029</v>
      </c>
      <c r="BI21" s="39">
        <v>77.680000000000007</v>
      </c>
      <c r="BJ21" s="13"/>
      <c r="BK21" s="37">
        <f t="shared" si="0"/>
        <v>1.4051450138191917</v>
      </c>
      <c r="BL21" s="39">
        <f t="shared" si="1"/>
        <v>78.69550000000001</v>
      </c>
      <c r="BM21" s="40"/>
      <c r="BN21" s="40"/>
      <c r="BO21" s="40"/>
      <c r="BP21" s="159"/>
      <c r="BQ21" s="65">
        <v>1.412318146937066</v>
      </c>
      <c r="BR21" s="54">
        <v>1.412318146937066</v>
      </c>
      <c r="BS21" s="61">
        <v>1.412318146937066</v>
      </c>
      <c r="BT21" s="61">
        <v>1.412318146937066</v>
      </c>
      <c r="BU21" s="54">
        <v>1.412318146937066</v>
      </c>
      <c r="BV21" s="52">
        <v>1.412318146937066</v>
      </c>
      <c r="BW21" s="51">
        <v>1.412318146937066</v>
      </c>
      <c r="BX21" s="51">
        <v>1.412318146937066</v>
      </c>
      <c r="BY21" s="51">
        <v>1.412318146937066</v>
      </c>
      <c r="BZ21" s="51">
        <v>1.412318146937066</v>
      </c>
      <c r="CA21" s="51">
        <v>1.412318146937066</v>
      </c>
      <c r="CB21" s="51">
        <v>1.412318146937066</v>
      </c>
      <c r="CC21" s="53">
        <v>1.412318146937066</v>
      </c>
      <c r="CD21" s="52">
        <v>1.412318146937066</v>
      </c>
    </row>
    <row r="22" spans="1:164" x14ac:dyDescent="0.2">
      <c r="A22" s="27">
        <v>8</v>
      </c>
      <c r="B22" s="36" t="s">
        <v>26</v>
      </c>
      <c r="C22" s="37">
        <v>1.3353000000000002</v>
      </c>
      <c r="D22" s="38">
        <v>83.46</v>
      </c>
      <c r="E22" s="38"/>
      <c r="F22" s="37">
        <v>1.3329</v>
      </c>
      <c r="G22" s="38">
        <v>83.82</v>
      </c>
      <c r="H22" s="13"/>
      <c r="I22" s="37">
        <v>1.3301000000000001</v>
      </c>
      <c r="J22" s="38">
        <v>83.73</v>
      </c>
      <c r="K22" s="13"/>
      <c r="L22" s="37">
        <v>1.3362000000000001</v>
      </c>
      <c r="M22" s="38">
        <v>83.41</v>
      </c>
      <c r="N22" s="13"/>
      <c r="O22" s="37">
        <v>1.3359000000000001</v>
      </c>
      <c r="P22" s="38">
        <v>83.39</v>
      </c>
      <c r="Q22" s="38"/>
      <c r="R22" s="37">
        <v>1.3377000000000001</v>
      </c>
      <c r="S22" s="38">
        <v>83.17</v>
      </c>
      <c r="T22" s="38"/>
      <c r="U22" s="37">
        <v>1.33</v>
      </c>
      <c r="V22" s="38">
        <v>83.33</v>
      </c>
      <c r="W22" s="13"/>
      <c r="X22" s="37">
        <v>1.3319000000000001</v>
      </c>
      <c r="Y22" s="38">
        <v>83.04</v>
      </c>
      <c r="Z22" s="38"/>
      <c r="AA22" s="37">
        <v>1.3355000000000001</v>
      </c>
      <c r="AB22" s="38">
        <v>82.42</v>
      </c>
      <c r="AC22" s="13"/>
      <c r="AD22" s="37">
        <v>1.3332000000000002</v>
      </c>
      <c r="AE22" s="38">
        <v>82.03</v>
      </c>
      <c r="AF22" s="13"/>
      <c r="AG22" s="37">
        <v>1.3331000000000002</v>
      </c>
      <c r="AH22" s="38">
        <v>82.39</v>
      </c>
      <c r="AI22" s="13"/>
      <c r="AJ22" s="37">
        <v>1.3381000000000001</v>
      </c>
      <c r="AK22" s="38">
        <v>82.32</v>
      </c>
      <c r="AL22" s="13"/>
      <c r="AM22" s="37">
        <v>1.3315000000000001</v>
      </c>
      <c r="AN22" s="38">
        <v>82.58</v>
      </c>
      <c r="AO22" s="13"/>
      <c r="AP22" s="37">
        <v>1.337</v>
      </c>
      <c r="AQ22" s="38">
        <v>82.5</v>
      </c>
      <c r="AR22" s="13"/>
      <c r="AS22" s="37">
        <v>1.3368</v>
      </c>
      <c r="AT22" s="38">
        <v>82.39</v>
      </c>
      <c r="AU22" s="37"/>
      <c r="AV22" s="37">
        <v>1.3363</v>
      </c>
      <c r="AW22" s="38">
        <v>82.24</v>
      </c>
      <c r="AX22" s="13"/>
      <c r="AY22" s="37">
        <v>1.3446</v>
      </c>
      <c r="AZ22" s="38">
        <v>82.01</v>
      </c>
      <c r="BA22" s="13"/>
      <c r="BB22" s="37">
        <v>1.3512</v>
      </c>
      <c r="BC22" s="39">
        <v>81.93</v>
      </c>
      <c r="BD22" s="39"/>
      <c r="BE22" s="37">
        <v>1.349</v>
      </c>
      <c r="BF22" s="39">
        <v>82.01</v>
      </c>
      <c r="BG22" s="39"/>
      <c r="BH22" s="39">
        <v>1.3446</v>
      </c>
      <c r="BI22" s="39">
        <v>81.88</v>
      </c>
      <c r="BJ22" s="13"/>
      <c r="BK22" s="37">
        <f t="shared" si="0"/>
        <v>1.337045</v>
      </c>
      <c r="BL22" s="39">
        <f t="shared" si="1"/>
        <v>82.702499999999986</v>
      </c>
      <c r="BM22" s="40"/>
      <c r="BN22" s="40"/>
      <c r="BO22" s="40"/>
      <c r="BP22" s="159"/>
      <c r="BQ22" s="65">
        <v>1.3360947368421057</v>
      </c>
      <c r="BR22" s="54">
        <v>1.3360947368421057</v>
      </c>
      <c r="BS22" s="61">
        <v>1.3360947368421057</v>
      </c>
      <c r="BT22" s="61">
        <v>1.3360947368421057</v>
      </c>
      <c r="BU22" s="54">
        <v>1.3360947368421057</v>
      </c>
      <c r="BV22" s="52">
        <v>1.3360947368421057</v>
      </c>
      <c r="BW22" s="51">
        <v>1.3360947368421057</v>
      </c>
      <c r="BX22" s="51">
        <v>1.3360947368421057</v>
      </c>
      <c r="BY22" s="51">
        <v>1.3360947368421057</v>
      </c>
      <c r="BZ22" s="51">
        <v>1.3360947368421057</v>
      </c>
      <c r="CA22" s="51">
        <v>1.3360947368421057</v>
      </c>
      <c r="CB22" s="51">
        <v>1.3360947368421057</v>
      </c>
      <c r="CC22" s="53">
        <v>1.3360947368421057</v>
      </c>
      <c r="CD22" s="52">
        <v>1.3360947368421057</v>
      </c>
    </row>
    <row r="23" spans="1:164" x14ac:dyDescent="0.2">
      <c r="A23" s="27">
        <v>9</v>
      </c>
      <c r="B23" s="36" t="s">
        <v>13</v>
      </c>
      <c r="C23" s="37">
        <v>9.25</v>
      </c>
      <c r="D23" s="38">
        <v>12.05</v>
      </c>
      <c r="E23" s="38"/>
      <c r="F23" s="37">
        <v>9.3109000000000002</v>
      </c>
      <c r="G23" s="38">
        <v>12</v>
      </c>
      <c r="H23" s="13"/>
      <c r="I23" s="37">
        <v>9.2591000000000001</v>
      </c>
      <c r="J23" s="38">
        <v>12.03</v>
      </c>
      <c r="K23" s="13"/>
      <c r="L23" s="37">
        <v>9.2713999999999999</v>
      </c>
      <c r="M23" s="38">
        <v>12.02</v>
      </c>
      <c r="N23" s="13"/>
      <c r="O23" s="37">
        <v>9.2784000000000013</v>
      </c>
      <c r="P23" s="38">
        <v>12.01</v>
      </c>
      <c r="Q23" s="38"/>
      <c r="R23" s="37">
        <v>9.2802000000000007</v>
      </c>
      <c r="S23" s="38">
        <v>11.99</v>
      </c>
      <c r="T23" s="38"/>
      <c r="U23" s="37">
        <v>9.2385999999999999</v>
      </c>
      <c r="V23" s="38">
        <v>12</v>
      </c>
      <c r="W23" s="13"/>
      <c r="X23" s="37">
        <v>9.2536000000000005</v>
      </c>
      <c r="Y23" s="38">
        <v>11.95</v>
      </c>
      <c r="Z23" s="38"/>
      <c r="AA23" s="37">
        <v>9.2531999999999996</v>
      </c>
      <c r="AB23" s="38">
        <v>11.9</v>
      </c>
      <c r="AC23" s="13"/>
      <c r="AD23" s="37">
        <v>9.2632000000000012</v>
      </c>
      <c r="AE23" s="38">
        <v>11.81</v>
      </c>
      <c r="AF23" s="13"/>
      <c r="AG23" s="37">
        <v>9.2457000000000011</v>
      </c>
      <c r="AH23" s="38">
        <v>11.88</v>
      </c>
      <c r="AI23" s="13"/>
      <c r="AJ23" s="37">
        <v>9.2676999999999996</v>
      </c>
      <c r="AK23" s="38">
        <v>11.89</v>
      </c>
      <c r="AL23" s="13"/>
      <c r="AM23" s="37">
        <v>9.2190000000000012</v>
      </c>
      <c r="AN23" s="38">
        <v>11.93</v>
      </c>
      <c r="AO23" s="13"/>
      <c r="AP23" s="37">
        <v>9.3166000000000011</v>
      </c>
      <c r="AQ23" s="38">
        <v>11.84</v>
      </c>
      <c r="AR23" s="13"/>
      <c r="AS23" s="37">
        <v>9.2937000000000012</v>
      </c>
      <c r="AT23" s="38">
        <v>11.85</v>
      </c>
      <c r="AU23" s="37"/>
      <c r="AV23" s="37">
        <v>9.3298000000000005</v>
      </c>
      <c r="AW23" s="38">
        <v>11.78</v>
      </c>
      <c r="AX23" s="13"/>
      <c r="AY23" s="37">
        <v>9.3673999999999999</v>
      </c>
      <c r="AZ23" s="38">
        <v>11.77</v>
      </c>
      <c r="BA23" s="13"/>
      <c r="BB23" s="37">
        <v>9.548</v>
      </c>
      <c r="BC23" s="39">
        <v>11.59</v>
      </c>
      <c r="BD23" s="39"/>
      <c r="BE23" s="37">
        <v>9.4992999999999999</v>
      </c>
      <c r="BF23" s="39">
        <v>11.65</v>
      </c>
      <c r="BG23" s="39"/>
      <c r="BH23" s="39">
        <v>9.4766000000000012</v>
      </c>
      <c r="BI23" s="39">
        <v>11.62</v>
      </c>
      <c r="BJ23" s="13"/>
      <c r="BK23" s="37">
        <f t="shared" si="0"/>
        <v>9.311119999999999</v>
      </c>
      <c r="BL23" s="39">
        <f t="shared" si="1"/>
        <v>11.878000000000004</v>
      </c>
      <c r="BM23" s="40"/>
      <c r="BN23" s="40"/>
      <c r="BO23" s="40"/>
      <c r="BP23" s="159"/>
      <c r="BQ23" s="65">
        <v>9.2834736842105254</v>
      </c>
      <c r="BR23" s="54">
        <v>9.2834736842105254</v>
      </c>
      <c r="BS23" s="61">
        <v>9.2834736842105254</v>
      </c>
      <c r="BT23" s="61">
        <v>9.2834736842105254</v>
      </c>
      <c r="BU23" s="54">
        <v>9.2834736842105254</v>
      </c>
      <c r="BV23" s="52">
        <v>9.2834736842105254</v>
      </c>
      <c r="BW23" s="51">
        <v>9.2834736842105254</v>
      </c>
      <c r="BX23" s="51">
        <v>9.2834736842105254</v>
      </c>
      <c r="BY23" s="51">
        <v>9.2834736842105254</v>
      </c>
      <c r="BZ23" s="51">
        <v>9.2834736842105254</v>
      </c>
      <c r="CA23" s="51">
        <v>9.2834736842105254</v>
      </c>
      <c r="CB23" s="51">
        <v>9.2834736842105254</v>
      </c>
      <c r="CC23" s="53">
        <v>9.2834736842105254</v>
      </c>
      <c r="CD23" s="52">
        <v>9.2834736842105254</v>
      </c>
    </row>
    <row r="24" spans="1:164" x14ac:dyDescent="0.2">
      <c r="A24" s="27">
        <v>10</v>
      </c>
      <c r="B24" s="36" t="s">
        <v>14</v>
      </c>
      <c r="C24" s="37">
        <v>8.5816999999999997</v>
      </c>
      <c r="D24" s="38">
        <v>12.99</v>
      </c>
      <c r="E24" s="38"/>
      <c r="F24" s="37">
        <v>8.6054000000000013</v>
      </c>
      <c r="G24" s="38">
        <v>12.98</v>
      </c>
      <c r="H24" s="13"/>
      <c r="I24" s="37">
        <v>8.5447000000000006</v>
      </c>
      <c r="J24" s="38">
        <v>13.03</v>
      </c>
      <c r="K24" s="13"/>
      <c r="L24" s="37">
        <v>8.5869</v>
      </c>
      <c r="M24" s="38">
        <v>12.98</v>
      </c>
      <c r="N24" s="13"/>
      <c r="O24" s="37">
        <v>8.597900000000001</v>
      </c>
      <c r="P24" s="38">
        <v>12.96</v>
      </c>
      <c r="Q24" s="38"/>
      <c r="R24" s="37">
        <v>8.5739000000000001</v>
      </c>
      <c r="S24" s="38">
        <v>12.98</v>
      </c>
      <c r="T24" s="38"/>
      <c r="U24" s="37">
        <v>8.5317000000000007</v>
      </c>
      <c r="V24" s="38">
        <v>12.99</v>
      </c>
      <c r="W24" s="13"/>
      <c r="X24" s="37">
        <v>8.5088000000000008</v>
      </c>
      <c r="Y24" s="38">
        <v>13</v>
      </c>
      <c r="Z24" s="38"/>
      <c r="AA24" s="37">
        <v>8.4980000000000011</v>
      </c>
      <c r="AB24" s="38">
        <v>12.95</v>
      </c>
      <c r="AC24" s="13"/>
      <c r="AD24" s="37">
        <v>8.4984000000000002</v>
      </c>
      <c r="AE24" s="38">
        <v>12.87</v>
      </c>
      <c r="AF24" s="13"/>
      <c r="AG24" s="37">
        <v>8.4932999999999996</v>
      </c>
      <c r="AH24" s="38">
        <v>12.93</v>
      </c>
      <c r="AI24" s="13"/>
      <c r="AJ24" s="37">
        <v>8.4977999999999998</v>
      </c>
      <c r="AK24" s="38">
        <v>12.96</v>
      </c>
      <c r="AL24" s="13"/>
      <c r="AM24" s="37">
        <v>8.4693000000000005</v>
      </c>
      <c r="AN24" s="38">
        <v>12.98</v>
      </c>
      <c r="AO24" s="13"/>
      <c r="AP24" s="37">
        <v>8.535400000000001</v>
      </c>
      <c r="AQ24" s="38">
        <v>12.92</v>
      </c>
      <c r="AR24" s="13"/>
      <c r="AS24" s="37">
        <v>8.5023999999999997</v>
      </c>
      <c r="AT24" s="38">
        <v>12.95</v>
      </c>
      <c r="AU24" s="37"/>
      <c r="AV24" s="37">
        <v>8.5180000000000007</v>
      </c>
      <c r="AW24" s="38">
        <v>12.9</v>
      </c>
      <c r="AX24" s="13"/>
      <c r="AY24" s="37">
        <v>8.5755999999999997</v>
      </c>
      <c r="AZ24" s="38">
        <v>12.86</v>
      </c>
      <c r="BA24" s="13"/>
      <c r="BB24" s="37">
        <v>8.6712000000000007</v>
      </c>
      <c r="BC24" s="39">
        <v>12.77</v>
      </c>
      <c r="BD24" s="39"/>
      <c r="BE24" s="37">
        <v>8.6684999999999999</v>
      </c>
      <c r="BF24" s="39">
        <v>12.76</v>
      </c>
      <c r="BG24" s="39"/>
      <c r="BH24" s="39">
        <v>8.6214000000000013</v>
      </c>
      <c r="BI24" s="39">
        <v>12.77</v>
      </c>
      <c r="BJ24" s="13"/>
      <c r="BK24" s="37">
        <f t="shared" si="0"/>
        <v>8.5540150000000015</v>
      </c>
      <c r="BL24" s="39">
        <f t="shared" si="1"/>
        <v>12.926499999999999</v>
      </c>
      <c r="BM24" s="40"/>
      <c r="BN24" s="40"/>
      <c r="BO24" s="40"/>
      <c r="BP24" s="159"/>
      <c r="BQ24" s="65">
        <v>8.5985052631578949</v>
      </c>
      <c r="BR24" s="54">
        <v>8.5985052631578949</v>
      </c>
      <c r="BS24" s="61">
        <v>8.5985052631578949</v>
      </c>
      <c r="BT24" s="61">
        <v>8.5985052631578949</v>
      </c>
      <c r="BU24" s="54">
        <v>8.5985052631578949</v>
      </c>
      <c r="BV24" s="52">
        <v>8.5985052631578949</v>
      </c>
      <c r="BW24" s="51">
        <v>8.5985052631578949</v>
      </c>
      <c r="BX24" s="51">
        <v>8.5985052631578949</v>
      </c>
      <c r="BY24" s="51">
        <v>8.5985052631578949</v>
      </c>
      <c r="BZ24" s="51">
        <v>8.5985052631578949</v>
      </c>
      <c r="CA24" s="51">
        <v>8.5985052631578949</v>
      </c>
      <c r="CB24" s="51">
        <v>8.5985052631578949</v>
      </c>
      <c r="CC24" s="53">
        <v>8.5985052631578949</v>
      </c>
      <c r="CD24" s="52">
        <v>8.5985052631578949</v>
      </c>
    </row>
    <row r="25" spans="1:164" x14ac:dyDescent="0.2">
      <c r="A25" s="27">
        <v>11</v>
      </c>
      <c r="B25" s="36" t="s">
        <v>15</v>
      </c>
      <c r="C25" s="37">
        <v>6.6378000000000004</v>
      </c>
      <c r="D25" s="38">
        <v>16.79</v>
      </c>
      <c r="E25" s="38"/>
      <c r="F25" s="37">
        <v>6.6627000000000001</v>
      </c>
      <c r="G25" s="38">
        <v>16.77</v>
      </c>
      <c r="H25" s="13"/>
      <c r="I25" s="37">
        <v>6.6365000000000007</v>
      </c>
      <c r="J25" s="38">
        <v>16.78</v>
      </c>
      <c r="K25" s="13"/>
      <c r="L25" s="37">
        <v>6.6455000000000002</v>
      </c>
      <c r="M25" s="38">
        <v>16.77</v>
      </c>
      <c r="N25" s="13"/>
      <c r="O25" s="37">
        <v>6.6452</v>
      </c>
      <c r="P25" s="38">
        <v>16.760000000000002</v>
      </c>
      <c r="Q25" s="38"/>
      <c r="R25" s="37">
        <v>6.6429</v>
      </c>
      <c r="S25" s="38">
        <v>16.75</v>
      </c>
      <c r="T25" s="38"/>
      <c r="U25" s="37">
        <v>6.6219000000000001</v>
      </c>
      <c r="V25" s="38">
        <v>16.739999999999998</v>
      </c>
      <c r="W25" s="13"/>
      <c r="X25" s="37">
        <v>6.6193</v>
      </c>
      <c r="Y25" s="38">
        <v>16.71</v>
      </c>
      <c r="Z25" s="38"/>
      <c r="AA25" s="37">
        <v>6.6173000000000002</v>
      </c>
      <c r="AB25" s="38">
        <v>16.63</v>
      </c>
      <c r="AC25" s="13"/>
      <c r="AD25" s="37">
        <v>6.6011000000000006</v>
      </c>
      <c r="AE25" s="38">
        <v>16.57</v>
      </c>
      <c r="AF25" s="13"/>
      <c r="AG25" s="37">
        <v>6.5936000000000003</v>
      </c>
      <c r="AH25" s="38">
        <v>16.66</v>
      </c>
      <c r="AI25" s="13"/>
      <c r="AJ25" s="37">
        <v>6.6095000000000006</v>
      </c>
      <c r="AK25" s="38">
        <v>16.670000000000002</v>
      </c>
      <c r="AL25" s="13"/>
      <c r="AM25" s="37">
        <v>6.5965000000000007</v>
      </c>
      <c r="AN25" s="38">
        <v>16.670000000000002</v>
      </c>
      <c r="AO25" s="13"/>
      <c r="AP25" s="37">
        <v>6.6352000000000002</v>
      </c>
      <c r="AQ25" s="38">
        <v>16.62</v>
      </c>
      <c r="AR25" s="13"/>
      <c r="AS25" s="37">
        <v>6.6398000000000001</v>
      </c>
      <c r="AT25" s="38">
        <v>16.59</v>
      </c>
      <c r="AU25" s="37"/>
      <c r="AV25" s="37">
        <v>6.6318000000000001</v>
      </c>
      <c r="AW25" s="38">
        <v>16.57</v>
      </c>
      <c r="AX25" s="13"/>
      <c r="AY25" s="37">
        <v>6.6585000000000001</v>
      </c>
      <c r="AZ25" s="38">
        <v>16.559999999999999</v>
      </c>
      <c r="BA25" s="13"/>
      <c r="BB25" s="37">
        <v>6.7010000000000005</v>
      </c>
      <c r="BC25" s="39">
        <v>16.52</v>
      </c>
      <c r="BD25" s="39"/>
      <c r="BE25" s="37">
        <v>6.7012</v>
      </c>
      <c r="BF25" s="39">
        <v>16.510000000000002</v>
      </c>
      <c r="BG25" s="39"/>
      <c r="BH25" s="39">
        <v>6.6565000000000003</v>
      </c>
      <c r="BI25" s="39">
        <v>16.54</v>
      </c>
      <c r="BJ25" s="13"/>
      <c r="BK25" s="37">
        <f t="shared" si="0"/>
        <v>6.6376899999999992</v>
      </c>
      <c r="BL25" s="39">
        <f t="shared" si="1"/>
        <v>16.658999999999999</v>
      </c>
      <c r="BM25" s="40"/>
      <c r="BN25" s="40"/>
      <c r="BO25" s="40"/>
      <c r="BP25" s="159"/>
      <c r="BQ25" s="65">
        <v>6.5997947368421048</v>
      </c>
      <c r="BR25" s="54">
        <v>6.5997947368421048</v>
      </c>
      <c r="BS25" s="61">
        <v>6.5997947368421048</v>
      </c>
      <c r="BT25" s="61">
        <v>6.5997947368421048</v>
      </c>
      <c r="BU25" s="54">
        <v>6.5997947368421048</v>
      </c>
      <c r="BV25" s="52">
        <v>6.5997947368421048</v>
      </c>
      <c r="BW25" s="51">
        <v>6.5997947368421048</v>
      </c>
      <c r="BX25" s="51">
        <v>6.5997947368421048</v>
      </c>
      <c r="BY25" s="51">
        <v>6.5997947368421048</v>
      </c>
      <c r="BZ25" s="51">
        <v>6.5997947368421048</v>
      </c>
      <c r="CA25" s="51">
        <v>6.5997947368421048</v>
      </c>
      <c r="CB25" s="51">
        <v>6.5997947368421048</v>
      </c>
      <c r="CC25" s="53">
        <v>6.5997947368421048</v>
      </c>
      <c r="CD25" s="52">
        <v>6.5997947368421048</v>
      </c>
    </row>
    <row r="26" spans="1:164" x14ac:dyDescent="0.2">
      <c r="A26" s="27">
        <v>12</v>
      </c>
      <c r="B26" s="36" t="s">
        <v>36</v>
      </c>
      <c r="C26" s="37">
        <v>5.6212</v>
      </c>
      <c r="D26" s="38">
        <v>19.82</v>
      </c>
      <c r="E26" s="38"/>
      <c r="F26" s="37">
        <v>5.5516000000000005</v>
      </c>
      <c r="G26" s="38">
        <v>20.13</v>
      </c>
      <c r="H26" s="13"/>
      <c r="I26" s="37">
        <v>5.6129000000000007</v>
      </c>
      <c r="J26" s="38">
        <v>19.84</v>
      </c>
      <c r="K26" s="13"/>
      <c r="L26" s="37">
        <v>5.6415000000000006</v>
      </c>
      <c r="M26" s="38">
        <v>19.760000000000002</v>
      </c>
      <c r="N26" s="13"/>
      <c r="O26" s="37">
        <v>5.5922000000000001</v>
      </c>
      <c r="P26" s="38">
        <v>19.920000000000002</v>
      </c>
      <c r="Q26" s="38"/>
      <c r="R26" s="37">
        <v>5.6969000000000003</v>
      </c>
      <c r="S26" s="38">
        <v>19.53</v>
      </c>
      <c r="T26" s="38"/>
      <c r="U26" s="37">
        <v>5.6631</v>
      </c>
      <c r="V26" s="38">
        <v>19.57</v>
      </c>
      <c r="W26" s="13"/>
      <c r="X26" s="37">
        <v>5.6741000000000001</v>
      </c>
      <c r="Y26" s="38">
        <v>19.489999999999998</v>
      </c>
      <c r="Z26" s="38"/>
      <c r="AA26" s="37">
        <v>5.7119</v>
      </c>
      <c r="AB26" s="38">
        <v>19.27</v>
      </c>
      <c r="AC26" s="13"/>
      <c r="AD26" s="37">
        <v>5.798</v>
      </c>
      <c r="AE26" s="38">
        <v>18.86</v>
      </c>
      <c r="AF26" s="13"/>
      <c r="AG26" s="37">
        <v>5.7837000000000005</v>
      </c>
      <c r="AH26" s="38">
        <v>18.989999999999998</v>
      </c>
      <c r="AI26" s="13"/>
      <c r="AJ26" s="37">
        <v>5.7928000000000006</v>
      </c>
      <c r="AK26" s="38">
        <v>19.010000000000002</v>
      </c>
      <c r="AL26" s="13"/>
      <c r="AM26" s="37">
        <v>5.7517000000000005</v>
      </c>
      <c r="AN26" s="38">
        <v>19.12</v>
      </c>
      <c r="AO26" s="13"/>
      <c r="AP26" s="37">
        <v>5.8218000000000005</v>
      </c>
      <c r="AQ26" s="38">
        <v>18.95</v>
      </c>
      <c r="AR26" s="13"/>
      <c r="AS26" s="37">
        <v>5.7709999999999999</v>
      </c>
      <c r="AT26" s="38">
        <v>19.09</v>
      </c>
      <c r="AU26" s="37"/>
      <c r="AV26" s="37">
        <v>5.8300999999999998</v>
      </c>
      <c r="AW26" s="38">
        <v>18.850000000000001</v>
      </c>
      <c r="AX26" s="13"/>
      <c r="AY26" s="37">
        <v>5.8642000000000003</v>
      </c>
      <c r="AZ26" s="38">
        <v>18.8</v>
      </c>
      <c r="BA26" s="13"/>
      <c r="BB26" s="37">
        <v>5.8961000000000006</v>
      </c>
      <c r="BC26" s="39">
        <v>18.78</v>
      </c>
      <c r="BD26" s="39"/>
      <c r="BE26" s="37">
        <v>5.9386999999999999</v>
      </c>
      <c r="BF26" s="39">
        <v>18.63</v>
      </c>
      <c r="BG26" s="39"/>
      <c r="BH26" s="39">
        <v>5.944</v>
      </c>
      <c r="BI26" s="39">
        <v>18.52</v>
      </c>
      <c r="BJ26" s="13"/>
      <c r="BK26" s="37">
        <f t="shared" si="0"/>
        <v>5.7478750000000005</v>
      </c>
      <c r="BL26" s="39">
        <f t="shared" si="1"/>
        <v>19.246500000000005</v>
      </c>
      <c r="BM26" s="40"/>
      <c r="BN26" s="40"/>
      <c r="BO26" s="40"/>
      <c r="BP26" s="159"/>
      <c r="BQ26" s="65">
        <v>5.4633263157894749</v>
      </c>
      <c r="BR26" s="54">
        <v>5.4633263157894749</v>
      </c>
      <c r="BS26" s="61">
        <v>5.4633263157894749</v>
      </c>
      <c r="BT26" s="61">
        <v>5.4633263157894749</v>
      </c>
      <c r="BU26" s="54">
        <v>5.4633263157894749</v>
      </c>
      <c r="BV26" s="52">
        <v>5.4633263157894749</v>
      </c>
      <c r="BW26" s="51">
        <v>5.4633263157894749</v>
      </c>
      <c r="BX26" s="51">
        <v>5.4633263157894749</v>
      </c>
      <c r="BY26" s="51">
        <v>5.4633263157894749</v>
      </c>
      <c r="BZ26" s="51">
        <v>5.4633263157894749</v>
      </c>
      <c r="CA26" s="51">
        <v>5.4633263157894749</v>
      </c>
      <c r="CB26" s="51">
        <v>5.4633263157894749</v>
      </c>
      <c r="CC26" s="53">
        <v>5.4633263157894749</v>
      </c>
      <c r="CD26" s="52">
        <v>5.4633263157894749</v>
      </c>
    </row>
    <row r="27" spans="1:164" x14ac:dyDescent="0.2">
      <c r="A27" s="27">
        <v>13</v>
      </c>
      <c r="B27" s="36" t="s">
        <v>17</v>
      </c>
      <c r="C27" s="37">
        <v>1</v>
      </c>
      <c r="D27" s="38">
        <v>111.44</v>
      </c>
      <c r="E27" s="38"/>
      <c r="F27" s="37">
        <v>1</v>
      </c>
      <c r="G27" s="38">
        <v>111.73</v>
      </c>
      <c r="H27" s="38"/>
      <c r="I27" s="37">
        <v>1</v>
      </c>
      <c r="J27" s="38">
        <v>111.37</v>
      </c>
      <c r="K27" s="38"/>
      <c r="L27" s="37">
        <v>1</v>
      </c>
      <c r="M27" s="38">
        <v>111.45</v>
      </c>
      <c r="N27" s="38"/>
      <c r="O27" s="37">
        <v>1</v>
      </c>
      <c r="P27" s="38">
        <v>111.4</v>
      </c>
      <c r="Q27" s="38"/>
      <c r="R27" s="37">
        <v>1</v>
      </c>
      <c r="S27" s="38">
        <v>111.26</v>
      </c>
      <c r="T27" s="38"/>
      <c r="U27" s="37">
        <v>1</v>
      </c>
      <c r="V27" s="38">
        <v>110.83</v>
      </c>
      <c r="W27" s="38"/>
      <c r="X27" s="37">
        <v>1</v>
      </c>
      <c r="Y27" s="38">
        <v>110.6</v>
      </c>
      <c r="Z27" s="38"/>
      <c r="AA27" s="37">
        <v>1</v>
      </c>
      <c r="AB27" s="38">
        <v>110.07</v>
      </c>
      <c r="AC27" s="38"/>
      <c r="AD27" s="37">
        <v>1</v>
      </c>
      <c r="AE27" s="38">
        <v>109.36</v>
      </c>
      <c r="AF27" s="38"/>
      <c r="AG27" s="37">
        <v>1</v>
      </c>
      <c r="AH27" s="38">
        <v>109.84</v>
      </c>
      <c r="AI27" s="38"/>
      <c r="AJ27" s="37">
        <v>1</v>
      </c>
      <c r="AK27" s="38">
        <v>110.15</v>
      </c>
      <c r="AL27" s="38"/>
      <c r="AM27" s="37">
        <v>1</v>
      </c>
      <c r="AN27" s="38">
        <v>109.96</v>
      </c>
      <c r="AO27" s="38"/>
      <c r="AP27" s="37">
        <v>1</v>
      </c>
      <c r="AQ27" s="38">
        <v>110.3</v>
      </c>
      <c r="AR27" s="38"/>
      <c r="AS27" s="37">
        <v>1</v>
      </c>
      <c r="AT27" s="38">
        <v>110.14</v>
      </c>
      <c r="AU27" s="37"/>
      <c r="AV27" s="37">
        <v>1</v>
      </c>
      <c r="AW27" s="38">
        <v>109.9</v>
      </c>
      <c r="AX27" s="38"/>
      <c r="AY27" s="37">
        <v>1</v>
      </c>
      <c r="AZ27" s="38">
        <v>110.27</v>
      </c>
      <c r="BA27" s="38"/>
      <c r="BB27" s="37">
        <v>1</v>
      </c>
      <c r="BC27" s="39">
        <v>110.7</v>
      </c>
      <c r="BD27" s="39"/>
      <c r="BE27" s="37">
        <v>1</v>
      </c>
      <c r="BF27" s="39">
        <v>110.63</v>
      </c>
      <c r="BG27" s="39"/>
      <c r="BH27" s="39">
        <v>1</v>
      </c>
      <c r="BI27" s="39">
        <v>110.09</v>
      </c>
      <c r="BJ27" s="39"/>
      <c r="BK27" s="37">
        <f t="shared" si="0"/>
        <v>1</v>
      </c>
      <c r="BL27" s="39">
        <f t="shared" si="1"/>
        <v>110.57450000000001</v>
      </c>
      <c r="BM27" s="40"/>
      <c r="BN27" s="40"/>
      <c r="BO27" s="40"/>
      <c r="BP27" s="159"/>
      <c r="BQ27" s="65">
        <v>1</v>
      </c>
      <c r="BR27" s="54">
        <v>1</v>
      </c>
      <c r="BS27" s="61">
        <v>1</v>
      </c>
      <c r="BT27" s="61">
        <v>1</v>
      </c>
      <c r="BU27" s="54">
        <v>1</v>
      </c>
      <c r="BV27" s="52">
        <v>1</v>
      </c>
      <c r="BW27" s="51">
        <v>1</v>
      </c>
      <c r="BX27" s="51">
        <v>1</v>
      </c>
      <c r="BY27" s="51">
        <v>1</v>
      </c>
      <c r="BZ27" s="51">
        <v>1</v>
      </c>
      <c r="CA27" s="51">
        <v>1</v>
      </c>
      <c r="CB27" s="51">
        <v>1</v>
      </c>
      <c r="CC27" s="53">
        <v>1</v>
      </c>
      <c r="CD27" s="52">
        <v>1</v>
      </c>
    </row>
    <row r="28" spans="1:164" x14ac:dyDescent="0.2">
      <c r="A28" s="27">
        <v>14</v>
      </c>
      <c r="B28" s="36" t="s">
        <v>27</v>
      </c>
      <c r="C28" s="37">
        <v>0.72033135242211421</v>
      </c>
      <c r="D28" s="38">
        <v>154.71</v>
      </c>
      <c r="E28" s="38"/>
      <c r="F28" s="37">
        <v>0.72038324388574726</v>
      </c>
      <c r="G28" s="38">
        <v>155.1</v>
      </c>
      <c r="H28" s="38"/>
      <c r="I28" s="37">
        <v>0.72150592717119177</v>
      </c>
      <c r="J28" s="38">
        <v>154.36000000000001</v>
      </c>
      <c r="K28" s="13"/>
      <c r="L28" s="37">
        <v>0.72002534489214032</v>
      </c>
      <c r="M28" s="38">
        <v>154.79</v>
      </c>
      <c r="N28" s="13"/>
      <c r="O28" s="37">
        <v>0.72048185826680888</v>
      </c>
      <c r="P28" s="38">
        <v>154.62</v>
      </c>
      <c r="Q28" s="38"/>
      <c r="R28" s="37">
        <v>0.7209337533974004</v>
      </c>
      <c r="S28" s="38">
        <v>154.33000000000001</v>
      </c>
      <c r="T28" s="38"/>
      <c r="U28" s="37">
        <v>0.72064800668761353</v>
      </c>
      <c r="V28" s="38">
        <v>153.79</v>
      </c>
      <c r="W28" s="13"/>
      <c r="X28" s="37">
        <v>0.7196678013429002</v>
      </c>
      <c r="Y28" s="38">
        <v>153.68</v>
      </c>
      <c r="Z28" s="38"/>
      <c r="AA28" s="37">
        <v>0.71980766739127311</v>
      </c>
      <c r="AB28" s="38">
        <v>152.91999999999999</v>
      </c>
      <c r="AC28" s="13"/>
      <c r="AD28" s="37">
        <v>0.71949692774811858</v>
      </c>
      <c r="AE28" s="38">
        <v>152</v>
      </c>
      <c r="AF28" s="38"/>
      <c r="AG28" s="37">
        <v>0.71927956958310557</v>
      </c>
      <c r="AH28" s="38">
        <v>152.71</v>
      </c>
      <c r="AI28" s="13"/>
      <c r="AJ28" s="37">
        <v>0.71916059575263758</v>
      </c>
      <c r="AK28" s="38">
        <v>153.16</v>
      </c>
      <c r="AL28" s="13"/>
      <c r="AM28" s="37">
        <v>0.71943998791340824</v>
      </c>
      <c r="AN28" s="38">
        <v>152.84</v>
      </c>
      <c r="AO28" s="13"/>
      <c r="AP28" s="37">
        <v>0.71920714604220304</v>
      </c>
      <c r="AQ28" s="38">
        <v>153.36000000000001</v>
      </c>
      <c r="AR28" s="13"/>
      <c r="AS28" s="37">
        <v>0.72064281338954361</v>
      </c>
      <c r="AT28" s="38">
        <v>152.84</v>
      </c>
      <c r="AU28" s="37"/>
      <c r="AV28" s="37">
        <v>0.72091296417783479</v>
      </c>
      <c r="AW28" s="38">
        <v>152.44999999999999</v>
      </c>
      <c r="AX28" s="13"/>
      <c r="AY28" s="37">
        <v>0.72087658592848902</v>
      </c>
      <c r="AZ28" s="38">
        <v>152.97</v>
      </c>
      <c r="BA28" s="13"/>
      <c r="BB28" s="37">
        <v>0.72207900988526164</v>
      </c>
      <c r="BC28" s="39">
        <v>153.31</v>
      </c>
      <c r="BD28" s="39"/>
      <c r="BE28" s="37">
        <v>0.72430177309074062</v>
      </c>
      <c r="BF28" s="39">
        <v>152.74</v>
      </c>
      <c r="BG28" s="39"/>
      <c r="BH28" s="39">
        <v>0.72338486244836842</v>
      </c>
      <c r="BI28" s="39">
        <v>152.19</v>
      </c>
      <c r="BJ28" s="39"/>
      <c r="BK28" s="37">
        <f t="shared" si="0"/>
        <v>0.72062835957084492</v>
      </c>
      <c r="BL28" s="39">
        <f t="shared" si="1"/>
        <v>153.44350000000003</v>
      </c>
      <c r="BM28" s="40"/>
      <c r="BN28" s="40"/>
      <c r="BO28" s="40"/>
      <c r="BP28" s="159"/>
      <c r="BQ28" s="65">
        <v>0.71843266846630183</v>
      </c>
      <c r="BR28" s="54">
        <v>0.71843266846630183</v>
      </c>
      <c r="BS28" s="61">
        <v>0.71843266846630183</v>
      </c>
      <c r="BT28" s="61">
        <v>0.71843266846630183</v>
      </c>
      <c r="BU28" s="54">
        <v>0.71843266846630183</v>
      </c>
      <c r="BV28" s="52">
        <v>0.71843266846630183</v>
      </c>
      <c r="BW28" s="51">
        <v>0.71843266846630183</v>
      </c>
      <c r="BX28" s="51">
        <v>0.71843266846630183</v>
      </c>
      <c r="BY28" s="51">
        <v>0.71843266846630183</v>
      </c>
      <c r="BZ28" s="51">
        <v>0.71843266846630183</v>
      </c>
      <c r="CA28" s="51">
        <v>0.71843266846630183</v>
      </c>
      <c r="CB28" s="51">
        <v>0.71843266846630183</v>
      </c>
      <c r="CC28" s="53">
        <v>0.71843266846630183</v>
      </c>
      <c r="CD28" s="52">
        <v>0.71843266846630183</v>
      </c>
    </row>
    <row r="29" spans="1:164" x14ac:dyDescent="0.2">
      <c r="A29" s="27">
        <v>15</v>
      </c>
      <c r="B29" s="36" t="s">
        <v>32</v>
      </c>
      <c r="C29" s="37">
        <v>6.7095000000000002</v>
      </c>
      <c r="D29" s="38">
        <v>16.61</v>
      </c>
      <c r="E29" s="38"/>
      <c r="F29" s="37">
        <v>6.7217000000000002</v>
      </c>
      <c r="G29" s="38">
        <v>16.62</v>
      </c>
      <c r="H29" s="38"/>
      <c r="I29" s="37">
        <v>6.7071000000000005</v>
      </c>
      <c r="J29" s="38">
        <v>16.600000000000001</v>
      </c>
      <c r="K29" s="13"/>
      <c r="L29" s="37">
        <v>6.7186000000000003</v>
      </c>
      <c r="M29" s="38">
        <v>16.59</v>
      </c>
      <c r="N29" s="13"/>
      <c r="O29" s="37">
        <v>6.7167000000000003</v>
      </c>
      <c r="P29" s="38">
        <v>16.59</v>
      </c>
      <c r="Q29" s="38"/>
      <c r="R29" s="37">
        <v>6.7199</v>
      </c>
      <c r="S29" s="38">
        <v>16.559999999999999</v>
      </c>
      <c r="T29" s="38"/>
      <c r="U29" s="37">
        <v>6.7090000000000005</v>
      </c>
      <c r="V29" s="38">
        <v>16.52</v>
      </c>
      <c r="W29" s="13"/>
      <c r="X29" s="37">
        <v>6.7143000000000006</v>
      </c>
      <c r="Y29" s="38">
        <v>16.47</v>
      </c>
      <c r="Z29" s="38"/>
      <c r="AA29" s="37">
        <v>6.7145000000000001</v>
      </c>
      <c r="AB29" s="38">
        <v>16.39</v>
      </c>
      <c r="AC29" s="13"/>
      <c r="AD29" s="37">
        <v>6.7093000000000007</v>
      </c>
      <c r="AE29" s="38">
        <v>16.3</v>
      </c>
      <c r="AF29" s="38"/>
      <c r="AG29" s="37">
        <v>6.7058</v>
      </c>
      <c r="AH29" s="38">
        <v>16.38</v>
      </c>
      <c r="AI29" s="13"/>
      <c r="AJ29" s="37">
        <v>6.7089000000000008</v>
      </c>
      <c r="AK29" s="38">
        <v>16.420000000000002</v>
      </c>
      <c r="AL29" s="13"/>
      <c r="AM29" s="37">
        <v>6.6868000000000007</v>
      </c>
      <c r="AN29" s="38">
        <v>16.440000000000001</v>
      </c>
      <c r="AO29" s="13"/>
      <c r="AP29" s="37">
        <v>6.7038000000000002</v>
      </c>
      <c r="AQ29" s="38">
        <v>16.45</v>
      </c>
      <c r="AR29" s="13"/>
      <c r="AS29" s="37">
        <v>6.7040000000000006</v>
      </c>
      <c r="AT29" s="38">
        <v>16.43</v>
      </c>
      <c r="AU29" s="37"/>
      <c r="AV29" s="37">
        <v>6.7183999999999999</v>
      </c>
      <c r="AW29" s="38">
        <v>16.36</v>
      </c>
      <c r="AX29" s="13"/>
      <c r="AY29" s="37">
        <v>6.7172000000000001</v>
      </c>
      <c r="AZ29" s="38">
        <v>16.420000000000002</v>
      </c>
      <c r="BA29" s="13"/>
      <c r="BB29" s="37">
        <v>6.74</v>
      </c>
      <c r="BC29" s="39">
        <v>16.420000000000002</v>
      </c>
      <c r="BD29" s="39"/>
      <c r="BE29" s="37">
        <v>6.7351000000000001</v>
      </c>
      <c r="BF29" s="39">
        <v>16.43</v>
      </c>
      <c r="BG29" s="39"/>
      <c r="BH29" s="39">
        <v>6.7350000000000003</v>
      </c>
      <c r="BI29" s="39">
        <v>16.350000000000001</v>
      </c>
      <c r="BJ29" s="13"/>
      <c r="BK29" s="37">
        <f t="shared" si="0"/>
        <v>6.714780000000002</v>
      </c>
      <c r="BL29" s="39">
        <f t="shared" si="1"/>
        <v>16.467500000000005</v>
      </c>
      <c r="BM29" s="40"/>
      <c r="BN29" s="40"/>
      <c r="BO29" s="40"/>
      <c r="BP29" s="159"/>
      <c r="BQ29" s="65">
        <v>6.7101421052631585</v>
      </c>
      <c r="BR29" s="54">
        <v>6.7101421052631585</v>
      </c>
      <c r="BS29" s="61">
        <v>6.7101421052631585</v>
      </c>
      <c r="BT29" s="61">
        <v>6.7101421052631585</v>
      </c>
      <c r="BU29" s="54">
        <v>6.7101421052631585</v>
      </c>
      <c r="BV29" s="52">
        <v>6.7101421052631585</v>
      </c>
      <c r="BW29" s="51">
        <v>6.7101421052631585</v>
      </c>
      <c r="BX29" s="51">
        <v>6.7101421052631585</v>
      </c>
      <c r="BY29" s="51">
        <v>6.7101421052631585</v>
      </c>
      <c r="BZ29" s="51">
        <v>6.7101421052631585</v>
      </c>
      <c r="CA29" s="51">
        <v>6.7101421052631585</v>
      </c>
      <c r="CB29" s="51">
        <v>6.7101421052631585</v>
      </c>
      <c r="CC29" s="53">
        <v>6.7101421052631585</v>
      </c>
      <c r="CD29" s="52">
        <v>6.7101421052631585</v>
      </c>
    </row>
    <row r="30" spans="1:164" s="6" customFormat="1" ht="13.5" thickBot="1" x14ac:dyDescent="0.25">
      <c r="A30" s="43">
        <v>16</v>
      </c>
      <c r="B30" s="44" t="s">
        <v>33</v>
      </c>
      <c r="C30" s="45">
        <v>6.7164999999999999</v>
      </c>
      <c r="D30" s="46">
        <v>16.59</v>
      </c>
      <c r="E30" s="46"/>
      <c r="F30" s="45">
        <v>6.7242000000000006</v>
      </c>
      <c r="G30" s="46">
        <v>16.62</v>
      </c>
      <c r="H30" s="46"/>
      <c r="I30" s="45">
        <v>6.7108000000000008</v>
      </c>
      <c r="J30" s="46">
        <v>16.600000000000001</v>
      </c>
      <c r="K30" s="20"/>
      <c r="L30" s="45">
        <v>6.7206999999999999</v>
      </c>
      <c r="M30" s="46">
        <v>16.579999999999998</v>
      </c>
      <c r="N30" s="20"/>
      <c r="O30" s="45">
        <v>6.7067000000000005</v>
      </c>
      <c r="P30" s="46">
        <v>16.61</v>
      </c>
      <c r="Q30" s="46"/>
      <c r="R30" s="45">
        <v>6.7228000000000003</v>
      </c>
      <c r="S30" s="46">
        <v>16.55</v>
      </c>
      <c r="T30" s="46"/>
      <c r="U30" s="45">
        <v>6.7145999999999999</v>
      </c>
      <c r="V30" s="46">
        <v>16.510000000000002</v>
      </c>
      <c r="W30" s="20"/>
      <c r="X30" s="45">
        <v>6.7225999999999999</v>
      </c>
      <c r="Y30" s="46">
        <v>16.45</v>
      </c>
      <c r="Z30" s="46"/>
      <c r="AA30" s="45">
        <v>6.7243000000000004</v>
      </c>
      <c r="AB30" s="46">
        <v>16.37</v>
      </c>
      <c r="AC30" s="20"/>
      <c r="AD30" s="45">
        <v>6.7159000000000004</v>
      </c>
      <c r="AE30" s="46">
        <v>16.28</v>
      </c>
      <c r="AF30" s="46"/>
      <c r="AG30" s="45">
        <v>6.7063000000000006</v>
      </c>
      <c r="AH30" s="46">
        <v>16.38</v>
      </c>
      <c r="AI30" s="20"/>
      <c r="AJ30" s="45">
        <v>6.7102000000000004</v>
      </c>
      <c r="AK30" s="46">
        <v>16.420000000000002</v>
      </c>
      <c r="AL30" s="20"/>
      <c r="AM30" s="45">
        <v>6.6833</v>
      </c>
      <c r="AN30" s="46">
        <v>16.45</v>
      </c>
      <c r="AO30" s="20"/>
      <c r="AP30" s="45">
        <v>6.7031000000000001</v>
      </c>
      <c r="AQ30" s="46">
        <v>16.46</v>
      </c>
      <c r="AR30" s="20"/>
      <c r="AS30" s="45">
        <v>6.7049000000000003</v>
      </c>
      <c r="AT30" s="46">
        <v>16.43</v>
      </c>
      <c r="AU30" s="45"/>
      <c r="AV30" s="45">
        <v>6.7215000000000007</v>
      </c>
      <c r="AW30" s="46">
        <v>16.350000000000001</v>
      </c>
      <c r="AX30" s="20"/>
      <c r="AY30" s="45">
        <v>6.7225000000000001</v>
      </c>
      <c r="AZ30" s="46">
        <v>16.399999999999999</v>
      </c>
      <c r="BA30" s="20"/>
      <c r="BB30" s="45">
        <v>6.7484000000000002</v>
      </c>
      <c r="BC30" s="47">
        <v>16.399999999999999</v>
      </c>
      <c r="BD30" s="47"/>
      <c r="BE30" s="45">
        <v>6.7401</v>
      </c>
      <c r="BF30" s="47">
        <v>16.41</v>
      </c>
      <c r="BG30" s="47"/>
      <c r="BH30" s="47">
        <v>6.7398000000000007</v>
      </c>
      <c r="BI30" s="47">
        <v>16.329999999999998</v>
      </c>
      <c r="BJ30" s="20"/>
      <c r="BK30" s="45">
        <f t="shared" si="0"/>
        <v>6.7179599999999997</v>
      </c>
      <c r="BL30" s="47">
        <f t="shared" si="1"/>
        <v>16.459499999999998</v>
      </c>
      <c r="BM30" s="40"/>
      <c r="BN30" s="40"/>
      <c r="BO30" s="40"/>
      <c r="BP30" s="159"/>
      <c r="BQ30" s="65">
        <v>6.7163789473684226</v>
      </c>
      <c r="BR30" s="54">
        <v>6.7163789473684226</v>
      </c>
      <c r="BS30" s="61">
        <v>6.7163789473684226</v>
      </c>
      <c r="BT30" s="61">
        <v>6.7163789473684226</v>
      </c>
      <c r="BU30" s="54">
        <v>6.7163789473684226</v>
      </c>
      <c r="BV30" s="52">
        <v>6.7163789473684226</v>
      </c>
      <c r="BW30" s="51">
        <v>6.7163789473684226</v>
      </c>
      <c r="BX30" s="51">
        <v>6.7163789473684226</v>
      </c>
      <c r="BY30" s="51">
        <v>6.7163789473684226</v>
      </c>
      <c r="BZ30" s="51">
        <v>6.7163789473684226</v>
      </c>
      <c r="CA30" s="51">
        <v>6.7163789473684226</v>
      </c>
      <c r="CB30" s="51">
        <v>6.7163789473684226</v>
      </c>
      <c r="CC30" s="53">
        <v>6.7163789473684226</v>
      </c>
      <c r="CD30" s="52">
        <v>6.7163789473684226</v>
      </c>
      <c r="CE30" s="51"/>
      <c r="CF30" s="51"/>
      <c r="CG30" s="51"/>
      <c r="CH30" s="51"/>
      <c r="CI30" s="51"/>
      <c r="CJ30" s="46"/>
      <c r="CK30" s="51"/>
      <c r="CL30" s="51"/>
      <c r="CM30" s="51"/>
      <c r="CN30" s="51"/>
      <c r="CO30" s="51"/>
      <c r="CP30" s="51"/>
      <c r="CQ30" s="51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</row>
    <row r="31" spans="1:164" s="73" customFormat="1" ht="14.25" thickTop="1" thickBot="1" x14ac:dyDescent="0.25">
      <c r="A31" s="133"/>
      <c r="B31" s="134"/>
      <c r="C31" s="135"/>
      <c r="D31" s="135"/>
      <c r="E31" s="135"/>
      <c r="F31" s="135"/>
      <c r="G31" s="135"/>
      <c r="H31" s="136"/>
      <c r="I31" s="135"/>
      <c r="J31" s="136"/>
      <c r="K31" s="136"/>
      <c r="L31" s="136"/>
      <c r="M31" s="136"/>
      <c r="N31" s="135"/>
      <c r="O31" s="136"/>
      <c r="P31" s="136"/>
      <c r="Q31" s="136"/>
      <c r="R31" s="136"/>
      <c r="S31" s="136"/>
      <c r="T31" s="136"/>
      <c r="U31" s="136"/>
      <c r="V31" s="136"/>
      <c r="W31" s="135"/>
      <c r="X31" s="136"/>
      <c r="Y31" s="136"/>
      <c r="Z31" s="136"/>
      <c r="AA31" s="136"/>
      <c r="AB31" s="136"/>
      <c r="AC31" s="135"/>
      <c r="AD31" s="135"/>
      <c r="AE31" s="136"/>
      <c r="AF31" s="136"/>
      <c r="AG31" s="136"/>
      <c r="AH31" s="136"/>
      <c r="AI31" s="135"/>
      <c r="AJ31" s="136"/>
      <c r="AK31" s="136"/>
      <c r="AL31" s="135"/>
      <c r="AM31" s="136"/>
      <c r="AN31" s="136"/>
      <c r="AO31" s="135"/>
      <c r="AP31" s="136"/>
      <c r="AQ31" s="136"/>
      <c r="AR31" s="135"/>
      <c r="AS31" s="136"/>
      <c r="AT31" s="136"/>
      <c r="AU31" s="135"/>
      <c r="AV31" s="136"/>
      <c r="AW31" s="136"/>
      <c r="AX31" s="135"/>
      <c r="AY31" s="136"/>
      <c r="AZ31" s="136"/>
      <c r="BA31" s="136"/>
      <c r="BB31" s="136"/>
      <c r="BC31" s="136"/>
      <c r="BD31" s="136"/>
      <c r="BE31" s="136"/>
      <c r="BF31" s="136"/>
      <c r="BG31" s="136"/>
      <c r="BH31" s="136"/>
      <c r="BI31" s="136"/>
      <c r="BJ31" s="135"/>
      <c r="BK31" s="137"/>
      <c r="BL31" s="135"/>
      <c r="BM31" s="135"/>
      <c r="BN31" s="135"/>
      <c r="BO31" s="135"/>
      <c r="BP31" s="138"/>
      <c r="BQ31" s="135"/>
      <c r="BR31" s="135"/>
      <c r="BS31" s="139"/>
      <c r="BT31" s="139"/>
      <c r="BU31" s="135"/>
      <c r="BV31" s="140"/>
      <c r="BW31" s="138"/>
      <c r="BX31" s="138"/>
      <c r="BY31" s="138"/>
      <c r="BZ31" s="138"/>
      <c r="CA31" s="138"/>
      <c r="CB31" s="138"/>
      <c r="CC31" s="72"/>
      <c r="CD31" s="71"/>
      <c r="CE31" s="69"/>
      <c r="CF31" s="69"/>
      <c r="CG31" s="69"/>
      <c r="CH31" s="69"/>
      <c r="CI31" s="69"/>
      <c r="CJ31" s="46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</row>
    <row r="32" spans="1:164" s="66" customFormat="1" ht="14.25" thickTop="1" thickBot="1" x14ac:dyDescent="0.25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60"/>
      <c r="AW32" s="60"/>
      <c r="AX32" s="54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54"/>
      <c r="BK32" s="54"/>
      <c r="BL32" s="54"/>
      <c r="BM32" s="54"/>
      <c r="BN32" s="54"/>
      <c r="BO32" s="54"/>
      <c r="BP32" s="51"/>
      <c r="BQ32" s="54"/>
      <c r="BR32" s="54"/>
      <c r="BS32" s="61"/>
      <c r="BT32" s="61"/>
      <c r="BU32" s="54"/>
      <c r="BV32" s="52"/>
      <c r="BW32" s="51"/>
      <c r="BX32" s="51"/>
      <c r="BY32" s="51"/>
      <c r="BZ32" s="51"/>
      <c r="CA32" s="51"/>
      <c r="CB32" s="51"/>
      <c r="CC32" s="53"/>
      <c r="CD32" s="52"/>
      <c r="CE32" s="51"/>
      <c r="CF32" s="51"/>
      <c r="CG32" s="51"/>
      <c r="CH32" s="51"/>
      <c r="CI32" s="51"/>
      <c r="CJ32" s="208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</row>
    <row r="33" spans="1:164" s="66" customFormat="1" ht="14.25" thickTop="1" thickBot="1" x14ac:dyDescent="0.25">
      <c r="A33" s="170"/>
      <c r="B33" s="20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P33" s="51"/>
      <c r="BQ33" s="165" t="s">
        <v>28</v>
      </c>
      <c r="BR33" s="165"/>
      <c r="BS33" s="165"/>
      <c r="BT33" s="165"/>
      <c r="BU33" s="165"/>
      <c r="BV33" s="165"/>
      <c r="BW33" s="164"/>
      <c r="BX33" s="164"/>
      <c r="BY33" s="164"/>
      <c r="BZ33" s="164"/>
      <c r="CA33" s="164"/>
      <c r="CB33" s="164"/>
      <c r="CC33" s="180"/>
      <c r="CD33" s="183"/>
      <c r="CE33" s="54"/>
      <c r="CF33" s="54"/>
      <c r="CG33" s="54"/>
      <c r="CH33" s="54"/>
      <c r="CI33" s="54"/>
      <c r="CJ33" s="208"/>
      <c r="CK33" s="54"/>
      <c r="CL33" s="54"/>
      <c r="CM33" s="54"/>
      <c r="CN33" s="54"/>
      <c r="CO33" s="54"/>
      <c r="CP33" s="54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6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</row>
    <row r="34" spans="1:164" s="66" customFormat="1" ht="14.25" thickTop="1" thickBot="1" x14ac:dyDescent="0.25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P34" s="51"/>
      <c r="BQ34" s="165"/>
      <c r="BR34" s="165"/>
      <c r="BS34" s="165"/>
      <c r="BT34" s="165"/>
      <c r="BU34" s="165"/>
      <c r="BV34" s="165"/>
      <c r="BW34" s="164"/>
      <c r="BX34" s="164"/>
      <c r="BY34" s="164"/>
      <c r="BZ34" s="164"/>
      <c r="CA34" s="164"/>
      <c r="CB34" s="164"/>
      <c r="CC34" s="180"/>
      <c r="CD34" s="52"/>
      <c r="CE34" s="53"/>
      <c r="CF34" s="54"/>
      <c r="CG34" s="54"/>
      <c r="CH34" s="54"/>
      <c r="CI34" s="54"/>
      <c r="CJ34" s="208"/>
      <c r="CK34" s="54"/>
      <c r="CL34" s="54"/>
      <c r="CM34" s="54"/>
      <c r="CN34" s="54"/>
      <c r="CO34" s="54"/>
      <c r="CP34" s="54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6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</row>
    <row r="35" spans="1:164" s="66" customFormat="1" ht="27" thickTop="1" thickBot="1" x14ac:dyDescent="0.25">
      <c r="A35" s="170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210"/>
      <c r="BK35" s="164"/>
      <c r="BL35" s="164"/>
      <c r="BM35" s="164"/>
      <c r="BN35" s="164"/>
      <c r="BO35" s="164"/>
      <c r="BP35" s="51"/>
      <c r="BQ35" s="165"/>
      <c r="BR35" s="54" t="s">
        <v>5</v>
      </c>
      <c r="BS35" s="54" t="s">
        <v>6</v>
      </c>
      <c r="BT35" s="54" t="s">
        <v>7</v>
      </c>
      <c r="BU35" s="54" t="s">
        <v>8</v>
      </c>
      <c r="BV35" s="52" t="s">
        <v>9</v>
      </c>
      <c r="BW35" s="51" t="s">
        <v>10</v>
      </c>
      <c r="BX35" s="51" t="s">
        <v>25</v>
      </c>
      <c r="BY35" s="51" t="s">
        <v>26</v>
      </c>
      <c r="BZ35" s="51" t="s">
        <v>13</v>
      </c>
      <c r="CA35" s="51" t="s">
        <v>14</v>
      </c>
      <c r="CB35" s="51" t="s">
        <v>15</v>
      </c>
      <c r="CC35" s="66" t="s">
        <v>36</v>
      </c>
      <c r="CD35" s="52" t="s">
        <v>17</v>
      </c>
      <c r="CE35" s="53" t="s">
        <v>27</v>
      </c>
      <c r="CF35" s="54" t="s">
        <v>32</v>
      </c>
      <c r="CG35" s="166" t="s">
        <v>33</v>
      </c>
      <c r="CH35" s="54"/>
      <c r="CI35" s="54"/>
      <c r="CJ35" s="208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6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</row>
    <row r="36" spans="1:164" s="174" customFormat="1" ht="14.25" thickTop="1" thickBot="1" x14ac:dyDescent="0.25">
      <c r="A36" s="167"/>
      <c r="B36" s="168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210"/>
      <c r="BK36" s="169"/>
      <c r="BL36" s="169"/>
      <c r="BM36" s="169"/>
      <c r="BN36" s="169"/>
      <c r="BO36" s="169"/>
      <c r="BP36" s="170">
        <v>1</v>
      </c>
      <c r="BQ36" s="171" t="s">
        <v>177</v>
      </c>
      <c r="BR36" s="60">
        <v>100.4</v>
      </c>
      <c r="BS36" s="60">
        <v>145.97999999999999</v>
      </c>
      <c r="BT36" s="60">
        <v>112.17</v>
      </c>
      <c r="BU36" s="60">
        <v>125.3</v>
      </c>
      <c r="BV36" s="172">
        <v>143877.91</v>
      </c>
      <c r="BW36" s="60">
        <v>1683.36</v>
      </c>
      <c r="BX36" s="60">
        <v>79.33</v>
      </c>
      <c r="BY36" s="60">
        <v>83.46</v>
      </c>
      <c r="BZ36" s="60">
        <v>12.05</v>
      </c>
      <c r="CA36" s="60">
        <v>12.99</v>
      </c>
      <c r="CB36" s="60">
        <v>16.79</v>
      </c>
      <c r="CC36" s="60">
        <v>19.82</v>
      </c>
      <c r="CD36" s="60">
        <v>111.44</v>
      </c>
      <c r="CE36" s="60">
        <v>154.71</v>
      </c>
      <c r="CF36" s="60">
        <v>16.61</v>
      </c>
      <c r="CG36" s="60">
        <v>16.59</v>
      </c>
      <c r="CH36" s="173"/>
      <c r="CI36" s="173"/>
      <c r="CJ36" s="208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3"/>
      <c r="DS36" s="173"/>
      <c r="DT36" s="173"/>
      <c r="DU36" s="173"/>
      <c r="DV36" s="173"/>
      <c r="DW36" s="173"/>
      <c r="DX36" s="173"/>
      <c r="DY36" s="173"/>
      <c r="DZ36" s="173"/>
      <c r="EA36" s="173"/>
      <c r="EB36" s="173"/>
      <c r="EC36" s="173"/>
      <c r="ED36" s="173"/>
      <c r="EE36" s="173"/>
      <c r="EF36" s="173"/>
      <c r="EG36" s="173"/>
      <c r="EH36" s="173"/>
      <c r="EI36" s="173"/>
      <c r="EJ36" s="173"/>
      <c r="EK36" s="173"/>
      <c r="EL36" s="173"/>
      <c r="EM36" s="173"/>
      <c r="EN36" s="173"/>
      <c r="EO36" s="173"/>
      <c r="EP36" s="173"/>
      <c r="EQ36" s="173"/>
      <c r="ER36" s="173"/>
      <c r="ES36" s="173"/>
      <c r="ET36" s="173"/>
      <c r="EU36" s="173"/>
      <c r="EV36" s="173"/>
      <c r="EW36" s="173"/>
      <c r="EX36" s="173"/>
      <c r="EY36" s="173"/>
      <c r="EZ36" s="173"/>
      <c r="FA36" s="173"/>
      <c r="FB36" s="173"/>
      <c r="FC36" s="173"/>
      <c r="FD36" s="173"/>
      <c r="FE36" s="173"/>
      <c r="FF36" s="173"/>
      <c r="FG36" s="173"/>
      <c r="FH36" s="173"/>
    </row>
    <row r="37" spans="1:164" s="174" customFormat="1" ht="14.25" thickTop="1" thickBot="1" x14ac:dyDescent="0.25">
      <c r="A37" s="175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210"/>
      <c r="BK37" s="169"/>
      <c r="BL37" s="169"/>
      <c r="BM37" s="169"/>
      <c r="BN37" s="169"/>
      <c r="BO37" s="169"/>
      <c r="BP37" s="170">
        <v>2</v>
      </c>
      <c r="BQ37" s="171" t="s">
        <v>178</v>
      </c>
      <c r="BR37" s="60">
        <v>100.36</v>
      </c>
      <c r="BS37" s="60">
        <v>146.02000000000001</v>
      </c>
      <c r="BT37" s="60">
        <v>111.83</v>
      </c>
      <c r="BU37" s="60">
        <v>125.21</v>
      </c>
      <c r="BV37" s="172">
        <v>143793.01999999999</v>
      </c>
      <c r="BW37" s="60">
        <v>1680.08</v>
      </c>
      <c r="BX37" s="60">
        <v>79.040000000000006</v>
      </c>
      <c r="BY37" s="60">
        <v>83.82</v>
      </c>
      <c r="BZ37" s="60">
        <v>12</v>
      </c>
      <c r="CA37" s="60">
        <v>12.98</v>
      </c>
      <c r="CB37" s="60">
        <v>16.77</v>
      </c>
      <c r="CC37" s="60">
        <v>20.13</v>
      </c>
      <c r="CD37" s="60">
        <v>111.73</v>
      </c>
      <c r="CE37" s="60">
        <v>155.1</v>
      </c>
      <c r="CF37" s="60">
        <v>16.62</v>
      </c>
      <c r="CG37" s="60">
        <v>16.62</v>
      </c>
      <c r="CH37" s="173"/>
      <c r="CI37" s="173"/>
      <c r="CJ37" s="208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3"/>
      <c r="DS37" s="173"/>
      <c r="DT37" s="173"/>
      <c r="DU37" s="173"/>
      <c r="DV37" s="173"/>
      <c r="DW37" s="173"/>
      <c r="DX37" s="173"/>
      <c r="DY37" s="173"/>
      <c r="DZ37" s="173"/>
      <c r="EA37" s="173"/>
      <c r="EB37" s="173"/>
      <c r="EC37" s="173"/>
      <c r="ED37" s="173"/>
      <c r="EE37" s="173"/>
      <c r="EF37" s="173"/>
      <c r="EG37" s="173"/>
      <c r="EH37" s="173"/>
      <c r="EI37" s="173"/>
      <c r="EJ37" s="173"/>
      <c r="EK37" s="173"/>
      <c r="EL37" s="173"/>
      <c r="EM37" s="173"/>
      <c r="EN37" s="173"/>
      <c r="EO37" s="173"/>
      <c r="EP37" s="173"/>
      <c r="EQ37" s="173"/>
      <c r="ER37" s="173"/>
      <c r="ES37" s="173"/>
      <c r="ET37" s="173"/>
      <c r="EU37" s="173"/>
      <c r="EV37" s="173"/>
      <c r="EW37" s="173"/>
      <c r="EX37" s="173"/>
      <c r="EY37" s="173"/>
      <c r="EZ37" s="173"/>
      <c r="FA37" s="173"/>
      <c r="FB37" s="173"/>
      <c r="FC37" s="173"/>
      <c r="FD37" s="173"/>
      <c r="FE37" s="173"/>
      <c r="FF37" s="173"/>
      <c r="FG37" s="173"/>
      <c r="FH37" s="173"/>
    </row>
    <row r="38" spans="1:164" s="174" customFormat="1" ht="14.25" thickTop="1" thickBot="1" x14ac:dyDescent="0.25">
      <c r="A38" s="176"/>
      <c r="B38" s="173"/>
      <c r="C38" s="173"/>
      <c r="BJ38" s="210"/>
      <c r="BO38" s="173"/>
      <c r="BP38" s="170">
        <v>3</v>
      </c>
      <c r="BQ38" s="171" t="s">
        <v>195</v>
      </c>
      <c r="BR38" s="60">
        <v>99.9</v>
      </c>
      <c r="BS38" s="60">
        <v>146.63999999999999</v>
      </c>
      <c r="BT38" s="60">
        <v>111.79</v>
      </c>
      <c r="BU38" s="60">
        <v>125.16</v>
      </c>
      <c r="BV38" s="172">
        <v>143899.65</v>
      </c>
      <c r="BW38" s="60">
        <v>1689.72</v>
      </c>
      <c r="BX38" s="60">
        <v>79.31</v>
      </c>
      <c r="BY38" s="60">
        <v>83.73</v>
      </c>
      <c r="BZ38" s="60">
        <v>12.03</v>
      </c>
      <c r="CA38" s="60">
        <v>13.03</v>
      </c>
      <c r="CB38" s="60">
        <v>16.78</v>
      </c>
      <c r="CC38" s="60">
        <v>19.84</v>
      </c>
      <c r="CD38" s="60">
        <v>111.37</v>
      </c>
      <c r="CE38" s="60">
        <v>154.36000000000001</v>
      </c>
      <c r="CF38" s="60">
        <v>16.600000000000001</v>
      </c>
      <c r="CG38" s="60">
        <v>16.600000000000001</v>
      </c>
      <c r="CH38" s="173"/>
      <c r="CI38" s="173"/>
      <c r="CJ38" s="208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3"/>
      <c r="DS38" s="173"/>
      <c r="DT38" s="173"/>
      <c r="DU38" s="173"/>
      <c r="DV38" s="173"/>
      <c r="DW38" s="173"/>
      <c r="DX38" s="173"/>
      <c r="DY38" s="173"/>
      <c r="DZ38" s="173"/>
      <c r="EA38" s="173"/>
      <c r="EB38" s="173"/>
      <c r="EC38" s="173"/>
      <c r="ED38" s="173"/>
      <c r="EE38" s="173"/>
      <c r="EF38" s="173"/>
      <c r="EG38" s="173"/>
      <c r="EH38" s="173"/>
      <c r="EI38" s="173"/>
      <c r="EJ38" s="173"/>
      <c r="EK38" s="173"/>
      <c r="EL38" s="173"/>
      <c r="EM38" s="173"/>
      <c r="EN38" s="173"/>
      <c r="EO38" s="173"/>
      <c r="EP38" s="173"/>
      <c r="EQ38" s="173"/>
      <c r="ER38" s="173"/>
      <c r="ES38" s="173"/>
      <c r="ET38" s="173"/>
      <c r="EU38" s="173"/>
      <c r="EV38" s="173"/>
      <c r="EW38" s="173"/>
      <c r="EX38" s="173"/>
      <c r="EY38" s="173"/>
      <c r="EZ38" s="173"/>
      <c r="FA38" s="173"/>
      <c r="FB38" s="173"/>
      <c r="FC38" s="173"/>
      <c r="FD38" s="173"/>
      <c r="FE38" s="173"/>
      <c r="FF38" s="173"/>
      <c r="FG38" s="173"/>
      <c r="FH38" s="173"/>
    </row>
    <row r="39" spans="1:164" s="174" customFormat="1" ht="14.25" thickTop="1" thickBot="1" x14ac:dyDescent="0.25">
      <c r="A39" s="176"/>
      <c r="B39" s="173"/>
      <c r="C39" s="173"/>
      <c r="BJ39" s="210"/>
      <c r="BO39" s="173"/>
      <c r="BP39" s="170">
        <v>4</v>
      </c>
      <c r="BQ39" s="171" t="s">
        <v>140</v>
      </c>
      <c r="BR39" s="60">
        <v>100.05</v>
      </c>
      <c r="BS39" s="60">
        <v>146.5</v>
      </c>
      <c r="BT39" s="60">
        <v>111.65</v>
      </c>
      <c r="BU39" s="60">
        <v>125.22</v>
      </c>
      <c r="BV39" s="172">
        <v>143964.98000000001</v>
      </c>
      <c r="BW39" s="60">
        <v>1681.51</v>
      </c>
      <c r="BX39" s="60">
        <v>79.209999999999994</v>
      </c>
      <c r="BY39" s="60">
        <v>83.41</v>
      </c>
      <c r="BZ39" s="60">
        <v>12.02</v>
      </c>
      <c r="CA39" s="60">
        <v>12.98</v>
      </c>
      <c r="CB39" s="60">
        <v>16.77</v>
      </c>
      <c r="CC39" s="60">
        <v>19.760000000000002</v>
      </c>
      <c r="CD39" s="60">
        <v>111.45</v>
      </c>
      <c r="CE39" s="60">
        <v>154.79</v>
      </c>
      <c r="CF39" s="60">
        <v>16.59</v>
      </c>
      <c r="CG39" s="60">
        <v>16.579999999999998</v>
      </c>
      <c r="CH39" s="173"/>
      <c r="CI39" s="173"/>
      <c r="CJ39" s="208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3"/>
      <c r="DS39" s="173"/>
      <c r="DT39" s="173"/>
      <c r="DU39" s="173"/>
      <c r="DV39" s="173"/>
      <c r="DW39" s="173"/>
      <c r="DX39" s="173"/>
      <c r="DY39" s="173"/>
      <c r="DZ39" s="173"/>
      <c r="EA39" s="173"/>
      <c r="EB39" s="173"/>
      <c r="EC39" s="173"/>
      <c r="ED39" s="173"/>
      <c r="EE39" s="173"/>
      <c r="EF39" s="173"/>
      <c r="EG39" s="173"/>
      <c r="EH39" s="173"/>
      <c r="EI39" s="173"/>
      <c r="EJ39" s="173"/>
      <c r="EK39" s="173"/>
      <c r="EL39" s="173"/>
      <c r="EM39" s="173"/>
      <c r="EN39" s="173"/>
      <c r="EO39" s="173"/>
      <c r="EP39" s="173"/>
      <c r="EQ39" s="173"/>
      <c r="ER39" s="173"/>
      <c r="ES39" s="173"/>
      <c r="ET39" s="173"/>
      <c r="EU39" s="173"/>
      <c r="EV39" s="173"/>
      <c r="EW39" s="173"/>
      <c r="EX39" s="173"/>
      <c r="EY39" s="173"/>
      <c r="EZ39" s="173"/>
      <c r="FA39" s="173"/>
      <c r="FB39" s="173"/>
      <c r="FC39" s="173"/>
      <c r="FD39" s="173"/>
      <c r="FE39" s="173"/>
      <c r="FF39" s="173"/>
      <c r="FG39" s="173"/>
      <c r="FH39" s="173"/>
    </row>
    <row r="40" spans="1:164" s="174" customFormat="1" ht="14.25" thickTop="1" thickBot="1" x14ac:dyDescent="0.25">
      <c r="A40" s="176"/>
      <c r="B40" s="173"/>
      <c r="C40" s="173"/>
      <c r="BJ40" s="210"/>
      <c r="BO40" s="173"/>
      <c r="BP40" s="170">
        <v>5</v>
      </c>
      <c r="BQ40" s="171" t="s">
        <v>179</v>
      </c>
      <c r="BR40" s="60">
        <v>99.73</v>
      </c>
      <c r="BS40" s="60">
        <v>145.76</v>
      </c>
      <c r="BT40" s="60">
        <v>111.41</v>
      </c>
      <c r="BU40" s="60">
        <v>125.11</v>
      </c>
      <c r="BV40" s="172">
        <v>143656.64000000001</v>
      </c>
      <c r="BW40" s="60">
        <v>1688.68</v>
      </c>
      <c r="BX40" s="60">
        <v>79.33</v>
      </c>
      <c r="BY40" s="60">
        <v>83.39</v>
      </c>
      <c r="BZ40" s="60">
        <v>12.01</v>
      </c>
      <c r="CA40" s="60">
        <v>12.96</v>
      </c>
      <c r="CB40" s="60">
        <v>16.760000000000002</v>
      </c>
      <c r="CC40" s="60">
        <v>19.920000000000002</v>
      </c>
      <c r="CD40" s="60">
        <v>111.4</v>
      </c>
      <c r="CE40" s="60">
        <v>154.62</v>
      </c>
      <c r="CF40" s="60">
        <v>16.59</v>
      </c>
      <c r="CG40" s="60">
        <v>16.61</v>
      </c>
      <c r="CH40" s="173"/>
      <c r="CI40" s="173"/>
      <c r="CJ40" s="208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3"/>
      <c r="DS40" s="173"/>
      <c r="DT40" s="173"/>
      <c r="DU40" s="173"/>
      <c r="DV40" s="173"/>
      <c r="DW40" s="173"/>
      <c r="DX40" s="173"/>
      <c r="DY40" s="173"/>
      <c r="DZ40" s="173"/>
      <c r="EA40" s="173"/>
      <c r="EB40" s="173"/>
      <c r="EC40" s="173"/>
      <c r="ED40" s="173"/>
      <c r="EE40" s="173"/>
      <c r="EF40" s="173"/>
      <c r="EG40" s="173"/>
      <c r="EH40" s="173"/>
      <c r="EI40" s="173"/>
      <c r="EJ40" s="173"/>
      <c r="EK40" s="173"/>
      <c r="EL40" s="173"/>
      <c r="EM40" s="173"/>
      <c r="EN40" s="173"/>
      <c r="EO40" s="173"/>
      <c r="EP40" s="173"/>
      <c r="EQ40" s="173"/>
      <c r="ER40" s="173"/>
      <c r="ES40" s="173"/>
      <c r="ET40" s="173"/>
      <c r="EU40" s="173"/>
      <c r="EV40" s="173"/>
      <c r="EW40" s="173"/>
      <c r="EX40" s="173"/>
      <c r="EY40" s="173"/>
      <c r="EZ40" s="173"/>
      <c r="FA40" s="173"/>
      <c r="FB40" s="173"/>
      <c r="FC40" s="173"/>
      <c r="FD40" s="173"/>
      <c r="FE40" s="173"/>
      <c r="FF40" s="173"/>
      <c r="FG40" s="173"/>
      <c r="FH40" s="173"/>
    </row>
    <row r="41" spans="1:164" s="174" customFormat="1" ht="14.25" thickTop="1" thickBot="1" x14ac:dyDescent="0.25">
      <c r="A41" s="176"/>
      <c r="B41" s="173"/>
      <c r="C41" s="173"/>
      <c r="BJ41" s="210"/>
      <c r="BO41" s="173"/>
      <c r="BP41" s="170">
        <v>6</v>
      </c>
      <c r="BQ41" s="171" t="s">
        <v>180</v>
      </c>
      <c r="BR41" s="60">
        <v>99.83</v>
      </c>
      <c r="BS41" s="60">
        <v>145.22999999999999</v>
      </c>
      <c r="BT41" s="60">
        <v>111.28</v>
      </c>
      <c r="BU41" s="60">
        <v>124.96</v>
      </c>
      <c r="BV41" s="172">
        <v>144305.44</v>
      </c>
      <c r="BW41" s="60">
        <v>1684.55</v>
      </c>
      <c r="BX41" s="60">
        <v>79.03</v>
      </c>
      <c r="BY41" s="60">
        <v>83.17</v>
      </c>
      <c r="BZ41" s="60">
        <v>11.99</v>
      </c>
      <c r="CA41" s="60">
        <v>12.98</v>
      </c>
      <c r="CB41" s="60">
        <v>16.75</v>
      </c>
      <c r="CC41" s="60">
        <v>19.53</v>
      </c>
      <c r="CD41" s="60">
        <v>111.26</v>
      </c>
      <c r="CE41" s="60">
        <v>154.33000000000001</v>
      </c>
      <c r="CF41" s="60">
        <v>16.559999999999999</v>
      </c>
      <c r="CG41" s="60">
        <v>16.55</v>
      </c>
      <c r="CH41" s="173"/>
      <c r="CI41" s="173"/>
      <c r="CJ41" s="208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3"/>
      <c r="DS41" s="173"/>
      <c r="DT41" s="173"/>
      <c r="DU41" s="173"/>
      <c r="DV41" s="173"/>
      <c r="DW41" s="173"/>
      <c r="DX41" s="173"/>
      <c r="DY41" s="173"/>
      <c r="DZ41" s="173"/>
      <c r="EA41" s="173"/>
      <c r="EB41" s="173"/>
      <c r="EC41" s="173"/>
      <c r="ED41" s="173"/>
      <c r="EE41" s="173"/>
      <c r="EF41" s="173"/>
      <c r="EG41" s="173"/>
      <c r="EH41" s="173"/>
      <c r="EI41" s="173"/>
      <c r="EJ41" s="173"/>
      <c r="EK41" s="173"/>
      <c r="EL41" s="173"/>
      <c r="EM41" s="173"/>
      <c r="EN41" s="173"/>
      <c r="EO41" s="173"/>
      <c r="EP41" s="173"/>
      <c r="EQ41" s="173"/>
      <c r="ER41" s="173"/>
      <c r="ES41" s="173"/>
      <c r="ET41" s="173"/>
      <c r="EU41" s="173"/>
      <c r="EV41" s="173"/>
      <c r="EW41" s="173"/>
      <c r="EX41" s="173"/>
      <c r="EY41" s="173"/>
      <c r="EZ41" s="173"/>
      <c r="FA41" s="173"/>
      <c r="FB41" s="173"/>
      <c r="FC41" s="173"/>
      <c r="FD41" s="173"/>
      <c r="FE41" s="173"/>
      <c r="FF41" s="173"/>
      <c r="FG41" s="173"/>
      <c r="FH41" s="173"/>
    </row>
    <row r="42" spans="1:164" s="174" customFormat="1" ht="14.25" thickTop="1" thickBot="1" x14ac:dyDescent="0.25">
      <c r="A42" s="176"/>
      <c r="B42" s="173"/>
      <c r="C42" s="173"/>
      <c r="BJ42" s="210"/>
      <c r="BO42" s="173"/>
      <c r="BP42" s="170">
        <v>7</v>
      </c>
      <c r="BQ42" s="171" t="s">
        <v>181</v>
      </c>
      <c r="BR42" s="60">
        <v>99.6</v>
      </c>
      <c r="BS42" s="60">
        <v>145</v>
      </c>
      <c r="BT42" s="60">
        <v>110.97</v>
      </c>
      <c r="BU42" s="60">
        <v>124.89</v>
      </c>
      <c r="BV42" s="172">
        <v>144276.34</v>
      </c>
      <c r="BW42" s="60">
        <v>1692.86</v>
      </c>
      <c r="BX42" s="60">
        <v>79.19</v>
      </c>
      <c r="BY42" s="60">
        <v>83.33</v>
      </c>
      <c r="BZ42" s="60">
        <v>12</v>
      </c>
      <c r="CA42" s="60">
        <v>12.99</v>
      </c>
      <c r="CB42" s="60">
        <v>16.739999999999998</v>
      </c>
      <c r="CC42" s="60">
        <v>19.57</v>
      </c>
      <c r="CD42" s="60">
        <v>110.83</v>
      </c>
      <c r="CE42" s="60">
        <v>153.79</v>
      </c>
      <c r="CF42" s="60">
        <v>16.52</v>
      </c>
      <c r="CG42" s="60">
        <v>16.510000000000002</v>
      </c>
      <c r="CH42" s="173"/>
      <c r="CI42" s="173"/>
      <c r="CJ42" s="208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3"/>
      <c r="DS42" s="173"/>
      <c r="DT42" s="173"/>
      <c r="DU42" s="173"/>
      <c r="DV42" s="173"/>
      <c r="DW42" s="173"/>
      <c r="DX42" s="173"/>
      <c r="DY42" s="173"/>
      <c r="DZ42" s="173"/>
      <c r="EA42" s="173"/>
      <c r="EB42" s="173"/>
      <c r="EC42" s="173"/>
      <c r="ED42" s="173"/>
      <c r="EE42" s="173"/>
      <c r="EF42" s="173"/>
      <c r="EG42" s="173"/>
      <c r="EH42" s="173"/>
      <c r="EI42" s="173"/>
      <c r="EJ42" s="173"/>
      <c r="EK42" s="173"/>
      <c r="EL42" s="173"/>
      <c r="EM42" s="173"/>
      <c r="EN42" s="173"/>
      <c r="EO42" s="173"/>
      <c r="EP42" s="173"/>
      <c r="EQ42" s="173"/>
      <c r="ER42" s="173"/>
      <c r="ES42" s="173"/>
      <c r="ET42" s="173"/>
      <c r="EU42" s="173"/>
      <c r="EV42" s="173"/>
      <c r="EW42" s="173"/>
      <c r="EX42" s="173"/>
      <c r="EY42" s="173"/>
      <c r="EZ42" s="173"/>
      <c r="FA42" s="173"/>
      <c r="FB42" s="173"/>
      <c r="FC42" s="173"/>
      <c r="FD42" s="173"/>
      <c r="FE42" s="173"/>
      <c r="FF42" s="173"/>
      <c r="FG42" s="173"/>
      <c r="FH42" s="173"/>
    </row>
    <row r="43" spans="1:164" s="174" customFormat="1" ht="14.25" thickTop="1" thickBot="1" x14ac:dyDescent="0.25">
      <c r="A43" s="176"/>
      <c r="B43" s="173"/>
      <c r="C43" s="173"/>
      <c r="BJ43" s="210"/>
      <c r="BO43" s="173"/>
      <c r="BP43" s="170">
        <v>8</v>
      </c>
      <c r="BQ43" s="171" t="s">
        <v>182</v>
      </c>
      <c r="BR43" s="60">
        <v>99.52</v>
      </c>
      <c r="BS43" s="60">
        <v>144.6</v>
      </c>
      <c r="BT43" s="60">
        <v>110.58</v>
      </c>
      <c r="BU43" s="60">
        <v>124.7</v>
      </c>
      <c r="BV43" s="172">
        <v>144274.96</v>
      </c>
      <c r="BW43" s="60">
        <v>1685.54</v>
      </c>
      <c r="BX43" s="60">
        <v>79.12</v>
      </c>
      <c r="BY43" s="60">
        <v>83.04</v>
      </c>
      <c r="BZ43" s="60">
        <v>11.95</v>
      </c>
      <c r="CA43" s="60">
        <v>13</v>
      </c>
      <c r="CB43" s="60">
        <v>16.71</v>
      </c>
      <c r="CC43" s="60">
        <v>19.489999999999998</v>
      </c>
      <c r="CD43" s="60">
        <v>110.6</v>
      </c>
      <c r="CE43" s="60">
        <v>153.68</v>
      </c>
      <c r="CF43" s="60">
        <v>16.47</v>
      </c>
      <c r="CG43" s="60">
        <v>16.45</v>
      </c>
      <c r="CH43" s="173"/>
      <c r="CI43" s="173"/>
      <c r="CJ43" s="208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3"/>
      <c r="DS43" s="173"/>
      <c r="DT43" s="173"/>
      <c r="DU43" s="173"/>
      <c r="DV43" s="173"/>
      <c r="DW43" s="173"/>
      <c r="DX43" s="173"/>
      <c r="DY43" s="173"/>
      <c r="DZ43" s="173"/>
      <c r="EA43" s="173"/>
      <c r="EB43" s="173"/>
      <c r="EC43" s="173"/>
      <c r="ED43" s="173"/>
      <c r="EE43" s="173"/>
      <c r="EF43" s="173"/>
      <c r="EG43" s="173"/>
      <c r="EH43" s="173"/>
      <c r="EI43" s="173"/>
      <c r="EJ43" s="173"/>
      <c r="EK43" s="173"/>
      <c r="EL43" s="173"/>
      <c r="EM43" s="173"/>
      <c r="EN43" s="173"/>
      <c r="EO43" s="173"/>
      <c r="EP43" s="173"/>
      <c r="EQ43" s="173"/>
      <c r="ER43" s="173"/>
      <c r="ES43" s="173"/>
      <c r="ET43" s="173"/>
      <c r="EU43" s="173"/>
      <c r="EV43" s="173"/>
      <c r="EW43" s="173"/>
      <c r="EX43" s="173"/>
      <c r="EY43" s="173"/>
      <c r="EZ43" s="173"/>
      <c r="FA43" s="173"/>
      <c r="FB43" s="173"/>
      <c r="FC43" s="173"/>
      <c r="FD43" s="173"/>
      <c r="FE43" s="173"/>
      <c r="FF43" s="173"/>
      <c r="FG43" s="173"/>
      <c r="FH43" s="173"/>
    </row>
    <row r="44" spans="1:164" s="174" customFormat="1" ht="14.25" thickTop="1" thickBot="1" x14ac:dyDescent="0.25">
      <c r="A44" s="176"/>
      <c r="B44" s="173"/>
      <c r="C44" s="173"/>
      <c r="BJ44" s="210"/>
      <c r="BO44" s="173"/>
      <c r="BP44" s="170">
        <v>9</v>
      </c>
      <c r="BQ44" s="171" t="s">
        <v>183</v>
      </c>
      <c r="BR44" s="60">
        <v>99.06</v>
      </c>
      <c r="BS44" s="60">
        <v>144</v>
      </c>
      <c r="BT44" s="60">
        <v>109.89</v>
      </c>
      <c r="BU44" s="60">
        <v>124.2</v>
      </c>
      <c r="BV44" s="172">
        <v>143564.29999999999</v>
      </c>
      <c r="BW44" s="60">
        <v>1667.73</v>
      </c>
      <c r="BX44" s="60">
        <v>78.77</v>
      </c>
      <c r="BY44" s="60">
        <v>82.42</v>
      </c>
      <c r="BZ44" s="60">
        <v>11.9</v>
      </c>
      <c r="CA44" s="60">
        <v>12.95</v>
      </c>
      <c r="CB44" s="60">
        <v>16.63</v>
      </c>
      <c r="CC44" s="60">
        <v>19.27</v>
      </c>
      <c r="CD44" s="60">
        <v>110.07</v>
      </c>
      <c r="CE44" s="60">
        <v>152.91999999999999</v>
      </c>
      <c r="CF44" s="60">
        <v>16.39</v>
      </c>
      <c r="CG44" s="60">
        <v>16.37</v>
      </c>
      <c r="CH44" s="173"/>
      <c r="CI44" s="173"/>
      <c r="CJ44" s="208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3"/>
      <c r="DS44" s="173"/>
      <c r="DT44" s="173"/>
      <c r="DU44" s="173"/>
      <c r="DV44" s="173"/>
      <c r="DW44" s="173"/>
      <c r="DX44" s="173"/>
      <c r="DY44" s="173"/>
      <c r="DZ44" s="173"/>
      <c r="EA44" s="173"/>
      <c r="EB44" s="173"/>
      <c r="EC44" s="173"/>
      <c r="ED44" s="173"/>
      <c r="EE44" s="173"/>
      <c r="EF44" s="173"/>
      <c r="EG44" s="173"/>
      <c r="EH44" s="173"/>
      <c r="EI44" s="173"/>
      <c r="EJ44" s="173"/>
      <c r="EK44" s="173"/>
      <c r="EL44" s="173"/>
      <c r="EM44" s="173"/>
      <c r="EN44" s="173"/>
      <c r="EO44" s="173"/>
      <c r="EP44" s="173"/>
      <c r="EQ44" s="173"/>
      <c r="ER44" s="173"/>
      <c r="ES44" s="173"/>
      <c r="ET44" s="173"/>
      <c r="EU44" s="173"/>
      <c r="EV44" s="173"/>
      <c r="EW44" s="173"/>
      <c r="EX44" s="173"/>
      <c r="EY44" s="173"/>
      <c r="EZ44" s="173"/>
      <c r="FA44" s="173"/>
      <c r="FB44" s="173"/>
      <c r="FC44" s="173"/>
      <c r="FD44" s="173"/>
      <c r="FE44" s="173"/>
      <c r="FF44" s="173"/>
      <c r="FG44" s="173"/>
      <c r="FH44" s="173"/>
    </row>
    <row r="45" spans="1:164" s="174" customFormat="1" ht="14.25" thickTop="1" thickBot="1" x14ac:dyDescent="0.25">
      <c r="A45" s="176"/>
      <c r="BJ45" s="210"/>
      <c r="BO45" s="173"/>
      <c r="BP45" s="170">
        <v>10</v>
      </c>
      <c r="BQ45" s="171" t="s">
        <v>184</v>
      </c>
      <c r="BR45" s="60">
        <v>97.76</v>
      </c>
      <c r="BS45" s="60">
        <v>142.88999999999999</v>
      </c>
      <c r="BT45" s="60">
        <v>109.26</v>
      </c>
      <c r="BU45" s="60">
        <v>123.58</v>
      </c>
      <c r="BV45" s="172">
        <v>141621.89000000001</v>
      </c>
      <c r="BW45" s="60">
        <v>1646.49</v>
      </c>
      <c r="BX45" s="60">
        <v>78.25</v>
      </c>
      <c r="BY45" s="60">
        <v>82.03</v>
      </c>
      <c r="BZ45" s="60">
        <v>11.81</v>
      </c>
      <c r="CA45" s="60">
        <v>12.87</v>
      </c>
      <c r="CB45" s="60">
        <v>16.57</v>
      </c>
      <c r="CC45" s="60">
        <v>18.86</v>
      </c>
      <c r="CD45" s="60">
        <v>109.36</v>
      </c>
      <c r="CE45" s="60">
        <v>152</v>
      </c>
      <c r="CF45" s="60">
        <v>16.3</v>
      </c>
      <c r="CG45" s="60">
        <v>16.28</v>
      </c>
      <c r="CH45" s="173"/>
      <c r="CI45" s="173"/>
      <c r="CJ45" s="208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173"/>
      <c r="DZ45" s="173"/>
      <c r="EA45" s="173"/>
      <c r="EB45" s="173"/>
      <c r="EC45" s="173"/>
      <c r="ED45" s="173"/>
      <c r="EE45" s="173"/>
      <c r="EF45" s="173"/>
      <c r="EG45" s="173"/>
      <c r="EH45" s="173"/>
      <c r="EI45" s="173"/>
      <c r="EJ45" s="173"/>
      <c r="EK45" s="173"/>
      <c r="EL45" s="173"/>
      <c r="EM45" s="173"/>
      <c r="EN45" s="173"/>
      <c r="EO45" s="173"/>
      <c r="EP45" s="173"/>
      <c r="EQ45" s="173"/>
      <c r="ER45" s="173"/>
      <c r="ES45" s="173"/>
      <c r="ET45" s="173"/>
      <c r="EU45" s="173"/>
      <c r="EV45" s="173"/>
      <c r="EW45" s="173"/>
      <c r="EX45" s="173"/>
      <c r="EY45" s="173"/>
      <c r="EZ45" s="173"/>
      <c r="FA45" s="173"/>
      <c r="FB45" s="173"/>
      <c r="FC45" s="173"/>
      <c r="FD45" s="173"/>
      <c r="FE45" s="173"/>
      <c r="FF45" s="173"/>
      <c r="FG45" s="173"/>
      <c r="FH45" s="173"/>
    </row>
    <row r="46" spans="1:164" s="174" customFormat="1" ht="14.25" thickTop="1" thickBot="1" x14ac:dyDescent="0.25">
      <c r="A46" s="176"/>
      <c r="BJ46" s="210"/>
      <c r="BO46" s="173"/>
      <c r="BP46" s="170">
        <v>11</v>
      </c>
      <c r="BQ46" s="171" t="s">
        <v>185</v>
      </c>
      <c r="BR46" s="60">
        <v>98.13</v>
      </c>
      <c r="BS46" s="60">
        <v>143.85</v>
      </c>
      <c r="BT46" s="60">
        <v>109.65</v>
      </c>
      <c r="BU46" s="60">
        <v>124.24</v>
      </c>
      <c r="BV46" s="172">
        <v>141272.20000000001</v>
      </c>
      <c r="BW46" s="60">
        <v>1639.83</v>
      </c>
      <c r="BX46" s="60">
        <v>78.83</v>
      </c>
      <c r="BY46" s="60">
        <v>82.39</v>
      </c>
      <c r="BZ46" s="60">
        <v>11.88</v>
      </c>
      <c r="CA46" s="60">
        <v>12.93</v>
      </c>
      <c r="CB46" s="60">
        <v>16.66</v>
      </c>
      <c r="CC46" s="60">
        <v>18.989999999999998</v>
      </c>
      <c r="CD46" s="60">
        <v>109.84</v>
      </c>
      <c r="CE46" s="60">
        <v>152.71</v>
      </c>
      <c r="CF46" s="60">
        <v>16.38</v>
      </c>
      <c r="CG46" s="60">
        <v>16.38</v>
      </c>
      <c r="CH46" s="173"/>
      <c r="CI46" s="173"/>
      <c r="CJ46" s="208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3"/>
      <c r="DS46" s="173"/>
      <c r="DT46" s="173"/>
      <c r="DU46" s="173"/>
      <c r="DV46" s="173"/>
      <c r="DW46" s="173"/>
      <c r="DX46" s="173"/>
      <c r="DY46" s="173"/>
      <c r="DZ46" s="173"/>
      <c r="EA46" s="173"/>
      <c r="EB46" s="173"/>
      <c r="EC46" s="173"/>
      <c r="ED46" s="173"/>
      <c r="EE46" s="173"/>
      <c r="EF46" s="173"/>
      <c r="EG46" s="173"/>
      <c r="EH46" s="173"/>
      <c r="EI46" s="173"/>
      <c r="EJ46" s="173"/>
      <c r="EK46" s="173"/>
      <c r="EL46" s="173"/>
      <c r="EM46" s="173"/>
      <c r="EN46" s="173"/>
      <c r="EO46" s="173"/>
      <c r="EP46" s="173"/>
      <c r="EQ46" s="173"/>
      <c r="ER46" s="173"/>
      <c r="ES46" s="173"/>
      <c r="ET46" s="173"/>
      <c r="EU46" s="173"/>
      <c r="EV46" s="173"/>
      <c r="EW46" s="173"/>
      <c r="EX46" s="173"/>
      <c r="EY46" s="173"/>
      <c r="EZ46" s="173"/>
      <c r="FA46" s="173"/>
      <c r="FB46" s="173"/>
      <c r="FC46" s="173"/>
      <c r="FD46" s="173"/>
      <c r="FE46" s="173"/>
      <c r="FF46" s="173"/>
      <c r="FG46" s="173"/>
      <c r="FH46" s="173"/>
    </row>
    <row r="47" spans="1:164" s="174" customFormat="1" ht="14.25" thickTop="1" thickBot="1" x14ac:dyDescent="0.25">
      <c r="A47" s="176"/>
      <c r="BJ47" s="210"/>
      <c r="BO47" s="173"/>
      <c r="BP47" s="170">
        <v>12</v>
      </c>
      <c r="BQ47" s="171" t="s">
        <v>186</v>
      </c>
      <c r="BR47" s="60">
        <v>98.45</v>
      </c>
      <c r="BS47" s="60">
        <v>144.08000000000001</v>
      </c>
      <c r="BT47" s="60">
        <v>109.55</v>
      </c>
      <c r="BU47" s="60">
        <v>124.37</v>
      </c>
      <c r="BV47" s="172">
        <v>141334.79999999999</v>
      </c>
      <c r="BW47" s="60">
        <v>1641.24</v>
      </c>
      <c r="BX47" s="60">
        <v>78.680000000000007</v>
      </c>
      <c r="BY47" s="60">
        <v>82.32</v>
      </c>
      <c r="BZ47" s="60">
        <v>11.89</v>
      </c>
      <c r="CA47" s="60">
        <v>12.96</v>
      </c>
      <c r="CB47" s="60">
        <v>16.670000000000002</v>
      </c>
      <c r="CC47" s="60">
        <v>19.010000000000002</v>
      </c>
      <c r="CD47" s="60">
        <v>110.15</v>
      </c>
      <c r="CE47" s="60">
        <v>153.16</v>
      </c>
      <c r="CF47" s="60">
        <v>16.420000000000002</v>
      </c>
      <c r="CG47" s="60">
        <v>16.420000000000002</v>
      </c>
      <c r="CH47" s="173"/>
      <c r="CI47" s="173"/>
      <c r="CJ47" s="211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3"/>
      <c r="DS47" s="173"/>
      <c r="DT47" s="173"/>
      <c r="DU47" s="173"/>
      <c r="DV47" s="173"/>
      <c r="DW47" s="173"/>
      <c r="DX47" s="173"/>
      <c r="DY47" s="173"/>
      <c r="DZ47" s="173"/>
      <c r="EA47" s="173"/>
      <c r="EB47" s="173"/>
      <c r="EC47" s="173"/>
      <c r="ED47" s="173"/>
      <c r="EE47" s="173"/>
      <c r="EF47" s="173"/>
      <c r="EG47" s="173"/>
      <c r="EH47" s="173"/>
      <c r="EI47" s="173"/>
      <c r="EJ47" s="173"/>
      <c r="EK47" s="173"/>
      <c r="EL47" s="173"/>
      <c r="EM47" s="173"/>
      <c r="EN47" s="173"/>
      <c r="EO47" s="173"/>
      <c r="EP47" s="173"/>
      <c r="EQ47" s="173"/>
      <c r="ER47" s="173"/>
      <c r="ES47" s="173"/>
      <c r="ET47" s="173"/>
      <c r="EU47" s="173"/>
      <c r="EV47" s="173"/>
      <c r="EW47" s="173"/>
      <c r="EX47" s="173"/>
      <c r="EY47" s="173"/>
      <c r="EZ47" s="173"/>
      <c r="FA47" s="173"/>
      <c r="FB47" s="173"/>
      <c r="FC47" s="173"/>
      <c r="FD47" s="173"/>
      <c r="FE47" s="173"/>
      <c r="FF47" s="173"/>
      <c r="FG47" s="173"/>
      <c r="FH47" s="173"/>
    </row>
    <row r="48" spans="1:164" s="174" customFormat="1" ht="14.25" thickTop="1" thickBot="1" x14ac:dyDescent="0.25">
      <c r="A48" s="176"/>
      <c r="BO48" s="173"/>
      <c r="BP48" s="170">
        <v>13</v>
      </c>
      <c r="BQ48" s="171" t="s">
        <v>187</v>
      </c>
      <c r="BR48" s="60">
        <v>98.17</v>
      </c>
      <c r="BS48" s="60">
        <v>143.34</v>
      </c>
      <c r="BT48" s="60">
        <v>109.11</v>
      </c>
      <c r="BU48" s="60">
        <v>124.39</v>
      </c>
      <c r="BV48" s="172">
        <v>140311.31</v>
      </c>
      <c r="BW48" s="60">
        <v>1652.04</v>
      </c>
      <c r="BX48" s="60">
        <v>79.180000000000007</v>
      </c>
      <c r="BY48" s="60">
        <v>82.58</v>
      </c>
      <c r="BZ48" s="60">
        <v>11.93</v>
      </c>
      <c r="CA48" s="60">
        <v>12.98</v>
      </c>
      <c r="CB48" s="60">
        <v>16.670000000000002</v>
      </c>
      <c r="CC48" s="60">
        <v>19.12</v>
      </c>
      <c r="CD48" s="60">
        <v>109.96</v>
      </c>
      <c r="CE48" s="60">
        <v>152.84</v>
      </c>
      <c r="CF48" s="60">
        <v>16.440000000000001</v>
      </c>
      <c r="CG48" s="60">
        <v>16.45</v>
      </c>
      <c r="CH48" s="173"/>
      <c r="CI48" s="173"/>
      <c r="CJ48" s="211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3"/>
      <c r="DS48" s="173"/>
      <c r="DT48" s="173"/>
      <c r="DU48" s="173"/>
      <c r="DV48" s="173"/>
      <c r="DW48" s="173"/>
      <c r="DX48" s="173"/>
      <c r="DY48" s="173"/>
      <c r="DZ48" s="173"/>
      <c r="EA48" s="173"/>
      <c r="EB48" s="173"/>
      <c r="EC48" s="173"/>
      <c r="ED48" s="173"/>
      <c r="EE48" s="173"/>
      <c r="EF48" s="173"/>
      <c r="EG48" s="173"/>
      <c r="EH48" s="173"/>
      <c r="EI48" s="173"/>
      <c r="EJ48" s="173"/>
      <c r="EK48" s="173"/>
      <c r="EL48" s="173"/>
      <c r="EM48" s="173"/>
      <c r="EN48" s="173"/>
      <c r="EO48" s="173"/>
      <c r="EP48" s="173"/>
      <c r="EQ48" s="173"/>
      <c r="ER48" s="173"/>
      <c r="ES48" s="173"/>
      <c r="ET48" s="173"/>
      <c r="EU48" s="173"/>
      <c r="EV48" s="173"/>
      <c r="EW48" s="173"/>
      <c r="EX48" s="173"/>
      <c r="EY48" s="173"/>
      <c r="EZ48" s="173"/>
      <c r="FA48" s="173"/>
      <c r="FB48" s="173"/>
      <c r="FC48" s="173"/>
      <c r="FD48" s="173"/>
      <c r="FE48" s="173"/>
      <c r="FF48" s="173"/>
      <c r="FG48" s="173"/>
      <c r="FH48" s="173"/>
    </row>
    <row r="49" spans="1:164" s="174" customFormat="1" ht="13.5" thickTop="1" x14ac:dyDescent="0.2">
      <c r="A49" s="176"/>
      <c r="BO49" s="173"/>
      <c r="BP49" s="170">
        <v>14</v>
      </c>
      <c r="BQ49" s="171" t="s">
        <v>188</v>
      </c>
      <c r="BR49" s="60">
        <v>98.56</v>
      </c>
      <c r="BS49" s="60">
        <v>143.47</v>
      </c>
      <c r="BT49" s="60">
        <v>109.1</v>
      </c>
      <c r="BU49" s="60">
        <v>124.14</v>
      </c>
      <c r="BV49" s="172">
        <v>140747.82</v>
      </c>
      <c r="BW49" s="60">
        <v>1654.5</v>
      </c>
      <c r="BX49" s="60">
        <v>78.94</v>
      </c>
      <c r="BY49" s="60">
        <v>82.5</v>
      </c>
      <c r="BZ49" s="60">
        <v>11.84</v>
      </c>
      <c r="CA49" s="60">
        <v>12.92</v>
      </c>
      <c r="CB49" s="60">
        <v>16.62</v>
      </c>
      <c r="CC49" s="60">
        <v>18.95</v>
      </c>
      <c r="CD49" s="60">
        <v>110.3</v>
      </c>
      <c r="CE49" s="60">
        <v>153.36000000000001</v>
      </c>
      <c r="CF49" s="60">
        <v>16.45</v>
      </c>
      <c r="CG49" s="60">
        <v>16.46</v>
      </c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3"/>
      <c r="DS49" s="173"/>
      <c r="DT49" s="173"/>
      <c r="DU49" s="173"/>
      <c r="DV49" s="173"/>
      <c r="DW49" s="173"/>
      <c r="DX49" s="173"/>
      <c r="DY49" s="173"/>
      <c r="DZ49" s="173"/>
      <c r="EA49" s="173"/>
      <c r="EB49" s="173"/>
      <c r="EC49" s="173"/>
      <c r="ED49" s="173"/>
      <c r="EE49" s="173"/>
      <c r="EF49" s="173"/>
      <c r="EG49" s="173"/>
      <c r="EH49" s="173"/>
      <c r="EI49" s="173"/>
      <c r="EJ49" s="173"/>
      <c r="EK49" s="173"/>
      <c r="EL49" s="173"/>
      <c r="EM49" s="173"/>
      <c r="EN49" s="173"/>
      <c r="EO49" s="173"/>
      <c r="EP49" s="173"/>
      <c r="EQ49" s="173"/>
      <c r="ER49" s="173"/>
      <c r="ES49" s="173"/>
      <c r="ET49" s="173"/>
      <c r="EU49" s="173"/>
      <c r="EV49" s="173"/>
      <c r="EW49" s="173"/>
      <c r="EX49" s="173"/>
      <c r="EY49" s="173"/>
      <c r="EZ49" s="173"/>
      <c r="FA49" s="173"/>
      <c r="FB49" s="173"/>
      <c r="FC49" s="173"/>
      <c r="FD49" s="173"/>
      <c r="FE49" s="173"/>
      <c r="FF49" s="173"/>
      <c r="FG49" s="173"/>
      <c r="FH49" s="173"/>
    </row>
    <row r="50" spans="1:164" s="174" customFormat="1" x14ac:dyDescent="0.2">
      <c r="A50" s="176"/>
      <c r="BO50" s="173"/>
      <c r="BP50" s="170">
        <v>15</v>
      </c>
      <c r="BQ50" s="171" t="s">
        <v>189</v>
      </c>
      <c r="BR50" s="60">
        <v>98.42</v>
      </c>
      <c r="BS50" s="60">
        <v>143.22999999999999</v>
      </c>
      <c r="BT50" s="60">
        <v>108.65</v>
      </c>
      <c r="BU50" s="60">
        <v>123.83</v>
      </c>
      <c r="BV50" s="172">
        <v>140429.6</v>
      </c>
      <c r="BW50" s="60">
        <v>1644.39</v>
      </c>
      <c r="BX50" s="60">
        <v>78.77</v>
      </c>
      <c r="BY50" s="60">
        <v>82.39</v>
      </c>
      <c r="BZ50" s="60">
        <v>11.85</v>
      </c>
      <c r="CA50" s="60">
        <v>12.95</v>
      </c>
      <c r="CB50" s="60">
        <v>16.59</v>
      </c>
      <c r="CC50" s="60">
        <v>19.09</v>
      </c>
      <c r="CD50" s="60">
        <v>110.14</v>
      </c>
      <c r="CE50" s="60">
        <v>152.84</v>
      </c>
      <c r="CF50" s="60">
        <v>16.43</v>
      </c>
      <c r="CG50" s="60">
        <v>16.43</v>
      </c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3"/>
      <c r="DS50" s="173"/>
      <c r="DT50" s="173"/>
      <c r="DU50" s="173"/>
      <c r="DV50" s="173"/>
      <c r="DW50" s="173"/>
      <c r="DX50" s="173"/>
      <c r="DY50" s="173"/>
      <c r="DZ50" s="173"/>
      <c r="EA50" s="173"/>
      <c r="EB50" s="173"/>
      <c r="EC50" s="173"/>
      <c r="ED50" s="173"/>
      <c r="EE50" s="173"/>
      <c r="EF50" s="173"/>
      <c r="EG50" s="173"/>
      <c r="EH50" s="173"/>
      <c r="EI50" s="173"/>
      <c r="EJ50" s="173"/>
      <c r="EK50" s="173"/>
      <c r="EL50" s="173"/>
      <c r="EM50" s="173"/>
      <c r="EN50" s="173"/>
      <c r="EO50" s="173"/>
      <c r="EP50" s="173"/>
      <c r="EQ50" s="173"/>
      <c r="ER50" s="173"/>
      <c r="ES50" s="173"/>
      <c r="ET50" s="173"/>
      <c r="EU50" s="173"/>
      <c r="EV50" s="173"/>
      <c r="EW50" s="173"/>
      <c r="EX50" s="173"/>
      <c r="EY50" s="173"/>
      <c r="EZ50" s="173"/>
      <c r="FA50" s="173"/>
      <c r="FB50" s="173"/>
      <c r="FC50" s="173"/>
      <c r="FD50" s="173"/>
      <c r="FE50" s="173"/>
      <c r="FF50" s="173"/>
      <c r="FG50" s="173"/>
      <c r="FH50" s="173"/>
    </row>
    <row r="51" spans="1:164" s="174" customFormat="1" x14ac:dyDescent="0.2">
      <c r="A51" s="176"/>
      <c r="BO51" s="173"/>
      <c r="BP51" s="170">
        <v>16</v>
      </c>
      <c r="BQ51" s="171" t="s">
        <v>190</v>
      </c>
      <c r="BR51" s="60">
        <v>98.27</v>
      </c>
      <c r="BS51" s="60">
        <v>142.84</v>
      </c>
      <c r="BT51" s="60">
        <v>107.87</v>
      </c>
      <c r="BU51" s="60">
        <v>123.66</v>
      </c>
      <c r="BV51" s="172">
        <v>139950.67000000001</v>
      </c>
      <c r="BW51" s="60">
        <v>1645.15</v>
      </c>
      <c r="BX51" s="60">
        <v>78.17</v>
      </c>
      <c r="BY51" s="60">
        <v>82.24</v>
      </c>
      <c r="BZ51" s="60">
        <v>11.78</v>
      </c>
      <c r="CA51" s="60">
        <v>12.9</v>
      </c>
      <c r="CB51" s="60">
        <v>16.57</v>
      </c>
      <c r="CC51" s="60">
        <v>18.850000000000001</v>
      </c>
      <c r="CD51" s="60">
        <v>109.9</v>
      </c>
      <c r="CE51" s="60">
        <v>152.44999999999999</v>
      </c>
      <c r="CF51" s="60">
        <v>16.36</v>
      </c>
      <c r="CG51" s="60">
        <v>16.350000000000001</v>
      </c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3"/>
      <c r="DS51" s="173"/>
      <c r="DT51" s="173"/>
      <c r="DU51" s="173"/>
      <c r="DV51" s="173"/>
      <c r="DW51" s="173"/>
      <c r="DX51" s="173"/>
      <c r="DY51" s="173"/>
      <c r="DZ51" s="173"/>
      <c r="EA51" s="173"/>
      <c r="EB51" s="173"/>
      <c r="EC51" s="173"/>
      <c r="ED51" s="173"/>
      <c r="EE51" s="173"/>
      <c r="EF51" s="173"/>
      <c r="EG51" s="173"/>
      <c r="EH51" s="173"/>
      <c r="EI51" s="173"/>
      <c r="EJ51" s="173"/>
      <c r="EK51" s="173"/>
      <c r="EL51" s="173"/>
      <c r="EM51" s="173"/>
      <c r="EN51" s="173"/>
      <c r="EO51" s="173"/>
      <c r="EP51" s="173"/>
      <c r="EQ51" s="173"/>
      <c r="ER51" s="173"/>
      <c r="ES51" s="173"/>
      <c r="ET51" s="173"/>
      <c r="EU51" s="173"/>
      <c r="EV51" s="173"/>
      <c r="EW51" s="173"/>
      <c r="EX51" s="173"/>
      <c r="EY51" s="173"/>
      <c r="EZ51" s="173"/>
      <c r="FA51" s="173"/>
      <c r="FB51" s="173"/>
      <c r="FC51" s="173"/>
      <c r="FD51" s="173"/>
      <c r="FE51" s="173"/>
      <c r="FF51" s="173"/>
      <c r="FG51" s="173"/>
      <c r="FH51" s="173"/>
    </row>
    <row r="52" spans="1:164" s="174" customFormat="1" x14ac:dyDescent="0.2">
      <c r="A52" s="176"/>
      <c r="BO52" s="173"/>
      <c r="BP52" s="170">
        <v>17</v>
      </c>
      <c r="BQ52" s="171" t="s">
        <v>191</v>
      </c>
      <c r="BR52" s="60">
        <v>98.59</v>
      </c>
      <c r="BS52" s="60">
        <v>142.57</v>
      </c>
      <c r="BT52" s="60">
        <v>108.27</v>
      </c>
      <c r="BU52" s="60">
        <v>123.66</v>
      </c>
      <c r="BV52" s="172">
        <v>140438.76999999999</v>
      </c>
      <c r="BW52" s="60">
        <v>1637.53</v>
      </c>
      <c r="BX52" s="60">
        <v>77.650000000000006</v>
      </c>
      <c r="BY52" s="60">
        <v>82.01</v>
      </c>
      <c r="BZ52" s="60">
        <v>11.77</v>
      </c>
      <c r="CA52" s="60">
        <v>12.86</v>
      </c>
      <c r="CB52" s="60">
        <v>16.559999999999999</v>
      </c>
      <c r="CC52" s="60">
        <v>18.8</v>
      </c>
      <c r="CD52" s="60">
        <v>110.27</v>
      </c>
      <c r="CE52" s="60">
        <v>152.97</v>
      </c>
      <c r="CF52" s="60">
        <v>16.420000000000002</v>
      </c>
      <c r="CG52" s="60">
        <v>16.399999999999999</v>
      </c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3"/>
      <c r="DS52" s="173"/>
      <c r="DT52" s="173"/>
      <c r="DU52" s="173"/>
      <c r="DV52" s="173"/>
      <c r="DW52" s="173"/>
      <c r="DX52" s="173"/>
      <c r="DY52" s="173"/>
      <c r="DZ52" s="173"/>
      <c r="EA52" s="173"/>
      <c r="EB52" s="173"/>
      <c r="EC52" s="173"/>
      <c r="ED52" s="173"/>
      <c r="EE52" s="173"/>
      <c r="EF52" s="173"/>
      <c r="EG52" s="173"/>
      <c r="EH52" s="173"/>
      <c r="EI52" s="173"/>
      <c r="EJ52" s="173"/>
      <c r="EK52" s="173"/>
      <c r="EL52" s="173"/>
      <c r="EM52" s="173"/>
      <c r="EN52" s="173"/>
      <c r="EO52" s="173"/>
      <c r="EP52" s="173"/>
      <c r="EQ52" s="173"/>
      <c r="ER52" s="173"/>
      <c r="ES52" s="173"/>
      <c r="ET52" s="173"/>
      <c r="EU52" s="173"/>
      <c r="EV52" s="173"/>
      <c r="EW52" s="173"/>
      <c r="EX52" s="173"/>
      <c r="EY52" s="173"/>
      <c r="EZ52" s="173"/>
      <c r="FA52" s="173"/>
      <c r="FB52" s="173"/>
      <c r="FC52" s="173"/>
      <c r="FD52" s="173"/>
      <c r="FE52" s="173"/>
      <c r="FF52" s="173"/>
      <c r="FG52" s="173"/>
      <c r="FH52" s="173"/>
    </row>
    <row r="53" spans="1:164" s="174" customFormat="1" x14ac:dyDescent="0.2">
      <c r="A53" s="177"/>
      <c r="BO53" s="173"/>
      <c r="BP53" s="170">
        <v>18</v>
      </c>
      <c r="BQ53" s="171" t="s">
        <v>192</v>
      </c>
      <c r="BR53" s="178">
        <v>98.95</v>
      </c>
      <c r="BS53" s="178">
        <v>142.6</v>
      </c>
      <c r="BT53" s="178">
        <v>108.47</v>
      </c>
      <c r="BU53" s="178">
        <v>123.39</v>
      </c>
      <c r="BV53" s="178">
        <v>141423.43</v>
      </c>
      <c r="BW53" s="178">
        <v>1650.4</v>
      </c>
      <c r="BX53" s="178">
        <v>77.569999999999993</v>
      </c>
      <c r="BY53" s="178">
        <v>81.93</v>
      </c>
      <c r="BZ53" s="178">
        <v>11.59</v>
      </c>
      <c r="CA53" s="178">
        <v>12.77</v>
      </c>
      <c r="CB53" s="178">
        <v>16.52</v>
      </c>
      <c r="CC53" s="178">
        <v>18.78</v>
      </c>
      <c r="CD53" s="178">
        <v>110.7</v>
      </c>
      <c r="CE53" s="178">
        <v>153.31</v>
      </c>
      <c r="CF53" s="178">
        <v>16.420000000000002</v>
      </c>
      <c r="CG53" s="178">
        <v>16.399999999999999</v>
      </c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3"/>
      <c r="DS53" s="173"/>
      <c r="DT53" s="173"/>
      <c r="DU53" s="173"/>
      <c r="DV53" s="173"/>
      <c r="DW53" s="173"/>
      <c r="DX53" s="173"/>
      <c r="DY53" s="173"/>
      <c r="DZ53" s="173"/>
      <c r="EA53" s="173"/>
      <c r="EB53" s="173"/>
      <c r="EC53" s="173"/>
      <c r="ED53" s="173"/>
      <c r="EE53" s="173"/>
      <c r="EF53" s="173"/>
      <c r="EG53" s="173"/>
      <c r="EH53" s="173"/>
      <c r="EI53" s="173"/>
      <c r="EJ53" s="173"/>
      <c r="EK53" s="173"/>
      <c r="EL53" s="173"/>
      <c r="EM53" s="173"/>
      <c r="EN53" s="173"/>
      <c r="EO53" s="173"/>
      <c r="EP53" s="173"/>
      <c r="EQ53" s="173"/>
      <c r="ER53" s="173"/>
      <c r="ES53" s="173"/>
      <c r="ET53" s="173"/>
      <c r="EU53" s="173"/>
      <c r="EV53" s="173"/>
      <c r="EW53" s="173"/>
      <c r="EX53" s="173"/>
      <c r="EY53" s="173"/>
      <c r="EZ53" s="173"/>
      <c r="FA53" s="173"/>
      <c r="FB53" s="173"/>
      <c r="FC53" s="173"/>
      <c r="FD53" s="173"/>
      <c r="FE53" s="173"/>
      <c r="FF53" s="173"/>
      <c r="FG53" s="173"/>
      <c r="FH53" s="173"/>
    </row>
    <row r="54" spans="1:164" s="174" customFormat="1" x14ac:dyDescent="0.2">
      <c r="A54" s="177"/>
      <c r="BO54" s="173"/>
      <c r="BP54" s="170">
        <v>19</v>
      </c>
      <c r="BQ54" s="171" t="s">
        <v>193</v>
      </c>
      <c r="BR54" s="178">
        <v>99.04</v>
      </c>
      <c r="BS54" s="178">
        <v>142.77000000000001</v>
      </c>
      <c r="BT54" s="178">
        <v>108.45</v>
      </c>
      <c r="BU54" s="178">
        <v>123.31</v>
      </c>
      <c r="BV54" s="178">
        <v>141746.75</v>
      </c>
      <c r="BW54" s="178">
        <v>1662.09</v>
      </c>
      <c r="BX54" s="178">
        <v>77.86</v>
      </c>
      <c r="BY54" s="178">
        <v>82.01</v>
      </c>
      <c r="BZ54" s="178">
        <v>11.65</v>
      </c>
      <c r="CA54" s="178">
        <v>12.76</v>
      </c>
      <c r="CB54" s="178">
        <v>16.510000000000002</v>
      </c>
      <c r="CC54" s="178">
        <v>18.63</v>
      </c>
      <c r="CD54" s="178">
        <v>110.63</v>
      </c>
      <c r="CE54" s="178">
        <v>152.74</v>
      </c>
      <c r="CF54" s="178">
        <v>16.43</v>
      </c>
      <c r="CG54" s="178">
        <v>16.41</v>
      </c>
      <c r="CH54" s="173"/>
      <c r="CI54" s="173"/>
      <c r="CJ54" s="173"/>
      <c r="CK54" s="173"/>
      <c r="CL54" s="173"/>
      <c r="CM54" s="173"/>
      <c r="CN54" s="173"/>
      <c r="CO54" s="173"/>
      <c r="CP54" s="173"/>
      <c r="CQ54" s="173"/>
      <c r="CR54" s="173"/>
      <c r="CS54" s="173"/>
      <c r="CT54" s="173"/>
      <c r="CU54" s="173"/>
      <c r="CV54" s="173"/>
      <c r="CW54" s="173"/>
      <c r="CX54" s="173"/>
      <c r="CY54" s="173"/>
      <c r="CZ54" s="173"/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3"/>
      <c r="DL54" s="173"/>
      <c r="DM54" s="173"/>
      <c r="DN54" s="173"/>
      <c r="DO54" s="173"/>
      <c r="DP54" s="173"/>
      <c r="DQ54" s="173"/>
      <c r="DR54" s="173"/>
      <c r="DS54" s="173"/>
      <c r="DT54" s="173"/>
      <c r="DU54" s="173"/>
      <c r="DV54" s="173"/>
      <c r="DW54" s="173"/>
      <c r="DX54" s="173"/>
      <c r="DY54" s="173"/>
      <c r="DZ54" s="173"/>
      <c r="EA54" s="173"/>
      <c r="EB54" s="173"/>
      <c r="EC54" s="173"/>
      <c r="ED54" s="173"/>
      <c r="EE54" s="173"/>
      <c r="EF54" s="173"/>
      <c r="EG54" s="173"/>
      <c r="EH54" s="173"/>
      <c r="EI54" s="173"/>
      <c r="EJ54" s="173"/>
      <c r="EK54" s="173"/>
      <c r="EL54" s="173"/>
      <c r="EM54" s="173"/>
      <c r="EN54" s="173"/>
      <c r="EO54" s="173"/>
      <c r="EP54" s="173"/>
      <c r="EQ54" s="173"/>
      <c r="ER54" s="173"/>
      <c r="ES54" s="173"/>
      <c r="ET54" s="173"/>
      <c r="EU54" s="173"/>
      <c r="EV54" s="173"/>
      <c r="EW54" s="173"/>
      <c r="EX54" s="173"/>
      <c r="EY54" s="173"/>
      <c r="EZ54" s="173"/>
      <c r="FA54" s="173"/>
      <c r="FB54" s="173"/>
      <c r="FC54" s="173"/>
      <c r="FD54" s="173"/>
      <c r="FE54" s="173"/>
      <c r="FF54" s="173"/>
      <c r="FG54" s="173"/>
      <c r="FH54" s="173"/>
    </row>
    <row r="55" spans="1:164" s="174" customFormat="1" x14ac:dyDescent="0.2">
      <c r="A55" s="177"/>
      <c r="BO55" s="173"/>
      <c r="BP55" s="170">
        <v>20</v>
      </c>
      <c r="BQ55" s="171" t="s">
        <v>194</v>
      </c>
      <c r="BR55" s="178">
        <v>98.87</v>
      </c>
      <c r="BS55" s="178">
        <v>142.97</v>
      </c>
      <c r="BT55" s="178">
        <v>108.15</v>
      </c>
      <c r="BU55" s="178">
        <v>123.38</v>
      </c>
      <c r="BV55" s="178">
        <v>141389.69</v>
      </c>
      <c r="BW55" s="178">
        <v>1649.6</v>
      </c>
      <c r="BX55" s="178">
        <v>77.680000000000007</v>
      </c>
      <c r="BY55" s="178">
        <v>81.88</v>
      </c>
      <c r="BZ55" s="178">
        <v>11.62</v>
      </c>
      <c r="CA55" s="178">
        <v>12.77</v>
      </c>
      <c r="CB55" s="178">
        <v>16.54</v>
      </c>
      <c r="CC55" s="178">
        <v>18.52</v>
      </c>
      <c r="CD55" s="178">
        <v>110.09</v>
      </c>
      <c r="CE55" s="178">
        <v>152.19</v>
      </c>
      <c r="CF55" s="178">
        <v>16.350000000000001</v>
      </c>
      <c r="CG55" s="178">
        <v>16.329999999999998</v>
      </c>
      <c r="CH55" s="173"/>
      <c r="CI55" s="173"/>
      <c r="CJ55" s="173"/>
      <c r="CK55" s="173"/>
      <c r="CL55" s="173"/>
      <c r="CM55" s="173"/>
      <c r="CN55" s="173"/>
      <c r="CO55" s="173"/>
      <c r="CP55" s="173"/>
      <c r="CQ55" s="173"/>
      <c r="CR55" s="173"/>
      <c r="CS55" s="173"/>
      <c r="CT55" s="173"/>
      <c r="CU55" s="173"/>
      <c r="CV55" s="173"/>
      <c r="CW55" s="173"/>
      <c r="CX55" s="173"/>
      <c r="CY55" s="173"/>
      <c r="CZ55" s="173"/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3"/>
      <c r="DL55" s="173"/>
      <c r="DM55" s="173"/>
      <c r="DN55" s="173"/>
      <c r="DO55" s="173"/>
      <c r="DP55" s="173"/>
      <c r="DQ55" s="173"/>
      <c r="DR55" s="173"/>
      <c r="DS55" s="173"/>
      <c r="DT55" s="173"/>
      <c r="DU55" s="173"/>
      <c r="DV55" s="173"/>
      <c r="DW55" s="173"/>
      <c r="DX55" s="173"/>
      <c r="DY55" s="173"/>
      <c r="DZ55" s="173"/>
      <c r="EA55" s="173"/>
      <c r="EB55" s="173"/>
      <c r="EC55" s="173"/>
      <c r="ED55" s="173"/>
      <c r="EE55" s="173"/>
      <c r="EF55" s="173"/>
      <c r="EG55" s="173"/>
      <c r="EH55" s="173"/>
      <c r="EI55" s="173"/>
      <c r="EJ55" s="173"/>
      <c r="EK55" s="173"/>
      <c r="EL55" s="173"/>
      <c r="EM55" s="173"/>
      <c r="EN55" s="173"/>
      <c r="EO55" s="173"/>
      <c r="EP55" s="173"/>
      <c r="EQ55" s="173"/>
      <c r="ER55" s="173"/>
      <c r="ES55" s="173"/>
      <c r="ET55" s="173"/>
      <c r="EU55" s="173"/>
      <c r="EV55" s="173"/>
      <c r="EW55" s="173"/>
      <c r="EX55" s="173"/>
      <c r="EY55" s="173"/>
      <c r="EZ55" s="173"/>
      <c r="FA55" s="173"/>
      <c r="FB55" s="173"/>
      <c r="FC55" s="173"/>
      <c r="FD55" s="173"/>
      <c r="FE55" s="173"/>
      <c r="FF55" s="173"/>
      <c r="FG55" s="173"/>
      <c r="FH55" s="173"/>
    </row>
    <row r="56" spans="1:164" s="174" customFormat="1" x14ac:dyDescent="0.2">
      <c r="A56" s="177"/>
      <c r="BO56" s="173"/>
      <c r="BP56" s="170"/>
      <c r="BQ56" s="179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3"/>
      <c r="CI56" s="173"/>
      <c r="CJ56" s="173"/>
      <c r="CK56" s="173"/>
      <c r="CL56" s="173"/>
      <c r="CM56" s="173"/>
      <c r="CN56" s="173"/>
      <c r="CO56" s="173"/>
      <c r="CP56" s="173"/>
      <c r="CQ56" s="173"/>
      <c r="CR56" s="173"/>
      <c r="CS56" s="173"/>
      <c r="CT56" s="173"/>
      <c r="CU56" s="173"/>
      <c r="CV56" s="173"/>
      <c r="CW56" s="173"/>
      <c r="CX56" s="173"/>
      <c r="CY56" s="173"/>
      <c r="CZ56" s="173"/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3"/>
      <c r="DL56" s="173"/>
      <c r="DM56" s="173"/>
      <c r="DN56" s="173"/>
      <c r="DO56" s="173"/>
      <c r="DP56" s="173"/>
      <c r="DQ56" s="173"/>
      <c r="DR56" s="173"/>
      <c r="DS56" s="173"/>
      <c r="DT56" s="173"/>
      <c r="DU56" s="173"/>
      <c r="DV56" s="173"/>
      <c r="DW56" s="173"/>
      <c r="DX56" s="173"/>
      <c r="DY56" s="173"/>
      <c r="DZ56" s="173"/>
      <c r="EA56" s="173"/>
      <c r="EB56" s="173"/>
      <c r="EC56" s="173"/>
      <c r="ED56" s="173"/>
      <c r="EE56" s="173"/>
      <c r="EF56" s="173"/>
      <c r="EG56" s="173"/>
      <c r="EH56" s="173"/>
      <c r="EI56" s="173"/>
      <c r="EJ56" s="173"/>
      <c r="EK56" s="173"/>
      <c r="EL56" s="173"/>
      <c r="EM56" s="173"/>
      <c r="EN56" s="173"/>
      <c r="EO56" s="173"/>
      <c r="EP56" s="173"/>
      <c r="EQ56" s="173"/>
      <c r="ER56" s="173"/>
      <c r="ES56" s="173"/>
      <c r="ET56" s="173"/>
      <c r="EU56" s="173"/>
      <c r="EV56" s="173"/>
      <c r="EW56" s="173"/>
      <c r="EX56" s="173"/>
      <c r="EY56" s="173"/>
      <c r="EZ56" s="173"/>
      <c r="FA56" s="173"/>
      <c r="FB56" s="173"/>
      <c r="FC56" s="173"/>
      <c r="FD56" s="173"/>
      <c r="FE56" s="173"/>
      <c r="FF56" s="173"/>
      <c r="FG56" s="173"/>
      <c r="FH56" s="173"/>
    </row>
    <row r="57" spans="1:164" s="180" customFormat="1" x14ac:dyDescent="0.2"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174"/>
      <c r="AS57" s="174"/>
      <c r="AT57" s="174"/>
      <c r="AU57" s="174"/>
      <c r="AV57" s="174"/>
      <c r="AW57" s="174"/>
      <c r="AX57" s="174"/>
      <c r="AY57" s="174"/>
      <c r="AZ57" s="174"/>
      <c r="BK57" s="174"/>
      <c r="BL57" s="174"/>
      <c r="BQ57" s="179"/>
      <c r="BR57" s="181"/>
      <c r="BS57" s="181"/>
      <c r="BT57" s="181"/>
      <c r="BU57" s="181"/>
      <c r="BV57" s="181"/>
      <c r="BW57" s="181"/>
      <c r="BX57" s="181"/>
      <c r="BY57" s="181"/>
      <c r="BZ57" s="181"/>
      <c r="CA57" s="181"/>
      <c r="CB57" s="181"/>
      <c r="CC57" s="181"/>
      <c r="CD57" s="181"/>
      <c r="CE57" s="48"/>
      <c r="CF57" s="48"/>
      <c r="CG57" s="48"/>
      <c r="CH57" s="48"/>
      <c r="CI57" s="48"/>
      <c r="CJ57" s="48"/>
      <c r="CK57" s="48"/>
      <c r="CL57" s="48"/>
      <c r="CM57" s="48"/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182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</row>
    <row r="58" spans="1:164" s="183" customFormat="1" x14ac:dyDescent="0.2">
      <c r="B58" s="52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  <c r="AA58" s="174"/>
      <c r="AB58" s="174"/>
      <c r="AC58" s="174"/>
      <c r="AD58" s="174"/>
      <c r="AE58" s="174"/>
      <c r="AF58" s="174"/>
      <c r="AG58" s="174"/>
      <c r="AH58" s="174"/>
      <c r="AI58" s="174"/>
      <c r="AJ58" s="174"/>
      <c r="AK58" s="174"/>
      <c r="AL58" s="174"/>
      <c r="AM58" s="174"/>
      <c r="AN58" s="174"/>
      <c r="AO58" s="174"/>
      <c r="AP58" s="174"/>
      <c r="AQ58" s="174"/>
      <c r="AR58" s="174"/>
      <c r="AS58" s="174"/>
      <c r="AT58" s="174"/>
      <c r="AU58" s="174"/>
      <c r="AV58" s="174"/>
      <c r="AW58" s="174"/>
      <c r="AX58" s="174"/>
      <c r="AY58" s="174"/>
      <c r="AZ58" s="174"/>
      <c r="BK58" s="174"/>
      <c r="BL58" s="174"/>
      <c r="BQ58" s="179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184"/>
      <c r="EE58" s="52"/>
      <c r="EF58" s="52"/>
      <c r="EG58" s="52"/>
      <c r="EH58" s="52"/>
      <c r="EI58" s="52"/>
      <c r="EJ58" s="52"/>
      <c r="EK58" s="52"/>
      <c r="EL58" s="52"/>
      <c r="EM58" s="52"/>
      <c r="EN58" s="52"/>
      <c r="EO58" s="52"/>
      <c r="EP58" s="52"/>
      <c r="EQ58" s="52"/>
      <c r="ER58" s="52"/>
      <c r="ES58" s="52"/>
      <c r="ET58" s="52"/>
      <c r="EU58" s="52"/>
      <c r="EV58" s="52"/>
      <c r="EW58" s="52"/>
      <c r="EX58" s="52"/>
      <c r="EY58" s="52"/>
      <c r="EZ58" s="52"/>
      <c r="FA58" s="52"/>
      <c r="FB58" s="52"/>
      <c r="FC58" s="52"/>
      <c r="FD58" s="52"/>
      <c r="FE58" s="52"/>
      <c r="FF58" s="52"/>
      <c r="FG58" s="52"/>
      <c r="FH58" s="52"/>
    </row>
    <row r="59" spans="1:164" s="183" customFormat="1" x14ac:dyDescent="0.2">
      <c r="B59" s="52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  <c r="AA59" s="174"/>
      <c r="AB59" s="174"/>
      <c r="AC59" s="174"/>
      <c r="AD59" s="174"/>
      <c r="AE59" s="174"/>
      <c r="AF59" s="174"/>
      <c r="AG59" s="174"/>
      <c r="AH59" s="174"/>
      <c r="AI59" s="174"/>
      <c r="AJ59" s="174"/>
      <c r="AK59" s="174"/>
      <c r="AL59" s="174"/>
      <c r="AM59" s="174"/>
      <c r="AN59" s="174"/>
      <c r="AO59" s="174"/>
      <c r="AP59" s="174"/>
      <c r="AQ59" s="174"/>
      <c r="AR59" s="174"/>
      <c r="AS59" s="174"/>
      <c r="AT59" s="174"/>
      <c r="AU59" s="174"/>
      <c r="AV59" s="174"/>
      <c r="AW59" s="174"/>
      <c r="AX59" s="174"/>
      <c r="AY59" s="174"/>
      <c r="AZ59" s="174"/>
      <c r="BK59" s="174"/>
      <c r="BL59" s="174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184"/>
      <c r="EE59" s="52"/>
      <c r="EF59" s="52"/>
      <c r="EG59" s="52"/>
      <c r="EH59" s="52"/>
      <c r="EI59" s="52"/>
      <c r="EJ59" s="52"/>
      <c r="EK59" s="52"/>
      <c r="EL59" s="52"/>
      <c r="EM59" s="52"/>
      <c r="EN59" s="52"/>
      <c r="EO59" s="52"/>
      <c r="EP59" s="52"/>
      <c r="EQ59" s="52"/>
      <c r="ER59" s="52"/>
      <c r="ES59" s="52"/>
      <c r="ET59" s="52"/>
      <c r="EU59" s="52"/>
      <c r="EV59" s="52"/>
      <c r="EW59" s="52"/>
      <c r="EX59" s="52"/>
      <c r="EY59" s="52"/>
      <c r="EZ59" s="52"/>
      <c r="FA59" s="52"/>
      <c r="FB59" s="52"/>
      <c r="FC59" s="52"/>
      <c r="FD59" s="52"/>
      <c r="FE59" s="52"/>
      <c r="FF59" s="52"/>
      <c r="FG59" s="52"/>
      <c r="FH59" s="52"/>
    </row>
    <row r="60" spans="1:164" s="185" customFormat="1" x14ac:dyDescent="0.2">
      <c r="B60" s="186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  <c r="AO60" s="174"/>
      <c r="AP60" s="174"/>
      <c r="AQ60" s="174"/>
      <c r="AR60" s="174"/>
      <c r="AS60" s="174"/>
      <c r="AT60" s="174"/>
      <c r="AU60" s="174"/>
      <c r="AV60" s="174"/>
      <c r="AW60" s="174"/>
      <c r="AX60" s="174"/>
      <c r="AY60" s="174"/>
      <c r="AZ60" s="174"/>
      <c r="BK60" s="174"/>
      <c r="BL60" s="174"/>
      <c r="BQ60" s="183"/>
      <c r="BR60" s="183"/>
      <c r="BS60" s="183"/>
      <c r="BT60" s="183"/>
      <c r="BU60" s="183"/>
      <c r="BV60" s="183"/>
      <c r="BW60" s="183"/>
      <c r="BX60" s="183"/>
      <c r="BY60" s="183"/>
      <c r="BZ60" s="183"/>
      <c r="CA60" s="183"/>
      <c r="CB60" s="183"/>
      <c r="CC60" s="183"/>
      <c r="CD60" s="183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187"/>
      <c r="EE60" s="186"/>
      <c r="EF60" s="186"/>
      <c r="EG60" s="186"/>
      <c r="EH60" s="186"/>
      <c r="EI60" s="186"/>
      <c r="EJ60" s="186"/>
      <c r="EK60" s="186"/>
      <c r="EL60" s="186"/>
      <c r="EM60" s="186"/>
      <c r="EN60" s="186"/>
      <c r="EO60" s="186"/>
      <c r="EP60" s="186"/>
      <c r="EQ60" s="186"/>
      <c r="ER60" s="186"/>
      <c r="ES60" s="186"/>
      <c r="ET60" s="186"/>
      <c r="EU60" s="186"/>
      <c r="EV60" s="186"/>
      <c r="EW60" s="186"/>
      <c r="EX60" s="186"/>
      <c r="EY60" s="186"/>
      <c r="EZ60" s="186"/>
      <c r="FA60" s="186"/>
      <c r="FB60" s="186"/>
      <c r="FC60" s="186"/>
      <c r="FD60" s="186"/>
      <c r="FE60" s="186"/>
      <c r="FF60" s="186"/>
      <c r="FG60" s="186"/>
      <c r="FH60" s="186"/>
    </row>
    <row r="61" spans="1:164" s="183" customFormat="1" x14ac:dyDescent="0.2">
      <c r="B61" s="188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174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174"/>
      <c r="BK61" s="174"/>
      <c r="BL61" s="174"/>
      <c r="BO61" s="52"/>
      <c r="BQ61" s="185"/>
      <c r="BR61" s="185"/>
      <c r="BS61" s="185"/>
      <c r="BT61" s="185"/>
      <c r="BU61" s="185"/>
      <c r="BV61" s="185"/>
      <c r="BW61" s="185"/>
      <c r="BX61" s="185"/>
      <c r="BY61" s="185"/>
      <c r="BZ61" s="185"/>
      <c r="CA61" s="185"/>
      <c r="CB61" s="185"/>
      <c r="CC61" s="185"/>
      <c r="CD61" s="185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52"/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/>
      <c r="DJ61" s="52"/>
      <c r="DK61" s="52"/>
      <c r="DL61" s="52"/>
      <c r="DM61" s="52"/>
      <c r="DN61" s="52"/>
      <c r="DO61" s="52"/>
      <c r="DP61" s="52"/>
      <c r="DQ61" s="52"/>
      <c r="DR61" s="52"/>
      <c r="DS61" s="52"/>
      <c r="DT61" s="52"/>
      <c r="DU61" s="52"/>
      <c r="DV61" s="52"/>
      <c r="DW61" s="52"/>
      <c r="DX61" s="52"/>
      <c r="DY61" s="52"/>
      <c r="DZ61" s="52"/>
      <c r="EA61" s="52"/>
      <c r="EB61" s="52"/>
      <c r="EC61" s="52"/>
      <c r="ED61" s="52"/>
      <c r="EE61" s="52"/>
      <c r="EF61" s="52"/>
      <c r="EG61" s="52"/>
      <c r="EH61" s="52"/>
      <c r="EI61" s="52"/>
      <c r="EJ61" s="52"/>
      <c r="EK61" s="52"/>
      <c r="EL61" s="52"/>
      <c r="EM61" s="52"/>
      <c r="EN61" s="52"/>
      <c r="EO61" s="52"/>
      <c r="EP61" s="52"/>
      <c r="EQ61" s="52"/>
      <c r="ER61" s="52"/>
      <c r="ES61" s="52"/>
      <c r="ET61" s="52"/>
      <c r="EU61" s="52"/>
      <c r="EV61" s="52"/>
      <c r="EW61" s="52"/>
      <c r="EX61" s="52"/>
      <c r="EY61" s="52"/>
      <c r="EZ61" s="52"/>
      <c r="FA61" s="52"/>
      <c r="FB61" s="52"/>
      <c r="FC61" s="52"/>
      <c r="FD61" s="52"/>
      <c r="FE61" s="52"/>
      <c r="FF61" s="52"/>
      <c r="FG61" s="52"/>
      <c r="FH61" s="52"/>
    </row>
    <row r="62" spans="1:164" s="183" customFormat="1" x14ac:dyDescent="0.2">
      <c r="B62" s="188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174"/>
      <c r="BK62" s="174"/>
      <c r="BL62" s="174"/>
      <c r="BO62" s="52"/>
      <c r="BQ62" s="60"/>
      <c r="BR62" s="60">
        <f>AVERAGE(BR36:BR55)</f>
        <v>99.083000000000013</v>
      </c>
      <c r="BS62" s="60">
        <f t="shared" ref="BS62:CG62" si="2">AVERAGE(BS36:BS55)</f>
        <v>144.21699999999998</v>
      </c>
      <c r="BT62" s="60">
        <f t="shared" si="2"/>
        <v>109.90500000000002</v>
      </c>
      <c r="BU62" s="60">
        <f t="shared" si="2"/>
        <v>124.33500000000001</v>
      </c>
      <c r="BV62" s="60">
        <f t="shared" si="2"/>
        <v>142314.0085</v>
      </c>
      <c r="BW62" s="60">
        <f t="shared" si="2"/>
        <v>1663.8645000000001</v>
      </c>
      <c r="BX62" s="60">
        <f t="shared" si="2"/>
        <v>78.69550000000001</v>
      </c>
      <c r="BY62" s="60">
        <f t="shared" si="2"/>
        <v>82.702499999999986</v>
      </c>
      <c r="BZ62" s="60">
        <f t="shared" si="2"/>
        <v>11.878000000000004</v>
      </c>
      <c r="CA62" s="60">
        <f t="shared" si="2"/>
        <v>12.926499999999999</v>
      </c>
      <c r="CB62" s="60">
        <f t="shared" si="2"/>
        <v>16.658999999999999</v>
      </c>
      <c r="CC62" s="60">
        <f t="shared" si="2"/>
        <v>19.246500000000005</v>
      </c>
      <c r="CD62" s="60">
        <f t="shared" si="2"/>
        <v>110.57450000000001</v>
      </c>
      <c r="CE62" s="60">
        <f t="shared" si="2"/>
        <v>153.44350000000003</v>
      </c>
      <c r="CF62" s="60">
        <f t="shared" si="2"/>
        <v>16.467500000000005</v>
      </c>
      <c r="CG62" s="60">
        <f t="shared" si="2"/>
        <v>16.459499999999998</v>
      </c>
      <c r="CH62" s="52"/>
      <c r="CI62" s="52"/>
      <c r="CJ62" s="52"/>
      <c r="CK62" s="52"/>
      <c r="CL62" s="52"/>
      <c r="CM62" s="52"/>
      <c r="CN62" s="52"/>
      <c r="CO62" s="52"/>
      <c r="CP62" s="52"/>
      <c r="CQ62" s="52"/>
      <c r="CR62" s="52"/>
      <c r="CS62" s="52"/>
      <c r="CT62" s="52"/>
      <c r="CU62" s="52"/>
      <c r="CV62" s="52"/>
      <c r="CW62" s="52"/>
      <c r="CX62" s="52"/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/>
      <c r="DJ62" s="52"/>
      <c r="DK62" s="52"/>
      <c r="DL62" s="52"/>
      <c r="DM62" s="52"/>
      <c r="DN62" s="52"/>
      <c r="DO62" s="52"/>
      <c r="DP62" s="52"/>
      <c r="DQ62" s="52"/>
      <c r="DR62" s="52"/>
      <c r="DS62" s="52"/>
      <c r="DT62" s="52"/>
      <c r="DU62" s="52"/>
      <c r="DV62" s="52"/>
      <c r="DW62" s="52"/>
      <c r="DX62" s="52"/>
      <c r="DY62" s="52"/>
      <c r="DZ62" s="52"/>
      <c r="EA62" s="52"/>
      <c r="EB62" s="52"/>
      <c r="EC62" s="52"/>
      <c r="ED62" s="52"/>
      <c r="EE62" s="52"/>
      <c r="EF62" s="52"/>
      <c r="EG62" s="52"/>
      <c r="EH62" s="52"/>
      <c r="EI62" s="52"/>
      <c r="EJ62" s="52"/>
      <c r="EK62" s="52"/>
      <c r="EL62" s="52"/>
      <c r="EM62" s="52"/>
      <c r="EN62" s="52"/>
      <c r="EO62" s="52"/>
      <c r="EP62" s="52"/>
      <c r="EQ62" s="52"/>
      <c r="ER62" s="52"/>
      <c r="ES62" s="52"/>
      <c r="ET62" s="52"/>
      <c r="EU62" s="52"/>
      <c r="EV62" s="52"/>
      <c r="EW62" s="52"/>
      <c r="EX62" s="52"/>
      <c r="EY62" s="52"/>
      <c r="EZ62" s="52"/>
      <c r="FA62" s="52"/>
      <c r="FB62" s="52"/>
      <c r="FC62" s="52"/>
      <c r="FD62" s="52"/>
      <c r="FE62" s="52"/>
      <c r="FF62" s="52"/>
      <c r="FG62" s="52"/>
      <c r="FH62" s="52"/>
    </row>
    <row r="63" spans="1:164" s="183" customFormat="1" x14ac:dyDescent="0.2">
      <c r="B63" s="188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K63" s="174"/>
      <c r="BL63" s="174"/>
      <c r="BO63" s="52"/>
      <c r="BQ63" s="60"/>
      <c r="BR63" s="178">
        <v>99.083000000000013</v>
      </c>
      <c r="BS63" s="178">
        <v>144.21699999999998</v>
      </c>
      <c r="BT63" s="178">
        <v>109.90500000000002</v>
      </c>
      <c r="BU63" s="178">
        <v>124.33500000000001</v>
      </c>
      <c r="BV63" s="178">
        <v>142314.0085</v>
      </c>
      <c r="BW63" s="178">
        <v>1663.8645000000001</v>
      </c>
      <c r="BX63" s="178">
        <v>78.69550000000001</v>
      </c>
      <c r="BY63" s="178">
        <v>82.702499999999986</v>
      </c>
      <c r="BZ63" s="178">
        <v>11.878000000000004</v>
      </c>
      <c r="CA63" s="178">
        <v>12.926499999999999</v>
      </c>
      <c r="CB63" s="178">
        <v>16.658999999999999</v>
      </c>
      <c r="CC63" s="178">
        <v>19.246500000000005</v>
      </c>
      <c r="CD63" s="178">
        <v>110.57450000000001</v>
      </c>
      <c r="CE63" s="178">
        <v>153.44350000000003</v>
      </c>
      <c r="CF63" s="178">
        <v>16.467500000000005</v>
      </c>
      <c r="CG63" s="178">
        <v>16.459499999999998</v>
      </c>
      <c r="CH63" s="52"/>
      <c r="CI63" s="52"/>
      <c r="CJ63" s="52"/>
      <c r="CK63" s="52"/>
      <c r="CL63" s="52"/>
      <c r="CM63" s="52"/>
      <c r="CN63" s="52"/>
      <c r="CO63" s="52"/>
      <c r="CP63" s="52"/>
      <c r="CQ63" s="52"/>
      <c r="CR63" s="52"/>
      <c r="CS63" s="52"/>
      <c r="CT63" s="52"/>
      <c r="CU63" s="52"/>
      <c r="CV63" s="52"/>
      <c r="CW63" s="52"/>
      <c r="CX63" s="52"/>
      <c r="CY63" s="52"/>
      <c r="CZ63" s="52"/>
      <c r="DA63" s="52"/>
      <c r="DB63" s="52"/>
      <c r="DC63" s="52"/>
      <c r="DD63" s="52"/>
      <c r="DE63" s="52"/>
      <c r="DF63" s="52"/>
      <c r="DG63" s="52"/>
      <c r="DH63" s="52"/>
      <c r="DI63" s="52"/>
      <c r="DJ63" s="52"/>
      <c r="DK63" s="52"/>
      <c r="DL63" s="52"/>
      <c r="DM63" s="52"/>
      <c r="DN63" s="52"/>
      <c r="DO63" s="52"/>
      <c r="DP63" s="52"/>
      <c r="DQ63" s="52"/>
      <c r="DR63" s="52"/>
      <c r="DS63" s="52"/>
      <c r="DT63" s="52"/>
      <c r="DU63" s="52"/>
      <c r="DV63" s="52"/>
      <c r="DW63" s="52"/>
      <c r="DX63" s="52"/>
      <c r="DY63" s="52"/>
      <c r="DZ63" s="52"/>
      <c r="EA63" s="52"/>
      <c r="EB63" s="52"/>
      <c r="EC63" s="52"/>
      <c r="ED63" s="52"/>
      <c r="EE63" s="52"/>
      <c r="EF63" s="52"/>
      <c r="EG63" s="52"/>
      <c r="EH63" s="52"/>
      <c r="EI63" s="52"/>
      <c r="EJ63" s="52"/>
      <c r="EK63" s="52"/>
      <c r="EL63" s="52"/>
      <c r="EM63" s="52"/>
      <c r="EN63" s="52"/>
      <c r="EO63" s="52"/>
      <c r="EP63" s="52"/>
      <c r="EQ63" s="52"/>
      <c r="ER63" s="52"/>
      <c r="ES63" s="52"/>
      <c r="ET63" s="52"/>
      <c r="EU63" s="52"/>
      <c r="EV63" s="52"/>
      <c r="EW63" s="52"/>
      <c r="EX63" s="52"/>
      <c r="EY63" s="52"/>
      <c r="EZ63" s="52"/>
      <c r="FA63" s="52"/>
      <c r="FB63" s="52"/>
      <c r="FC63" s="52"/>
      <c r="FD63" s="52"/>
      <c r="FE63" s="52"/>
      <c r="FF63" s="52"/>
      <c r="FG63" s="52"/>
      <c r="FH63" s="52"/>
    </row>
    <row r="64" spans="1:164" s="183" customFormat="1" x14ac:dyDescent="0.2">
      <c r="B64" s="188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  <c r="AA64" s="174"/>
      <c r="AB64" s="174"/>
      <c r="AC64" s="174"/>
      <c r="AD64" s="174"/>
      <c r="AE64" s="174"/>
      <c r="AF64" s="174"/>
      <c r="AG64" s="174"/>
      <c r="AH64" s="174"/>
      <c r="AI64" s="174"/>
      <c r="AJ64" s="174"/>
      <c r="AK64" s="174"/>
      <c r="AL64" s="174"/>
      <c r="AM64" s="174"/>
      <c r="AN64" s="174"/>
      <c r="AO64" s="174"/>
      <c r="AP64" s="174"/>
      <c r="AQ64" s="174"/>
      <c r="AR64" s="174"/>
      <c r="AS64" s="174"/>
      <c r="AT64" s="174"/>
      <c r="AU64" s="174"/>
      <c r="AV64" s="174"/>
      <c r="AW64" s="174"/>
      <c r="AX64" s="174"/>
      <c r="AY64" s="174"/>
      <c r="AZ64" s="174"/>
      <c r="BK64" s="174"/>
      <c r="BL64" s="174"/>
      <c r="BO64" s="52"/>
      <c r="BQ64" s="65"/>
      <c r="BR64" s="186">
        <f>BR63-BR62</f>
        <v>0</v>
      </c>
      <c r="BS64" s="186">
        <f t="shared" ref="BS64:CG64" si="3">BS63-BS62</f>
        <v>0</v>
      </c>
      <c r="BT64" s="186">
        <f t="shared" si="3"/>
        <v>0</v>
      </c>
      <c r="BU64" s="186">
        <f t="shared" si="3"/>
        <v>0</v>
      </c>
      <c r="BV64" s="186">
        <f t="shared" si="3"/>
        <v>0</v>
      </c>
      <c r="BW64" s="186">
        <f t="shared" si="3"/>
        <v>0</v>
      </c>
      <c r="BX64" s="186">
        <f t="shared" si="3"/>
        <v>0</v>
      </c>
      <c r="BY64" s="186">
        <f t="shared" si="3"/>
        <v>0</v>
      </c>
      <c r="BZ64" s="186">
        <f t="shared" si="3"/>
        <v>0</v>
      </c>
      <c r="CA64" s="186">
        <f t="shared" si="3"/>
        <v>0</v>
      </c>
      <c r="CB64" s="186">
        <f t="shared" si="3"/>
        <v>0</v>
      </c>
      <c r="CC64" s="186">
        <f t="shared" si="3"/>
        <v>0</v>
      </c>
      <c r="CD64" s="186">
        <f t="shared" si="3"/>
        <v>0</v>
      </c>
      <c r="CE64" s="186">
        <f t="shared" si="3"/>
        <v>0</v>
      </c>
      <c r="CF64" s="186">
        <f t="shared" si="3"/>
        <v>0</v>
      </c>
      <c r="CG64" s="186">
        <f t="shared" si="3"/>
        <v>0</v>
      </c>
      <c r="CH64" s="52"/>
      <c r="CI64" s="52"/>
      <c r="CJ64" s="52"/>
      <c r="CK64" s="52"/>
      <c r="CL64" s="52"/>
      <c r="CM64" s="52"/>
      <c r="CN64" s="52"/>
      <c r="CO64" s="52"/>
      <c r="CP64" s="52"/>
      <c r="CQ64" s="52"/>
      <c r="CR64" s="52"/>
      <c r="CS64" s="52"/>
      <c r="CT64" s="52"/>
      <c r="CU64" s="52"/>
      <c r="CV64" s="52"/>
      <c r="CW64" s="52"/>
      <c r="CX64" s="52"/>
      <c r="CY64" s="52"/>
      <c r="CZ64" s="52"/>
      <c r="DA64" s="52"/>
      <c r="DB64" s="52"/>
      <c r="DC64" s="52"/>
      <c r="DD64" s="52"/>
      <c r="DE64" s="52"/>
      <c r="DF64" s="52"/>
      <c r="DG64" s="52"/>
      <c r="DH64" s="52"/>
      <c r="DI64" s="52"/>
      <c r="DJ64" s="52"/>
      <c r="DK64" s="52"/>
      <c r="DL64" s="52"/>
      <c r="DM64" s="52"/>
      <c r="DN64" s="52"/>
      <c r="DO64" s="52"/>
      <c r="DP64" s="52"/>
      <c r="DQ64" s="52"/>
      <c r="DR64" s="52"/>
      <c r="DS64" s="52"/>
      <c r="DT64" s="52"/>
      <c r="DU64" s="52"/>
      <c r="DV64" s="52"/>
      <c r="DW64" s="52"/>
      <c r="DX64" s="52"/>
      <c r="DY64" s="52"/>
      <c r="DZ64" s="52"/>
      <c r="EA64" s="52"/>
      <c r="EB64" s="52"/>
      <c r="EC64" s="52"/>
      <c r="ED64" s="52"/>
      <c r="EE64" s="52"/>
      <c r="EF64" s="52"/>
      <c r="EG64" s="52"/>
      <c r="EH64" s="52"/>
      <c r="EI64" s="52"/>
      <c r="EJ64" s="52"/>
      <c r="EK64" s="52"/>
      <c r="EL64" s="52"/>
      <c r="EM64" s="52"/>
      <c r="EN64" s="52"/>
      <c r="EO64" s="52"/>
      <c r="EP64" s="52"/>
      <c r="EQ64" s="52"/>
      <c r="ER64" s="52"/>
      <c r="ES64" s="52"/>
      <c r="ET64" s="52"/>
      <c r="EU64" s="52"/>
      <c r="EV64" s="52"/>
      <c r="EW64" s="52"/>
      <c r="EX64" s="52"/>
      <c r="EY64" s="52"/>
      <c r="EZ64" s="52"/>
      <c r="FA64" s="52"/>
      <c r="FB64" s="52"/>
      <c r="FC64" s="52"/>
      <c r="FD64" s="52"/>
      <c r="FE64" s="52"/>
      <c r="FF64" s="52"/>
      <c r="FG64" s="52"/>
      <c r="FH64" s="52"/>
    </row>
    <row r="65" spans="1:164" s="183" customFormat="1" x14ac:dyDescent="0.2">
      <c r="B65" s="188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  <c r="AA65" s="174"/>
      <c r="AB65" s="174"/>
      <c r="AC65" s="174"/>
      <c r="AD65" s="174"/>
      <c r="AE65" s="174"/>
      <c r="AF65" s="174"/>
      <c r="AG65" s="174"/>
      <c r="AH65" s="174"/>
      <c r="AI65" s="174"/>
      <c r="AJ65" s="174"/>
      <c r="AK65" s="174"/>
      <c r="AL65" s="174"/>
      <c r="AM65" s="174"/>
      <c r="AN65" s="174"/>
      <c r="AO65" s="174"/>
      <c r="AP65" s="174"/>
      <c r="AQ65" s="174"/>
      <c r="AR65" s="174"/>
      <c r="AS65" s="174"/>
      <c r="AT65" s="174"/>
      <c r="AU65" s="174"/>
      <c r="AV65" s="174"/>
      <c r="AW65" s="174"/>
      <c r="AX65" s="174"/>
      <c r="AY65" s="174"/>
      <c r="AZ65" s="174"/>
      <c r="BK65" s="174"/>
      <c r="BL65" s="174"/>
      <c r="BO65" s="52"/>
      <c r="BQ65" s="52" t="s">
        <v>29</v>
      </c>
      <c r="BR65" s="52">
        <f>MAX(BR36:BR55)</f>
        <v>100.4</v>
      </c>
      <c r="BS65" s="52">
        <f t="shared" ref="BS65:CG65" si="4">MAX(BS36:BS55)</f>
        <v>146.63999999999999</v>
      </c>
      <c r="BT65" s="52">
        <f t="shared" si="4"/>
        <v>112.17</v>
      </c>
      <c r="BU65" s="52">
        <f t="shared" si="4"/>
        <v>125.3</v>
      </c>
      <c r="BV65" s="52">
        <f t="shared" si="4"/>
        <v>144305.44</v>
      </c>
      <c r="BW65" s="52">
        <f t="shared" si="4"/>
        <v>1692.86</v>
      </c>
      <c r="BX65" s="52">
        <f t="shared" si="4"/>
        <v>79.33</v>
      </c>
      <c r="BY65" s="52">
        <f t="shared" si="4"/>
        <v>83.82</v>
      </c>
      <c r="BZ65" s="52">
        <f t="shared" si="4"/>
        <v>12.05</v>
      </c>
      <c r="CA65" s="52">
        <f t="shared" si="4"/>
        <v>13.03</v>
      </c>
      <c r="CB65" s="52">
        <f t="shared" si="4"/>
        <v>16.79</v>
      </c>
      <c r="CC65" s="52">
        <f t="shared" si="4"/>
        <v>20.13</v>
      </c>
      <c r="CD65" s="52">
        <f t="shared" si="4"/>
        <v>111.73</v>
      </c>
      <c r="CE65" s="52">
        <f t="shared" si="4"/>
        <v>155.1</v>
      </c>
      <c r="CF65" s="52">
        <f t="shared" si="4"/>
        <v>16.62</v>
      </c>
      <c r="CG65" s="52">
        <f t="shared" si="4"/>
        <v>16.62</v>
      </c>
      <c r="CH65" s="52"/>
      <c r="CI65" s="52"/>
      <c r="CJ65" s="52"/>
      <c r="CK65" s="52"/>
      <c r="CL65" s="52"/>
      <c r="CM65" s="52"/>
      <c r="CN65" s="52"/>
      <c r="CO65" s="52"/>
      <c r="CP65" s="52"/>
      <c r="CQ65" s="52"/>
      <c r="CR65" s="52"/>
      <c r="CS65" s="52"/>
      <c r="CT65" s="52"/>
      <c r="CU65" s="52"/>
      <c r="CV65" s="52"/>
      <c r="CW65" s="52"/>
      <c r="CX65" s="52"/>
      <c r="CY65" s="52"/>
      <c r="CZ65" s="52"/>
      <c r="DA65" s="52"/>
      <c r="DB65" s="52"/>
      <c r="DC65" s="52"/>
      <c r="DD65" s="52"/>
      <c r="DE65" s="52"/>
      <c r="DF65" s="52"/>
      <c r="DG65" s="52"/>
      <c r="DH65" s="52"/>
      <c r="DI65" s="52"/>
      <c r="DJ65" s="52"/>
      <c r="DK65" s="52"/>
      <c r="DL65" s="52"/>
      <c r="DM65" s="52"/>
      <c r="DN65" s="52"/>
      <c r="DO65" s="52"/>
      <c r="DP65" s="52"/>
      <c r="DQ65" s="52"/>
      <c r="DR65" s="52"/>
      <c r="DS65" s="52"/>
      <c r="DT65" s="52"/>
      <c r="DU65" s="52"/>
      <c r="DV65" s="52"/>
      <c r="DW65" s="52"/>
      <c r="DX65" s="52"/>
      <c r="DY65" s="52"/>
      <c r="DZ65" s="52"/>
      <c r="EA65" s="52"/>
      <c r="EB65" s="52"/>
      <c r="EC65" s="52"/>
      <c r="ED65" s="52"/>
      <c r="EE65" s="52"/>
      <c r="EF65" s="52"/>
      <c r="EG65" s="52"/>
      <c r="EH65" s="52"/>
      <c r="EI65" s="52"/>
      <c r="EJ65" s="52"/>
      <c r="EK65" s="52"/>
      <c r="EL65" s="52"/>
      <c r="EM65" s="52"/>
      <c r="EN65" s="52"/>
      <c r="EO65" s="52"/>
      <c r="EP65" s="52"/>
      <c r="EQ65" s="52"/>
      <c r="ER65" s="52"/>
      <c r="ES65" s="52"/>
      <c r="ET65" s="52"/>
      <c r="EU65" s="52"/>
      <c r="EV65" s="52"/>
      <c r="EW65" s="52"/>
      <c r="EX65" s="52"/>
      <c r="EY65" s="52"/>
      <c r="EZ65" s="52"/>
      <c r="FA65" s="52"/>
      <c r="FB65" s="52"/>
      <c r="FC65" s="52"/>
      <c r="FD65" s="52"/>
      <c r="FE65" s="52"/>
      <c r="FF65" s="52"/>
      <c r="FG65" s="52"/>
      <c r="FH65" s="52"/>
    </row>
    <row r="66" spans="1:164" s="66" customFormat="1" x14ac:dyDescent="0.2">
      <c r="A66" s="189"/>
      <c r="B66" s="190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  <c r="AA66" s="174"/>
      <c r="AB66" s="174"/>
      <c r="AC66" s="174"/>
      <c r="AD66" s="174"/>
      <c r="AE66" s="174"/>
      <c r="AF66" s="174"/>
      <c r="AG66" s="174"/>
      <c r="AH66" s="174"/>
      <c r="AI66" s="174"/>
      <c r="AJ66" s="174"/>
      <c r="AK66" s="174"/>
      <c r="AL66" s="174"/>
      <c r="AM66" s="174"/>
      <c r="AN66" s="174"/>
      <c r="AO66" s="174"/>
      <c r="AP66" s="174"/>
      <c r="AQ66" s="174"/>
      <c r="AR66" s="174"/>
      <c r="AS66" s="174"/>
      <c r="AT66" s="174"/>
      <c r="AU66" s="174"/>
      <c r="AV66" s="174"/>
      <c r="AW66" s="174"/>
      <c r="AX66" s="174"/>
      <c r="AY66" s="174"/>
      <c r="AZ66" s="174"/>
      <c r="BK66" s="174"/>
      <c r="BL66" s="174"/>
      <c r="BO66" s="51"/>
      <c r="BP66" s="51"/>
      <c r="BQ66" s="52" t="s">
        <v>30</v>
      </c>
      <c r="BR66" s="52">
        <f>MIN(BR36:BR55)</f>
        <v>97.76</v>
      </c>
      <c r="BS66" s="52">
        <f t="shared" ref="BS66:CG66" si="5">MIN(BS36:BS55)</f>
        <v>142.57</v>
      </c>
      <c r="BT66" s="52">
        <f t="shared" si="5"/>
        <v>107.87</v>
      </c>
      <c r="BU66" s="52">
        <f t="shared" si="5"/>
        <v>123.31</v>
      </c>
      <c r="BV66" s="52">
        <f t="shared" si="5"/>
        <v>139950.67000000001</v>
      </c>
      <c r="BW66" s="52">
        <f t="shared" si="5"/>
        <v>1637.53</v>
      </c>
      <c r="BX66" s="52">
        <f t="shared" si="5"/>
        <v>77.569999999999993</v>
      </c>
      <c r="BY66" s="52">
        <f t="shared" si="5"/>
        <v>81.88</v>
      </c>
      <c r="BZ66" s="52">
        <f t="shared" si="5"/>
        <v>11.59</v>
      </c>
      <c r="CA66" s="52">
        <f t="shared" si="5"/>
        <v>12.76</v>
      </c>
      <c r="CB66" s="52">
        <f t="shared" si="5"/>
        <v>16.510000000000002</v>
      </c>
      <c r="CC66" s="52">
        <f t="shared" si="5"/>
        <v>18.52</v>
      </c>
      <c r="CD66" s="52">
        <f t="shared" si="5"/>
        <v>109.36</v>
      </c>
      <c r="CE66" s="52">
        <f t="shared" si="5"/>
        <v>152</v>
      </c>
      <c r="CF66" s="52">
        <f t="shared" si="5"/>
        <v>16.3</v>
      </c>
      <c r="CG66" s="52">
        <f t="shared" si="5"/>
        <v>16.28</v>
      </c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</row>
    <row r="67" spans="1:164" s="66" customFormat="1" x14ac:dyDescent="0.2">
      <c r="A67" s="189"/>
      <c r="B67" s="190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  <c r="AO67" s="174"/>
      <c r="AP67" s="174"/>
      <c r="AQ67" s="174"/>
      <c r="AR67" s="174"/>
      <c r="AS67" s="174"/>
      <c r="AT67" s="174"/>
      <c r="AU67" s="174"/>
      <c r="AV67" s="174"/>
      <c r="AW67" s="174"/>
      <c r="AX67" s="174"/>
      <c r="AY67" s="174"/>
      <c r="AZ67" s="174"/>
      <c r="BK67" s="174"/>
      <c r="BL67" s="174"/>
      <c r="BO67" s="51"/>
      <c r="BP67" s="51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4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</row>
    <row r="68" spans="1:164" s="66" customFormat="1" x14ac:dyDescent="0.2">
      <c r="A68" s="189"/>
      <c r="B68" s="190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  <c r="AA68" s="174"/>
      <c r="AB68" s="174"/>
      <c r="AC68" s="174"/>
      <c r="AD68" s="174"/>
      <c r="AE68" s="174"/>
      <c r="AF68" s="174"/>
      <c r="AG68" s="174"/>
      <c r="AH68" s="174"/>
      <c r="AI68" s="174"/>
      <c r="AJ68" s="174"/>
      <c r="AK68" s="174"/>
      <c r="AL68" s="174"/>
      <c r="AM68" s="174"/>
      <c r="AN68" s="174"/>
      <c r="AO68" s="174"/>
      <c r="AP68" s="174"/>
      <c r="AQ68" s="174"/>
      <c r="AR68" s="174"/>
      <c r="AS68" s="174"/>
      <c r="AT68" s="174"/>
      <c r="AU68" s="174"/>
      <c r="AV68" s="174"/>
      <c r="AW68" s="174"/>
      <c r="AX68" s="174"/>
      <c r="AY68" s="174"/>
      <c r="AZ68" s="174"/>
      <c r="BK68" s="174"/>
      <c r="BL68" s="174"/>
      <c r="BO68" s="51"/>
      <c r="BP68" s="51"/>
      <c r="BQ68" s="52"/>
      <c r="BR68" s="52">
        <f t="shared" ref="BR68:CG68" si="6">BR65-BR66</f>
        <v>2.6400000000000006</v>
      </c>
      <c r="BS68" s="52">
        <f t="shared" si="6"/>
        <v>4.0699999999999932</v>
      </c>
      <c r="BT68" s="52">
        <f t="shared" si="6"/>
        <v>4.2999999999999972</v>
      </c>
      <c r="BU68" s="52">
        <f t="shared" si="6"/>
        <v>1.9899999999999949</v>
      </c>
      <c r="BV68" s="52">
        <f t="shared" si="6"/>
        <v>4354.7699999999895</v>
      </c>
      <c r="BW68" s="52">
        <f t="shared" si="6"/>
        <v>55.329999999999927</v>
      </c>
      <c r="BX68" s="52">
        <f t="shared" si="6"/>
        <v>1.7600000000000051</v>
      </c>
      <c r="BY68" s="52">
        <f t="shared" si="6"/>
        <v>1.9399999999999977</v>
      </c>
      <c r="BZ68" s="52">
        <f t="shared" si="6"/>
        <v>0.46000000000000085</v>
      </c>
      <c r="CA68" s="52">
        <f t="shared" si="6"/>
        <v>0.26999999999999957</v>
      </c>
      <c r="CB68" s="52">
        <f t="shared" si="6"/>
        <v>0.27999999999999758</v>
      </c>
      <c r="CC68" s="52">
        <f t="shared" si="6"/>
        <v>1.6099999999999994</v>
      </c>
      <c r="CD68" s="52">
        <f t="shared" si="6"/>
        <v>2.3700000000000045</v>
      </c>
      <c r="CE68" s="52">
        <f t="shared" si="6"/>
        <v>3.0999999999999943</v>
      </c>
      <c r="CF68" s="52">
        <f t="shared" si="6"/>
        <v>0.32000000000000028</v>
      </c>
      <c r="CG68" s="52">
        <f t="shared" si="6"/>
        <v>0.33999999999999986</v>
      </c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</row>
    <row r="69" spans="1:164" s="66" customFormat="1" x14ac:dyDescent="0.2">
      <c r="A69" s="189"/>
      <c r="B69" s="190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174"/>
      <c r="AF69" s="174"/>
      <c r="AG69" s="174"/>
      <c r="AH69" s="174"/>
      <c r="AI69" s="174"/>
      <c r="AJ69" s="174"/>
      <c r="AK69" s="174"/>
      <c r="AL69" s="174"/>
      <c r="AM69" s="174"/>
      <c r="AN69" s="174"/>
      <c r="AO69" s="174"/>
      <c r="AP69" s="174"/>
      <c r="AQ69" s="174"/>
      <c r="AR69" s="174"/>
      <c r="AS69" s="174"/>
      <c r="AT69" s="174"/>
      <c r="AU69" s="174"/>
      <c r="AV69" s="174"/>
      <c r="AW69" s="174"/>
      <c r="AX69" s="174"/>
      <c r="AY69" s="174"/>
      <c r="AZ69" s="174"/>
      <c r="BK69" s="174"/>
      <c r="BL69" s="174"/>
      <c r="BO69" s="51"/>
      <c r="BP69" s="51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173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</row>
    <row r="70" spans="1:164" s="66" customFormat="1" x14ac:dyDescent="0.2">
      <c r="A70" s="189"/>
      <c r="B70" s="190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  <c r="AA70" s="174"/>
      <c r="AB70" s="174"/>
      <c r="AC70" s="174"/>
      <c r="AD70" s="174"/>
      <c r="AE70" s="174"/>
      <c r="AF70" s="174"/>
      <c r="AG70" s="174"/>
      <c r="AH70" s="174"/>
      <c r="AI70" s="174"/>
      <c r="AJ70" s="174"/>
      <c r="AK70" s="174"/>
      <c r="AL70" s="174"/>
      <c r="AM70" s="174"/>
      <c r="AN70" s="174"/>
      <c r="AO70" s="174"/>
      <c r="AP70" s="174"/>
      <c r="AQ70" s="174"/>
      <c r="AR70" s="174"/>
      <c r="AS70" s="174"/>
      <c r="AT70" s="174"/>
      <c r="AU70" s="174"/>
      <c r="AV70" s="174"/>
      <c r="AW70" s="174"/>
      <c r="AX70" s="174"/>
      <c r="AY70" s="174"/>
      <c r="AZ70" s="174"/>
      <c r="BK70" s="174"/>
      <c r="BL70" s="174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2"/>
      <c r="CE70" s="53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</row>
    <row r="71" spans="1:164" s="66" customFormat="1" ht="25.5" x14ac:dyDescent="0.2">
      <c r="A71" s="189"/>
      <c r="B71" s="190"/>
      <c r="C71" s="186"/>
      <c r="BO71" s="51"/>
      <c r="BP71" s="51"/>
      <c r="BQ71" s="165" t="s">
        <v>18</v>
      </c>
      <c r="BR71" s="54" t="s">
        <v>5</v>
      </c>
      <c r="BS71" s="54" t="s">
        <v>6</v>
      </c>
      <c r="BT71" s="54" t="s">
        <v>7</v>
      </c>
      <c r="BU71" s="54" t="s">
        <v>8</v>
      </c>
      <c r="BV71" s="52" t="s">
        <v>9</v>
      </c>
      <c r="BW71" s="51" t="s">
        <v>10</v>
      </c>
      <c r="BX71" s="51" t="s">
        <v>11</v>
      </c>
      <c r="BY71" s="51" t="s">
        <v>12</v>
      </c>
      <c r="BZ71" s="51" t="s">
        <v>13</v>
      </c>
      <c r="CA71" s="51" t="s">
        <v>14</v>
      </c>
      <c r="CB71" s="51" t="s">
        <v>15</v>
      </c>
      <c r="CC71" s="66" t="s">
        <v>36</v>
      </c>
      <c r="CD71" s="53" t="s">
        <v>17</v>
      </c>
      <c r="CE71" s="52" t="s">
        <v>16</v>
      </c>
      <c r="CF71" s="166" t="s">
        <v>32</v>
      </c>
      <c r="CG71" s="166" t="s">
        <v>33</v>
      </c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</row>
    <row r="72" spans="1:164" s="66" customFormat="1" x14ac:dyDescent="0.2">
      <c r="A72" s="189"/>
      <c r="B72" s="190"/>
      <c r="C72" s="186"/>
      <c r="BO72" s="51"/>
      <c r="BP72" s="179">
        <v>1</v>
      </c>
      <c r="BQ72" s="66" t="s">
        <v>177</v>
      </c>
      <c r="BR72" s="60">
        <v>111</v>
      </c>
      <c r="BS72" s="60">
        <v>0.76341705473700283</v>
      </c>
      <c r="BT72" s="60">
        <v>0.99350000000000005</v>
      </c>
      <c r="BU72" s="60">
        <v>0.88952143746664292</v>
      </c>
      <c r="BV72" s="60">
        <v>1291.0796</v>
      </c>
      <c r="BW72" s="60">
        <v>15.105500000000001</v>
      </c>
      <c r="BX72" s="60">
        <v>1.4046916701783956</v>
      </c>
      <c r="BY72" s="60">
        <v>1.3353000000000002</v>
      </c>
      <c r="BZ72" s="60">
        <v>9.25</v>
      </c>
      <c r="CA72" s="60">
        <v>8.5816999999999997</v>
      </c>
      <c r="CB72" s="60">
        <v>6.6378000000000004</v>
      </c>
      <c r="CC72" s="60">
        <v>5.6212</v>
      </c>
      <c r="CD72" s="60">
        <v>1</v>
      </c>
      <c r="CE72" s="60">
        <v>0.72033135242211421</v>
      </c>
      <c r="CF72" s="60">
        <v>6.7095000000000002</v>
      </c>
      <c r="CG72" s="60">
        <v>6.7164999999999999</v>
      </c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</row>
    <row r="73" spans="1:164" s="66" customFormat="1" x14ac:dyDescent="0.2">
      <c r="A73" s="189"/>
      <c r="BO73" s="51"/>
      <c r="BP73" s="179">
        <v>2</v>
      </c>
      <c r="BQ73" s="66" t="s">
        <v>178</v>
      </c>
      <c r="BR73" s="60">
        <v>111.33</v>
      </c>
      <c r="BS73" s="60">
        <v>0.76516948504093651</v>
      </c>
      <c r="BT73" s="60">
        <v>0.9991000000000001</v>
      </c>
      <c r="BU73" s="60">
        <v>0.8926977325477593</v>
      </c>
      <c r="BV73" s="172">
        <v>1286.9688000000001</v>
      </c>
      <c r="BW73" s="60">
        <v>15.037000000000001</v>
      </c>
      <c r="BX73" s="60">
        <v>1.4136273678258411</v>
      </c>
      <c r="BY73" s="60">
        <v>1.3329</v>
      </c>
      <c r="BZ73" s="60">
        <v>9.3109000000000002</v>
      </c>
      <c r="CA73" s="60">
        <v>8.6054000000000013</v>
      </c>
      <c r="CB73" s="60">
        <v>6.6627000000000001</v>
      </c>
      <c r="CC73" s="60">
        <v>5.5516000000000005</v>
      </c>
      <c r="CD73" s="60">
        <v>1</v>
      </c>
      <c r="CE73" s="60">
        <v>0.72038324388574726</v>
      </c>
      <c r="CF73" s="60">
        <v>6.7217000000000002</v>
      </c>
      <c r="CG73" s="60">
        <v>6.7242000000000006</v>
      </c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</row>
    <row r="74" spans="1:164" s="66" customFormat="1" x14ac:dyDescent="0.2">
      <c r="A74" s="189"/>
      <c r="BO74" s="51"/>
      <c r="BP74" s="179">
        <v>3</v>
      </c>
      <c r="BQ74" s="66" t="s">
        <v>195</v>
      </c>
      <c r="BR74" s="60">
        <v>111.48</v>
      </c>
      <c r="BS74" s="60">
        <v>0.75947444368496997</v>
      </c>
      <c r="BT74" s="60">
        <v>0.99620000000000009</v>
      </c>
      <c r="BU74" s="60">
        <v>0.8892050506846878</v>
      </c>
      <c r="BV74" s="60">
        <v>1292.0863000000002</v>
      </c>
      <c r="BW74" s="60">
        <v>15.1721</v>
      </c>
      <c r="BX74" s="60">
        <v>1.4042971492767868</v>
      </c>
      <c r="BY74" s="60">
        <v>1.3301000000000001</v>
      </c>
      <c r="BZ74" s="60">
        <v>9.2591000000000001</v>
      </c>
      <c r="CA74" s="60">
        <v>8.5447000000000006</v>
      </c>
      <c r="CB74" s="60">
        <v>6.6365000000000007</v>
      </c>
      <c r="CC74" s="60">
        <v>5.6129000000000007</v>
      </c>
      <c r="CD74" s="60">
        <v>1</v>
      </c>
      <c r="CE74" s="60">
        <v>0.72150592717119177</v>
      </c>
      <c r="CF74" s="60">
        <v>6.7071000000000005</v>
      </c>
      <c r="CG74" s="60">
        <v>6.7108000000000008</v>
      </c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</row>
    <row r="75" spans="1:164" s="66" customFormat="1" x14ac:dyDescent="0.2">
      <c r="A75" s="189"/>
      <c r="BO75" s="51"/>
      <c r="BP75" s="179">
        <v>4</v>
      </c>
      <c r="BQ75" s="66" t="s">
        <v>140</v>
      </c>
      <c r="BR75" s="60">
        <v>111.39</v>
      </c>
      <c r="BS75" s="60">
        <v>0.7607455306200076</v>
      </c>
      <c r="BT75" s="60">
        <v>0.99820000000000009</v>
      </c>
      <c r="BU75" s="60">
        <v>0.89039266316445553</v>
      </c>
      <c r="BV75" s="60">
        <v>1291.7450000000001</v>
      </c>
      <c r="BW75" s="60">
        <v>15.0876</v>
      </c>
      <c r="BX75" s="60">
        <v>1.4070634585619812</v>
      </c>
      <c r="BY75" s="60">
        <v>1.3362000000000001</v>
      </c>
      <c r="BZ75" s="60">
        <v>9.2713999999999999</v>
      </c>
      <c r="CA75" s="60">
        <v>8.5869</v>
      </c>
      <c r="CB75" s="60">
        <v>6.6455000000000002</v>
      </c>
      <c r="CC75" s="60">
        <v>5.6415000000000006</v>
      </c>
      <c r="CD75" s="60">
        <v>1</v>
      </c>
      <c r="CE75" s="60">
        <v>0.72002534489214032</v>
      </c>
      <c r="CF75" s="60">
        <v>6.7186000000000003</v>
      </c>
      <c r="CG75" s="60">
        <v>6.7206999999999999</v>
      </c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</row>
    <row r="76" spans="1:164" s="66" customFormat="1" x14ac:dyDescent="0.2">
      <c r="A76" s="189"/>
      <c r="BO76" s="51"/>
      <c r="BP76" s="179">
        <v>5</v>
      </c>
      <c r="BQ76" s="66" t="s">
        <v>179</v>
      </c>
      <c r="BR76" s="60">
        <v>111.7</v>
      </c>
      <c r="BS76" s="60">
        <v>0.76429226536227457</v>
      </c>
      <c r="BT76" s="60">
        <v>0.99990000000000001</v>
      </c>
      <c r="BU76" s="60">
        <v>0.8903133903133903</v>
      </c>
      <c r="BV76" s="60">
        <v>1289.5569</v>
      </c>
      <c r="BW76" s="60">
        <v>15.158700000000001</v>
      </c>
      <c r="BX76" s="60">
        <v>1.4042971492767868</v>
      </c>
      <c r="BY76" s="60">
        <v>1.3359000000000001</v>
      </c>
      <c r="BZ76" s="60">
        <v>9.2784000000000013</v>
      </c>
      <c r="CA76" s="60">
        <v>8.597900000000001</v>
      </c>
      <c r="CB76" s="60">
        <v>6.6452</v>
      </c>
      <c r="CC76" s="60">
        <v>5.5922000000000001</v>
      </c>
      <c r="CD76" s="60">
        <v>1</v>
      </c>
      <c r="CE76" s="60">
        <v>0.72048185826680888</v>
      </c>
      <c r="CF76" s="60">
        <v>6.7167000000000003</v>
      </c>
      <c r="CG76" s="60">
        <v>6.7067000000000005</v>
      </c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</row>
    <row r="77" spans="1:164" s="66" customFormat="1" x14ac:dyDescent="0.2">
      <c r="A77" s="189"/>
      <c r="BO77" s="51"/>
      <c r="BP77" s="179">
        <v>6</v>
      </c>
      <c r="BQ77" s="66" t="s">
        <v>180</v>
      </c>
      <c r="BR77" s="60">
        <v>111.45</v>
      </c>
      <c r="BS77" s="60">
        <v>0.76610740825863777</v>
      </c>
      <c r="BT77" s="60">
        <v>0.99980000000000002</v>
      </c>
      <c r="BU77" s="60">
        <v>0.88999644001423983</v>
      </c>
      <c r="BV77" s="172">
        <v>1297.011</v>
      </c>
      <c r="BW77" s="60">
        <v>15.140700000000001</v>
      </c>
      <c r="BX77" s="60">
        <v>1.4078558355624384</v>
      </c>
      <c r="BY77" s="60">
        <v>1.3377000000000001</v>
      </c>
      <c r="BZ77" s="60">
        <v>9.2802000000000007</v>
      </c>
      <c r="CA77" s="60">
        <v>8.5739000000000001</v>
      </c>
      <c r="CB77" s="60">
        <v>6.6429</v>
      </c>
      <c r="CC77" s="60">
        <v>5.6969000000000003</v>
      </c>
      <c r="CD77" s="60">
        <v>1</v>
      </c>
      <c r="CE77" s="60">
        <v>0.7209337533974004</v>
      </c>
      <c r="CF77" s="60">
        <v>6.7199</v>
      </c>
      <c r="CG77" s="60">
        <v>6.7228000000000003</v>
      </c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</row>
    <row r="78" spans="1:164" s="66" customFormat="1" x14ac:dyDescent="0.2">
      <c r="A78" s="189"/>
      <c r="BO78" s="51"/>
      <c r="BP78" s="179">
        <v>7</v>
      </c>
      <c r="BQ78" s="66" t="s">
        <v>181</v>
      </c>
      <c r="BR78" s="60">
        <v>111.27</v>
      </c>
      <c r="BS78" s="60">
        <v>0.7643506840938622</v>
      </c>
      <c r="BT78" s="60">
        <v>0.99870000000000003</v>
      </c>
      <c r="BU78" s="60">
        <v>0.88731144631765746</v>
      </c>
      <c r="BV78" s="172">
        <v>1301.7806</v>
      </c>
      <c r="BW78" s="60">
        <v>15.2744</v>
      </c>
      <c r="BX78" s="60">
        <v>1.3995801259622114</v>
      </c>
      <c r="BY78" s="60">
        <v>1.33</v>
      </c>
      <c r="BZ78" s="60">
        <v>9.2385999999999999</v>
      </c>
      <c r="CA78" s="60">
        <v>8.5317000000000007</v>
      </c>
      <c r="CB78" s="60">
        <v>6.6219000000000001</v>
      </c>
      <c r="CC78" s="60">
        <v>5.6631</v>
      </c>
      <c r="CD78" s="60">
        <v>1</v>
      </c>
      <c r="CE78" s="60">
        <v>0.72064800668761353</v>
      </c>
      <c r="CF78" s="60">
        <v>6.7090000000000005</v>
      </c>
      <c r="CG78" s="60">
        <v>6.7145999999999999</v>
      </c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</row>
    <row r="79" spans="1:164" s="66" customFormat="1" x14ac:dyDescent="0.2">
      <c r="BK79" s="192"/>
      <c r="BL79" s="192"/>
      <c r="BM79" s="192"/>
      <c r="BN79" s="192"/>
      <c r="BP79" s="179">
        <v>8</v>
      </c>
      <c r="BQ79" s="66" t="s">
        <v>182</v>
      </c>
      <c r="BR79" s="60">
        <v>111.13</v>
      </c>
      <c r="BS79" s="60">
        <v>0.76487685482637291</v>
      </c>
      <c r="BT79" s="60">
        <v>1.0002</v>
      </c>
      <c r="BU79" s="60">
        <v>0.88691796008869184</v>
      </c>
      <c r="BV79" s="60">
        <v>1304.4752000000001</v>
      </c>
      <c r="BW79" s="60">
        <v>15.24</v>
      </c>
      <c r="BX79" s="60">
        <v>1.3978194017332959</v>
      </c>
      <c r="BY79" s="60">
        <v>1.3319000000000001</v>
      </c>
      <c r="BZ79" s="60">
        <v>9.2536000000000005</v>
      </c>
      <c r="CA79" s="60">
        <v>8.5088000000000008</v>
      </c>
      <c r="CB79" s="60">
        <v>6.6193</v>
      </c>
      <c r="CC79" s="60">
        <v>5.6741000000000001</v>
      </c>
      <c r="CD79" s="60">
        <v>1</v>
      </c>
      <c r="CE79" s="60">
        <v>0.7196678013429002</v>
      </c>
      <c r="CF79" s="60">
        <v>6.7143000000000006</v>
      </c>
      <c r="CG79" s="60">
        <v>6.7225999999999999</v>
      </c>
      <c r="CH79" s="193"/>
      <c r="CI79" s="193"/>
      <c r="CJ79" s="193"/>
      <c r="CK79" s="193"/>
      <c r="CL79" s="193"/>
      <c r="CM79" s="193"/>
      <c r="CN79" s="193"/>
    </row>
    <row r="80" spans="1:164" s="66" customFormat="1" x14ac:dyDescent="0.2">
      <c r="A80" s="189"/>
      <c r="BO80" s="51"/>
      <c r="BP80" s="179">
        <v>9</v>
      </c>
      <c r="BQ80" s="66" t="s">
        <v>183</v>
      </c>
      <c r="BR80" s="60">
        <v>111.12</v>
      </c>
      <c r="BS80" s="60">
        <v>0.7643506840938622</v>
      </c>
      <c r="BT80" s="60">
        <v>1.0016</v>
      </c>
      <c r="BU80" s="60">
        <v>0.88660342228920996</v>
      </c>
      <c r="BV80" s="60">
        <v>1304.3</v>
      </c>
      <c r="BW80" s="60">
        <v>15.1515</v>
      </c>
      <c r="BX80" s="60">
        <v>1.397428731134712</v>
      </c>
      <c r="BY80" s="60">
        <v>1.3355000000000001</v>
      </c>
      <c r="BZ80" s="60">
        <v>9.2531999999999996</v>
      </c>
      <c r="CA80" s="60">
        <v>8.4980000000000011</v>
      </c>
      <c r="CB80" s="60">
        <v>6.6173000000000002</v>
      </c>
      <c r="CC80" s="60">
        <v>5.7119</v>
      </c>
      <c r="CD80" s="60">
        <v>1</v>
      </c>
      <c r="CE80" s="60">
        <v>0.71980766739127311</v>
      </c>
      <c r="CF80" s="60">
        <v>6.7145000000000001</v>
      </c>
      <c r="CG80" s="60">
        <v>6.7243000000000004</v>
      </c>
      <c r="CH80" s="51"/>
      <c r="CI80" s="51"/>
      <c r="CJ80" s="51"/>
      <c r="CK80" s="51"/>
      <c r="CL80" s="51"/>
      <c r="CM80" s="51"/>
      <c r="CN80" s="51"/>
      <c r="CO80" s="51"/>
      <c r="CP80" s="51"/>
      <c r="CQ80" s="51"/>
      <c r="CR80" s="51"/>
      <c r="CS80" s="51"/>
      <c r="CT80" s="51"/>
      <c r="CU80" s="51"/>
      <c r="CV80" s="51"/>
      <c r="CW80" s="51"/>
      <c r="CX80" s="51"/>
      <c r="CY80" s="51"/>
      <c r="CZ80" s="51"/>
      <c r="DA80" s="51"/>
      <c r="DB80" s="51"/>
      <c r="DC80" s="51"/>
      <c r="DD80" s="51"/>
      <c r="DE80" s="51"/>
      <c r="DF80" s="51"/>
      <c r="DG80" s="51"/>
      <c r="DH80" s="51"/>
      <c r="DI80" s="51"/>
      <c r="DJ80" s="51"/>
      <c r="DK80" s="51"/>
      <c r="DL80" s="51"/>
      <c r="DM80" s="51"/>
      <c r="DN80" s="51"/>
      <c r="DO80" s="51"/>
      <c r="DP80" s="51"/>
      <c r="DQ80" s="51"/>
      <c r="DR80" s="51"/>
      <c r="DS80" s="51"/>
      <c r="DT80" s="51"/>
      <c r="DU80" s="51"/>
      <c r="DV80" s="51"/>
      <c r="DW80" s="51"/>
      <c r="DX80" s="51"/>
      <c r="DY80" s="51"/>
      <c r="DZ80" s="51"/>
      <c r="EA80" s="51"/>
      <c r="EB80" s="51"/>
      <c r="EC80" s="51"/>
      <c r="ED80" s="51"/>
      <c r="EE80" s="51"/>
      <c r="EF80" s="51"/>
      <c r="EG80" s="51"/>
      <c r="EH80" s="51"/>
      <c r="EI80" s="51"/>
      <c r="EJ80" s="51"/>
      <c r="EK80" s="51"/>
      <c r="EL80" s="51"/>
      <c r="EM80" s="51"/>
      <c r="EN80" s="51"/>
      <c r="EO80" s="51"/>
      <c r="EP80" s="51"/>
      <c r="EQ80" s="51"/>
      <c r="ER80" s="51"/>
      <c r="ES80" s="51"/>
      <c r="ET80" s="51"/>
      <c r="EU80" s="51"/>
      <c r="EV80" s="51"/>
      <c r="EW80" s="51"/>
      <c r="EX80" s="51"/>
      <c r="EY80" s="51"/>
      <c r="EZ80" s="51"/>
      <c r="FA80" s="51"/>
      <c r="FB80" s="51"/>
      <c r="FC80" s="51"/>
      <c r="FD80" s="51"/>
      <c r="FE80" s="51"/>
      <c r="FF80" s="51"/>
      <c r="FG80" s="51"/>
      <c r="FH80" s="51"/>
    </row>
    <row r="81" spans="1:164" s="66" customFormat="1" x14ac:dyDescent="0.2">
      <c r="BP81" s="179">
        <v>10</v>
      </c>
      <c r="BQ81" s="66" t="s">
        <v>184</v>
      </c>
      <c r="BR81" s="60">
        <v>111.87</v>
      </c>
      <c r="BS81" s="60">
        <v>0.76534517067197305</v>
      </c>
      <c r="BT81" s="60">
        <v>1.0009000000000001</v>
      </c>
      <c r="BU81" s="60">
        <v>0.8845643520566121</v>
      </c>
      <c r="BV81" s="60">
        <v>1295.0063</v>
      </c>
      <c r="BW81" s="60">
        <v>15.0557</v>
      </c>
      <c r="BX81" s="60">
        <v>1.3976240391334731</v>
      </c>
      <c r="BY81" s="60">
        <v>1.3332000000000002</v>
      </c>
      <c r="BZ81" s="60">
        <v>9.2632000000000012</v>
      </c>
      <c r="CA81" s="60">
        <v>8.4984000000000002</v>
      </c>
      <c r="CB81" s="60">
        <v>6.6011000000000006</v>
      </c>
      <c r="CC81" s="60">
        <v>5.798</v>
      </c>
      <c r="CD81" s="60">
        <v>1</v>
      </c>
      <c r="CE81" s="60">
        <v>0.71949692774811858</v>
      </c>
      <c r="CF81" s="60">
        <v>6.7093000000000007</v>
      </c>
      <c r="CG81" s="60">
        <v>6.7159000000000004</v>
      </c>
    </row>
    <row r="82" spans="1:164" s="66" customFormat="1" x14ac:dyDescent="0.2">
      <c r="BP82" s="179">
        <v>11</v>
      </c>
      <c r="BQ82" s="66" t="s">
        <v>185</v>
      </c>
      <c r="BR82" s="60">
        <v>111.93</v>
      </c>
      <c r="BS82" s="60">
        <v>0.7635919364691508</v>
      </c>
      <c r="BT82" s="60">
        <v>1.0017</v>
      </c>
      <c r="BU82" s="60">
        <v>0.88354833009365596</v>
      </c>
      <c r="BV82" s="60">
        <v>1286.1635000000001</v>
      </c>
      <c r="BW82" s="60">
        <v>14.929300000000001</v>
      </c>
      <c r="BX82" s="60">
        <v>1.3933398355858995</v>
      </c>
      <c r="BY82" s="60">
        <v>1.3331000000000002</v>
      </c>
      <c r="BZ82" s="60">
        <v>9.2457000000000011</v>
      </c>
      <c r="CA82" s="60">
        <v>8.4932999999999996</v>
      </c>
      <c r="CB82" s="60">
        <v>6.5936000000000003</v>
      </c>
      <c r="CC82" s="60">
        <v>5.7837000000000005</v>
      </c>
      <c r="CD82" s="60">
        <v>1</v>
      </c>
      <c r="CE82" s="60">
        <v>0.71927956958310557</v>
      </c>
      <c r="CF82" s="60">
        <v>6.7058</v>
      </c>
      <c r="CG82" s="60">
        <v>6.7063000000000006</v>
      </c>
    </row>
    <row r="83" spans="1:164" s="66" customFormat="1" x14ac:dyDescent="0.2">
      <c r="BP83" s="179">
        <v>12</v>
      </c>
      <c r="BQ83" s="66" t="s">
        <v>186</v>
      </c>
      <c r="BR83" s="60">
        <v>111.88</v>
      </c>
      <c r="BS83" s="60">
        <v>0.76452599388379205</v>
      </c>
      <c r="BT83" s="60">
        <v>1.0055000000000001</v>
      </c>
      <c r="BU83" s="60">
        <v>0.88605351763246498</v>
      </c>
      <c r="BV83" s="60">
        <v>1283.1121000000001</v>
      </c>
      <c r="BW83" s="60">
        <v>14.9</v>
      </c>
      <c r="BX83" s="60">
        <v>1.3999720005599887</v>
      </c>
      <c r="BY83" s="60">
        <v>1.3381000000000001</v>
      </c>
      <c r="BZ83" s="60">
        <v>9.2676999999999996</v>
      </c>
      <c r="CA83" s="60">
        <v>8.4977999999999998</v>
      </c>
      <c r="CB83" s="60">
        <v>6.6095000000000006</v>
      </c>
      <c r="CC83" s="60">
        <v>5.7928000000000006</v>
      </c>
      <c r="CD83" s="60">
        <v>1</v>
      </c>
      <c r="CE83" s="60">
        <v>0.71916059575263758</v>
      </c>
      <c r="CF83" s="60">
        <v>6.7089000000000008</v>
      </c>
      <c r="CG83" s="60">
        <v>6.7102000000000004</v>
      </c>
    </row>
    <row r="84" spans="1:164" s="66" customFormat="1" x14ac:dyDescent="0.2">
      <c r="BP84" s="179">
        <v>13</v>
      </c>
      <c r="BQ84" s="66" t="s">
        <v>187</v>
      </c>
      <c r="BR84" s="60">
        <v>112.01</v>
      </c>
      <c r="BS84" s="60">
        <v>0.76710647437864365</v>
      </c>
      <c r="BT84" s="60">
        <v>1.0078</v>
      </c>
      <c r="BU84" s="60">
        <v>0.88386070355312008</v>
      </c>
      <c r="BV84" s="60">
        <v>1276.0214000000001</v>
      </c>
      <c r="BW84" s="60">
        <v>15.024000000000001</v>
      </c>
      <c r="BX84" s="60">
        <v>1.3886960144424385</v>
      </c>
      <c r="BY84" s="60">
        <v>1.3315000000000001</v>
      </c>
      <c r="BZ84" s="60">
        <v>9.2190000000000012</v>
      </c>
      <c r="CA84" s="60">
        <v>8.4693000000000005</v>
      </c>
      <c r="CB84" s="60">
        <v>6.5965000000000007</v>
      </c>
      <c r="CC84" s="60">
        <v>5.7517000000000005</v>
      </c>
      <c r="CD84" s="60">
        <v>1</v>
      </c>
      <c r="CE84" s="60">
        <v>0.71943998791340824</v>
      </c>
      <c r="CF84" s="60">
        <v>6.6868000000000007</v>
      </c>
      <c r="CG84" s="60">
        <v>6.6833</v>
      </c>
    </row>
    <row r="85" spans="1:164" s="66" customFormat="1" x14ac:dyDescent="0.2">
      <c r="BP85" s="179">
        <v>14</v>
      </c>
      <c r="BQ85" s="66" t="s">
        <v>188</v>
      </c>
      <c r="BR85" s="60">
        <v>111.91</v>
      </c>
      <c r="BS85" s="60">
        <v>0.76881679095871458</v>
      </c>
      <c r="BT85" s="60">
        <v>1.0110000000000001</v>
      </c>
      <c r="BU85" s="60">
        <v>0.88896790825851191</v>
      </c>
      <c r="BV85" s="60">
        <v>1276.0455000000002</v>
      </c>
      <c r="BW85" s="60">
        <v>15</v>
      </c>
      <c r="BX85" s="60">
        <v>1.397233477714126</v>
      </c>
      <c r="BY85" s="60">
        <v>1.337</v>
      </c>
      <c r="BZ85" s="60">
        <v>9.3166000000000011</v>
      </c>
      <c r="CA85" s="60">
        <v>8.535400000000001</v>
      </c>
      <c r="CB85" s="60">
        <v>6.6352000000000002</v>
      </c>
      <c r="CC85" s="60">
        <v>5.8218000000000005</v>
      </c>
      <c r="CD85" s="60">
        <v>1</v>
      </c>
      <c r="CE85" s="60">
        <v>0.71920714604220304</v>
      </c>
      <c r="CF85" s="60">
        <v>6.7038000000000002</v>
      </c>
      <c r="CG85" s="60">
        <v>6.7031000000000001</v>
      </c>
    </row>
    <row r="86" spans="1:164" s="66" customFormat="1" x14ac:dyDescent="0.2">
      <c r="BP86" s="179">
        <v>15</v>
      </c>
      <c r="BQ86" s="66" t="s">
        <v>189</v>
      </c>
      <c r="BR86" s="60">
        <v>111.91</v>
      </c>
      <c r="BS86" s="60">
        <v>0.76899415564441709</v>
      </c>
      <c r="BT86" s="60">
        <v>1.0137</v>
      </c>
      <c r="BU86" s="60">
        <v>0.88936321593738876</v>
      </c>
      <c r="BV86" s="172">
        <v>1275.01</v>
      </c>
      <c r="BW86" s="60">
        <v>14.930000000000001</v>
      </c>
      <c r="BX86" s="60">
        <v>1.3982102908277403</v>
      </c>
      <c r="BY86" s="60">
        <v>1.3368</v>
      </c>
      <c r="BZ86" s="60">
        <v>9.2937000000000012</v>
      </c>
      <c r="CA86" s="60">
        <v>8.5023999999999997</v>
      </c>
      <c r="CB86" s="60">
        <v>6.6398000000000001</v>
      </c>
      <c r="CC86" s="60">
        <v>5.7709999999999999</v>
      </c>
      <c r="CD86" s="60">
        <v>1</v>
      </c>
      <c r="CE86" s="60">
        <v>0.72064281338954361</v>
      </c>
      <c r="CF86" s="60">
        <v>6.7040000000000006</v>
      </c>
      <c r="CG86" s="60">
        <v>6.7049000000000003</v>
      </c>
    </row>
    <row r="87" spans="1:164" s="66" customFormat="1" x14ac:dyDescent="0.2">
      <c r="BP87" s="179">
        <v>16</v>
      </c>
      <c r="BQ87" s="66" t="s">
        <v>190</v>
      </c>
      <c r="BR87" s="60">
        <v>111.84</v>
      </c>
      <c r="BS87" s="60">
        <v>0.76940832499807643</v>
      </c>
      <c r="BT87" s="60">
        <v>1.0188000000000001</v>
      </c>
      <c r="BU87" s="60">
        <v>0.88849400266548206</v>
      </c>
      <c r="BV87" s="172">
        <v>1273.4365</v>
      </c>
      <c r="BW87" s="60">
        <v>14.9695</v>
      </c>
      <c r="BX87" s="60">
        <v>1.4058765640376774</v>
      </c>
      <c r="BY87" s="60">
        <v>1.3363</v>
      </c>
      <c r="BZ87" s="60">
        <v>9.3298000000000005</v>
      </c>
      <c r="CA87" s="60">
        <v>8.5180000000000007</v>
      </c>
      <c r="CB87" s="60">
        <v>6.6318000000000001</v>
      </c>
      <c r="CC87" s="60">
        <v>5.8300999999999998</v>
      </c>
      <c r="CD87" s="60">
        <v>1</v>
      </c>
      <c r="CE87" s="60">
        <v>0.72091296417783479</v>
      </c>
      <c r="CF87" s="60">
        <v>6.7183999999999999</v>
      </c>
      <c r="CG87" s="60">
        <v>6.7215000000000007</v>
      </c>
    </row>
    <row r="88" spans="1:164" s="66" customFormat="1" x14ac:dyDescent="0.2">
      <c r="BP88" s="179">
        <v>17</v>
      </c>
      <c r="BQ88" s="66" t="s">
        <v>191</v>
      </c>
      <c r="BR88" s="60">
        <v>111.85000000000001</v>
      </c>
      <c r="BS88" s="60">
        <v>0.7734550235903781</v>
      </c>
      <c r="BT88" s="60">
        <v>1.0185</v>
      </c>
      <c r="BU88" s="60">
        <v>0.89198109000089199</v>
      </c>
      <c r="BV88" s="60">
        <v>1273.5900000000001</v>
      </c>
      <c r="BW88" s="60">
        <v>14.850200000000001</v>
      </c>
      <c r="BX88" s="60">
        <v>1.4200511218403862</v>
      </c>
      <c r="BY88" s="60">
        <v>1.3446</v>
      </c>
      <c r="BZ88" s="60">
        <v>9.3673999999999999</v>
      </c>
      <c r="CA88" s="60">
        <v>8.5755999999999997</v>
      </c>
      <c r="CB88" s="60">
        <v>6.6585000000000001</v>
      </c>
      <c r="CC88" s="60">
        <v>5.8642000000000003</v>
      </c>
      <c r="CD88" s="60">
        <v>1</v>
      </c>
      <c r="CE88" s="60">
        <v>0.72087658592848902</v>
      </c>
      <c r="CF88" s="60">
        <v>6.7172000000000001</v>
      </c>
      <c r="CG88" s="60">
        <v>6.7225000000000001</v>
      </c>
    </row>
    <row r="89" spans="1:164" s="66" customFormat="1" x14ac:dyDescent="0.2">
      <c r="BP89" s="179">
        <v>18</v>
      </c>
      <c r="BQ89" s="66" t="s">
        <v>192</v>
      </c>
      <c r="BR89" s="60">
        <v>111.87</v>
      </c>
      <c r="BS89" s="60">
        <v>0.77627697562490294</v>
      </c>
      <c r="BT89" s="60">
        <v>1.0206</v>
      </c>
      <c r="BU89" s="60">
        <v>0.89774665589370672</v>
      </c>
      <c r="BV89" s="60">
        <v>1277.5378000000001</v>
      </c>
      <c r="BW89" s="60">
        <v>14.908800000000001</v>
      </c>
      <c r="BX89" s="60">
        <v>1.4271442842871414</v>
      </c>
      <c r="BY89" s="60">
        <v>1.3512</v>
      </c>
      <c r="BZ89" s="60">
        <v>9.548</v>
      </c>
      <c r="CA89" s="60">
        <v>8.6712000000000007</v>
      </c>
      <c r="CB89" s="60">
        <v>6.7010000000000005</v>
      </c>
      <c r="CC89" s="60">
        <v>5.8961000000000006</v>
      </c>
      <c r="CD89" s="60">
        <v>1</v>
      </c>
      <c r="CE89" s="60">
        <v>0.72207900988526164</v>
      </c>
      <c r="CF89" s="60">
        <v>6.74</v>
      </c>
      <c r="CG89" s="60">
        <v>6.7484000000000002</v>
      </c>
    </row>
    <row r="90" spans="1:164" s="66" customFormat="1" x14ac:dyDescent="0.2">
      <c r="BP90" s="179">
        <v>19</v>
      </c>
      <c r="BQ90" s="66" t="s">
        <v>193</v>
      </c>
      <c r="BR90" s="60">
        <v>111.7</v>
      </c>
      <c r="BS90" s="60">
        <v>0.77489345215032934</v>
      </c>
      <c r="BT90" s="60">
        <v>1.0201</v>
      </c>
      <c r="BU90" s="60">
        <v>0.89782725803555385</v>
      </c>
      <c r="BV90" s="60">
        <v>1281.2686000000001</v>
      </c>
      <c r="BW90" s="60">
        <v>15.023900000000001</v>
      </c>
      <c r="BX90" s="60">
        <v>1.4208581983518045</v>
      </c>
      <c r="BY90" s="60">
        <v>1.349</v>
      </c>
      <c r="BZ90" s="60">
        <v>9.4992999999999999</v>
      </c>
      <c r="CA90" s="60">
        <v>8.6684999999999999</v>
      </c>
      <c r="CB90" s="60">
        <v>6.7012</v>
      </c>
      <c r="CC90" s="60">
        <v>5.9386999999999999</v>
      </c>
      <c r="CD90" s="60">
        <v>1</v>
      </c>
      <c r="CE90" s="60">
        <v>0.72430177309074062</v>
      </c>
      <c r="CF90" s="60">
        <v>6.7351000000000001</v>
      </c>
      <c r="CG90" s="60">
        <v>6.7401</v>
      </c>
    </row>
    <row r="91" spans="1:164" s="66" customFormat="1" x14ac:dyDescent="0.2">
      <c r="A91" s="189"/>
      <c r="BO91" s="51"/>
      <c r="BP91" s="179">
        <v>20</v>
      </c>
      <c r="BQ91" s="66" t="s">
        <v>194</v>
      </c>
      <c r="BR91" s="60">
        <v>111.35000000000001</v>
      </c>
      <c r="BS91" s="60">
        <v>0.77000077000077005</v>
      </c>
      <c r="BT91" s="60">
        <v>1.0179</v>
      </c>
      <c r="BU91" s="60">
        <v>0.89166295140436902</v>
      </c>
      <c r="BV91" s="60">
        <v>1284.3100000000002</v>
      </c>
      <c r="BW91" s="60">
        <v>14.984100000000002</v>
      </c>
      <c r="BX91" s="60">
        <v>1.4172335600907029</v>
      </c>
      <c r="BY91" s="60">
        <v>1.3446</v>
      </c>
      <c r="BZ91" s="60">
        <v>9.4766000000000012</v>
      </c>
      <c r="CA91" s="60">
        <v>8.6214000000000013</v>
      </c>
      <c r="CB91" s="60">
        <v>6.6565000000000003</v>
      </c>
      <c r="CC91" s="60">
        <v>5.944</v>
      </c>
      <c r="CD91" s="60">
        <v>1</v>
      </c>
      <c r="CE91" s="60">
        <v>0.72338486244836842</v>
      </c>
      <c r="CF91" s="60">
        <v>6.7350000000000003</v>
      </c>
      <c r="CG91" s="60">
        <v>6.7398000000000007</v>
      </c>
      <c r="CH91" s="51"/>
      <c r="CI91" s="51"/>
      <c r="CJ91" s="51"/>
      <c r="CK91" s="51"/>
      <c r="CL91" s="51"/>
      <c r="CM91" s="51"/>
      <c r="CN91" s="51"/>
      <c r="CO91" s="51"/>
      <c r="CP91" s="51"/>
      <c r="CQ91" s="51"/>
      <c r="CR91" s="51"/>
      <c r="CS91" s="51"/>
      <c r="CT91" s="51"/>
      <c r="CU91" s="51"/>
      <c r="CV91" s="51"/>
      <c r="CW91" s="51"/>
      <c r="CX91" s="51"/>
      <c r="CY91" s="51"/>
      <c r="CZ91" s="51"/>
      <c r="DA91" s="51"/>
      <c r="DB91" s="51"/>
      <c r="DC91" s="51"/>
      <c r="DD91" s="51"/>
      <c r="DE91" s="51"/>
      <c r="DF91" s="51"/>
      <c r="DG91" s="51"/>
      <c r="DH91" s="51"/>
      <c r="DI91" s="51"/>
      <c r="DJ91" s="51"/>
      <c r="DK91" s="51"/>
      <c r="DL91" s="51"/>
      <c r="DM91" s="51"/>
      <c r="DN91" s="51"/>
      <c r="DO91" s="51"/>
      <c r="DP91" s="51"/>
      <c r="DQ91" s="51"/>
      <c r="DR91" s="51"/>
      <c r="DS91" s="51"/>
      <c r="DT91" s="51"/>
      <c r="DU91" s="51"/>
      <c r="DV91" s="51"/>
      <c r="DW91" s="51"/>
      <c r="DX91" s="51"/>
      <c r="DY91" s="51"/>
      <c r="DZ91" s="51"/>
      <c r="EA91" s="51"/>
      <c r="EB91" s="51"/>
      <c r="EC91" s="51"/>
      <c r="ED91" s="51"/>
      <c r="EE91" s="51"/>
      <c r="EF91" s="51"/>
      <c r="EG91" s="51"/>
      <c r="EH91" s="51"/>
      <c r="EI91" s="51"/>
      <c r="EJ91" s="51"/>
      <c r="EK91" s="51"/>
      <c r="EL91" s="51"/>
      <c r="EM91" s="51"/>
      <c r="EN91" s="51"/>
      <c r="EO91" s="51"/>
      <c r="EP91" s="51"/>
      <c r="EQ91" s="51"/>
      <c r="ER91" s="51"/>
      <c r="ES91" s="51"/>
      <c r="ET91" s="51"/>
      <c r="EU91" s="51"/>
      <c r="EV91" s="51"/>
      <c r="EW91" s="51"/>
      <c r="EX91" s="51"/>
      <c r="EY91" s="51"/>
      <c r="EZ91" s="51"/>
      <c r="FA91" s="51"/>
      <c r="FB91" s="51"/>
      <c r="FC91" s="51"/>
      <c r="FD91" s="51"/>
      <c r="FE91" s="51"/>
      <c r="FF91" s="51"/>
      <c r="FG91" s="51"/>
      <c r="FH91" s="51"/>
    </row>
    <row r="92" spans="1:164" s="66" customFormat="1" x14ac:dyDescent="0.2">
      <c r="A92" s="189"/>
      <c r="BO92" s="51"/>
      <c r="BP92" s="164"/>
      <c r="BR92" s="48"/>
      <c r="BS92" s="48"/>
      <c r="BT92" s="48"/>
      <c r="BU92" s="48"/>
      <c r="BV92" s="48"/>
      <c r="BW92" s="48"/>
      <c r="BX92" s="48"/>
      <c r="BY92" s="48"/>
      <c r="BZ92" s="48"/>
      <c r="CA92" s="48"/>
      <c r="CB92" s="48"/>
      <c r="CC92" s="48"/>
      <c r="CD92" s="48"/>
      <c r="CE92" s="48"/>
      <c r="CF92" s="48"/>
      <c r="CG92" s="48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  <c r="DA92" s="51"/>
      <c r="DB92" s="51"/>
      <c r="DC92" s="51"/>
      <c r="DD92" s="51"/>
      <c r="DE92" s="51"/>
      <c r="DF92" s="51"/>
      <c r="DG92" s="51"/>
      <c r="DH92" s="51"/>
      <c r="DI92" s="51"/>
      <c r="DJ92" s="51"/>
      <c r="DK92" s="51"/>
      <c r="DL92" s="51"/>
      <c r="DM92" s="51"/>
      <c r="DN92" s="51"/>
      <c r="DO92" s="51"/>
      <c r="DP92" s="51"/>
      <c r="DQ92" s="51"/>
      <c r="DR92" s="51"/>
      <c r="DS92" s="51"/>
      <c r="DT92" s="51"/>
      <c r="DU92" s="51"/>
      <c r="DV92" s="51"/>
      <c r="DW92" s="51"/>
      <c r="DX92" s="51"/>
      <c r="DY92" s="51"/>
      <c r="DZ92" s="51"/>
      <c r="EA92" s="51"/>
      <c r="EB92" s="51"/>
      <c r="EC92" s="51"/>
      <c r="ED92" s="51"/>
      <c r="EE92" s="51"/>
      <c r="EF92" s="51"/>
      <c r="EG92" s="51"/>
      <c r="EH92" s="51"/>
      <c r="EI92" s="51"/>
      <c r="EJ92" s="51"/>
      <c r="EK92" s="51"/>
      <c r="EL92" s="51"/>
      <c r="EM92" s="51"/>
      <c r="EN92" s="51"/>
      <c r="EO92" s="51"/>
      <c r="EP92" s="51"/>
      <c r="EQ92" s="51"/>
      <c r="ER92" s="51"/>
      <c r="ES92" s="51"/>
      <c r="ET92" s="51"/>
      <c r="EU92" s="51"/>
      <c r="EV92" s="51"/>
      <c r="EW92" s="51"/>
      <c r="EX92" s="51"/>
      <c r="EY92" s="51"/>
      <c r="EZ92" s="51"/>
      <c r="FA92" s="51"/>
      <c r="FB92" s="51"/>
      <c r="FC92" s="51"/>
      <c r="FD92" s="51"/>
      <c r="FE92" s="51"/>
      <c r="FF92" s="51"/>
      <c r="FG92" s="51"/>
      <c r="FH92" s="51"/>
    </row>
    <row r="93" spans="1:164" s="183" customFormat="1" x14ac:dyDescent="0.2">
      <c r="B93" s="188"/>
      <c r="BO93" s="52"/>
      <c r="BP93" s="179"/>
      <c r="BQ93" s="164"/>
      <c r="BR93" s="181"/>
      <c r="BS93" s="181"/>
      <c r="BT93" s="181"/>
      <c r="BU93" s="181"/>
      <c r="BV93" s="181"/>
      <c r="BW93" s="181"/>
      <c r="BX93" s="181"/>
      <c r="BY93" s="181"/>
      <c r="BZ93" s="181"/>
      <c r="CA93" s="181"/>
      <c r="CB93" s="181"/>
      <c r="CC93" s="195"/>
      <c r="CD93" s="65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</row>
    <row r="94" spans="1:164" s="183" customFormat="1" x14ac:dyDescent="0.2">
      <c r="B94" s="188"/>
      <c r="BO94" s="52"/>
      <c r="BP94" s="179"/>
      <c r="BQ94" s="164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65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</row>
    <row r="95" spans="1:164" s="66" customFormat="1" x14ac:dyDescent="0.2">
      <c r="A95" s="189"/>
      <c r="B95" s="190"/>
      <c r="BO95" s="51"/>
      <c r="BP95" s="183"/>
      <c r="BQ95" s="183"/>
      <c r="BR95" s="183"/>
      <c r="BS95" s="183"/>
      <c r="BT95" s="183"/>
      <c r="BU95" s="183"/>
      <c r="BV95" s="183"/>
      <c r="BW95" s="183"/>
      <c r="BX95" s="183"/>
      <c r="BY95" s="183"/>
      <c r="BZ95" s="183"/>
      <c r="CA95" s="183"/>
      <c r="CB95" s="183"/>
      <c r="CC95" s="183"/>
      <c r="CD95" s="183"/>
      <c r="CE95" s="51"/>
      <c r="CF95" s="51"/>
      <c r="CG95" s="51"/>
      <c r="CH95" s="51"/>
      <c r="CI95" s="51"/>
      <c r="CJ95" s="51"/>
      <c r="CK95" s="51"/>
      <c r="CL95" s="51"/>
      <c r="CM95" s="51"/>
      <c r="CN95" s="51"/>
      <c r="CO95" s="51"/>
      <c r="CP95" s="51"/>
      <c r="CQ95" s="51"/>
      <c r="CR95" s="51"/>
      <c r="CS95" s="51"/>
      <c r="CT95" s="51"/>
      <c r="CU95" s="51"/>
      <c r="CV95" s="51"/>
      <c r="CW95" s="51"/>
      <c r="CX95" s="51"/>
      <c r="CY95" s="51"/>
      <c r="CZ95" s="51"/>
      <c r="DA95" s="51"/>
      <c r="DB95" s="51"/>
      <c r="DC95" s="51"/>
      <c r="DD95" s="51"/>
      <c r="DE95" s="51"/>
      <c r="DF95" s="51"/>
      <c r="DG95" s="51"/>
      <c r="DH95" s="51"/>
      <c r="DI95" s="51"/>
      <c r="DJ95" s="51"/>
      <c r="DK95" s="51"/>
      <c r="DL95" s="51"/>
      <c r="DM95" s="51"/>
      <c r="DN95" s="51"/>
      <c r="DO95" s="51"/>
      <c r="DP95" s="51"/>
      <c r="DQ95" s="51"/>
      <c r="DR95" s="51"/>
      <c r="DS95" s="51"/>
      <c r="DT95" s="51"/>
      <c r="DU95" s="51"/>
      <c r="DV95" s="51"/>
      <c r="DW95" s="51"/>
      <c r="DX95" s="51"/>
      <c r="DY95" s="51"/>
      <c r="DZ95" s="51"/>
      <c r="EA95" s="51"/>
      <c r="EB95" s="51"/>
      <c r="EC95" s="51"/>
      <c r="ED95" s="51"/>
      <c r="EE95" s="51"/>
      <c r="EF95" s="51"/>
      <c r="EG95" s="51"/>
      <c r="EH95" s="51"/>
      <c r="EI95" s="51"/>
      <c r="EJ95" s="51"/>
      <c r="EK95" s="51"/>
      <c r="EL95" s="51"/>
      <c r="EM95" s="51"/>
      <c r="EN95" s="51"/>
      <c r="EO95" s="51"/>
      <c r="EP95" s="51"/>
      <c r="EQ95" s="51"/>
      <c r="ER95" s="51"/>
      <c r="ES95" s="51"/>
      <c r="ET95" s="51"/>
      <c r="EU95" s="51"/>
      <c r="EV95" s="51"/>
      <c r="EW95" s="51"/>
      <c r="EX95" s="51"/>
      <c r="EY95" s="51"/>
      <c r="EZ95" s="51"/>
      <c r="FA95" s="51"/>
      <c r="FB95" s="51"/>
      <c r="FC95" s="51"/>
      <c r="FD95" s="51"/>
      <c r="FE95" s="51"/>
      <c r="FF95" s="51"/>
      <c r="FG95" s="51"/>
      <c r="FH95" s="51"/>
    </row>
    <row r="96" spans="1:164" s="66" customFormat="1" x14ac:dyDescent="0.2">
      <c r="A96" s="189"/>
      <c r="B96" s="190"/>
      <c r="BO96" s="51"/>
      <c r="BP96" s="183"/>
      <c r="BQ96" s="183"/>
      <c r="BR96" s="183"/>
      <c r="BS96" s="183"/>
      <c r="BT96" s="183"/>
      <c r="BU96" s="183"/>
      <c r="BV96" s="183"/>
      <c r="BW96" s="183"/>
      <c r="BX96" s="183"/>
      <c r="BY96" s="183"/>
      <c r="BZ96" s="183"/>
      <c r="CA96" s="183"/>
      <c r="CB96" s="183"/>
      <c r="CC96" s="183"/>
      <c r="CD96" s="183"/>
      <c r="CE96" s="51"/>
      <c r="CF96" s="51"/>
      <c r="CG96" s="51"/>
      <c r="CH96" s="51"/>
      <c r="CI96" s="51"/>
      <c r="CJ96" s="51"/>
      <c r="CK96" s="51"/>
      <c r="CL96" s="51"/>
      <c r="CM96" s="51"/>
      <c r="CN96" s="51"/>
      <c r="CO96" s="51"/>
      <c r="CP96" s="51"/>
      <c r="CQ96" s="51"/>
      <c r="CR96" s="51"/>
      <c r="CS96" s="51"/>
      <c r="CT96" s="51"/>
      <c r="CU96" s="51"/>
      <c r="CV96" s="51"/>
      <c r="CW96" s="51"/>
      <c r="CX96" s="51"/>
      <c r="CY96" s="51"/>
      <c r="CZ96" s="51"/>
      <c r="DA96" s="51"/>
      <c r="DB96" s="51"/>
      <c r="DC96" s="51"/>
      <c r="DD96" s="51"/>
      <c r="DE96" s="51"/>
      <c r="DF96" s="51"/>
      <c r="DG96" s="51"/>
      <c r="DH96" s="51"/>
      <c r="DI96" s="51"/>
      <c r="DJ96" s="51"/>
      <c r="DK96" s="51"/>
      <c r="DL96" s="51"/>
      <c r="DM96" s="51"/>
      <c r="DN96" s="51"/>
      <c r="DO96" s="51"/>
      <c r="DP96" s="51"/>
      <c r="DQ96" s="51"/>
      <c r="DR96" s="51"/>
      <c r="DS96" s="51"/>
      <c r="DT96" s="51"/>
      <c r="DU96" s="51"/>
      <c r="DV96" s="51"/>
      <c r="DW96" s="51"/>
      <c r="DX96" s="51"/>
      <c r="DY96" s="51"/>
      <c r="DZ96" s="51"/>
      <c r="EA96" s="51"/>
      <c r="EB96" s="51"/>
      <c r="EC96" s="51"/>
      <c r="ED96" s="51"/>
      <c r="EE96" s="51"/>
      <c r="EF96" s="51"/>
      <c r="EG96" s="51"/>
      <c r="EH96" s="51"/>
      <c r="EI96" s="51"/>
      <c r="EJ96" s="51"/>
      <c r="EK96" s="51"/>
      <c r="EL96" s="51"/>
      <c r="EM96" s="51"/>
      <c r="EN96" s="51"/>
      <c r="EO96" s="51"/>
      <c r="EP96" s="51"/>
      <c r="EQ96" s="51"/>
      <c r="ER96" s="51"/>
      <c r="ES96" s="51"/>
      <c r="ET96" s="51"/>
      <c r="EU96" s="51"/>
      <c r="EV96" s="51"/>
      <c r="EW96" s="51"/>
      <c r="EX96" s="51"/>
      <c r="EY96" s="51"/>
      <c r="EZ96" s="51"/>
      <c r="FA96" s="51"/>
      <c r="FB96" s="51"/>
      <c r="FC96" s="51"/>
      <c r="FD96" s="51"/>
      <c r="FE96" s="51"/>
      <c r="FF96" s="51"/>
      <c r="FG96" s="51"/>
      <c r="FH96" s="51"/>
    </row>
    <row r="97" spans="1:164" s="66" customFormat="1" x14ac:dyDescent="0.2">
      <c r="A97" s="189"/>
      <c r="B97" s="190"/>
      <c r="BO97" s="51"/>
      <c r="BP97" s="51"/>
      <c r="BQ97" s="51"/>
      <c r="BR97" s="51"/>
      <c r="BS97" s="51"/>
      <c r="BT97" s="51"/>
      <c r="BU97" s="52"/>
      <c r="BV97" s="51"/>
      <c r="BW97" s="51"/>
      <c r="BX97" s="51"/>
      <c r="BY97" s="51"/>
      <c r="BZ97" s="51"/>
      <c r="CA97" s="51"/>
      <c r="CB97" s="51"/>
      <c r="CC97" s="53"/>
      <c r="CD97" s="52"/>
      <c r="CE97" s="51"/>
      <c r="CF97" s="51"/>
      <c r="CG97" s="51"/>
      <c r="CH97" s="51"/>
      <c r="CI97" s="51"/>
      <c r="CJ97" s="51"/>
      <c r="CK97" s="51"/>
      <c r="CL97" s="51"/>
      <c r="CM97" s="51"/>
      <c r="CN97" s="51"/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  <c r="DD97" s="51"/>
      <c r="DE97" s="51"/>
      <c r="DF97" s="51"/>
      <c r="DG97" s="51"/>
      <c r="DH97" s="51"/>
      <c r="DI97" s="51"/>
      <c r="DJ97" s="51"/>
      <c r="DK97" s="51"/>
      <c r="DL97" s="51"/>
      <c r="DM97" s="51"/>
      <c r="DN97" s="51"/>
      <c r="DO97" s="51"/>
      <c r="DP97" s="51"/>
      <c r="DQ97" s="51"/>
      <c r="DR97" s="51"/>
      <c r="DS97" s="51"/>
      <c r="DT97" s="51"/>
      <c r="DU97" s="51"/>
      <c r="DV97" s="51"/>
      <c r="DW97" s="51"/>
      <c r="DX97" s="51"/>
      <c r="DY97" s="51"/>
      <c r="DZ97" s="51"/>
      <c r="EA97" s="51"/>
      <c r="EB97" s="51"/>
      <c r="EC97" s="51"/>
      <c r="ED97" s="51"/>
      <c r="EE97" s="51"/>
      <c r="EF97" s="51"/>
      <c r="EG97" s="51"/>
      <c r="EH97" s="51"/>
      <c r="EI97" s="51"/>
      <c r="EJ97" s="51"/>
      <c r="EK97" s="51"/>
      <c r="EL97" s="51"/>
      <c r="EM97" s="51"/>
      <c r="EN97" s="51"/>
      <c r="EO97" s="51"/>
      <c r="EP97" s="51"/>
      <c r="EQ97" s="51"/>
      <c r="ER97" s="51"/>
      <c r="ES97" s="51"/>
      <c r="ET97" s="51"/>
      <c r="EU97" s="51"/>
      <c r="EV97" s="51"/>
      <c r="EW97" s="51"/>
      <c r="EX97" s="51"/>
      <c r="EY97" s="51"/>
      <c r="EZ97" s="51"/>
      <c r="FA97" s="51"/>
      <c r="FB97" s="51"/>
      <c r="FC97" s="51"/>
      <c r="FD97" s="51"/>
      <c r="FE97" s="51"/>
      <c r="FF97" s="51"/>
      <c r="FG97" s="51"/>
      <c r="FH97" s="51"/>
    </row>
    <row r="98" spans="1:164" s="66" customFormat="1" x14ac:dyDescent="0.2">
      <c r="A98" s="189"/>
      <c r="B98" s="190"/>
      <c r="BO98" s="51"/>
      <c r="BP98" s="60"/>
      <c r="BQ98" s="60"/>
      <c r="BR98" s="178">
        <f>AVERAGE(BR72:BR91)</f>
        <v>111.59949999999999</v>
      </c>
      <c r="BS98" s="178">
        <f t="shared" ref="BS98:CG98" si="7">AVERAGE(BS72:BS91)</f>
        <v>0.76675997395445372</v>
      </c>
      <c r="BT98" s="178">
        <f t="shared" si="7"/>
        <v>1.0061849999999999</v>
      </c>
      <c r="BU98" s="178">
        <f>AVERAGE(BU72:BU91)</f>
        <v>0.88935147642092471</v>
      </c>
      <c r="BV98" s="178">
        <f t="shared" si="7"/>
        <v>1287.025255</v>
      </c>
      <c r="BW98" s="178">
        <f t="shared" si="7"/>
        <v>15.047150000000002</v>
      </c>
      <c r="BX98" s="178">
        <f t="shared" si="7"/>
        <v>1.4051450138191917</v>
      </c>
      <c r="BY98" s="178">
        <f t="shared" si="7"/>
        <v>1.337045</v>
      </c>
      <c r="BZ98" s="178">
        <f t="shared" si="7"/>
        <v>9.311119999999999</v>
      </c>
      <c r="CA98" s="178">
        <f t="shared" si="7"/>
        <v>8.5540150000000015</v>
      </c>
      <c r="CB98" s="178">
        <f t="shared" si="7"/>
        <v>6.6376899999999992</v>
      </c>
      <c r="CC98" s="178">
        <f t="shared" si="7"/>
        <v>5.7478750000000005</v>
      </c>
      <c r="CD98" s="178">
        <f t="shared" si="7"/>
        <v>1</v>
      </c>
      <c r="CE98" s="178">
        <f t="shared" si="7"/>
        <v>0.72062835957084492</v>
      </c>
      <c r="CF98" s="178">
        <f t="shared" si="7"/>
        <v>6.714780000000002</v>
      </c>
      <c r="CG98" s="178">
        <f t="shared" si="7"/>
        <v>6.7179599999999997</v>
      </c>
      <c r="CH98" s="51"/>
      <c r="CI98" s="51"/>
      <c r="CJ98" s="51"/>
      <c r="CK98" s="51"/>
      <c r="CL98" s="51"/>
      <c r="CM98" s="51"/>
      <c r="CN98" s="51"/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  <c r="DD98" s="51"/>
      <c r="DE98" s="51"/>
      <c r="DF98" s="51"/>
      <c r="DG98" s="51"/>
      <c r="DH98" s="51"/>
      <c r="DI98" s="51"/>
      <c r="DJ98" s="51"/>
      <c r="DK98" s="51"/>
      <c r="DL98" s="51"/>
      <c r="DM98" s="51"/>
      <c r="DN98" s="51"/>
      <c r="DO98" s="51"/>
      <c r="DP98" s="51"/>
      <c r="DQ98" s="51"/>
      <c r="DR98" s="51"/>
      <c r="DS98" s="51"/>
      <c r="DT98" s="51"/>
      <c r="DU98" s="51"/>
      <c r="DV98" s="51"/>
      <c r="DW98" s="51"/>
      <c r="DX98" s="51"/>
      <c r="DY98" s="51"/>
      <c r="DZ98" s="51"/>
      <c r="EA98" s="51"/>
      <c r="EB98" s="51"/>
      <c r="EC98" s="51"/>
      <c r="ED98" s="51"/>
      <c r="EE98" s="51"/>
      <c r="EF98" s="51"/>
      <c r="EG98" s="51"/>
      <c r="EH98" s="51"/>
      <c r="EI98" s="51"/>
      <c r="EJ98" s="51"/>
      <c r="EK98" s="51"/>
      <c r="EL98" s="51"/>
      <c r="EM98" s="51"/>
      <c r="EN98" s="51"/>
      <c r="EO98" s="51"/>
      <c r="EP98" s="51"/>
      <c r="EQ98" s="51"/>
      <c r="ER98" s="51"/>
      <c r="ES98" s="51"/>
      <c r="ET98" s="51"/>
      <c r="EU98" s="51"/>
      <c r="EV98" s="51"/>
      <c r="EW98" s="51"/>
      <c r="EX98" s="51"/>
      <c r="EY98" s="51"/>
      <c r="EZ98" s="51"/>
      <c r="FA98" s="51"/>
      <c r="FB98" s="51"/>
      <c r="FC98" s="51"/>
      <c r="FD98" s="51"/>
      <c r="FE98" s="51"/>
      <c r="FF98" s="51"/>
      <c r="FG98" s="51"/>
      <c r="FH98" s="51"/>
    </row>
    <row r="99" spans="1:164" s="66" customFormat="1" x14ac:dyDescent="0.2">
      <c r="A99" s="189"/>
      <c r="B99" s="190"/>
      <c r="BO99" s="51"/>
      <c r="BP99" s="60"/>
      <c r="BQ99" s="60"/>
      <c r="BR99" s="178">
        <v>111.59949999999999</v>
      </c>
      <c r="BS99" s="178">
        <v>0.76675997395445372</v>
      </c>
      <c r="BT99" s="178">
        <v>1.0061849999999999</v>
      </c>
      <c r="BU99" s="178">
        <v>0.88935147642092471</v>
      </c>
      <c r="BV99" s="178">
        <v>1287.025255</v>
      </c>
      <c r="BW99" s="178">
        <v>15.047150000000002</v>
      </c>
      <c r="BX99" s="178">
        <v>1.4051450138191917</v>
      </c>
      <c r="BY99" s="178">
        <v>1.337045</v>
      </c>
      <c r="BZ99" s="178">
        <v>9.311119999999999</v>
      </c>
      <c r="CA99" s="178">
        <v>8.5540150000000015</v>
      </c>
      <c r="CB99" s="178">
        <v>6.6376899999999992</v>
      </c>
      <c r="CC99" s="178">
        <v>5.7478750000000005</v>
      </c>
      <c r="CD99" s="178">
        <v>1</v>
      </c>
      <c r="CE99" s="178">
        <v>0.72062835957084492</v>
      </c>
      <c r="CF99" s="178">
        <v>6.714780000000002</v>
      </c>
      <c r="CG99" s="178">
        <v>6.7179599999999997</v>
      </c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  <c r="DR99" s="51"/>
      <c r="DS99" s="51"/>
      <c r="DT99" s="51"/>
      <c r="DU99" s="51"/>
      <c r="DV99" s="51"/>
      <c r="DW99" s="51"/>
      <c r="DX99" s="51"/>
      <c r="DY99" s="51"/>
      <c r="DZ99" s="51"/>
      <c r="EA99" s="51"/>
      <c r="EB99" s="51"/>
      <c r="EC99" s="51"/>
      <c r="ED99" s="51"/>
      <c r="EE99" s="51"/>
      <c r="EF99" s="51"/>
      <c r="EG99" s="51"/>
      <c r="EH99" s="51"/>
      <c r="EI99" s="51"/>
      <c r="EJ99" s="51"/>
      <c r="EK99" s="51"/>
      <c r="EL99" s="51"/>
      <c r="EM99" s="51"/>
      <c r="EN99" s="51"/>
      <c r="EO99" s="51"/>
      <c r="EP99" s="51"/>
      <c r="EQ99" s="51"/>
      <c r="ER99" s="51"/>
      <c r="ES99" s="51"/>
      <c r="ET99" s="51"/>
      <c r="EU99" s="51"/>
      <c r="EV99" s="51"/>
      <c r="EW99" s="51"/>
      <c r="EX99" s="51"/>
      <c r="EY99" s="51"/>
      <c r="EZ99" s="51"/>
      <c r="FA99" s="51"/>
      <c r="FB99" s="51"/>
      <c r="FC99" s="51"/>
      <c r="FD99" s="51"/>
      <c r="FE99" s="51"/>
      <c r="FF99" s="51"/>
      <c r="FG99" s="51"/>
      <c r="FH99" s="51"/>
    </row>
    <row r="100" spans="1:164" s="66" customFormat="1" x14ac:dyDescent="0.2">
      <c r="A100" s="189"/>
      <c r="B100" s="190"/>
      <c r="BO100" s="51"/>
      <c r="BP100" s="65"/>
      <c r="BQ100" s="186"/>
      <c r="BR100" s="186">
        <f t="shared" ref="BR100:CG100" si="8">BR99-BR98</f>
        <v>0</v>
      </c>
      <c r="BS100" s="186">
        <f t="shared" si="8"/>
        <v>0</v>
      </c>
      <c r="BT100" s="186">
        <f t="shared" si="8"/>
        <v>0</v>
      </c>
      <c r="BU100" s="186">
        <f t="shared" si="8"/>
        <v>0</v>
      </c>
      <c r="BV100" s="186">
        <f t="shared" si="8"/>
        <v>0</v>
      </c>
      <c r="BW100" s="186">
        <f t="shared" si="8"/>
        <v>0</v>
      </c>
      <c r="BX100" s="186">
        <f t="shared" si="8"/>
        <v>0</v>
      </c>
      <c r="BY100" s="186">
        <f t="shared" si="8"/>
        <v>0</v>
      </c>
      <c r="BZ100" s="186">
        <f t="shared" si="8"/>
        <v>0</v>
      </c>
      <c r="CA100" s="186">
        <f t="shared" si="8"/>
        <v>0</v>
      </c>
      <c r="CB100" s="186">
        <f t="shared" si="8"/>
        <v>0</v>
      </c>
      <c r="CC100" s="186">
        <f t="shared" si="8"/>
        <v>0</v>
      </c>
      <c r="CD100" s="186">
        <f t="shared" si="8"/>
        <v>0</v>
      </c>
      <c r="CE100" s="186">
        <f t="shared" si="8"/>
        <v>0</v>
      </c>
      <c r="CF100" s="186">
        <f t="shared" si="8"/>
        <v>0</v>
      </c>
      <c r="CG100" s="186">
        <f t="shared" si="8"/>
        <v>0</v>
      </c>
      <c r="CH100" s="51"/>
      <c r="CI100" s="51"/>
      <c r="CJ100" s="51"/>
      <c r="CK100" s="51"/>
      <c r="CL100" s="51"/>
      <c r="CM100" s="51"/>
      <c r="CN100" s="51"/>
      <c r="CO100" s="51"/>
      <c r="CP100" s="51"/>
      <c r="CQ100" s="51"/>
      <c r="CR100" s="51"/>
      <c r="CS100" s="51"/>
      <c r="CT100" s="51"/>
      <c r="CU100" s="51"/>
      <c r="CV100" s="51"/>
      <c r="CW100" s="51"/>
      <c r="CX100" s="51"/>
      <c r="CY100" s="51"/>
      <c r="CZ100" s="51"/>
      <c r="DA100" s="51"/>
      <c r="DB100" s="51"/>
      <c r="DC100" s="51"/>
      <c r="DD100" s="51"/>
      <c r="DE100" s="51"/>
      <c r="DF100" s="51"/>
      <c r="DG100" s="51"/>
      <c r="DH100" s="51"/>
      <c r="DI100" s="51"/>
      <c r="DJ100" s="51"/>
      <c r="DK100" s="51"/>
      <c r="DL100" s="51"/>
      <c r="DM100" s="51"/>
      <c r="DN100" s="51"/>
      <c r="DO100" s="51"/>
      <c r="DP100" s="51"/>
      <c r="DQ100" s="51"/>
      <c r="DR100" s="51"/>
      <c r="DS100" s="51"/>
      <c r="DT100" s="51"/>
      <c r="DU100" s="51"/>
      <c r="DV100" s="51"/>
      <c r="DW100" s="51"/>
      <c r="DX100" s="51"/>
      <c r="DY100" s="51"/>
      <c r="DZ100" s="51"/>
      <c r="EA100" s="51"/>
      <c r="EB100" s="51"/>
      <c r="EC100" s="51"/>
      <c r="ED100" s="51"/>
      <c r="EE100" s="51"/>
      <c r="EF100" s="51"/>
      <c r="EG100" s="51"/>
      <c r="EH100" s="51"/>
      <c r="EI100" s="51"/>
      <c r="EJ100" s="51"/>
      <c r="EK100" s="51"/>
      <c r="EL100" s="51"/>
      <c r="EM100" s="51"/>
      <c r="EN100" s="51"/>
      <c r="EO100" s="51"/>
      <c r="EP100" s="51"/>
      <c r="EQ100" s="51"/>
      <c r="ER100" s="51"/>
      <c r="ES100" s="51"/>
      <c r="ET100" s="51"/>
      <c r="EU100" s="51"/>
      <c r="EV100" s="51"/>
      <c r="EW100" s="51"/>
      <c r="EX100" s="51"/>
      <c r="EY100" s="51"/>
      <c r="EZ100" s="51"/>
      <c r="FA100" s="51"/>
      <c r="FB100" s="51"/>
      <c r="FC100" s="51"/>
      <c r="FD100" s="51"/>
      <c r="FE100" s="51"/>
      <c r="FF100" s="51"/>
      <c r="FG100" s="51"/>
      <c r="FH100" s="51"/>
    </row>
    <row r="101" spans="1:164" s="66" customFormat="1" x14ac:dyDescent="0.2">
      <c r="A101" s="189"/>
      <c r="B101" s="190"/>
      <c r="BO101" s="51"/>
      <c r="BP101" s="52" t="s">
        <v>29</v>
      </c>
      <c r="BQ101" s="52"/>
      <c r="BR101" s="178">
        <f>MAX(BR72:BR91)</f>
        <v>112.01</v>
      </c>
      <c r="BS101" s="178">
        <f t="shared" ref="BS101:CG101" si="9">MAX(BS72:BS91)</f>
        <v>0.77627697562490294</v>
      </c>
      <c r="BT101" s="178">
        <f t="shared" si="9"/>
        <v>1.0206</v>
      </c>
      <c r="BU101" s="178">
        <f t="shared" si="9"/>
        <v>0.89782725803555385</v>
      </c>
      <c r="BV101" s="178">
        <f t="shared" si="9"/>
        <v>1304.4752000000001</v>
      </c>
      <c r="BW101" s="178">
        <f t="shared" si="9"/>
        <v>15.2744</v>
      </c>
      <c r="BX101" s="178">
        <f t="shared" si="9"/>
        <v>1.4271442842871414</v>
      </c>
      <c r="BY101" s="178">
        <f t="shared" si="9"/>
        <v>1.3512</v>
      </c>
      <c r="BZ101" s="178">
        <f t="shared" si="9"/>
        <v>9.548</v>
      </c>
      <c r="CA101" s="178">
        <f t="shared" si="9"/>
        <v>8.6712000000000007</v>
      </c>
      <c r="CB101" s="178">
        <f t="shared" si="9"/>
        <v>6.7012</v>
      </c>
      <c r="CC101" s="178">
        <f t="shared" si="9"/>
        <v>5.944</v>
      </c>
      <c r="CD101" s="178">
        <f t="shared" si="9"/>
        <v>1</v>
      </c>
      <c r="CE101" s="178">
        <f t="shared" si="9"/>
        <v>0.72430177309074062</v>
      </c>
      <c r="CF101" s="178">
        <f t="shared" si="9"/>
        <v>6.74</v>
      </c>
      <c r="CG101" s="178">
        <f t="shared" si="9"/>
        <v>6.7484000000000002</v>
      </c>
      <c r="CH101" s="51"/>
      <c r="CI101" s="51"/>
      <c r="CJ101" s="51"/>
      <c r="CK101" s="51"/>
      <c r="CL101" s="51"/>
      <c r="CM101" s="51"/>
      <c r="CN101" s="51"/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  <c r="DD101" s="51"/>
      <c r="DE101" s="51"/>
      <c r="DF101" s="51"/>
      <c r="DG101" s="51"/>
      <c r="DH101" s="51"/>
      <c r="DI101" s="51"/>
      <c r="DJ101" s="51"/>
      <c r="DK101" s="51"/>
      <c r="DL101" s="51"/>
      <c r="DM101" s="51"/>
      <c r="DN101" s="51"/>
      <c r="DO101" s="51"/>
      <c r="DP101" s="51"/>
      <c r="DQ101" s="51"/>
      <c r="DR101" s="51"/>
      <c r="DS101" s="51"/>
      <c r="DT101" s="51"/>
      <c r="DU101" s="51"/>
      <c r="DV101" s="51"/>
      <c r="DW101" s="51"/>
      <c r="DX101" s="51"/>
      <c r="DY101" s="51"/>
      <c r="DZ101" s="51"/>
      <c r="EA101" s="51"/>
      <c r="EB101" s="51"/>
      <c r="EC101" s="51"/>
      <c r="ED101" s="51"/>
      <c r="EE101" s="51"/>
      <c r="EF101" s="51"/>
      <c r="EG101" s="51"/>
      <c r="EH101" s="51"/>
      <c r="EI101" s="51"/>
      <c r="EJ101" s="51"/>
      <c r="EK101" s="51"/>
      <c r="EL101" s="51"/>
      <c r="EM101" s="51"/>
      <c r="EN101" s="51"/>
      <c r="EO101" s="51"/>
      <c r="EP101" s="51"/>
      <c r="EQ101" s="51"/>
      <c r="ER101" s="51"/>
      <c r="ES101" s="51"/>
      <c r="ET101" s="51"/>
      <c r="EU101" s="51"/>
      <c r="EV101" s="51"/>
      <c r="EW101" s="51"/>
      <c r="EX101" s="51"/>
      <c r="EY101" s="51"/>
      <c r="EZ101" s="51"/>
      <c r="FA101" s="51"/>
      <c r="FB101" s="51"/>
      <c r="FC101" s="51"/>
      <c r="FD101" s="51"/>
      <c r="FE101" s="51"/>
      <c r="FF101" s="51"/>
      <c r="FG101" s="51"/>
      <c r="FH101" s="51"/>
    </row>
    <row r="102" spans="1:164" s="66" customFormat="1" x14ac:dyDescent="0.2">
      <c r="A102" s="189"/>
      <c r="B102" s="190"/>
      <c r="BO102" s="51"/>
      <c r="BP102" s="52" t="s">
        <v>30</v>
      </c>
      <c r="BQ102" s="52"/>
      <c r="BR102" s="178">
        <f>MIN(BR72:BR91)</f>
        <v>111</v>
      </c>
      <c r="BS102" s="178">
        <f t="shared" ref="BS102:CG102" si="10">MIN(BS72:BS91)</f>
        <v>0.75947444368496997</v>
      </c>
      <c r="BT102" s="178">
        <f t="shared" si="10"/>
        <v>0.99350000000000005</v>
      </c>
      <c r="BU102" s="178">
        <f t="shared" si="10"/>
        <v>0.88354833009365596</v>
      </c>
      <c r="BV102" s="178">
        <f t="shared" si="10"/>
        <v>1273.4365</v>
      </c>
      <c r="BW102" s="178">
        <f t="shared" si="10"/>
        <v>14.850200000000001</v>
      </c>
      <c r="BX102" s="178">
        <f t="shared" si="10"/>
        <v>1.3886960144424385</v>
      </c>
      <c r="BY102" s="178">
        <f t="shared" si="10"/>
        <v>1.33</v>
      </c>
      <c r="BZ102" s="178">
        <f t="shared" si="10"/>
        <v>9.2190000000000012</v>
      </c>
      <c r="CA102" s="178">
        <f t="shared" si="10"/>
        <v>8.4693000000000005</v>
      </c>
      <c r="CB102" s="178">
        <f t="shared" si="10"/>
        <v>6.5936000000000003</v>
      </c>
      <c r="CC102" s="178">
        <f t="shared" si="10"/>
        <v>5.5516000000000005</v>
      </c>
      <c r="CD102" s="178">
        <f t="shared" si="10"/>
        <v>1</v>
      </c>
      <c r="CE102" s="178">
        <f t="shared" si="10"/>
        <v>0.71916059575263758</v>
      </c>
      <c r="CF102" s="178">
        <f t="shared" si="10"/>
        <v>6.6868000000000007</v>
      </c>
      <c r="CG102" s="178">
        <f t="shared" si="10"/>
        <v>6.6833</v>
      </c>
      <c r="CH102" s="51"/>
      <c r="CI102" s="51"/>
      <c r="CJ102" s="51"/>
      <c r="CK102" s="51"/>
      <c r="CL102" s="51"/>
      <c r="CM102" s="51"/>
      <c r="CN102" s="51"/>
      <c r="CO102" s="51"/>
      <c r="CP102" s="51"/>
      <c r="CQ102" s="51"/>
      <c r="CR102" s="51"/>
      <c r="CS102" s="51"/>
      <c r="CT102" s="51"/>
      <c r="CU102" s="51"/>
      <c r="CV102" s="51"/>
      <c r="CW102" s="51"/>
      <c r="CX102" s="51"/>
      <c r="CY102" s="51"/>
      <c r="CZ102" s="51"/>
      <c r="DA102" s="51"/>
      <c r="DB102" s="51"/>
      <c r="DC102" s="51"/>
      <c r="DD102" s="51"/>
      <c r="DE102" s="51"/>
      <c r="DF102" s="51"/>
      <c r="DG102" s="51"/>
      <c r="DH102" s="51"/>
      <c r="DI102" s="51"/>
      <c r="DJ102" s="51"/>
      <c r="DK102" s="51"/>
      <c r="DL102" s="51"/>
      <c r="DM102" s="51"/>
      <c r="DN102" s="51"/>
      <c r="DO102" s="51"/>
      <c r="DP102" s="51"/>
      <c r="DQ102" s="51"/>
      <c r="DR102" s="51"/>
      <c r="DS102" s="51"/>
      <c r="DT102" s="51"/>
      <c r="DU102" s="51"/>
      <c r="DV102" s="51"/>
      <c r="DW102" s="51"/>
      <c r="DX102" s="51"/>
      <c r="DY102" s="51"/>
      <c r="DZ102" s="51"/>
      <c r="EA102" s="51"/>
      <c r="EB102" s="51"/>
      <c r="EC102" s="51"/>
      <c r="ED102" s="51"/>
      <c r="EE102" s="51"/>
      <c r="EF102" s="51"/>
      <c r="EG102" s="51"/>
      <c r="EH102" s="51"/>
      <c r="EI102" s="51"/>
      <c r="EJ102" s="51"/>
      <c r="EK102" s="51"/>
      <c r="EL102" s="51"/>
      <c r="EM102" s="51"/>
      <c r="EN102" s="51"/>
      <c r="EO102" s="51"/>
      <c r="EP102" s="51"/>
      <c r="EQ102" s="51"/>
      <c r="ER102" s="51"/>
      <c r="ES102" s="51"/>
      <c r="ET102" s="51"/>
      <c r="EU102" s="51"/>
      <c r="EV102" s="51"/>
      <c r="EW102" s="51"/>
      <c r="EX102" s="51"/>
      <c r="EY102" s="51"/>
      <c r="EZ102" s="51"/>
      <c r="FA102" s="51"/>
      <c r="FB102" s="51"/>
      <c r="FC102" s="51"/>
      <c r="FD102" s="51"/>
      <c r="FE102" s="51"/>
      <c r="FF102" s="51"/>
      <c r="FG102" s="51"/>
      <c r="FH102" s="51"/>
    </row>
    <row r="103" spans="1:164" s="66" customFormat="1" x14ac:dyDescent="0.2">
      <c r="A103" s="189"/>
      <c r="B103" s="190"/>
      <c r="BO103" s="51"/>
      <c r="BP103" s="51"/>
      <c r="BQ103" s="51"/>
      <c r="BR103" s="51"/>
      <c r="BS103" s="51"/>
      <c r="BT103" s="51"/>
      <c r="BU103" s="52"/>
      <c r="BV103" s="51"/>
      <c r="BW103" s="51"/>
      <c r="BX103" s="51"/>
      <c r="BY103" s="51"/>
      <c r="BZ103" s="51"/>
      <c r="CA103" s="51"/>
      <c r="CB103" s="51"/>
      <c r="CC103" s="53"/>
      <c r="CD103" s="52"/>
      <c r="CE103" s="51"/>
      <c r="CF103" s="51"/>
      <c r="CG103" s="51"/>
      <c r="CH103" s="51"/>
      <c r="CI103" s="51"/>
      <c r="CJ103" s="51"/>
      <c r="CK103" s="51"/>
      <c r="CL103" s="51"/>
      <c r="CM103" s="51"/>
      <c r="CN103" s="51"/>
      <c r="CO103" s="51"/>
      <c r="CP103" s="51"/>
      <c r="CQ103" s="51"/>
      <c r="CR103" s="51"/>
      <c r="CS103" s="51"/>
      <c r="CT103" s="51"/>
      <c r="CU103" s="51"/>
      <c r="CV103" s="51"/>
      <c r="CW103" s="51"/>
      <c r="CX103" s="51"/>
      <c r="CY103" s="51"/>
      <c r="CZ103" s="51"/>
      <c r="DA103" s="51"/>
      <c r="DB103" s="51"/>
      <c r="DC103" s="51"/>
      <c r="DD103" s="51"/>
      <c r="DE103" s="51"/>
      <c r="DF103" s="51"/>
      <c r="DG103" s="51"/>
      <c r="DH103" s="51"/>
      <c r="DI103" s="51"/>
      <c r="DJ103" s="51"/>
      <c r="DK103" s="51"/>
      <c r="DL103" s="51"/>
      <c r="DM103" s="51"/>
      <c r="DN103" s="51"/>
      <c r="DO103" s="51"/>
      <c r="DP103" s="51"/>
      <c r="DQ103" s="51"/>
      <c r="DR103" s="51"/>
      <c r="DS103" s="51"/>
      <c r="DT103" s="51"/>
      <c r="DU103" s="51"/>
      <c r="DV103" s="51"/>
      <c r="DW103" s="51"/>
      <c r="DX103" s="51"/>
      <c r="DY103" s="51"/>
      <c r="DZ103" s="51"/>
      <c r="EA103" s="51"/>
      <c r="EB103" s="51"/>
      <c r="EC103" s="51"/>
      <c r="ED103" s="51"/>
      <c r="EE103" s="51"/>
      <c r="EF103" s="51"/>
      <c r="EG103" s="51"/>
      <c r="EH103" s="51"/>
      <c r="EI103" s="51"/>
      <c r="EJ103" s="51"/>
      <c r="EK103" s="51"/>
      <c r="EL103" s="51"/>
      <c r="EM103" s="51"/>
      <c r="EN103" s="51"/>
      <c r="EO103" s="51"/>
      <c r="EP103" s="51"/>
      <c r="EQ103" s="51"/>
      <c r="ER103" s="51"/>
      <c r="ES103" s="51"/>
      <c r="ET103" s="51"/>
      <c r="EU103" s="51"/>
      <c r="EV103" s="51"/>
      <c r="EW103" s="51"/>
      <c r="EX103" s="51"/>
      <c r="EY103" s="51"/>
      <c r="EZ103" s="51"/>
      <c r="FA103" s="51"/>
      <c r="FB103" s="51"/>
      <c r="FC103" s="51"/>
      <c r="FD103" s="51"/>
      <c r="FE103" s="51"/>
      <c r="FF103" s="51"/>
      <c r="FG103" s="51"/>
      <c r="FH103" s="51"/>
    </row>
    <row r="104" spans="1:164" s="66" customFormat="1" x14ac:dyDescent="0.2">
      <c r="A104" s="189"/>
      <c r="B104" s="190"/>
      <c r="BO104" s="51"/>
      <c r="BP104" s="51"/>
      <c r="BQ104" s="51"/>
      <c r="BR104" s="178">
        <f>BR101-BR102</f>
        <v>1.0100000000000051</v>
      </c>
      <c r="BS104" s="178">
        <f t="shared" ref="BS104:CG104" si="11">BS101-BS102</f>
        <v>1.6802531939932974E-2</v>
      </c>
      <c r="BT104" s="178">
        <f t="shared" si="11"/>
        <v>2.7099999999999902E-2</v>
      </c>
      <c r="BU104" s="178">
        <f t="shared" si="11"/>
        <v>1.427892794189789E-2</v>
      </c>
      <c r="BV104" s="178">
        <f t="shared" si="11"/>
        <v>31.038700000000063</v>
      </c>
      <c r="BW104" s="178">
        <f t="shared" si="11"/>
        <v>0.42419999999999902</v>
      </c>
      <c r="BX104" s="178">
        <f t="shared" si="11"/>
        <v>3.8448269844702843E-2</v>
      </c>
      <c r="BY104" s="178">
        <f t="shared" si="11"/>
        <v>2.1199999999999886E-2</v>
      </c>
      <c r="BZ104" s="178">
        <f t="shared" si="11"/>
        <v>0.32899999999999885</v>
      </c>
      <c r="CA104" s="178">
        <f t="shared" si="11"/>
        <v>0.20190000000000019</v>
      </c>
      <c r="CB104" s="178">
        <f t="shared" si="11"/>
        <v>0.1075999999999997</v>
      </c>
      <c r="CC104" s="178">
        <f t="shared" si="11"/>
        <v>0.39239999999999942</v>
      </c>
      <c r="CD104" s="178">
        <f t="shared" si="11"/>
        <v>0</v>
      </c>
      <c r="CE104" s="178">
        <f t="shared" si="11"/>
        <v>5.1411773381030423E-3</v>
      </c>
      <c r="CF104" s="178">
        <f t="shared" si="11"/>
        <v>5.319999999999947E-2</v>
      </c>
      <c r="CG104" s="178">
        <f t="shared" si="11"/>
        <v>6.5100000000000158E-2</v>
      </c>
      <c r="CH104" s="51"/>
      <c r="CI104" s="51"/>
      <c r="CJ104" s="51"/>
      <c r="CK104" s="51"/>
      <c r="CL104" s="51"/>
      <c r="CM104" s="51"/>
      <c r="CN104" s="51"/>
      <c r="CO104" s="51"/>
      <c r="CP104" s="51"/>
      <c r="CQ104" s="51"/>
      <c r="CR104" s="51"/>
      <c r="CS104" s="51"/>
      <c r="CT104" s="51"/>
      <c r="CU104" s="51"/>
      <c r="CV104" s="51"/>
      <c r="CW104" s="51"/>
      <c r="CX104" s="51"/>
      <c r="CY104" s="51"/>
      <c r="CZ104" s="51"/>
      <c r="DA104" s="51"/>
      <c r="DB104" s="51"/>
      <c r="DC104" s="51"/>
      <c r="DD104" s="51"/>
      <c r="DE104" s="51"/>
      <c r="DF104" s="51"/>
      <c r="DG104" s="51"/>
      <c r="DH104" s="51"/>
      <c r="DI104" s="51"/>
      <c r="DJ104" s="51"/>
      <c r="DK104" s="51"/>
      <c r="DL104" s="51"/>
      <c r="DM104" s="51"/>
      <c r="DN104" s="51"/>
      <c r="DO104" s="51"/>
      <c r="DP104" s="51"/>
      <c r="DQ104" s="51"/>
      <c r="DR104" s="51"/>
      <c r="DS104" s="51"/>
      <c r="DT104" s="51"/>
      <c r="DU104" s="51"/>
      <c r="DV104" s="51"/>
      <c r="DW104" s="51"/>
      <c r="DX104" s="51"/>
      <c r="DY104" s="51"/>
      <c r="DZ104" s="51"/>
      <c r="EA104" s="51"/>
      <c r="EB104" s="51"/>
      <c r="EC104" s="51"/>
      <c r="ED104" s="51"/>
      <c r="EE104" s="51"/>
      <c r="EF104" s="51"/>
      <c r="EG104" s="51"/>
      <c r="EH104" s="51"/>
      <c r="EI104" s="51"/>
      <c r="EJ104" s="51"/>
      <c r="EK104" s="51"/>
      <c r="EL104" s="51"/>
      <c r="EM104" s="51"/>
      <c r="EN104" s="51"/>
      <c r="EO104" s="51"/>
      <c r="EP104" s="51"/>
      <c r="EQ104" s="51"/>
      <c r="ER104" s="51"/>
      <c r="ES104" s="51"/>
      <c r="ET104" s="51"/>
      <c r="EU104" s="51"/>
      <c r="EV104" s="51"/>
      <c r="EW104" s="51"/>
      <c r="EX104" s="51"/>
      <c r="EY104" s="51"/>
      <c r="EZ104" s="51"/>
      <c r="FA104" s="51"/>
      <c r="FB104" s="51"/>
      <c r="FC104" s="51"/>
      <c r="FD104" s="51"/>
      <c r="FE104" s="51"/>
      <c r="FF104" s="51"/>
      <c r="FG104" s="51"/>
      <c r="FH104" s="51"/>
    </row>
    <row r="105" spans="1:164" s="66" customFormat="1" x14ac:dyDescent="0.2">
      <c r="A105" s="189"/>
      <c r="B105" s="190"/>
      <c r="BO105" s="51"/>
      <c r="BP105" s="51"/>
      <c r="BQ105" s="51"/>
      <c r="BR105" s="51"/>
      <c r="BS105" s="51"/>
      <c r="BT105" s="51"/>
      <c r="BU105" s="52"/>
      <c r="BV105" s="51"/>
      <c r="BW105" s="51"/>
      <c r="BX105" s="51"/>
      <c r="BY105" s="51"/>
      <c r="BZ105" s="51"/>
      <c r="CA105" s="51"/>
      <c r="CB105" s="51"/>
      <c r="CC105" s="53"/>
      <c r="CD105" s="52"/>
      <c r="CE105" s="51"/>
      <c r="CF105" s="51"/>
      <c r="CG105" s="51"/>
      <c r="CH105" s="51"/>
      <c r="CI105" s="51"/>
      <c r="CJ105" s="51"/>
      <c r="CK105" s="51"/>
      <c r="CL105" s="51"/>
      <c r="CM105" s="51"/>
      <c r="CN105" s="51"/>
      <c r="CO105" s="51"/>
      <c r="CP105" s="51"/>
      <c r="CQ105" s="51"/>
      <c r="CR105" s="51"/>
      <c r="CS105" s="51"/>
      <c r="CT105" s="51"/>
      <c r="CU105" s="51"/>
      <c r="CV105" s="51"/>
      <c r="CW105" s="51"/>
      <c r="CX105" s="51"/>
      <c r="CY105" s="51"/>
      <c r="CZ105" s="51"/>
      <c r="DA105" s="51"/>
      <c r="DB105" s="51"/>
      <c r="DC105" s="51"/>
      <c r="DD105" s="51"/>
      <c r="DE105" s="51"/>
      <c r="DF105" s="51"/>
      <c r="DG105" s="51"/>
      <c r="DH105" s="51"/>
      <c r="DI105" s="51"/>
      <c r="DJ105" s="51"/>
      <c r="DK105" s="51"/>
      <c r="DL105" s="51"/>
      <c r="DM105" s="51"/>
      <c r="DN105" s="51"/>
      <c r="DO105" s="51"/>
      <c r="DP105" s="51"/>
      <c r="DQ105" s="51"/>
      <c r="DR105" s="51"/>
      <c r="DS105" s="51"/>
      <c r="DT105" s="51"/>
      <c r="DU105" s="51"/>
      <c r="DV105" s="51"/>
      <c r="DW105" s="51"/>
      <c r="DX105" s="51"/>
      <c r="DY105" s="51"/>
      <c r="DZ105" s="51"/>
      <c r="EA105" s="51"/>
      <c r="EB105" s="51"/>
      <c r="EC105" s="51"/>
      <c r="ED105" s="51"/>
      <c r="EE105" s="51"/>
      <c r="EF105" s="51"/>
      <c r="EG105" s="51"/>
      <c r="EH105" s="51"/>
      <c r="EI105" s="51"/>
      <c r="EJ105" s="51"/>
      <c r="EK105" s="51"/>
      <c r="EL105" s="51"/>
      <c r="EM105" s="51"/>
      <c r="EN105" s="51"/>
      <c r="EO105" s="51"/>
      <c r="EP105" s="51"/>
      <c r="EQ105" s="51"/>
      <c r="ER105" s="51"/>
      <c r="ES105" s="51"/>
      <c r="ET105" s="51"/>
      <c r="EU105" s="51"/>
      <c r="EV105" s="51"/>
      <c r="EW105" s="51"/>
      <c r="EX105" s="51"/>
      <c r="EY105" s="51"/>
      <c r="EZ105" s="51"/>
      <c r="FA105" s="51"/>
      <c r="FB105" s="51"/>
      <c r="FC105" s="51"/>
      <c r="FD105" s="51"/>
      <c r="FE105" s="51"/>
      <c r="FF105" s="51"/>
      <c r="FG105" s="51"/>
      <c r="FH105" s="51"/>
    </row>
    <row r="106" spans="1:164" s="66" customFormat="1" x14ac:dyDescent="0.2">
      <c r="A106" s="189"/>
      <c r="B106" s="190"/>
      <c r="BO106" s="51"/>
      <c r="BP106" s="51"/>
      <c r="BQ106" s="51"/>
      <c r="BR106" s="51"/>
      <c r="BS106" s="51"/>
      <c r="BT106" s="51"/>
      <c r="BU106" s="52"/>
      <c r="BV106" s="51"/>
      <c r="BW106" s="51"/>
      <c r="BX106" s="51"/>
      <c r="BY106" s="51"/>
      <c r="BZ106" s="51"/>
      <c r="CA106" s="51"/>
      <c r="CB106" s="51"/>
      <c r="CC106" s="53"/>
      <c r="CD106" s="52"/>
      <c r="CE106" s="51"/>
      <c r="CF106" s="51"/>
      <c r="CG106" s="51"/>
      <c r="CH106" s="51"/>
      <c r="CI106" s="51"/>
      <c r="CJ106" s="51"/>
      <c r="CK106" s="51"/>
      <c r="CL106" s="51"/>
      <c r="CM106" s="51"/>
      <c r="CN106" s="51"/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  <c r="DD106" s="51"/>
      <c r="DE106" s="51"/>
      <c r="DF106" s="51"/>
      <c r="DG106" s="51"/>
      <c r="DH106" s="51"/>
      <c r="DI106" s="51"/>
      <c r="DJ106" s="51"/>
      <c r="DK106" s="51"/>
      <c r="DL106" s="51"/>
      <c r="DM106" s="51"/>
      <c r="DN106" s="51"/>
      <c r="DO106" s="51"/>
      <c r="DP106" s="51"/>
      <c r="DQ106" s="51"/>
      <c r="DR106" s="51"/>
      <c r="DS106" s="51"/>
      <c r="DT106" s="51"/>
      <c r="DU106" s="51"/>
      <c r="DV106" s="51"/>
      <c r="DW106" s="51"/>
      <c r="DX106" s="51"/>
      <c r="DY106" s="51"/>
      <c r="DZ106" s="51"/>
      <c r="EA106" s="51"/>
      <c r="EB106" s="51"/>
      <c r="EC106" s="51"/>
      <c r="ED106" s="51"/>
      <c r="EE106" s="51"/>
      <c r="EF106" s="51"/>
      <c r="EG106" s="51"/>
      <c r="EH106" s="51"/>
      <c r="EI106" s="51"/>
      <c r="EJ106" s="51"/>
      <c r="EK106" s="51"/>
      <c r="EL106" s="51"/>
      <c r="EM106" s="51"/>
      <c r="EN106" s="51"/>
      <c r="EO106" s="51"/>
      <c r="EP106" s="51"/>
      <c r="EQ106" s="51"/>
      <c r="ER106" s="51"/>
      <c r="ES106" s="51"/>
      <c r="ET106" s="51"/>
      <c r="EU106" s="51"/>
      <c r="EV106" s="51"/>
      <c r="EW106" s="51"/>
      <c r="EX106" s="51"/>
      <c r="EY106" s="51"/>
      <c r="EZ106" s="51"/>
      <c r="FA106" s="51"/>
      <c r="FB106" s="51"/>
      <c r="FC106" s="51"/>
      <c r="FD106" s="51"/>
      <c r="FE106" s="51"/>
      <c r="FF106" s="51"/>
      <c r="FG106" s="51"/>
      <c r="FH106" s="51"/>
    </row>
    <row r="107" spans="1:164" s="66" customFormat="1" x14ac:dyDescent="0.2">
      <c r="A107" s="189"/>
      <c r="B107" s="190"/>
      <c r="BO107" s="51"/>
      <c r="BP107" s="51"/>
      <c r="BQ107" s="51"/>
      <c r="BR107" s="51"/>
      <c r="BS107" s="51"/>
      <c r="BT107" s="51"/>
      <c r="BU107" s="52"/>
      <c r="BV107" s="51"/>
      <c r="BW107" s="51"/>
      <c r="BX107" s="51"/>
      <c r="BY107" s="51"/>
      <c r="BZ107" s="51"/>
      <c r="CA107" s="51"/>
      <c r="CB107" s="51"/>
      <c r="CC107" s="53"/>
      <c r="CD107" s="52"/>
      <c r="CE107" s="51"/>
      <c r="CF107" s="51"/>
      <c r="CG107" s="51"/>
      <c r="CH107" s="51"/>
      <c r="CI107" s="51"/>
      <c r="CJ107" s="51"/>
      <c r="CK107" s="51"/>
      <c r="CL107" s="51"/>
      <c r="CM107" s="51"/>
      <c r="CN107" s="51"/>
      <c r="CO107" s="51"/>
      <c r="CP107" s="51"/>
      <c r="CQ107" s="51"/>
      <c r="CR107" s="51"/>
      <c r="CS107" s="51"/>
      <c r="CT107" s="51"/>
      <c r="CU107" s="51"/>
      <c r="CV107" s="51"/>
      <c r="CW107" s="51"/>
      <c r="CX107" s="51"/>
      <c r="CY107" s="51"/>
      <c r="CZ107" s="51"/>
      <c r="DA107" s="51"/>
      <c r="DB107" s="51"/>
      <c r="DC107" s="51"/>
      <c r="DD107" s="51"/>
      <c r="DE107" s="51"/>
      <c r="DF107" s="51"/>
      <c r="DG107" s="51"/>
      <c r="DH107" s="51"/>
      <c r="DI107" s="51"/>
      <c r="DJ107" s="51"/>
      <c r="DK107" s="51"/>
      <c r="DL107" s="51"/>
      <c r="DM107" s="51"/>
      <c r="DN107" s="51"/>
      <c r="DO107" s="51"/>
      <c r="DP107" s="51"/>
      <c r="DQ107" s="51"/>
      <c r="DR107" s="51"/>
      <c r="DS107" s="51"/>
      <c r="DT107" s="51"/>
      <c r="DU107" s="51"/>
      <c r="DV107" s="51"/>
      <c r="DW107" s="51"/>
      <c r="DX107" s="51"/>
      <c r="DY107" s="51"/>
      <c r="DZ107" s="51"/>
      <c r="EA107" s="51"/>
      <c r="EB107" s="51"/>
      <c r="EC107" s="51"/>
      <c r="ED107" s="51"/>
      <c r="EE107" s="51"/>
      <c r="EF107" s="51"/>
      <c r="EG107" s="51"/>
      <c r="EH107" s="51"/>
      <c r="EI107" s="51"/>
      <c r="EJ107" s="51"/>
      <c r="EK107" s="51"/>
      <c r="EL107" s="51"/>
      <c r="EM107" s="51"/>
      <c r="EN107" s="51"/>
      <c r="EO107" s="51"/>
      <c r="EP107" s="51"/>
      <c r="EQ107" s="51"/>
      <c r="ER107" s="51"/>
      <c r="ES107" s="51"/>
      <c r="ET107" s="51"/>
      <c r="EU107" s="51"/>
      <c r="EV107" s="51"/>
      <c r="EW107" s="51"/>
      <c r="EX107" s="51"/>
      <c r="EY107" s="51"/>
      <c r="EZ107" s="51"/>
      <c r="FA107" s="51"/>
      <c r="FB107" s="51"/>
      <c r="FC107" s="51"/>
      <c r="FD107" s="51"/>
      <c r="FE107" s="51"/>
      <c r="FF107" s="51"/>
      <c r="FG107" s="51"/>
      <c r="FH107" s="51"/>
    </row>
    <row r="108" spans="1:164" s="66" customFormat="1" x14ac:dyDescent="0.2">
      <c r="A108" s="189"/>
      <c r="B108" s="190"/>
      <c r="BO108" s="51"/>
      <c r="BP108" s="51"/>
      <c r="BQ108" s="51"/>
      <c r="BR108" s="51"/>
      <c r="BS108" s="51"/>
      <c r="BT108" s="51"/>
      <c r="BU108" s="52"/>
      <c r="BV108" s="51"/>
      <c r="BW108" s="51"/>
      <c r="BX108" s="51"/>
      <c r="BY108" s="51"/>
      <c r="BZ108" s="51"/>
      <c r="CA108" s="51"/>
      <c r="CB108" s="51"/>
      <c r="CC108" s="53"/>
      <c r="CD108" s="52"/>
      <c r="CE108" s="51"/>
      <c r="CF108" s="51"/>
      <c r="CG108" s="51"/>
      <c r="CH108" s="51"/>
      <c r="CI108" s="51"/>
      <c r="CJ108" s="51"/>
      <c r="CK108" s="51"/>
      <c r="CL108" s="51"/>
      <c r="CM108" s="51"/>
      <c r="CN108" s="51"/>
      <c r="CO108" s="51"/>
      <c r="CP108" s="51"/>
      <c r="CQ108" s="51"/>
      <c r="CR108" s="51"/>
      <c r="CS108" s="51"/>
      <c r="CT108" s="51"/>
      <c r="CU108" s="51"/>
      <c r="CV108" s="51"/>
      <c r="CW108" s="51"/>
      <c r="CX108" s="51"/>
      <c r="CY108" s="51"/>
      <c r="CZ108" s="51"/>
      <c r="DA108" s="51"/>
      <c r="DB108" s="51"/>
      <c r="DC108" s="51"/>
      <c r="DD108" s="51"/>
      <c r="DE108" s="51"/>
      <c r="DF108" s="51"/>
      <c r="DG108" s="51"/>
      <c r="DH108" s="51"/>
      <c r="DI108" s="51"/>
      <c r="DJ108" s="51"/>
      <c r="DK108" s="51"/>
      <c r="DL108" s="51"/>
      <c r="DM108" s="51"/>
      <c r="DN108" s="51"/>
      <c r="DO108" s="51"/>
      <c r="DP108" s="51"/>
      <c r="DQ108" s="51"/>
      <c r="DR108" s="51"/>
      <c r="DS108" s="51"/>
      <c r="DT108" s="51"/>
      <c r="DU108" s="51"/>
      <c r="DV108" s="51"/>
      <c r="DW108" s="51"/>
      <c r="DX108" s="51"/>
      <c r="DY108" s="51"/>
      <c r="DZ108" s="51"/>
      <c r="EA108" s="51"/>
      <c r="EB108" s="51"/>
      <c r="EC108" s="51"/>
      <c r="ED108" s="51"/>
      <c r="EE108" s="51"/>
      <c r="EF108" s="51"/>
      <c r="EG108" s="51"/>
      <c r="EH108" s="51"/>
      <c r="EI108" s="51"/>
      <c r="EJ108" s="51"/>
      <c r="EK108" s="51"/>
      <c r="EL108" s="51"/>
      <c r="EM108" s="51"/>
      <c r="EN108" s="51"/>
      <c r="EO108" s="51"/>
      <c r="EP108" s="51"/>
      <c r="EQ108" s="51"/>
      <c r="ER108" s="51"/>
      <c r="ES108" s="51"/>
      <c r="ET108" s="51"/>
      <c r="EU108" s="51"/>
      <c r="EV108" s="51"/>
      <c r="EW108" s="51"/>
      <c r="EX108" s="51"/>
      <c r="EY108" s="51"/>
      <c r="EZ108" s="51"/>
      <c r="FA108" s="51"/>
      <c r="FB108" s="51"/>
      <c r="FC108" s="51"/>
      <c r="FD108" s="51"/>
      <c r="FE108" s="51"/>
      <c r="FF108" s="51"/>
      <c r="FG108" s="51"/>
      <c r="FH108" s="51"/>
    </row>
    <row r="109" spans="1:164" s="66" customFormat="1" x14ac:dyDescent="0.2">
      <c r="A109" s="189"/>
      <c r="B109" s="190"/>
      <c r="BO109" s="51"/>
      <c r="BP109" s="51"/>
      <c r="BQ109" s="51"/>
      <c r="BR109" s="51"/>
      <c r="BS109" s="51"/>
      <c r="BT109" s="51"/>
      <c r="BU109" s="52"/>
      <c r="BV109" s="51"/>
      <c r="BW109" s="51"/>
      <c r="BX109" s="51"/>
      <c r="BY109" s="51"/>
      <c r="BZ109" s="51"/>
      <c r="CA109" s="51"/>
      <c r="CB109" s="51"/>
      <c r="CC109" s="53"/>
      <c r="CD109" s="52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  <c r="DT109" s="51"/>
      <c r="DU109" s="51"/>
      <c r="DV109" s="51"/>
      <c r="DW109" s="51"/>
      <c r="DX109" s="51"/>
      <c r="DY109" s="51"/>
      <c r="DZ109" s="51"/>
      <c r="EA109" s="51"/>
      <c r="EB109" s="51"/>
      <c r="EC109" s="51"/>
      <c r="ED109" s="51"/>
      <c r="EE109" s="51"/>
      <c r="EF109" s="51"/>
      <c r="EG109" s="51"/>
      <c r="EH109" s="51"/>
      <c r="EI109" s="51"/>
      <c r="EJ109" s="51"/>
      <c r="EK109" s="51"/>
      <c r="EL109" s="51"/>
      <c r="EM109" s="51"/>
      <c r="EN109" s="51"/>
      <c r="EO109" s="51"/>
      <c r="EP109" s="51"/>
      <c r="EQ109" s="51"/>
      <c r="ER109" s="51"/>
      <c r="ES109" s="51"/>
      <c r="ET109" s="51"/>
      <c r="EU109" s="51"/>
      <c r="EV109" s="51"/>
      <c r="EW109" s="51"/>
      <c r="EX109" s="51"/>
      <c r="EY109" s="51"/>
      <c r="EZ109" s="51"/>
      <c r="FA109" s="51"/>
      <c r="FB109" s="51"/>
      <c r="FC109" s="51"/>
      <c r="FD109" s="51"/>
      <c r="FE109" s="51"/>
      <c r="FF109" s="51"/>
      <c r="FG109" s="51"/>
      <c r="FH109" s="51"/>
    </row>
    <row r="110" spans="1:164" s="66" customFormat="1" x14ac:dyDescent="0.2">
      <c r="A110" s="189"/>
      <c r="B110" s="190"/>
      <c r="BO110" s="179"/>
      <c r="BP110" s="51"/>
      <c r="BQ110" s="51"/>
      <c r="BR110" s="51"/>
      <c r="BS110" s="51"/>
      <c r="BT110" s="51"/>
      <c r="BU110" s="52"/>
      <c r="BV110" s="51"/>
      <c r="BW110" s="51"/>
      <c r="BX110" s="51"/>
      <c r="BY110" s="51"/>
      <c r="BZ110" s="51"/>
      <c r="CA110" s="51"/>
      <c r="CB110" s="51"/>
      <c r="CC110" s="53"/>
      <c r="CD110" s="52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  <c r="DT110" s="51"/>
      <c r="DU110" s="51"/>
      <c r="DV110" s="51"/>
      <c r="DW110" s="51"/>
      <c r="DX110" s="51"/>
      <c r="DY110" s="51"/>
      <c r="DZ110" s="51"/>
      <c r="EA110" s="51"/>
      <c r="EB110" s="51"/>
      <c r="EC110" s="51"/>
      <c r="ED110" s="51"/>
      <c r="EE110" s="51"/>
      <c r="EF110" s="51"/>
      <c r="EG110" s="51"/>
      <c r="EH110" s="51"/>
      <c r="EI110" s="51"/>
      <c r="EJ110" s="51"/>
      <c r="EK110" s="51"/>
      <c r="EL110" s="51"/>
      <c r="EM110" s="51"/>
      <c r="EN110" s="51"/>
      <c r="EO110" s="51"/>
      <c r="EP110" s="51"/>
      <c r="EQ110" s="51"/>
      <c r="ER110" s="51"/>
      <c r="ES110" s="51"/>
      <c r="ET110" s="51"/>
      <c r="EU110" s="51"/>
      <c r="EV110" s="51"/>
      <c r="EW110" s="51"/>
      <c r="EX110" s="51"/>
      <c r="EY110" s="51"/>
      <c r="EZ110" s="51"/>
      <c r="FA110" s="51"/>
      <c r="FB110" s="51"/>
      <c r="FC110" s="51"/>
      <c r="FD110" s="51"/>
      <c r="FE110" s="51"/>
      <c r="FF110" s="51"/>
      <c r="FG110" s="51"/>
      <c r="FH110" s="51"/>
    </row>
    <row r="111" spans="1:164" s="66" customFormat="1" x14ac:dyDescent="0.2">
      <c r="A111" s="189"/>
      <c r="B111" s="190"/>
      <c r="BO111" s="179"/>
      <c r="BP111" s="51"/>
      <c r="BQ111" s="51"/>
      <c r="BR111" s="51"/>
      <c r="BS111" s="51"/>
      <c r="BT111" s="51"/>
      <c r="BU111" s="52"/>
      <c r="BV111" s="51"/>
      <c r="BW111" s="51"/>
      <c r="BX111" s="51"/>
      <c r="BY111" s="51"/>
      <c r="BZ111" s="51"/>
      <c r="CA111" s="51"/>
      <c r="CB111" s="51"/>
      <c r="CC111" s="53"/>
      <c r="CD111" s="52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  <c r="DT111" s="51"/>
      <c r="DU111" s="51"/>
      <c r="DV111" s="51"/>
      <c r="DW111" s="51"/>
      <c r="DX111" s="51"/>
      <c r="DY111" s="51"/>
      <c r="DZ111" s="51"/>
      <c r="EA111" s="51"/>
      <c r="EB111" s="51"/>
      <c r="EC111" s="51"/>
      <c r="ED111" s="51"/>
      <c r="EE111" s="51"/>
      <c r="EF111" s="51"/>
      <c r="EG111" s="51"/>
      <c r="EH111" s="51"/>
      <c r="EI111" s="51"/>
      <c r="EJ111" s="51"/>
      <c r="EK111" s="51"/>
      <c r="EL111" s="51"/>
      <c r="EM111" s="51"/>
      <c r="EN111" s="51"/>
      <c r="EO111" s="51"/>
      <c r="EP111" s="51"/>
      <c r="EQ111" s="51"/>
      <c r="ER111" s="51"/>
      <c r="ES111" s="51"/>
      <c r="ET111" s="51"/>
      <c r="EU111" s="51"/>
      <c r="EV111" s="51"/>
      <c r="EW111" s="51"/>
      <c r="EX111" s="51"/>
      <c r="EY111" s="51"/>
      <c r="EZ111" s="51"/>
      <c r="FA111" s="51"/>
      <c r="FB111" s="51"/>
      <c r="FC111" s="51"/>
      <c r="FD111" s="51"/>
      <c r="FE111" s="51"/>
      <c r="FF111" s="51"/>
      <c r="FG111" s="51"/>
      <c r="FH111" s="51"/>
    </row>
    <row r="112" spans="1:164" x14ac:dyDescent="0.2">
      <c r="BK112" s="2"/>
      <c r="BL112" s="2"/>
      <c r="BO112" s="205"/>
      <c r="BP112" s="3"/>
      <c r="BQ112" s="3"/>
      <c r="BR112" s="3"/>
      <c r="BS112" s="3"/>
      <c r="BT112" s="3"/>
      <c r="BU112" s="198"/>
      <c r="BV112" s="3"/>
      <c r="BW112" s="3"/>
      <c r="BX112" s="3"/>
      <c r="BY112" s="3"/>
      <c r="BZ112" s="3"/>
      <c r="CA112" s="3"/>
      <c r="CB112" s="3"/>
      <c r="CC112" s="199"/>
      <c r="CD112" s="198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</row>
    <row r="113" spans="63:95" x14ac:dyDescent="0.2">
      <c r="BK113" s="2"/>
      <c r="BL113" s="2"/>
      <c r="BO113" s="205"/>
      <c r="BP113" s="201"/>
      <c r="BQ113" s="3"/>
      <c r="BR113" s="3"/>
      <c r="BS113" s="3"/>
      <c r="BT113" s="3"/>
      <c r="BU113" s="198"/>
      <c r="BV113" s="3"/>
      <c r="BW113" s="3"/>
      <c r="BX113" s="3"/>
      <c r="BY113" s="3"/>
      <c r="BZ113" s="3"/>
      <c r="CA113" s="3"/>
      <c r="CB113" s="3"/>
      <c r="CC113" s="199"/>
      <c r="CD113" s="198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</row>
    <row r="114" spans="63:95" x14ac:dyDescent="0.2">
      <c r="BK114" s="2"/>
      <c r="BL114" s="2"/>
      <c r="BO114" s="205"/>
      <c r="BP114" s="201"/>
      <c r="BQ114" s="3"/>
      <c r="BR114" s="3"/>
      <c r="BS114" s="3"/>
      <c r="BT114" s="3"/>
      <c r="BU114" s="198"/>
      <c r="BV114" s="3"/>
      <c r="BW114" s="3"/>
      <c r="BX114" s="3"/>
      <c r="BY114" s="3"/>
      <c r="BZ114" s="3"/>
      <c r="CA114" s="3"/>
      <c r="CB114" s="3"/>
      <c r="CC114" s="199"/>
      <c r="CD114" s="198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</row>
    <row r="115" spans="63:95" x14ac:dyDescent="0.2">
      <c r="BK115" s="2"/>
      <c r="BL115" s="2"/>
      <c r="BO115" s="205"/>
      <c r="BP115" s="201"/>
      <c r="BQ115" s="3"/>
      <c r="BR115" s="3"/>
      <c r="BS115" s="3"/>
      <c r="BT115" s="3"/>
      <c r="BU115" s="198"/>
      <c r="BV115" s="3"/>
      <c r="BW115" s="3"/>
      <c r="BX115" s="3"/>
      <c r="BY115" s="3"/>
      <c r="BZ115" s="3"/>
      <c r="CA115" s="3"/>
      <c r="CB115" s="3"/>
      <c r="CC115" s="199"/>
      <c r="CD115" s="198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</row>
    <row r="116" spans="63:95" x14ac:dyDescent="0.2">
      <c r="BK116" s="2"/>
      <c r="BL116" s="2"/>
      <c r="BO116" s="205"/>
      <c r="BP116" s="201"/>
      <c r="BQ116" s="3"/>
      <c r="BR116" s="3"/>
      <c r="BS116" s="3"/>
      <c r="BT116" s="3"/>
      <c r="BU116" s="198"/>
      <c r="BV116" s="3"/>
      <c r="BW116" s="3"/>
      <c r="BX116" s="3"/>
      <c r="BY116" s="3"/>
      <c r="BZ116" s="3"/>
      <c r="CA116" s="3"/>
      <c r="CB116" s="3"/>
      <c r="CC116" s="199"/>
      <c r="CD116" s="198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</row>
    <row r="117" spans="63:95" x14ac:dyDescent="0.2">
      <c r="BK117" s="2"/>
      <c r="BL117" s="2"/>
      <c r="BO117" s="205"/>
      <c r="BP117" s="201"/>
      <c r="BQ117" s="3"/>
      <c r="BR117" s="3"/>
      <c r="BS117" s="3"/>
      <c r="BT117" s="3"/>
      <c r="BU117" s="198"/>
      <c r="BV117" s="3"/>
      <c r="BW117" s="3"/>
      <c r="BX117" s="3"/>
      <c r="BY117" s="3"/>
      <c r="BZ117" s="3"/>
      <c r="CA117" s="3"/>
      <c r="CB117" s="3"/>
      <c r="CC117" s="199"/>
      <c r="CD117" s="198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</row>
    <row r="118" spans="63:95" x14ac:dyDescent="0.2">
      <c r="BK118" s="2"/>
      <c r="BL118" s="2"/>
      <c r="BO118" s="205"/>
      <c r="BP118" s="201"/>
      <c r="BQ118" s="3"/>
      <c r="BR118" s="3"/>
      <c r="BS118" s="3"/>
      <c r="BT118" s="3"/>
      <c r="BU118" s="198"/>
      <c r="BV118" s="3"/>
      <c r="BW118" s="3"/>
      <c r="BX118" s="3"/>
      <c r="BY118" s="3"/>
      <c r="BZ118" s="3"/>
      <c r="CA118" s="3"/>
      <c r="CB118" s="3"/>
      <c r="CC118" s="199"/>
      <c r="CD118" s="198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</row>
    <row r="119" spans="63:95" x14ac:dyDescent="0.2">
      <c r="BK119" s="2"/>
      <c r="BL119" s="2"/>
      <c r="BO119" s="205"/>
      <c r="BP119" s="201"/>
      <c r="BQ119" s="3"/>
      <c r="BR119" s="3"/>
      <c r="BS119" s="3"/>
      <c r="BT119" s="3"/>
      <c r="BU119" s="198"/>
      <c r="BV119" s="3"/>
      <c r="BW119" s="3"/>
      <c r="BX119" s="3"/>
      <c r="BY119" s="3"/>
      <c r="BZ119" s="3"/>
      <c r="CA119" s="3"/>
      <c r="CB119" s="3"/>
      <c r="CC119" s="199"/>
      <c r="CD119" s="198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</row>
    <row r="120" spans="63:95" x14ac:dyDescent="0.2">
      <c r="BK120" s="2"/>
      <c r="BL120" s="2"/>
      <c r="BO120" s="205"/>
      <c r="BP120" s="201"/>
      <c r="BQ120" s="3"/>
      <c r="BR120" s="3"/>
      <c r="BS120" s="3"/>
      <c r="BT120" s="3"/>
      <c r="BU120" s="198"/>
      <c r="BV120" s="3"/>
      <c r="BW120" s="3"/>
      <c r="BX120" s="3"/>
      <c r="BY120" s="3"/>
      <c r="BZ120" s="3"/>
      <c r="CA120" s="3"/>
      <c r="CB120" s="3"/>
      <c r="CC120" s="199"/>
      <c r="CD120" s="198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</row>
    <row r="121" spans="63:95" x14ac:dyDescent="0.2">
      <c r="BK121" s="2"/>
      <c r="BL121" s="2"/>
      <c r="BO121" s="205"/>
      <c r="BP121" s="201"/>
      <c r="BQ121" s="3"/>
      <c r="BR121" s="3"/>
      <c r="BS121" s="3"/>
      <c r="BT121" s="3"/>
      <c r="BU121" s="198"/>
      <c r="BV121" s="3"/>
      <c r="BW121" s="3"/>
      <c r="BX121" s="3"/>
      <c r="BY121" s="3"/>
      <c r="BZ121" s="3"/>
      <c r="CA121" s="3"/>
      <c r="CB121" s="3"/>
      <c r="CC121" s="199"/>
      <c r="CD121" s="198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</row>
    <row r="122" spans="63:95" x14ac:dyDescent="0.2">
      <c r="BK122" s="2"/>
      <c r="BL122" s="2"/>
      <c r="BO122" s="205"/>
      <c r="BP122" s="201"/>
      <c r="BQ122" s="3"/>
      <c r="BR122" s="3"/>
      <c r="BS122" s="3"/>
      <c r="BT122" s="3"/>
      <c r="BU122" s="198"/>
      <c r="BV122" s="3"/>
      <c r="BW122" s="3"/>
      <c r="BX122" s="3"/>
      <c r="BY122" s="3"/>
      <c r="BZ122" s="3"/>
      <c r="CA122" s="3"/>
      <c r="CB122" s="3"/>
      <c r="CC122" s="199"/>
      <c r="CD122" s="198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</row>
    <row r="123" spans="63:95" x14ac:dyDescent="0.2">
      <c r="BK123" s="2"/>
      <c r="BL123" s="2"/>
      <c r="BO123" s="205"/>
      <c r="BP123" s="201"/>
      <c r="BQ123" s="3"/>
      <c r="BR123" s="3"/>
      <c r="BS123" s="3"/>
      <c r="BT123" s="3"/>
      <c r="BU123" s="198"/>
      <c r="BV123" s="3"/>
      <c r="BW123" s="3"/>
      <c r="BX123" s="3"/>
      <c r="BY123" s="3"/>
      <c r="BZ123" s="3"/>
      <c r="CA123" s="3"/>
      <c r="CB123" s="3"/>
      <c r="CC123" s="199"/>
      <c r="CD123" s="198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</row>
    <row r="124" spans="63:95" x14ac:dyDescent="0.2">
      <c r="BK124" s="2"/>
      <c r="BL124" s="2"/>
      <c r="BO124" s="205"/>
      <c r="BP124" s="201"/>
      <c r="BQ124" s="3"/>
      <c r="BR124" s="3"/>
      <c r="BS124" s="3"/>
      <c r="BT124" s="3"/>
      <c r="BU124" s="198"/>
      <c r="BV124" s="3"/>
      <c r="BW124" s="3"/>
      <c r="BX124" s="3"/>
      <c r="BY124" s="3"/>
      <c r="BZ124" s="3"/>
      <c r="CA124" s="3"/>
      <c r="CB124" s="3"/>
      <c r="CC124" s="199"/>
      <c r="CD124" s="198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</row>
    <row r="125" spans="63:95" x14ac:dyDescent="0.2">
      <c r="BK125" s="2"/>
      <c r="BL125" s="2"/>
      <c r="BO125" s="205"/>
      <c r="BP125" s="201"/>
      <c r="BQ125" s="3"/>
      <c r="BR125" s="3"/>
      <c r="BS125" s="3"/>
      <c r="BT125" s="3"/>
      <c r="BU125" s="198"/>
      <c r="BV125" s="3"/>
      <c r="BW125" s="3"/>
      <c r="BX125" s="3"/>
      <c r="BY125" s="3"/>
      <c r="BZ125" s="3"/>
      <c r="CA125" s="3"/>
      <c r="CB125" s="3"/>
      <c r="CC125" s="199"/>
      <c r="CD125" s="198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</row>
    <row r="126" spans="63:95" x14ac:dyDescent="0.2">
      <c r="BK126" s="2"/>
      <c r="BL126" s="2"/>
      <c r="BO126" s="205"/>
      <c r="BP126" s="201"/>
      <c r="BQ126" s="3"/>
      <c r="BR126" s="3"/>
      <c r="BS126" s="3"/>
      <c r="BT126" s="3"/>
      <c r="BU126" s="198"/>
      <c r="BV126" s="3"/>
      <c r="BW126" s="3"/>
      <c r="BX126" s="3"/>
      <c r="BY126" s="3"/>
      <c r="BZ126" s="3"/>
      <c r="CA126" s="3"/>
      <c r="CB126" s="3"/>
      <c r="CC126" s="199"/>
      <c r="CD126" s="198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</row>
    <row r="127" spans="63:95" x14ac:dyDescent="0.2">
      <c r="BK127" s="2"/>
      <c r="BL127" s="2"/>
      <c r="BO127" s="205"/>
      <c r="BP127" s="201"/>
      <c r="BQ127" s="3"/>
      <c r="BR127" s="3"/>
      <c r="BS127" s="3"/>
      <c r="BT127" s="3"/>
      <c r="BU127" s="198"/>
      <c r="BV127" s="3"/>
      <c r="BW127" s="3"/>
      <c r="BX127" s="3"/>
      <c r="BY127" s="3"/>
      <c r="BZ127" s="3"/>
      <c r="CA127" s="3"/>
      <c r="CB127" s="3"/>
      <c r="CC127" s="199"/>
      <c r="CD127" s="198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</row>
    <row r="128" spans="63:95" x14ac:dyDescent="0.2">
      <c r="BK128" s="2"/>
      <c r="BL128" s="2"/>
      <c r="BO128" s="205"/>
      <c r="BP128" s="201"/>
      <c r="BQ128" s="3"/>
      <c r="BR128" s="3"/>
      <c r="BS128" s="3"/>
      <c r="BT128" s="3"/>
      <c r="BU128" s="198"/>
      <c r="BV128" s="3"/>
      <c r="BW128" s="3"/>
      <c r="BX128" s="3"/>
      <c r="BY128" s="3"/>
      <c r="BZ128" s="3"/>
      <c r="CA128" s="3"/>
      <c r="CB128" s="3"/>
      <c r="CC128" s="199"/>
      <c r="CD128" s="198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</row>
    <row r="129" spans="63:95" x14ac:dyDescent="0.2">
      <c r="BK129" s="2"/>
      <c r="BL129" s="2"/>
      <c r="BO129" s="3"/>
      <c r="BP129" s="201"/>
      <c r="BQ129" s="3"/>
      <c r="BR129" s="3"/>
      <c r="BS129" s="3"/>
      <c r="BT129" s="3"/>
      <c r="BU129" s="198"/>
      <c r="BV129" s="3"/>
      <c r="BW129" s="3"/>
      <c r="BX129" s="3"/>
      <c r="BY129" s="3"/>
      <c r="BZ129" s="3"/>
      <c r="CA129" s="3"/>
      <c r="CB129" s="3"/>
      <c r="CC129" s="199"/>
      <c r="CD129" s="198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</row>
    <row r="130" spans="63:95" x14ac:dyDescent="0.2">
      <c r="BK130" s="2"/>
      <c r="BL130" s="2"/>
      <c r="BO130" s="3"/>
      <c r="BP130" s="201"/>
      <c r="BQ130" s="3"/>
      <c r="BR130" s="3"/>
      <c r="BS130" s="3"/>
      <c r="BT130" s="3"/>
      <c r="BU130" s="198"/>
      <c r="BV130" s="3"/>
      <c r="BW130" s="3"/>
      <c r="BX130" s="3"/>
      <c r="BY130" s="3"/>
      <c r="BZ130" s="3"/>
      <c r="CA130" s="3"/>
      <c r="CB130" s="3"/>
      <c r="CC130" s="199"/>
      <c r="CD130" s="198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</row>
    <row r="131" spans="63:95" x14ac:dyDescent="0.2">
      <c r="BK131" s="2"/>
      <c r="BL131" s="2"/>
      <c r="BO131" s="3"/>
      <c r="BP131" s="201"/>
      <c r="BQ131" s="3"/>
      <c r="BR131" s="3"/>
      <c r="BS131" s="3"/>
      <c r="BT131" s="3"/>
      <c r="BU131" s="198"/>
      <c r="BV131" s="3"/>
      <c r="BW131" s="3"/>
      <c r="BX131" s="3"/>
      <c r="BY131" s="3"/>
      <c r="BZ131" s="3"/>
      <c r="CA131" s="3"/>
      <c r="CB131" s="3"/>
      <c r="CC131" s="199"/>
      <c r="CD131" s="198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</row>
    <row r="132" spans="63:95" x14ac:dyDescent="0.2">
      <c r="BK132" s="2"/>
      <c r="BL132" s="2"/>
      <c r="BO132" s="3"/>
      <c r="BP132" s="3"/>
      <c r="BQ132" s="3"/>
      <c r="BR132" s="3"/>
      <c r="BS132" s="3"/>
      <c r="BT132" s="3"/>
      <c r="BU132" s="198"/>
      <c r="BV132" s="3"/>
      <c r="BW132" s="3"/>
      <c r="BX132" s="3"/>
      <c r="BY132" s="3"/>
      <c r="BZ132" s="3"/>
      <c r="CA132" s="3"/>
      <c r="CB132" s="3"/>
      <c r="CC132" s="199"/>
      <c r="CD132" s="198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</row>
    <row r="133" spans="63:95" x14ac:dyDescent="0.2">
      <c r="BK133" s="2"/>
      <c r="BL133" s="2"/>
      <c r="BO133" s="3"/>
      <c r="BP133" s="3"/>
      <c r="BQ133" s="3"/>
      <c r="BR133" s="3"/>
      <c r="BS133" s="3"/>
      <c r="BT133" s="3"/>
      <c r="BU133" s="198"/>
      <c r="BV133" s="3"/>
      <c r="BW133" s="3"/>
      <c r="BX133" s="3"/>
      <c r="BY133" s="3"/>
      <c r="BZ133" s="3"/>
      <c r="CA133" s="3"/>
      <c r="CB133" s="3"/>
      <c r="CC133" s="199"/>
      <c r="CD133" s="198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</row>
    <row r="134" spans="63:95" x14ac:dyDescent="0.2">
      <c r="BK134" s="2"/>
      <c r="BL134" s="2"/>
      <c r="BO134" s="3"/>
      <c r="BP134" s="200"/>
      <c r="BQ134" s="200"/>
      <c r="BR134" s="200"/>
      <c r="BS134" s="200"/>
      <c r="BT134" s="200"/>
      <c r="BU134" s="200"/>
      <c r="BV134" s="200"/>
      <c r="BW134" s="201"/>
      <c r="BX134" s="201"/>
      <c r="BY134" s="201"/>
      <c r="BZ134" s="201"/>
      <c r="CA134" s="201"/>
      <c r="CB134" s="201"/>
      <c r="CC134" s="202"/>
      <c r="CD134" s="203"/>
      <c r="CE134" s="197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</row>
    <row r="135" spans="63:95" x14ac:dyDescent="0.2">
      <c r="BK135" s="2"/>
      <c r="BL135" s="2"/>
      <c r="BO135" s="3"/>
      <c r="BP135" s="200"/>
      <c r="BQ135" s="200"/>
      <c r="BR135" s="200"/>
      <c r="BS135" s="200"/>
      <c r="BT135" s="200"/>
      <c r="BU135" s="200"/>
      <c r="BV135" s="200"/>
      <c r="BW135" s="201"/>
      <c r="BX135" s="201"/>
      <c r="BY135" s="201"/>
      <c r="BZ135" s="201"/>
      <c r="CA135" s="201"/>
      <c r="CB135" s="201"/>
      <c r="CC135" s="202"/>
      <c r="CD135" s="203"/>
      <c r="CE135" s="197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</row>
    <row r="136" spans="63:95" x14ac:dyDescent="0.2">
      <c r="BK136" s="2"/>
      <c r="BL136" s="2"/>
      <c r="BO136" s="3"/>
      <c r="BP136" s="200"/>
      <c r="BQ136" s="200"/>
      <c r="BR136" s="197"/>
      <c r="BS136" s="197"/>
      <c r="BT136" s="197"/>
      <c r="BU136" s="197"/>
      <c r="BV136" s="198"/>
      <c r="BW136" s="3"/>
      <c r="BX136" s="3"/>
      <c r="BY136" s="3"/>
      <c r="BZ136" s="3"/>
      <c r="CA136" s="3"/>
      <c r="CB136" s="3"/>
      <c r="CC136" s="199"/>
      <c r="CD136" s="198"/>
      <c r="CE136" s="197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</row>
    <row r="137" spans="63:95" x14ac:dyDescent="0.2">
      <c r="BK137" s="2"/>
      <c r="BL137" s="2"/>
      <c r="BO137" s="3"/>
      <c r="BP137" s="205"/>
      <c r="BQ137" s="201"/>
      <c r="BR137" s="206"/>
      <c r="BS137" s="206"/>
      <c r="BT137" s="206"/>
      <c r="BU137" s="206"/>
      <c r="BV137" s="206"/>
      <c r="BW137" s="206"/>
      <c r="BX137" s="206"/>
      <c r="BY137" s="206"/>
      <c r="BZ137" s="206"/>
      <c r="CA137" s="206"/>
      <c r="CB137" s="206"/>
      <c r="CC137" s="206"/>
      <c r="CD137" s="206"/>
      <c r="CE137" s="204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</row>
    <row r="138" spans="63:95" x14ac:dyDescent="0.2">
      <c r="BK138" s="2"/>
      <c r="BL138" s="2"/>
      <c r="BO138" s="3"/>
      <c r="BP138" s="205"/>
      <c r="BQ138" s="201"/>
      <c r="BR138" s="206"/>
      <c r="BS138" s="206"/>
      <c r="BT138" s="206"/>
      <c r="BU138" s="206"/>
      <c r="BV138" s="206"/>
      <c r="BW138" s="206"/>
      <c r="BX138" s="206"/>
      <c r="BY138" s="206"/>
      <c r="BZ138" s="206"/>
      <c r="CA138" s="206"/>
      <c r="CB138" s="206"/>
      <c r="CC138" s="206"/>
      <c r="CD138" s="206"/>
      <c r="CE138" s="204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</row>
    <row r="139" spans="63:95" x14ac:dyDescent="0.2">
      <c r="BK139" s="2"/>
      <c r="BL139" s="2"/>
      <c r="BO139" s="3"/>
      <c r="BP139" s="205"/>
      <c r="BQ139" s="201"/>
      <c r="BR139" s="206"/>
      <c r="BS139" s="206"/>
      <c r="BT139" s="206"/>
      <c r="BU139" s="206"/>
      <c r="BV139" s="206"/>
      <c r="BW139" s="206"/>
      <c r="BX139" s="206"/>
      <c r="BY139" s="206"/>
      <c r="BZ139" s="206"/>
      <c r="CA139" s="206"/>
      <c r="CB139" s="206"/>
      <c r="CC139" s="206"/>
      <c r="CD139" s="206"/>
      <c r="CE139" s="204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</row>
    <row r="140" spans="63:95" x14ac:dyDescent="0.2">
      <c r="BK140" s="2"/>
      <c r="BL140" s="2"/>
      <c r="BO140" s="3"/>
      <c r="BP140" s="205"/>
      <c r="BQ140" s="201"/>
      <c r="BR140" s="206"/>
      <c r="BS140" s="206"/>
      <c r="BT140" s="206"/>
      <c r="BU140" s="206"/>
      <c r="BV140" s="206"/>
      <c r="BW140" s="206"/>
      <c r="BX140" s="206"/>
      <c r="BY140" s="206"/>
      <c r="BZ140" s="206"/>
      <c r="CA140" s="206"/>
      <c r="CB140" s="206"/>
      <c r="CC140" s="206"/>
      <c r="CD140" s="206"/>
      <c r="CE140" s="204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</row>
    <row r="141" spans="63:95" x14ac:dyDescent="0.2">
      <c r="BK141" s="2"/>
      <c r="BL141" s="2"/>
      <c r="BO141" s="3"/>
      <c r="BP141" s="205"/>
      <c r="BQ141" s="201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4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</row>
    <row r="142" spans="63:95" x14ac:dyDescent="0.2">
      <c r="BK142" s="2"/>
      <c r="BL142" s="2"/>
      <c r="BO142" s="3"/>
      <c r="BP142" s="205"/>
      <c r="BQ142" s="201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4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</row>
    <row r="143" spans="63:95" x14ac:dyDescent="0.2">
      <c r="BK143" s="2"/>
      <c r="BL143" s="2"/>
      <c r="BO143" s="3"/>
      <c r="BP143" s="205"/>
      <c r="BQ143" s="201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4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</row>
    <row r="144" spans="63:95" x14ac:dyDescent="0.2">
      <c r="BK144" s="2"/>
      <c r="BL144" s="2"/>
      <c r="BO144" s="3"/>
      <c r="BP144" s="205"/>
      <c r="BQ144" s="201"/>
      <c r="BR144" s="206"/>
      <c r="BS144" s="206"/>
      <c r="BT144" s="206"/>
      <c r="BU144" s="206"/>
      <c r="BV144" s="206"/>
      <c r="BW144" s="206"/>
      <c r="BX144" s="206"/>
      <c r="BY144" s="206"/>
      <c r="BZ144" s="206"/>
      <c r="CA144" s="206"/>
      <c r="CB144" s="206"/>
      <c r="CC144" s="206"/>
      <c r="CD144" s="206"/>
      <c r="CE144" s="204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</row>
    <row r="145" spans="1:164" x14ac:dyDescent="0.2">
      <c r="BK145" s="2"/>
      <c r="BL145" s="2"/>
      <c r="BO145" s="3"/>
      <c r="BP145" s="205"/>
      <c r="BQ145" s="201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4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</row>
    <row r="146" spans="1:164" x14ac:dyDescent="0.2">
      <c r="BK146" s="2"/>
      <c r="BL146" s="2"/>
      <c r="BO146" s="3"/>
      <c r="BP146" s="205"/>
      <c r="BQ146" s="201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6"/>
      <c r="CC146" s="206"/>
      <c r="CD146" s="206"/>
      <c r="CE146" s="204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</row>
    <row r="147" spans="1:164" x14ac:dyDescent="0.2">
      <c r="BK147" s="2"/>
      <c r="BL147" s="2"/>
      <c r="BO147" s="3"/>
      <c r="BP147" s="205"/>
      <c r="BQ147" s="201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4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</row>
    <row r="148" spans="1:164" x14ac:dyDescent="0.2">
      <c r="BK148" s="2"/>
      <c r="BL148" s="2"/>
      <c r="BO148" s="3"/>
      <c r="BP148" s="205"/>
      <c r="BQ148" s="201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4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</row>
    <row r="149" spans="1:164" x14ac:dyDescent="0.2">
      <c r="BK149" s="2"/>
      <c r="BL149" s="2"/>
      <c r="BO149" s="3"/>
      <c r="BP149" s="205"/>
      <c r="BQ149" s="201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4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</row>
    <row r="150" spans="1:164" x14ac:dyDescent="0.2">
      <c r="BK150" s="2"/>
      <c r="BL150" s="2"/>
      <c r="BO150" s="3"/>
      <c r="BP150" s="205"/>
      <c r="BQ150" s="201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4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</row>
    <row r="151" spans="1:164" x14ac:dyDescent="0.2">
      <c r="BK151" s="2"/>
      <c r="BL151" s="2"/>
      <c r="BO151" s="3"/>
      <c r="BP151" s="205"/>
      <c r="BQ151" s="201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4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</row>
    <row r="152" spans="1:164" x14ac:dyDescent="0.2">
      <c r="BK152" s="2"/>
      <c r="BL152" s="2"/>
      <c r="BO152" s="3"/>
      <c r="BP152" s="205"/>
      <c r="BQ152" s="201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4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</row>
    <row r="153" spans="1:164" x14ac:dyDescent="0.2">
      <c r="BK153" s="2"/>
      <c r="BL153" s="2"/>
      <c r="BO153" s="3"/>
      <c r="BP153" s="205"/>
      <c r="BQ153" s="201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4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</row>
    <row r="154" spans="1:164" x14ac:dyDescent="0.2">
      <c r="BK154" s="2"/>
      <c r="BL154" s="2"/>
      <c r="BO154" s="3"/>
      <c r="BP154" s="205"/>
      <c r="BQ154" s="201"/>
      <c r="BR154" s="206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4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</row>
    <row r="155" spans="1:164" x14ac:dyDescent="0.2">
      <c r="BK155" s="2"/>
      <c r="BL155" s="2"/>
      <c r="BO155" s="3"/>
      <c r="BP155" s="205"/>
      <c r="BQ155" s="201"/>
      <c r="BR155" s="206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4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</row>
    <row r="156" spans="1:164" x14ac:dyDescent="0.2">
      <c r="BK156" s="2"/>
      <c r="BL156" s="2"/>
      <c r="BO156" s="3"/>
      <c r="BP156" s="3"/>
      <c r="BQ156" s="3"/>
      <c r="BR156" s="3"/>
      <c r="BS156" s="3"/>
      <c r="BT156" s="3"/>
      <c r="BU156" s="198"/>
      <c r="BV156" s="3"/>
      <c r="BW156" s="3"/>
      <c r="BX156" s="3"/>
      <c r="BY156" s="3"/>
      <c r="BZ156" s="3"/>
      <c r="CA156" s="3"/>
      <c r="CB156" s="3"/>
      <c r="CC156" s="199"/>
      <c r="CD156" s="198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</row>
    <row r="157" spans="1:164" s="73" customFormat="1" x14ac:dyDescent="0.2">
      <c r="A157" s="82"/>
      <c r="B157" s="83"/>
      <c r="BO157" s="69"/>
      <c r="BP157" s="69"/>
      <c r="BQ157" s="69"/>
      <c r="BR157" s="69"/>
      <c r="BS157" s="69"/>
      <c r="BT157" s="69"/>
      <c r="BU157" s="71"/>
      <c r="BV157" s="69"/>
      <c r="BW157" s="69"/>
      <c r="BX157" s="69"/>
      <c r="BY157" s="69"/>
      <c r="BZ157" s="69"/>
      <c r="CA157" s="69"/>
      <c r="CB157" s="69"/>
      <c r="CC157" s="72"/>
      <c r="CD157" s="71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</row>
    <row r="158" spans="1:164" s="73" customFormat="1" x14ac:dyDescent="0.2">
      <c r="A158" s="82"/>
      <c r="B158" s="83"/>
      <c r="BO158" s="69"/>
      <c r="BP158" s="69"/>
      <c r="BQ158" s="69"/>
      <c r="BR158" s="69"/>
      <c r="BS158" s="69"/>
      <c r="BT158" s="69"/>
      <c r="BU158" s="71"/>
      <c r="BV158" s="69"/>
      <c r="BW158" s="69"/>
      <c r="BX158" s="69"/>
      <c r="BY158" s="69"/>
      <c r="BZ158" s="69"/>
      <c r="CA158" s="69"/>
      <c r="CB158" s="69"/>
      <c r="CC158" s="72"/>
      <c r="CD158" s="71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</row>
    <row r="159" spans="1:164" s="73" customFormat="1" x14ac:dyDescent="0.2">
      <c r="A159" s="82"/>
      <c r="B159" s="83"/>
      <c r="BO159" s="69"/>
      <c r="BP159" s="69"/>
      <c r="BQ159" s="69"/>
      <c r="BR159" s="69"/>
      <c r="BS159" s="69"/>
      <c r="BT159" s="69"/>
      <c r="BU159" s="71"/>
      <c r="BV159" s="69"/>
      <c r="BW159" s="69"/>
      <c r="BX159" s="69"/>
      <c r="BY159" s="69"/>
      <c r="BZ159" s="69"/>
      <c r="CA159" s="69"/>
      <c r="CB159" s="69"/>
      <c r="CC159" s="72"/>
      <c r="CD159" s="71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</row>
    <row r="160" spans="1:164" s="73" customFormat="1" x14ac:dyDescent="0.2">
      <c r="A160" s="82"/>
      <c r="B160" s="83"/>
      <c r="BO160" s="69"/>
      <c r="BP160" s="69"/>
      <c r="BQ160" s="69"/>
      <c r="BR160" s="69"/>
      <c r="BS160" s="69"/>
      <c r="BT160" s="69"/>
      <c r="BU160" s="71"/>
      <c r="BV160" s="69"/>
      <c r="BW160" s="69"/>
      <c r="BX160" s="69"/>
      <c r="BY160" s="69"/>
      <c r="BZ160" s="69"/>
      <c r="CA160" s="69"/>
      <c r="CB160" s="69"/>
      <c r="CC160" s="72"/>
      <c r="CD160" s="71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</row>
    <row r="161" spans="1:164" s="73" customFormat="1" x14ac:dyDescent="0.2">
      <c r="A161" s="82"/>
      <c r="B161" s="83"/>
      <c r="BO161" s="69"/>
      <c r="BP161" s="69"/>
      <c r="BQ161" s="69"/>
      <c r="BR161" s="69"/>
      <c r="BS161" s="69"/>
      <c r="BT161" s="69"/>
      <c r="BU161" s="71"/>
      <c r="BV161" s="69"/>
      <c r="BW161" s="69"/>
      <c r="BX161" s="69"/>
      <c r="BY161" s="69"/>
      <c r="BZ161" s="69"/>
      <c r="CA161" s="69"/>
      <c r="CB161" s="69"/>
      <c r="CC161" s="72"/>
      <c r="CD161" s="71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</row>
    <row r="162" spans="1:164" s="73" customFormat="1" x14ac:dyDescent="0.2">
      <c r="A162" s="82"/>
      <c r="B162" s="83"/>
      <c r="BO162" s="69"/>
      <c r="BP162" s="69"/>
      <c r="BQ162" s="69"/>
      <c r="BR162" s="69"/>
      <c r="BS162" s="69"/>
      <c r="BT162" s="69"/>
      <c r="BU162" s="71"/>
      <c r="BV162" s="69"/>
      <c r="BW162" s="69"/>
      <c r="BX162" s="69"/>
      <c r="BY162" s="69"/>
      <c r="BZ162" s="69"/>
      <c r="CA162" s="69"/>
      <c r="CB162" s="69"/>
      <c r="CC162" s="72"/>
      <c r="CD162" s="71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</row>
    <row r="163" spans="1:164" s="73" customFormat="1" x14ac:dyDescent="0.2">
      <c r="A163" s="82"/>
      <c r="B163" s="83"/>
      <c r="BO163" s="69"/>
      <c r="BP163" s="69"/>
      <c r="BQ163" s="69"/>
      <c r="BR163" s="69"/>
      <c r="BS163" s="69"/>
      <c r="BT163" s="69"/>
      <c r="BU163" s="71"/>
      <c r="BV163" s="69"/>
      <c r="BW163" s="69"/>
      <c r="BX163" s="69"/>
      <c r="BY163" s="69"/>
      <c r="BZ163" s="69"/>
      <c r="CA163" s="69"/>
      <c r="CB163" s="69"/>
      <c r="CC163" s="72"/>
      <c r="CD163" s="71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</row>
    <row r="164" spans="1:164" s="73" customFormat="1" x14ac:dyDescent="0.2">
      <c r="A164" s="82"/>
      <c r="B164" s="83"/>
      <c r="BO164" s="69"/>
      <c r="BP164" s="69"/>
      <c r="BQ164" s="69"/>
      <c r="BR164" s="69"/>
      <c r="BS164" s="69"/>
      <c r="BT164" s="69"/>
      <c r="BU164" s="71"/>
      <c r="BV164" s="69"/>
      <c r="BW164" s="69"/>
      <c r="BX164" s="69"/>
      <c r="BY164" s="69"/>
      <c r="BZ164" s="69"/>
      <c r="CA164" s="69"/>
      <c r="CB164" s="69"/>
      <c r="CC164" s="72"/>
      <c r="CD164" s="71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</row>
    <row r="165" spans="1:164" s="73" customFormat="1" x14ac:dyDescent="0.2">
      <c r="A165" s="82"/>
      <c r="B165" s="83"/>
      <c r="BO165" s="69"/>
      <c r="BP165" s="69"/>
      <c r="BQ165" s="69"/>
      <c r="BR165" s="69"/>
      <c r="BS165" s="69"/>
      <c r="BT165" s="69"/>
      <c r="BU165" s="71"/>
      <c r="BV165" s="69"/>
      <c r="BW165" s="69"/>
      <c r="BX165" s="69"/>
      <c r="BY165" s="69"/>
      <c r="BZ165" s="69"/>
      <c r="CA165" s="69"/>
      <c r="CB165" s="69"/>
      <c r="CC165" s="72"/>
      <c r="CD165" s="71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</row>
    <row r="166" spans="1:164" s="73" customFormat="1" x14ac:dyDescent="0.2">
      <c r="A166" s="82"/>
      <c r="B166" s="83"/>
      <c r="BO166" s="69"/>
      <c r="BP166" s="69"/>
      <c r="BQ166" s="69"/>
      <c r="BR166" s="69"/>
      <c r="BS166" s="69"/>
      <c r="BT166" s="69"/>
      <c r="BU166" s="71"/>
      <c r="BV166" s="69"/>
      <c r="BW166" s="69"/>
      <c r="BX166" s="69"/>
      <c r="BY166" s="69"/>
      <c r="BZ166" s="69"/>
      <c r="CA166" s="69"/>
      <c r="CB166" s="69"/>
      <c r="CC166" s="72"/>
      <c r="CD166" s="71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</row>
    <row r="167" spans="1:164" s="73" customFormat="1" x14ac:dyDescent="0.2">
      <c r="A167" s="82"/>
      <c r="B167" s="83"/>
      <c r="BO167" s="69"/>
      <c r="BP167" s="69"/>
      <c r="BQ167" s="69"/>
      <c r="BR167" s="69"/>
      <c r="BS167" s="69"/>
      <c r="BT167" s="69"/>
      <c r="BU167" s="71"/>
      <c r="BV167" s="69"/>
      <c r="BW167" s="69"/>
      <c r="BX167" s="69"/>
      <c r="BY167" s="69"/>
      <c r="BZ167" s="69"/>
      <c r="CA167" s="69"/>
      <c r="CB167" s="69"/>
      <c r="CC167" s="72"/>
      <c r="CD167" s="71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</row>
    <row r="168" spans="1:164" s="73" customFormat="1" x14ac:dyDescent="0.2">
      <c r="A168" s="82"/>
      <c r="B168" s="83"/>
      <c r="BO168" s="69"/>
      <c r="BP168" s="69"/>
      <c r="BQ168" s="69"/>
      <c r="BR168" s="69"/>
      <c r="BS168" s="69"/>
      <c r="BT168" s="69"/>
      <c r="BU168" s="71"/>
      <c r="BV168" s="69"/>
      <c r="BW168" s="69"/>
      <c r="BX168" s="69"/>
      <c r="BY168" s="69"/>
      <c r="BZ168" s="69"/>
      <c r="CA168" s="69"/>
      <c r="CB168" s="69"/>
      <c r="CC168" s="72"/>
      <c r="CD168" s="71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</row>
    <row r="169" spans="1:164" s="73" customFormat="1" x14ac:dyDescent="0.2">
      <c r="A169" s="82"/>
      <c r="B169" s="83"/>
      <c r="BO169" s="69"/>
      <c r="BP169" s="69"/>
      <c r="BQ169" s="69"/>
      <c r="BR169" s="69"/>
      <c r="BS169" s="69"/>
      <c r="BT169" s="69"/>
      <c r="BU169" s="71"/>
      <c r="BV169" s="69"/>
      <c r="BW169" s="69"/>
      <c r="BX169" s="69"/>
      <c r="BY169" s="69"/>
      <c r="BZ169" s="69"/>
      <c r="CA169" s="69"/>
      <c r="CB169" s="69"/>
      <c r="CC169" s="72"/>
      <c r="CD169" s="71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</row>
    <row r="170" spans="1:164" s="73" customFormat="1" x14ac:dyDescent="0.2">
      <c r="A170" s="82"/>
      <c r="B170" s="83"/>
      <c r="BO170" s="69"/>
      <c r="BP170" s="69"/>
      <c r="BQ170" s="69"/>
      <c r="BR170" s="69"/>
      <c r="BS170" s="69"/>
      <c r="BT170" s="69"/>
      <c r="BU170" s="71"/>
      <c r="BV170" s="69"/>
      <c r="BW170" s="69"/>
      <c r="BX170" s="69"/>
      <c r="BY170" s="69"/>
      <c r="BZ170" s="69"/>
      <c r="CA170" s="69"/>
      <c r="CB170" s="69"/>
      <c r="CC170" s="72"/>
      <c r="CD170" s="71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</row>
    <row r="171" spans="1:164" s="73" customFormat="1" x14ac:dyDescent="0.2">
      <c r="A171" s="82"/>
      <c r="B171" s="83"/>
      <c r="BO171" s="69"/>
      <c r="BP171" s="69"/>
      <c r="BQ171" s="69"/>
      <c r="BR171" s="69"/>
      <c r="BS171" s="69"/>
      <c r="BT171" s="69"/>
      <c r="BU171" s="71"/>
      <c r="BV171" s="69"/>
      <c r="BW171" s="69"/>
      <c r="BX171" s="69"/>
      <c r="BY171" s="69"/>
      <c r="BZ171" s="69"/>
      <c r="CA171" s="69"/>
      <c r="CB171" s="69"/>
      <c r="CC171" s="72"/>
      <c r="CD171" s="71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</row>
    <row r="172" spans="1:164" s="73" customFormat="1" x14ac:dyDescent="0.2">
      <c r="A172" s="82"/>
      <c r="B172" s="83"/>
      <c r="BO172" s="69"/>
      <c r="BP172" s="69"/>
      <c r="BQ172" s="69"/>
      <c r="BR172" s="69"/>
      <c r="BS172" s="69"/>
      <c r="BT172" s="69"/>
      <c r="BU172" s="71"/>
      <c r="BV172" s="69"/>
      <c r="BW172" s="69"/>
      <c r="BX172" s="69"/>
      <c r="BY172" s="69"/>
      <c r="BZ172" s="69"/>
      <c r="CA172" s="69"/>
      <c r="CB172" s="69"/>
      <c r="CC172" s="72"/>
      <c r="CD172" s="71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</row>
    <row r="173" spans="1:164" s="73" customFormat="1" x14ac:dyDescent="0.2">
      <c r="A173" s="82"/>
      <c r="B173" s="83"/>
      <c r="BO173" s="69"/>
      <c r="BP173" s="69"/>
      <c r="BQ173" s="69"/>
      <c r="BR173" s="69"/>
      <c r="BS173" s="69"/>
      <c r="BT173" s="69"/>
      <c r="BU173" s="71"/>
      <c r="BV173" s="69"/>
      <c r="BW173" s="69"/>
      <c r="BX173" s="69"/>
      <c r="BY173" s="69"/>
      <c r="BZ173" s="69"/>
      <c r="CA173" s="69"/>
      <c r="CB173" s="69"/>
      <c r="CC173" s="72"/>
      <c r="CD173" s="71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</row>
    <row r="174" spans="1:164" s="73" customFormat="1" x14ac:dyDescent="0.2">
      <c r="A174" s="82"/>
      <c r="B174" s="83"/>
      <c r="BO174" s="69"/>
      <c r="BP174" s="69"/>
      <c r="BQ174" s="69"/>
      <c r="BR174" s="69"/>
      <c r="BS174" s="69"/>
      <c r="BT174" s="69"/>
      <c r="BU174" s="71"/>
      <c r="BV174" s="69"/>
      <c r="BW174" s="69"/>
      <c r="BX174" s="69"/>
      <c r="BY174" s="69"/>
      <c r="BZ174" s="69"/>
      <c r="CA174" s="69"/>
      <c r="CB174" s="69"/>
      <c r="CC174" s="72"/>
      <c r="CD174" s="71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</row>
    <row r="175" spans="1:164" s="73" customFormat="1" x14ac:dyDescent="0.2">
      <c r="A175" s="82"/>
      <c r="B175" s="83"/>
      <c r="BO175" s="69"/>
      <c r="BP175" s="69"/>
      <c r="BQ175" s="69"/>
      <c r="BR175" s="69"/>
      <c r="BS175" s="69"/>
      <c r="BT175" s="69"/>
      <c r="BU175" s="71"/>
      <c r="BV175" s="69"/>
      <c r="BW175" s="69"/>
      <c r="BX175" s="69"/>
      <c r="BY175" s="69"/>
      <c r="BZ175" s="69"/>
      <c r="CA175" s="69"/>
      <c r="CB175" s="69"/>
      <c r="CC175" s="72"/>
      <c r="CD175" s="71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</row>
    <row r="176" spans="1:164" s="73" customFormat="1" x14ac:dyDescent="0.2">
      <c r="A176" s="82"/>
      <c r="B176" s="83"/>
      <c r="BO176" s="69"/>
      <c r="BP176" s="69"/>
      <c r="BQ176" s="69"/>
      <c r="BR176" s="69"/>
      <c r="BS176" s="69"/>
      <c r="BT176" s="69"/>
      <c r="BU176" s="71"/>
      <c r="BV176" s="69"/>
      <c r="BW176" s="69"/>
      <c r="BX176" s="69"/>
      <c r="BY176" s="69"/>
      <c r="BZ176" s="69"/>
      <c r="CA176" s="69"/>
      <c r="CB176" s="69"/>
      <c r="CC176" s="72"/>
      <c r="CD176" s="71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</row>
    <row r="177" spans="1:164" s="73" customFormat="1" x14ac:dyDescent="0.2">
      <c r="A177" s="82"/>
      <c r="B177" s="83"/>
      <c r="BO177" s="69"/>
      <c r="BP177" s="69"/>
      <c r="BQ177" s="69"/>
      <c r="BR177" s="69"/>
      <c r="BS177" s="69"/>
      <c r="BT177" s="69"/>
      <c r="BU177" s="71"/>
      <c r="BV177" s="69"/>
      <c r="BW177" s="69"/>
      <c r="BX177" s="69"/>
      <c r="BY177" s="69"/>
      <c r="BZ177" s="69"/>
      <c r="CA177" s="69"/>
      <c r="CB177" s="69"/>
      <c r="CC177" s="72"/>
      <c r="CD177" s="71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</row>
    <row r="178" spans="1:164" s="73" customFormat="1" x14ac:dyDescent="0.2">
      <c r="A178" s="82"/>
      <c r="B178" s="83"/>
      <c r="BO178" s="69"/>
      <c r="BP178" s="69"/>
      <c r="BQ178" s="69"/>
      <c r="BR178" s="69"/>
      <c r="BS178" s="69"/>
      <c r="BT178" s="69"/>
      <c r="BU178" s="71"/>
      <c r="BV178" s="69"/>
      <c r="BW178" s="69"/>
      <c r="BX178" s="69"/>
      <c r="BY178" s="69"/>
      <c r="BZ178" s="69"/>
      <c r="CA178" s="69"/>
      <c r="CB178" s="69"/>
      <c r="CC178" s="72"/>
      <c r="CD178" s="71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</row>
    <row r="179" spans="1:164" s="73" customFormat="1" x14ac:dyDescent="0.2">
      <c r="A179" s="82"/>
      <c r="B179" s="83"/>
      <c r="BO179" s="69"/>
      <c r="BP179" s="69"/>
      <c r="BQ179" s="69"/>
      <c r="BR179" s="69"/>
      <c r="BS179" s="69"/>
      <c r="BT179" s="69"/>
      <c r="BU179" s="71"/>
      <c r="BV179" s="69"/>
      <c r="BW179" s="69"/>
      <c r="BX179" s="69"/>
      <c r="BY179" s="69"/>
      <c r="BZ179" s="69"/>
      <c r="CA179" s="69"/>
      <c r="CB179" s="69"/>
      <c r="CC179" s="72"/>
      <c r="CD179" s="71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</row>
    <row r="180" spans="1:164" s="73" customFormat="1" x14ac:dyDescent="0.2">
      <c r="A180" s="82"/>
      <c r="B180" s="83"/>
      <c r="BO180" s="69"/>
      <c r="BP180" s="69"/>
      <c r="BQ180" s="69"/>
      <c r="BR180" s="69"/>
      <c r="BS180" s="69"/>
      <c r="BT180" s="69"/>
      <c r="BU180" s="71"/>
      <c r="BV180" s="69"/>
      <c r="BW180" s="69"/>
      <c r="BX180" s="69"/>
      <c r="BY180" s="69"/>
      <c r="BZ180" s="69"/>
      <c r="CA180" s="69"/>
      <c r="CB180" s="69"/>
      <c r="CC180" s="72"/>
      <c r="CD180" s="71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</row>
    <row r="181" spans="1:164" s="73" customFormat="1" x14ac:dyDescent="0.2">
      <c r="A181" s="82"/>
      <c r="B181" s="83"/>
      <c r="BO181" s="69"/>
      <c r="BP181" s="69"/>
      <c r="BQ181" s="69"/>
      <c r="BR181" s="69"/>
      <c r="BS181" s="69"/>
      <c r="BT181" s="69"/>
      <c r="BU181" s="71"/>
      <c r="BV181" s="69"/>
      <c r="BW181" s="69"/>
      <c r="BX181" s="69"/>
      <c r="BY181" s="69"/>
      <c r="BZ181" s="69"/>
      <c r="CA181" s="69"/>
      <c r="CB181" s="69"/>
      <c r="CC181" s="72"/>
      <c r="CD181" s="71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</row>
    <row r="182" spans="1:164" s="73" customFormat="1" x14ac:dyDescent="0.2">
      <c r="A182" s="82"/>
      <c r="B182" s="83"/>
      <c r="BO182" s="69"/>
      <c r="BP182" s="69"/>
      <c r="BQ182" s="69"/>
      <c r="BR182" s="69"/>
      <c r="BS182" s="69"/>
      <c r="BT182" s="69"/>
      <c r="BU182" s="71"/>
      <c r="BV182" s="69"/>
      <c r="BW182" s="69"/>
      <c r="BX182" s="69"/>
      <c r="BY182" s="69"/>
      <c r="BZ182" s="69"/>
      <c r="CA182" s="69"/>
      <c r="CB182" s="69"/>
      <c r="CC182" s="72"/>
      <c r="CD182" s="71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</row>
    <row r="183" spans="1:164" s="73" customFormat="1" x14ac:dyDescent="0.2">
      <c r="A183" s="82"/>
      <c r="B183" s="83"/>
      <c r="BO183" s="69"/>
      <c r="BP183" s="69"/>
      <c r="BQ183" s="69"/>
      <c r="BR183" s="69"/>
      <c r="BS183" s="69"/>
      <c r="BT183" s="69"/>
      <c r="BU183" s="71"/>
      <c r="BV183" s="69"/>
      <c r="BW183" s="69"/>
      <c r="BX183" s="69"/>
      <c r="BY183" s="69"/>
      <c r="BZ183" s="69"/>
      <c r="CA183" s="69"/>
      <c r="CB183" s="69"/>
      <c r="CC183" s="72"/>
      <c r="CD183" s="71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</row>
    <row r="184" spans="1:164" s="73" customFormat="1" x14ac:dyDescent="0.2">
      <c r="A184" s="82"/>
      <c r="B184" s="83"/>
      <c r="BO184" s="69"/>
      <c r="BP184" s="69"/>
      <c r="BQ184" s="69"/>
      <c r="BR184" s="69"/>
      <c r="BS184" s="69"/>
      <c r="BT184" s="69"/>
      <c r="BU184" s="71"/>
      <c r="BV184" s="69"/>
      <c r="BW184" s="69"/>
      <c r="BX184" s="69"/>
      <c r="BY184" s="69"/>
      <c r="BZ184" s="69"/>
      <c r="CA184" s="69"/>
      <c r="CB184" s="69"/>
      <c r="CC184" s="72"/>
      <c r="CD184" s="71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</row>
    <row r="185" spans="1:164" s="73" customFormat="1" x14ac:dyDescent="0.2">
      <c r="A185" s="82"/>
      <c r="B185" s="83"/>
      <c r="BO185" s="69"/>
      <c r="BP185" s="69"/>
      <c r="BQ185" s="69"/>
      <c r="BR185" s="69"/>
      <c r="BS185" s="69"/>
      <c r="BT185" s="69"/>
      <c r="BU185" s="71"/>
      <c r="BV185" s="69"/>
      <c r="BW185" s="69"/>
      <c r="BX185" s="69"/>
      <c r="BY185" s="69"/>
      <c r="BZ185" s="69"/>
      <c r="CA185" s="69"/>
      <c r="CB185" s="69"/>
      <c r="CC185" s="72"/>
      <c r="CD185" s="71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</row>
    <row r="186" spans="1:164" s="73" customFormat="1" x14ac:dyDescent="0.2">
      <c r="A186" s="82"/>
      <c r="B186" s="83"/>
      <c r="BO186" s="69"/>
      <c r="BP186" s="69"/>
      <c r="BQ186" s="69"/>
      <c r="BR186" s="69"/>
      <c r="BS186" s="69"/>
      <c r="BT186" s="69"/>
      <c r="BU186" s="71"/>
      <c r="BV186" s="69"/>
      <c r="BW186" s="69"/>
      <c r="BX186" s="69"/>
      <c r="BY186" s="69"/>
      <c r="BZ186" s="69"/>
      <c r="CA186" s="69"/>
      <c r="CB186" s="69"/>
      <c r="CC186" s="72"/>
      <c r="CD186" s="71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  <c r="DO186" s="69"/>
      <c r="DP186" s="69"/>
      <c r="DQ186" s="69"/>
      <c r="DR186" s="69"/>
      <c r="DS186" s="69"/>
      <c r="DT186" s="69"/>
      <c r="DU186" s="69"/>
      <c r="DV186" s="69"/>
      <c r="DW186" s="69"/>
      <c r="DX186" s="69"/>
      <c r="DY186" s="69"/>
      <c r="DZ186" s="69"/>
      <c r="EA186" s="69"/>
      <c r="EB186" s="69"/>
      <c r="EC186" s="69"/>
      <c r="ED186" s="69"/>
      <c r="EE186" s="69"/>
      <c r="EF186" s="69"/>
      <c r="EG186" s="69"/>
      <c r="EH186" s="69"/>
      <c r="EI186" s="69"/>
      <c r="EJ186" s="69"/>
      <c r="EK186" s="69"/>
      <c r="EL186" s="69"/>
      <c r="EM186" s="69"/>
      <c r="EN186" s="69"/>
      <c r="EO186" s="69"/>
      <c r="EP186" s="69"/>
      <c r="EQ186" s="69"/>
      <c r="ER186" s="69"/>
      <c r="ES186" s="69"/>
      <c r="ET186" s="69"/>
      <c r="EU186" s="69"/>
      <c r="EV186" s="69"/>
      <c r="EW186" s="69"/>
      <c r="EX186" s="69"/>
      <c r="EY186" s="69"/>
      <c r="EZ186" s="69"/>
      <c r="FA186" s="69"/>
      <c r="FB186" s="69"/>
      <c r="FC186" s="69"/>
      <c r="FD186" s="69"/>
      <c r="FE186" s="69"/>
      <c r="FF186" s="69"/>
      <c r="FG186" s="69"/>
      <c r="FH186" s="69"/>
    </row>
    <row r="187" spans="1:164" s="73" customFormat="1" x14ac:dyDescent="0.2">
      <c r="A187" s="82"/>
      <c r="B187" s="83"/>
      <c r="BO187" s="69"/>
      <c r="BP187" s="69"/>
      <c r="BQ187" s="69"/>
      <c r="BR187" s="69"/>
      <c r="BS187" s="69"/>
      <c r="BT187" s="69"/>
      <c r="BU187" s="71"/>
      <c r="BV187" s="69"/>
      <c r="BW187" s="69"/>
      <c r="BX187" s="69"/>
      <c r="BY187" s="69"/>
      <c r="BZ187" s="69"/>
      <c r="CA187" s="69"/>
      <c r="CB187" s="69"/>
      <c r="CC187" s="72"/>
      <c r="CD187" s="71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</row>
    <row r="188" spans="1:164" s="73" customFormat="1" x14ac:dyDescent="0.2">
      <c r="A188" s="82"/>
      <c r="B188" s="83"/>
      <c r="BO188" s="69"/>
      <c r="BP188" s="69"/>
      <c r="BQ188" s="69"/>
      <c r="BR188" s="69"/>
      <c r="BS188" s="69"/>
      <c r="BT188" s="69"/>
      <c r="BU188" s="71"/>
      <c r="BV188" s="69"/>
      <c r="BW188" s="69"/>
      <c r="BX188" s="69"/>
      <c r="BY188" s="69"/>
      <c r="BZ188" s="69"/>
      <c r="CA188" s="69"/>
      <c r="CB188" s="69"/>
      <c r="CC188" s="72"/>
      <c r="CD188" s="71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</row>
    <row r="189" spans="1:164" s="73" customFormat="1" x14ac:dyDescent="0.2">
      <c r="A189" s="82"/>
      <c r="B189" s="83"/>
      <c r="BO189" s="69"/>
      <c r="BP189" s="69"/>
      <c r="BQ189" s="69"/>
      <c r="BR189" s="69"/>
      <c r="BS189" s="69"/>
      <c r="BT189" s="69"/>
      <c r="BU189" s="71"/>
      <c r="BV189" s="69"/>
      <c r="BW189" s="69"/>
      <c r="BX189" s="69"/>
      <c r="BY189" s="69"/>
      <c r="BZ189" s="69"/>
      <c r="CA189" s="69"/>
      <c r="CB189" s="69"/>
      <c r="CC189" s="72"/>
      <c r="CD189" s="71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</row>
    <row r="190" spans="1:164" s="73" customFormat="1" x14ac:dyDescent="0.2">
      <c r="A190" s="82"/>
      <c r="B190" s="83"/>
      <c r="BO190" s="69"/>
      <c r="BP190" s="69"/>
      <c r="BQ190" s="69"/>
      <c r="BR190" s="69"/>
      <c r="BS190" s="69"/>
      <c r="BT190" s="69"/>
      <c r="BU190" s="71"/>
      <c r="BV190" s="69"/>
      <c r="BW190" s="69"/>
      <c r="BX190" s="69"/>
      <c r="BY190" s="69"/>
      <c r="BZ190" s="69"/>
      <c r="CA190" s="69"/>
      <c r="CB190" s="69"/>
      <c r="CC190" s="72"/>
      <c r="CD190" s="71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</row>
    <row r="191" spans="1:164" s="73" customFormat="1" x14ac:dyDescent="0.2">
      <c r="A191" s="82"/>
      <c r="B191" s="83"/>
      <c r="BO191" s="69"/>
      <c r="BP191" s="69"/>
      <c r="BQ191" s="69"/>
      <c r="BR191" s="69"/>
      <c r="BS191" s="69"/>
      <c r="BT191" s="69"/>
      <c r="BU191" s="71"/>
      <c r="BV191" s="69"/>
      <c r="BW191" s="69"/>
      <c r="BX191" s="69"/>
      <c r="BY191" s="69"/>
      <c r="BZ191" s="69"/>
      <c r="CA191" s="69"/>
      <c r="CB191" s="69"/>
      <c r="CC191" s="72"/>
      <c r="CD191" s="71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</row>
    <row r="192" spans="1:164" s="73" customFormat="1" x14ac:dyDescent="0.2">
      <c r="A192" s="82"/>
      <c r="B192" s="83"/>
      <c r="BO192" s="69"/>
      <c r="BP192" s="69"/>
      <c r="BQ192" s="69"/>
      <c r="BR192" s="69"/>
      <c r="BS192" s="69"/>
      <c r="BT192" s="69"/>
      <c r="BU192" s="71"/>
      <c r="BV192" s="69"/>
      <c r="BW192" s="69"/>
      <c r="BX192" s="69"/>
      <c r="BY192" s="69"/>
      <c r="BZ192" s="69"/>
      <c r="CA192" s="69"/>
      <c r="CB192" s="69"/>
      <c r="CC192" s="72"/>
      <c r="CD192" s="71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</row>
    <row r="193" spans="1:164" s="73" customFormat="1" x14ac:dyDescent="0.2">
      <c r="A193" s="82"/>
      <c r="B193" s="83"/>
      <c r="BO193" s="69"/>
      <c r="BP193" s="69"/>
      <c r="BQ193" s="69"/>
      <c r="BR193" s="69"/>
      <c r="BS193" s="69"/>
      <c r="BT193" s="69"/>
      <c r="BU193" s="71"/>
      <c r="BV193" s="69"/>
      <c r="BW193" s="69"/>
      <c r="BX193" s="69"/>
      <c r="BY193" s="69"/>
      <c r="BZ193" s="69"/>
      <c r="CA193" s="69"/>
      <c r="CB193" s="69"/>
      <c r="CC193" s="72"/>
      <c r="CD193" s="71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</row>
    <row r="194" spans="1:164" s="73" customFormat="1" x14ac:dyDescent="0.2">
      <c r="A194" s="82"/>
      <c r="B194" s="83"/>
      <c r="BO194" s="69"/>
      <c r="BP194" s="69"/>
      <c r="BQ194" s="69"/>
      <c r="BR194" s="69"/>
      <c r="BS194" s="69"/>
      <c r="BT194" s="69"/>
      <c r="BU194" s="71"/>
      <c r="BV194" s="69"/>
      <c r="BW194" s="69"/>
      <c r="BX194" s="69"/>
      <c r="BY194" s="69"/>
      <c r="BZ194" s="69"/>
      <c r="CA194" s="69"/>
      <c r="CB194" s="69"/>
      <c r="CC194" s="72"/>
      <c r="CD194" s="71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</row>
    <row r="195" spans="1:164" s="73" customFormat="1" x14ac:dyDescent="0.2">
      <c r="A195" s="82"/>
      <c r="B195" s="83"/>
      <c r="BO195" s="69"/>
      <c r="BP195" s="69"/>
      <c r="BQ195" s="69"/>
      <c r="BR195" s="69"/>
      <c r="BS195" s="69"/>
      <c r="BT195" s="69"/>
      <c r="BU195" s="71"/>
      <c r="BV195" s="69"/>
      <c r="BW195" s="69"/>
      <c r="BX195" s="69"/>
      <c r="BY195" s="69"/>
      <c r="BZ195" s="69"/>
      <c r="CA195" s="69"/>
      <c r="CB195" s="69"/>
      <c r="CC195" s="72"/>
      <c r="CD195" s="71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</row>
    <row r="196" spans="1:164" s="73" customFormat="1" x14ac:dyDescent="0.2">
      <c r="A196" s="82"/>
      <c r="B196" s="83"/>
      <c r="BO196" s="69"/>
      <c r="BP196" s="69"/>
      <c r="BQ196" s="69"/>
      <c r="BR196" s="69"/>
      <c r="BS196" s="69"/>
      <c r="BT196" s="69"/>
      <c r="BU196" s="71"/>
      <c r="BV196" s="69"/>
      <c r="BW196" s="69"/>
      <c r="BX196" s="69"/>
      <c r="BY196" s="69"/>
      <c r="BZ196" s="69"/>
      <c r="CA196" s="69"/>
      <c r="CB196" s="69"/>
      <c r="CC196" s="72"/>
      <c r="CD196" s="71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</row>
    <row r="197" spans="1:164" s="73" customFormat="1" x14ac:dyDescent="0.2">
      <c r="A197" s="82"/>
      <c r="B197" s="83"/>
      <c r="BO197" s="69"/>
      <c r="BP197" s="69"/>
      <c r="BQ197" s="69"/>
      <c r="BR197" s="69"/>
      <c r="BS197" s="69"/>
      <c r="BT197" s="69"/>
      <c r="BU197" s="71"/>
      <c r="BV197" s="69"/>
      <c r="BW197" s="69"/>
      <c r="BX197" s="69"/>
      <c r="BY197" s="69"/>
      <c r="BZ197" s="69"/>
      <c r="CA197" s="69"/>
      <c r="CB197" s="69"/>
      <c r="CC197" s="72"/>
      <c r="CD197" s="71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</row>
    <row r="198" spans="1:164" s="73" customFormat="1" x14ac:dyDescent="0.2">
      <c r="A198" s="82"/>
      <c r="B198" s="83"/>
      <c r="BO198" s="69"/>
      <c r="BP198" s="69"/>
      <c r="BQ198" s="69"/>
      <c r="BR198" s="69"/>
      <c r="BS198" s="69"/>
      <c r="BT198" s="69"/>
      <c r="BU198" s="71"/>
      <c r="BV198" s="69"/>
      <c r="BW198" s="69"/>
      <c r="BX198" s="69"/>
      <c r="BY198" s="69"/>
      <c r="BZ198" s="69"/>
      <c r="CA198" s="69"/>
      <c r="CB198" s="69"/>
      <c r="CC198" s="72"/>
      <c r="CD198" s="71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  <c r="DO198" s="69"/>
      <c r="DP198" s="69"/>
      <c r="DQ198" s="69"/>
      <c r="DR198" s="69"/>
      <c r="DS198" s="69"/>
      <c r="DT198" s="69"/>
      <c r="DU198" s="69"/>
      <c r="DV198" s="69"/>
      <c r="DW198" s="69"/>
      <c r="DX198" s="69"/>
      <c r="DY198" s="69"/>
      <c r="DZ198" s="69"/>
      <c r="EA198" s="69"/>
      <c r="EB198" s="69"/>
      <c r="EC198" s="69"/>
      <c r="ED198" s="69"/>
      <c r="EE198" s="69"/>
      <c r="EF198" s="69"/>
      <c r="EG198" s="69"/>
      <c r="EH198" s="69"/>
      <c r="EI198" s="69"/>
      <c r="EJ198" s="69"/>
      <c r="EK198" s="69"/>
      <c r="EL198" s="69"/>
      <c r="EM198" s="69"/>
      <c r="EN198" s="69"/>
      <c r="EO198" s="69"/>
      <c r="EP198" s="69"/>
      <c r="EQ198" s="69"/>
      <c r="ER198" s="69"/>
      <c r="ES198" s="69"/>
      <c r="ET198" s="69"/>
      <c r="EU198" s="69"/>
      <c r="EV198" s="69"/>
      <c r="EW198" s="69"/>
      <c r="EX198" s="69"/>
      <c r="EY198" s="69"/>
      <c r="EZ198" s="69"/>
      <c r="FA198" s="69"/>
      <c r="FB198" s="69"/>
      <c r="FC198" s="69"/>
      <c r="FD198" s="69"/>
      <c r="FE198" s="69"/>
      <c r="FF198" s="69"/>
      <c r="FG198" s="69"/>
      <c r="FH198" s="69"/>
    </row>
    <row r="199" spans="1:164" s="73" customFormat="1" x14ac:dyDescent="0.2">
      <c r="A199" s="82"/>
      <c r="B199" s="83"/>
      <c r="BO199" s="69"/>
      <c r="BP199" s="69"/>
      <c r="BQ199" s="69"/>
      <c r="BR199" s="69"/>
      <c r="BS199" s="69"/>
      <c r="BT199" s="69"/>
      <c r="BU199" s="71"/>
      <c r="BV199" s="69"/>
      <c r="BW199" s="69"/>
      <c r="BX199" s="69"/>
      <c r="BY199" s="69"/>
      <c r="BZ199" s="69"/>
      <c r="CA199" s="69"/>
      <c r="CB199" s="69"/>
      <c r="CC199" s="72"/>
      <c r="CD199" s="71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  <c r="DO199" s="69"/>
      <c r="DP199" s="69"/>
      <c r="DQ199" s="69"/>
      <c r="DR199" s="69"/>
      <c r="DS199" s="69"/>
      <c r="DT199" s="69"/>
      <c r="DU199" s="69"/>
      <c r="DV199" s="69"/>
      <c r="DW199" s="69"/>
      <c r="DX199" s="69"/>
      <c r="DY199" s="69"/>
      <c r="DZ199" s="69"/>
      <c r="EA199" s="69"/>
      <c r="EB199" s="69"/>
      <c r="EC199" s="69"/>
      <c r="ED199" s="69"/>
      <c r="EE199" s="69"/>
      <c r="EF199" s="69"/>
      <c r="EG199" s="69"/>
      <c r="EH199" s="69"/>
      <c r="EI199" s="69"/>
      <c r="EJ199" s="69"/>
      <c r="EK199" s="69"/>
      <c r="EL199" s="69"/>
      <c r="EM199" s="69"/>
      <c r="EN199" s="69"/>
      <c r="EO199" s="69"/>
      <c r="EP199" s="69"/>
      <c r="EQ199" s="69"/>
      <c r="ER199" s="69"/>
      <c r="ES199" s="69"/>
      <c r="ET199" s="69"/>
      <c r="EU199" s="69"/>
      <c r="EV199" s="69"/>
      <c r="EW199" s="69"/>
      <c r="EX199" s="69"/>
      <c r="EY199" s="69"/>
      <c r="EZ199" s="69"/>
      <c r="FA199" s="69"/>
      <c r="FB199" s="69"/>
      <c r="FC199" s="69"/>
      <c r="FD199" s="69"/>
      <c r="FE199" s="69"/>
      <c r="FF199" s="69"/>
      <c r="FG199" s="69"/>
      <c r="FH199" s="69"/>
    </row>
    <row r="200" spans="1:164" s="73" customFormat="1" x14ac:dyDescent="0.2">
      <c r="A200" s="82"/>
      <c r="B200" s="83"/>
      <c r="BO200" s="69"/>
      <c r="BP200" s="69"/>
      <c r="BQ200" s="69"/>
      <c r="BR200" s="69"/>
      <c r="BS200" s="69"/>
      <c r="BT200" s="69"/>
      <c r="BU200" s="71"/>
      <c r="BV200" s="69"/>
      <c r="BW200" s="69"/>
      <c r="BX200" s="69"/>
      <c r="BY200" s="69"/>
      <c r="BZ200" s="69"/>
      <c r="CA200" s="69"/>
      <c r="CB200" s="69"/>
      <c r="CC200" s="72"/>
      <c r="CD200" s="71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</row>
    <row r="201" spans="1:164" s="73" customFormat="1" x14ac:dyDescent="0.2">
      <c r="A201" s="82"/>
      <c r="B201" s="83"/>
      <c r="BO201" s="69"/>
      <c r="BP201" s="69"/>
      <c r="BQ201" s="69"/>
      <c r="BR201" s="69"/>
      <c r="BS201" s="69"/>
      <c r="BT201" s="69"/>
      <c r="BU201" s="71"/>
      <c r="BV201" s="69"/>
      <c r="BW201" s="69"/>
      <c r="BX201" s="69"/>
      <c r="BY201" s="69"/>
      <c r="BZ201" s="69"/>
      <c r="CA201" s="69"/>
      <c r="CB201" s="69"/>
      <c r="CC201" s="72"/>
      <c r="CD201" s="71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</row>
    <row r="202" spans="1:164" s="73" customFormat="1" x14ac:dyDescent="0.2">
      <c r="A202" s="82"/>
      <c r="B202" s="83"/>
      <c r="BO202" s="69"/>
      <c r="BP202" s="69"/>
      <c r="BQ202" s="69"/>
      <c r="BR202" s="69"/>
      <c r="BS202" s="69"/>
      <c r="BT202" s="69"/>
      <c r="BU202" s="71"/>
      <c r="BV202" s="69"/>
      <c r="BW202" s="69"/>
      <c r="BX202" s="69"/>
      <c r="BY202" s="69"/>
      <c r="BZ202" s="69"/>
      <c r="CA202" s="69"/>
      <c r="CB202" s="69"/>
      <c r="CC202" s="72"/>
      <c r="CD202" s="71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</row>
    <row r="203" spans="1:164" s="73" customFormat="1" x14ac:dyDescent="0.2">
      <c r="A203" s="82"/>
      <c r="B203" s="83"/>
      <c r="BO203" s="69"/>
      <c r="BP203" s="69"/>
      <c r="BQ203" s="69"/>
      <c r="BR203" s="69"/>
      <c r="BS203" s="69"/>
      <c r="BT203" s="69"/>
      <c r="BU203" s="71"/>
      <c r="BV203" s="69"/>
      <c r="BW203" s="69"/>
      <c r="BX203" s="69"/>
      <c r="BY203" s="69"/>
      <c r="BZ203" s="69"/>
      <c r="CA203" s="69"/>
      <c r="CB203" s="69"/>
      <c r="CC203" s="72"/>
      <c r="CD203" s="71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</row>
    <row r="204" spans="1:164" s="73" customFormat="1" x14ac:dyDescent="0.2">
      <c r="A204" s="82"/>
      <c r="B204" s="83"/>
      <c r="BO204" s="69"/>
      <c r="BP204" s="69"/>
      <c r="BQ204" s="69"/>
      <c r="BR204" s="69"/>
      <c r="BS204" s="69"/>
      <c r="BT204" s="69"/>
      <c r="BU204" s="71"/>
      <c r="BV204" s="69"/>
      <c r="BW204" s="69"/>
      <c r="BX204" s="69"/>
      <c r="BY204" s="69"/>
      <c r="BZ204" s="69"/>
      <c r="CA204" s="69"/>
      <c r="CB204" s="69"/>
      <c r="CC204" s="72"/>
      <c r="CD204" s="71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</row>
    <row r="205" spans="1:164" s="73" customFormat="1" x14ac:dyDescent="0.2">
      <c r="A205" s="82"/>
      <c r="B205" s="83"/>
      <c r="BO205" s="69"/>
      <c r="BP205" s="69"/>
      <c r="BQ205" s="69"/>
      <c r="BR205" s="69"/>
      <c r="BS205" s="69"/>
      <c r="BT205" s="69"/>
      <c r="BU205" s="71"/>
      <c r="BV205" s="69"/>
      <c r="BW205" s="69"/>
      <c r="BX205" s="69"/>
      <c r="BY205" s="69"/>
      <c r="BZ205" s="69"/>
      <c r="CA205" s="69"/>
      <c r="CB205" s="69"/>
      <c r="CC205" s="72"/>
      <c r="CD205" s="71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</row>
    <row r="206" spans="1:164" s="73" customFormat="1" x14ac:dyDescent="0.2">
      <c r="A206" s="82"/>
      <c r="B206" s="83"/>
      <c r="BO206" s="69"/>
      <c r="BP206" s="69"/>
      <c r="BQ206" s="69"/>
      <c r="BR206" s="69"/>
      <c r="BS206" s="69"/>
      <c r="BT206" s="69"/>
      <c r="BU206" s="71"/>
      <c r="BV206" s="69"/>
      <c r="BW206" s="69"/>
      <c r="BX206" s="69"/>
      <c r="BY206" s="69"/>
      <c r="BZ206" s="69"/>
      <c r="CA206" s="69"/>
      <c r="CB206" s="69"/>
      <c r="CC206" s="72"/>
      <c r="CD206" s="71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</row>
    <row r="207" spans="1:164" s="73" customFormat="1" x14ac:dyDescent="0.2">
      <c r="A207" s="82"/>
      <c r="B207" s="83"/>
      <c r="BO207" s="69"/>
      <c r="BP207" s="69"/>
      <c r="BQ207" s="69"/>
      <c r="BR207" s="69"/>
      <c r="BS207" s="69"/>
      <c r="BT207" s="69"/>
      <c r="BU207" s="71"/>
      <c r="BV207" s="69"/>
      <c r="BW207" s="69"/>
      <c r="BX207" s="69"/>
      <c r="BY207" s="69"/>
      <c r="BZ207" s="69"/>
      <c r="CA207" s="69"/>
      <c r="CB207" s="69"/>
      <c r="CC207" s="72"/>
      <c r="CD207" s="71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</row>
    <row r="208" spans="1:164" s="73" customFormat="1" x14ac:dyDescent="0.2">
      <c r="A208" s="82"/>
      <c r="B208" s="83"/>
      <c r="BO208" s="69"/>
      <c r="BP208" s="69"/>
      <c r="BQ208" s="69"/>
      <c r="BR208" s="69"/>
      <c r="BS208" s="69"/>
      <c r="BT208" s="69"/>
      <c r="BU208" s="71"/>
      <c r="BV208" s="69"/>
      <c r="BW208" s="69"/>
      <c r="BX208" s="69"/>
      <c r="BY208" s="69"/>
      <c r="BZ208" s="69"/>
      <c r="CA208" s="69"/>
      <c r="CB208" s="69"/>
      <c r="CC208" s="72"/>
      <c r="CD208" s="71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</row>
    <row r="209" spans="1:164" s="73" customFormat="1" x14ac:dyDescent="0.2">
      <c r="A209" s="82"/>
      <c r="B209" s="83"/>
      <c r="BO209" s="69"/>
      <c r="BP209" s="69"/>
      <c r="BQ209" s="69"/>
      <c r="BR209" s="69"/>
      <c r="BS209" s="69"/>
      <c r="BT209" s="69"/>
      <c r="BU209" s="71"/>
      <c r="BV209" s="69"/>
      <c r="BW209" s="69"/>
      <c r="BX209" s="69"/>
      <c r="BY209" s="69"/>
      <c r="BZ209" s="69"/>
      <c r="CA209" s="69"/>
      <c r="CB209" s="69"/>
      <c r="CC209" s="72"/>
      <c r="CD209" s="71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</row>
    <row r="210" spans="1:164" s="73" customFormat="1" x14ac:dyDescent="0.2">
      <c r="A210" s="82"/>
      <c r="B210" s="83"/>
      <c r="BO210" s="69"/>
      <c r="BP210" s="69"/>
      <c r="BQ210" s="69"/>
      <c r="BR210" s="69"/>
      <c r="BS210" s="69"/>
      <c r="BT210" s="69"/>
      <c r="BU210" s="71"/>
      <c r="BV210" s="69"/>
      <c r="BW210" s="69"/>
      <c r="BX210" s="69"/>
      <c r="BY210" s="69"/>
      <c r="BZ210" s="69"/>
      <c r="CA210" s="69"/>
      <c r="CB210" s="69"/>
      <c r="CC210" s="72"/>
      <c r="CD210" s="71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</row>
    <row r="211" spans="1:164" s="73" customFormat="1" x14ac:dyDescent="0.2">
      <c r="A211" s="82"/>
      <c r="B211" s="83"/>
      <c r="BO211" s="69"/>
      <c r="BP211" s="69"/>
      <c r="BQ211" s="69"/>
      <c r="BR211" s="69"/>
      <c r="BS211" s="69"/>
      <c r="BT211" s="69"/>
      <c r="BU211" s="71"/>
      <c r="BV211" s="69"/>
      <c r="BW211" s="69"/>
      <c r="BX211" s="69"/>
      <c r="BY211" s="69"/>
      <c r="BZ211" s="69"/>
      <c r="CA211" s="69"/>
      <c r="CB211" s="69"/>
      <c r="CC211" s="72"/>
      <c r="CD211" s="71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</row>
    <row r="212" spans="1:164" s="73" customFormat="1" x14ac:dyDescent="0.2">
      <c r="A212" s="82"/>
      <c r="B212" s="83"/>
      <c r="BO212" s="69"/>
      <c r="BP212" s="69"/>
      <c r="BQ212" s="69"/>
      <c r="BR212" s="69"/>
      <c r="BS212" s="69"/>
      <c r="BT212" s="69"/>
      <c r="BU212" s="71"/>
      <c r="BV212" s="69"/>
      <c r="BW212" s="69"/>
      <c r="BX212" s="69"/>
      <c r="BY212" s="69"/>
      <c r="BZ212" s="69"/>
      <c r="CA212" s="69"/>
      <c r="CB212" s="69"/>
      <c r="CC212" s="72"/>
      <c r="CD212" s="71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  <c r="DO212" s="69"/>
      <c r="DP212" s="69"/>
      <c r="DQ212" s="69"/>
      <c r="DR212" s="69"/>
      <c r="DS212" s="69"/>
      <c r="DT212" s="69"/>
      <c r="DU212" s="69"/>
      <c r="DV212" s="69"/>
      <c r="DW212" s="69"/>
      <c r="DX212" s="69"/>
      <c r="DY212" s="69"/>
      <c r="DZ212" s="69"/>
      <c r="EA212" s="69"/>
      <c r="EB212" s="69"/>
      <c r="EC212" s="69"/>
      <c r="ED212" s="69"/>
      <c r="EE212" s="69"/>
      <c r="EF212" s="69"/>
      <c r="EG212" s="69"/>
      <c r="EH212" s="69"/>
      <c r="EI212" s="69"/>
      <c r="EJ212" s="69"/>
      <c r="EK212" s="69"/>
      <c r="EL212" s="69"/>
      <c r="EM212" s="69"/>
      <c r="EN212" s="69"/>
      <c r="EO212" s="69"/>
      <c r="EP212" s="69"/>
      <c r="EQ212" s="69"/>
      <c r="ER212" s="69"/>
      <c r="ES212" s="69"/>
      <c r="ET212" s="69"/>
      <c r="EU212" s="69"/>
      <c r="EV212" s="69"/>
      <c r="EW212" s="69"/>
      <c r="EX212" s="69"/>
      <c r="EY212" s="69"/>
      <c r="EZ212" s="69"/>
      <c r="FA212" s="69"/>
      <c r="FB212" s="69"/>
      <c r="FC212" s="69"/>
      <c r="FD212" s="69"/>
      <c r="FE212" s="69"/>
      <c r="FF212" s="69"/>
      <c r="FG212" s="69"/>
      <c r="FH212" s="69"/>
    </row>
    <row r="213" spans="1:164" s="73" customFormat="1" x14ac:dyDescent="0.2">
      <c r="A213" s="82"/>
      <c r="B213" s="83"/>
      <c r="BO213" s="69"/>
      <c r="BP213" s="69"/>
      <c r="BQ213" s="69"/>
      <c r="BR213" s="69"/>
      <c r="BS213" s="69"/>
      <c r="BT213" s="69"/>
      <c r="BU213" s="71"/>
      <c r="BV213" s="69"/>
      <c r="BW213" s="69"/>
      <c r="BX213" s="69"/>
      <c r="BY213" s="69"/>
      <c r="BZ213" s="69"/>
      <c r="CA213" s="69"/>
      <c r="CB213" s="69"/>
      <c r="CC213" s="72"/>
      <c r="CD213" s="71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</row>
    <row r="214" spans="1:164" s="73" customFormat="1" x14ac:dyDescent="0.2">
      <c r="A214" s="82"/>
      <c r="B214" s="83"/>
      <c r="BO214" s="69"/>
      <c r="BP214" s="69"/>
      <c r="BQ214" s="69"/>
      <c r="BR214" s="69"/>
      <c r="BS214" s="69"/>
      <c r="BT214" s="69"/>
      <c r="BU214" s="71"/>
      <c r="BV214" s="69"/>
      <c r="BW214" s="69"/>
      <c r="BX214" s="69"/>
      <c r="BY214" s="69"/>
      <c r="BZ214" s="69"/>
      <c r="CA214" s="69"/>
      <c r="CB214" s="69"/>
      <c r="CC214" s="72"/>
      <c r="CD214" s="71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</row>
    <row r="215" spans="1:164" s="73" customFormat="1" x14ac:dyDescent="0.2">
      <c r="A215" s="82"/>
      <c r="B215" s="83"/>
      <c r="BO215" s="69"/>
      <c r="BP215" s="69"/>
      <c r="BQ215" s="69"/>
      <c r="BR215" s="69"/>
      <c r="BS215" s="69"/>
      <c r="BT215" s="69"/>
      <c r="BU215" s="71"/>
      <c r="BV215" s="69"/>
      <c r="BW215" s="69"/>
      <c r="BX215" s="69"/>
      <c r="BY215" s="69"/>
      <c r="BZ215" s="69"/>
      <c r="CA215" s="69"/>
      <c r="CB215" s="69"/>
      <c r="CC215" s="72"/>
      <c r="CD215" s="71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</row>
    <row r="216" spans="1:164" s="73" customFormat="1" x14ac:dyDescent="0.2">
      <c r="A216" s="82"/>
      <c r="B216" s="83"/>
      <c r="BO216" s="69"/>
      <c r="BP216" s="69"/>
      <c r="BQ216" s="69"/>
      <c r="BR216" s="69"/>
      <c r="BS216" s="69"/>
      <c r="BT216" s="69"/>
      <c r="BU216" s="71"/>
      <c r="BV216" s="69"/>
      <c r="BW216" s="69"/>
      <c r="BX216" s="69"/>
      <c r="BY216" s="69"/>
      <c r="BZ216" s="69"/>
      <c r="CA216" s="69"/>
      <c r="CB216" s="69"/>
      <c r="CC216" s="72"/>
      <c r="CD216" s="71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</row>
    <row r="217" spans="1:164" s="73" customFormat="1" x14ac:dyDescent="0.2">
      <c r="A217" s="82"/>
      <c r="B217" s="83"/>
      <c r="BO217" s="69"/>
      <c r="BP217" s="69"/>
      <c r="BQ217" s="69"/>
      <c r="BR217" s="69"/>
      <c r="BS217" s="69"/>
      <c r="BT217" s="69"/>
      <c r="BU217" s="71"/>
      <c r="BV217" s="69"/>
      <c r="BW217" s="69"/>
      <c r="BX217" s="69"/>
      <c r="BY217" s="69"/>
      <c r="BZ217" s="69"/>
      <c r="CA217" s="69"/>
      <c r="CB217" s="69"/>
      <c r="CC217" s="72"/>
      <c r="CD217" s="71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</row>
    <row r="218" spans="1:164" s="73" customFormat="1" x14ac:dyDescent="0.2">
      <c r="A218" s="82"/>
      <c r="B218" s="83"/>
      <c r="BO218" s="69"/>
      <c r="BP218" s="69"/>
      <c r="BQ218" s="69"/>
      <c r="BR218" s="69"/>
      <c r="BS218" s="69"/>
      <c r="BT218" s="69"/>
      <c r="BU218" s="71"/>
      <c r="BV218" s="69"/>
      <c r="BW218" s="69"/>
      <c r="BX218" s="69"/>
      <c r="BY218" s="69"/>
      <c r="BZ218" s="69"/>
      <c r="CA218" s="69"/>
      <c r="CB218" s="69"/>
      <c r="CC218" s="72"/>
      <c r="CD218" s="71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</row>
    <row r="219" spans="1:164" s="73" customFormat="1" x14ac:dyDescent="0.2">
      <c r="A219" s="82"/>
      <c r="B219" s="83"/>
      <c r="BO219" s="69"/>
      <c r="BP219" s="69"/>
      <c r="BQ219" s="69"/>
      <c r="BR219" s="69"/>
      <c r="BS219" s="69"/>
      <c r="BT219" s="69"/>
      <c r="BU219" s="71"/>
      <c r="BV219" s="69"/>
      <c r="BW219" s="69"/>
      <c r="BX219" s="69"/>
      <c r="BY219" s="69"/>
      <c r="BZ219" s="69"/>
      <c r="CA219" s="69"/>
      <c r="CB219" s="69"/>
      <c r="CC219" s="72"/>
      <c r="CD219" s="71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</row>
    <row r="220" spans="1:164" s="73" customFormat="1" x14ac:dyDescent="0.2">
      <c r="A220" s="82"/>
      <c r="B220" s="83"/>
      <c r="BO220" s="69"/>
      <c r="BP220" s="69"/>
      <c r="BQ220" s="69"/>
      <c r="BR220" s="69"/>
      <c r="BS220" s="69"/>
      <c r="BT220" s="69"/>
      <c r="BU220" s="71"/>
      <c r="BV220" s="69"/>
      <c r="BW220" s="69"/>
      <c r="BX220" s="69"/>
      <c r="BY220" s="69"/>
      <c r="BZ220" s="69"/>
      <c r="CA220" s="69"/>
      <c r="CB220" s="69"/>
      <c r="CC220" s="72"/>
      <c r="CD220" s="71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</row>
    <row r="221" spans="1:164" s="73" customFormat="1" x14ac:dyDescent="0.2">
      <c r="A221" s="82"/>
      <c r="B221" s="83"/>
      <c r="BO221" s="69"/>
      <c r="BP221" s="69"/>
      <c r="BQ221" s="69"/>
      <c r="BR221" s="69"/>
      <c r="BS221" s="69"/>
      <c r="BT221" s="69"/>
      <c r="BU221" s="71"/>
      <c r="BV221" s="69"/>
      <c r="BW221" s="69"/>
      <c r="BX221" s="69"/>
      <c r="BY221" s="69"/>
      <c r="BZ221" s="69"/>
      <c r="CA221" s="69"/>
      <c r="CB221" s="69"/>
      <c r="CC221" s="72"/>
      <c r="CD221" s="71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</row>
    <row r="222" spans="1:164" s="73" customFormat="1" x14ac:dyDescent="0.2">
      <c r="A222" s="82"/>
      <c r="B222" s="83"/>
      <c r="BO222" s="69"/>
      <c r="BP222" s="69"/>
      <c r="BQ222" s="69"/>
      <c r="BR222" s="69"/>
      <c r="BS222" s="69"/>
      <c r="BT222" s="69"/>
      <c r="BU222" s="71"/>
      <c r="BV222" s="69"/>
      <c r="BW222" s="69"/>
      <c r="BX222" s="69"/>
      <c r="BY222" s="69"/>
      <c r="BZ222" s="69"/>
      <c r="CA222" s="69"/>
      <c r="CB222" s="69"/>
      <c r="CC222" s="72"/>
      <c r="CD222" s="71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</row>
    <row r="223" spans="1:164" s="73" customFormat="1" x14ac:dyDescent="0.2">
      <c r="A223" s="82"/>
      <c r="B223" s="83"/>
      <c r="BO223" s="69"/>
      <c r="BP223" s="69"/>
      <c r="BQ223" s="69"/>
      <c r="BR223" s="69"/>
      <c r="BS223" s="69"/>
      <c r="BT223" s="69"/>
      <c r="BU223" s="71"/>
      <c r="BV223" s="69"/>
      <c r="BW223" s="69"/>
      <c r="BX223" s="69"/>
      <c r="BY223" s="69"/>
      <c r="BZ223" s="69"/>
      <c r="CA223" s="69"/>
      <c r="CB223" s="69"/>
      <c r="CC223" s="72"/>
      <c r="CD223" s="71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</row>
    <row r="224" spans="1:164" s="73" customFormat="1" x14ac:dyDescent="0.2">
      <c r="A224" s="82"/>
      <c r="B224" s="83"/>
      <c r="BO224" s="69"/>
      <c r="BP224" s="69"/>
      <c r="BQ224" s="69"/>
      <c r="BR224" s="69"/>
      <c r="BS224" s="69"/>
      <c r="BT224" s="69"/>
      <c r="BU224" s="71"/>
      <c r="BV224" s="69"/>
      <c r="BW224" s="69"/>
      <c r="BX224" s="69"/>
      <c r="BY224" s="69"/>
      <c r="BZ224" s="69"/>
      <c r="CA224" s="69"/>
      <c r="CB224" s="69"/>
      <c r="CC224" s="72"/>
      <c r="CD224" s="71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</row>
    <row r="225" spans="1:164" s="73" customFormat="1" x14ac:dyDescent="0.2">
      <c r="A225" s="82"/>
      <c r="B225" s="83"/>
      <c r="BO225" s="69"/>
      <c r="BP225" s="69"/>
      <c r="BQ225" s="69"/>
      <c r="BR225" s="69"/>
      <c r="BS225" s="69"/>
      <c r="BT225" s="69"/>
      <c r="BU225" s="71"/>
      <c r="BV225" s="69"/>
      <c r="BW225" s="69"/>
      <c r="BX225" s="69"/>
      <c r="BY225" s="69"/>
      <c r="BZ225" s="69"/>
      <c r="CA225" s="69"/>
      <c r="CB225" s="69"/>
      <c r="CC225" s="72"/>
      <c r="CD225" s="71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</row>
    <row r="226" spans="1:164" s="73" customFormat="1" x14ac:dyDescent="0.2">
      <c r="A226" s="82"/>
      <c r="B226" s="83"/>
      <c r="BO226" s="69"/>
      <c r="BP226" s="69"/>
      <c r="BQ226" s="69"/>
      <c r="BR226" s="69"/>
      <c r="BS226" s="69"/>
      <c r="BT226" s="69"/>
      <c r="BU226" s="71"/>
      <c r="BV226" s="69"/>
      <c r="BW226" s="69"/>
      <c r="BX226" s="69"/>
      <c r="BY226" s="69"/>
      <c r="BZ226" s="69"/>
      <c r="CA226" s="69"/>
      <c r="CB226" s="69"/>
      <c r="CC226" s="72"/>
      <c r="CD226" s="71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</row>
    <row r="227" spans="1:164" s="73" customFormat="1" x14ac:dyDescent="0.2">
      <c r="A227" s="82"/>
      <c r="B227" s="83"/>
      <c r="BO227" s="69"/>
      <c r="BP227" s="69"/>
      <c r="BQ227" s="69"/>
      <c r="BR227" s="69"/>
      <c r="BS227" s="69"/>
      <c r="BT227" s="69"/>
      <c r="BU227" s="71"/>
      <c r="BV227" s="69"/>
      <c r="BW227" s="69"/>
      <c r="BX227" s="69"/>
      <c r="BY227" s="69"/>
      <c r="BZ227" s="69"/>
      <c r="CA227" s="69"/>
      <c r="CB227" s="69"/>
      <c r="CC227" s="72"/>
      <c r="CD227" s="71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</row>
    <row r="228" spans="1:164" s="73" customFormat="1" x14ac:dyDescent="0.2">
      <c r="A228" s="82"/>
      <c r="B228" s="83"/>
      <c r="BO228" s="69"/>
      <c r="BP228" s="69"/>
      <c r="BQ228" s="69"/>
      <c r="BR228" s="69"/>
      <c r="BS228" s="69"/>
      <c r="BT228" s="69"/>
      <c r="BU228" s="71"/>
      <c r="BV228" s="69"/>
      <c r="BW228" s="69"/>
      <c r="BX228" s="69"/>
      <c r="BY228" s="69"/>
      <c r="BZ228" s="69"/>
      <c r="CA228" s="69"/>
      <c r="CB228" s="69"/>
      <c r="CC228" s="72"/>
      <c r="CD228" s="71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</row>
    <row r="229" spans="1:164" s="73" customFormat="1" x14ac:dyDescent="0.2">
      <c r="A229" s="82"/>
      <c r="B229" s="83"/>
      <c r="BO229" s="69"/>
      <c r="BP229" s="69"/>
      <c r="BQ229" s="69"/>
      <c r="BR229" s="69"/>
      <c r="BS229" s="69"/>
      <c r="BT229" s="69"/>
      <c r="BU229" s="71"/>
      <c r="BV229" s="69"/>
      <c r="BW229" s="69"/>
      <c r="BX229" s="69"/>
      <c r="BY229" s="69"/>
      <c r="BZ229" s="69"/>
      <c r="CA229" s="69"/>
      <c r="CB229" s="69"/>
      <c r="CC229" s="72"/>
      <c r="CD229" s="71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</row>
    <row r="230" spans="1:164" s="73" customFormat="1" x14ac:dyDescent="0.2">
      <c r="A230" s="82"/>
      <c r="B230" s="83"/>
      <c r="BO230" s="69"/>
      <c r="BP230" s="69"/>
      <c r="BQ230" s="69"/>
      <c r="BR230" s="69"/>
      <c r="BS230" s="69"/>
      <c r="BT230" s="69"/>
      <c r="BU230" s="71"/>
      <c r="BV230" s="69"/>
      <c r="BW230" s="69"/>
      <c r="BX230" s="69"/>
      <c r="BY230" s="69"/>
      <c r="BZ230" s="69"/>
      <c r="CA230" s="69"/>
      <c r="CB230" s="69"/>
      <c r="CC230" s="72"/>
      <c r="CD230" s="71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</row>
    <row r="231" spans="1:164" s="73" customFormat="1" x14ac:dyDescent="0.2">
      <c r="A231" s="82"/>
      <c r="B231" s="83"/>
      <c r="BO231" s="69"/>
      <c r="BP231" s="69"/>
      <c r="BQ231" s="69"/>
      <c r="BR231" s="69"/>
      <c r="BS231" s="69"/>
      <c r="BT231" s="69"/>
      <c r="BU231" s="71"/>
      <c r="BV231" s="69"/>
      <c r="BW231" s="69"/>
      <c r="BX231" s="69"/>
      <c r="BY231" s="69"/>
      <c r="BZ231" s="69"/>
      <c r="CA231" s="69"/>
      <c r="CB231" s="69"/>
      <c r="CC231" s="72"/>
      <c r="CD231" s="71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</row>
    <row r="232" spans="1:164" s="73" customFormat="1" x14ac:dyDescent="0.2">
      <c r="A232" s="82"/>
      <c r="B232" s="83"/>
      <c r="BO232" s="69"/>
      <c r="BP232" s="69"/>
      <c r="BQ232" s="69"/>
      <c r="BR232" s="69"/>
      <c r="BS232" s="69"/>
      <c r="BT232" s="69"/>
      <c r="BU232" s="71"/>
      <c r="BV232" s="69"/>
      <c r="BW232" s="69"/>
      <c r="BX232" s="69"/>
      <c r="BY232" s="69"/>
      <c r="BZ232" s="69"/>
      <c r="CA232" s="69"/>
      <c r="CB232" s="69"/>
      <c r="CC232" s="72"/>
      <c r="CD232" s="71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</row>
    <row r="233" spans="1:164" s="73" customFormat="1" x14ac:dyDescent="0.2">
      <c r="A233" s="82"/>
      <c r="B233" s="83"/>
      <c r="BO233" s="69"/>
      <c r="BP233" s="69"/>
      <c r="BQ233" s="69"/>
      <c r="BR233" s="69"/>
      <c r="BS233" s="69"/>
      <c r="BT233" s="69"/>
      <c r="BU233" s="71"/>
      <c r="BV233" s="69"/>
      <c r="BW233" s="69"/>
      <c r="BX233" s="69"/>
      <c r="BY233" s="69"/>
      <c r="BZ233" s="69"/>
      <c r="CA233" s="69"/>
      <c r="CB233" s="69"/>
      <c r="CC233" s="72"/>
      <c r="CD233" s="71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</row>
    <row r="234" spans="1:164" s="73" customFormat="1" x14ac:dyDescent="0.2">
      <c r="A234" s="82"/>
      <c r="B234" s="83"/>
      <c r="BO234" s="69"/>
      <c r="BP234" s="69"/>
      <c r="BQ234" s="69"/>
      <c r="BR234" s="69"/>
      <c r="BS234" s="69"/>
      <c r="BT234" s="69"/>
      <c r="BU234" s="71"/>
      <c r="BV234" s="69"/>
      <c r="BW234" s="69"/>
      <c r="BX234" s="69"/>
      <c r="BY234" s="69"/>
      <c r="BZ234" s="69"/>
      <c r="CA234" s="69"/>
      <c r="CB234" s="69"/>
      <c r="CC234" s="72"/>
      <c r="CD234" s="71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</row>
    <row r="235" spans="1:164" s="73" customFormat="1" x14ac:dyDescent="0.2">
      <c r="A235" s="82"/>
      <c r="B235" s="83"/>
      <c r="BO235" s="69"/>
      <c r="BP235" s="69"/>
      <c r="BQ235" s="69"/>
      <c r="BR235" s="69"/>
      <c r="BS235" s="69"/>
      <c r="BT235" s="69"/>
      <c r="BU235" s="71"/>
      <c r="BV235" s="69"/>
      <c r="BW235" s="69"/>
      <c r="BX235" s="69"/>
      <c r="BY235" s="69"/>
      <c r="BZ235" s="69"/>
      <c r="CA235" s="69"/>
      <c r="CB235" s="69"/>
      <c r="CC235" s="72"/>
      <c r="CD235" s="71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</row>
    <row r="236" spans="1:164" s="73" customFormat="1" x14ac:dyDescent="0.2">
      <c r="A236" s="82"/>
      <c r="B236" s="83"/>
      <c r="BO236" s="69"/>
      <c r="BP236" s="69"/>
      <c r="BQ236" s="69"/>
      <c r="BR236" s="69"/>
      <c r="BS236" s="69"/>
      <c r="BT236" s="69"/>
      <c r="BU236" s="71"/>
      <c r="BV236" s="69"/>
      <c r="BW236" s="69"/>
      <c r="BX236" s="69"/>
      <c r="BY236" s="69"/>
      <c r="BZ236" s="69"/>
      <c r="CA236" s="69"/>
      <c r="CB236" s="69"/>
      <c r="CC236" s="72"/>
      <c r="CD236" s="71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</row>
    <row r="237" spans="1:164" s="73" customFormat="1" x14ac:dyDescent="0.2">
      <c r="A237" s="82"/>
      <c r="B237" s="83"/>
      <c r="BO237" s="69"/>
      <c r="BP237" s="69"/>
      <c r="BQ237" s="69"/>
      <c r="BR237" s="69"/>
      <c r="BS237" s="69"/>
      <c r="BT237" s="69"/>
      <c r="BU237" s="71"/>
      <c r="BV237" s="69"/>
      <c r="BW237" s="69"/>
      <c r="BX237" s="69"/>
      <c r="BY237" s="69"/>
      <c r="BZ237" s="69"/>
      <c r="CA237" s="69"/>
      <c r="CB237" s="69"/>
      <c r="CC237" s="72"/>
      <c r="CD237" s="71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</row>
    <row r="238" spans="1:164" s="73" customFormat="1" x14ac:dyDescent="0.2">
      <c r="A238" s="82"/>
      <c r="B238" s="83"/>
      <c r="BO238" s="69"/>
      <c r="BP238" s="69"/>
      <c r="BQ238" s="69"/>
      <c r="BR238" s="69"/>
      <c r="BS238" s="69"/>
      <c r="BT238" s="69"/>
      <c r="BU238" s="71"/>
      <c r="BV238" s="69"/>
      <c r="BW238" s="69"/>
      <c r="BX238" s="69"/>
      <c r="BY238" s="69"/>
      <c r="BZ238" s="69"/>
      <c r="CA238" s="69"/>
      <c r="CB238" s="69"/>
      <c r="CC238" s="72"/>
      <c r="CD238" s="71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</row>
    <row r="239" spans="1:164" s="73" customFormat="1" x14ac:dyDescent="0.2">
      <c r="A239" s="82"/>
      <c r="B239" s="83"/>
      <c r="BO239" s="69"/>
      <c r="BP239" s="69"/>
      <c r="BQ239" s="69"/>
      <c r="BR239" s="69"/>
      <c r="BS239" s="69"/>
      <c r="BT239" s="69"/>
      <c r="BU239" s="71"/>
      <c r="BV239" s="69"/>
      <c r="BW239" s="69"/>
      <c r="BX239" s="69"/>
      <c r="BY239" s="69"/>
      <c r="BZ239" s="69"/>
      <c r="CA239" s="69"/>
      <c r="CB239" s="69"/>
      <c r="CC239" s="72"/>
      <c r="CD239" s="71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</row>
    <row r="240" spans="1:164" s="73" customFormat="1" x14ac:dyDescent="0.2">
      <c r="A240" s="82"/>
      <c r="B240" s="83"/>
      <c r="BO240" s="69"/>
      <c r="BP240" s="69"/>
      <c r="BQ240" s="69"/>
      <c r="BR240" s="69"/>
      <c r="BS240" s="69"/>
      <c r="BT240" s="69"/>
      <c r="BU240" s="71"/>
      <c r="BV240" s="69"/>
      <c r="BW240" s="69"/>
      <c r="BX240" s="69"/>
      <c r="BY240" s="69"/>
      <c r="BZ240" s="69"/>
      <c r="CA240" s="69"/>
      <c r="CB240" s="69"/>
      <c r="CC240" s="72"/>
      <c r="CD240" s="71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</row>
    <row r="241" spans="1:164" s="73" customFormat="1" x14ac:dyDescent="0.2">
      <c r="A241" s="82"/>
      <c r="B241" s="83"/>
      <c r="BO241" s="69"/>
      <c r="BP241" s="69"/>
      <c r="BQ241" s="69"/>
      <c r="BR241" s="69"/>
      <c r="BS241" s="69"/>
      <c r="BT241" s="69"/>
      <c r="BU241" s="71"/>
      <c r="BV241" s="69"/>
      <c r="BW241" s="69"/>
      <c r="BX241" s="69"/>
      <c r="BY241" s="69"/>
      <c r="BZ241" s="69"/>
      <c r="CA241" s="69"/>
      <c r="CB241" s="69"/>
      <c r="CC241" s="72"/>
      <c r="CD241" s="71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</row>
    <row r="242" spans="1:164" s="73" customFormat="1" x14ac:dyDescent="0.2">
      <c r="A242" s="82"/>
      <c r="B242" s="83"/>
      <c r="BO242" s="69"/>
      <c r="BP242" s="69"/>
      <c r="BQ242" s="69"/>
      <c r="BR242" s="69"/>
      <c r="BS242" s="69"/>
      <c r="BT242" s="69"/>
      <c r="BU242" s="71"/>
      <c r="BV242" s="69"/>
      <c r="BW242" s="69"/>
      <c r="BX242" s="69"/>
      <c r="BY242" s="69"/>
      <c r="BZ242" s="69"/>
      <c r="CA242" s="69"/>
      <c r="CB242" s="69"/>
      <c r="CC242" s="72"/>
      <c r="CD242" s="71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</row>
    <row r="243" spans="1:164" s="73" customFormat="1" x14ac:dyDescent="0.2">
      <c r="A243" s="82"/>
      <c r="B243" s="83"/>
      <c r="BO243" s="69"/>
      <c r="BP243" s="69"/>
      <c r="BQ243" s="69"/>
      <c r="BR243" s="69"/>
      <c r="BS243" s="69"/>
      <c r="BT243" s="69"/>
      <c r="BU243" s="71"/>
      <c r="BV243" s="69"/>
      <c r="BW243" s="69"/>
      <c r="BX243" s="69"/>
      <c r="BY243" s="69"/>
      <c r="BZ243" s="69"/>
      <c r="CA243" s="69"/>
      <c r="CB243" s="69"/>
      <c r="CC243" s="72"/>
      <c r="CD243" s="71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</row>
    <row r="244" spans="1:164" s="73" customFormat="1" x14ac:dyDescent="0.2">
      <c r="A244" s="82"/>
      <c r="B244" s="83"/>
      <c r="BO244" s="69"/>
      <c r="BP244" s="69"/>
      <c r="BQ244" s="69"/>
      <c r="BR244" s="69"/>
      <c r="BS244" s="69"/>
      <c r="BT244" s="69"/>
      <c r="BU244" s="71"/>
      <c r="BV244" s="69"/>
      <c r="BW244" s="69"/>
      <c r="BX244" s="69"/>
      <c r="BY244" s="69"/>
      <c r="BZ244" s="69"/>
      <c r="CA244" s="69"/>
      <c r="CB244" s="69"/>
      <c r="CC244" s="72"/>
      <c r="CD244" s="71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</row>
    <row r="245" spans="1:164" s="73" customFormat="1" x14ac:dyDescent="0.2">
      <c r="A245" s="82"/>
      <c r="B245" s="83"/>
      <c r="BO245" s="69"/>
      <c r="BP245" s="69"/>
      <c r="BQ245" s="69"/>
      <c r="BR245" s="69"/>
      <c r="BS245" s="69"/>
      <c r="BT245" s="69"/>
      <c r="BU245" s="71"/>
      <c r="BV245" s="69"/>
      <c r="BW245" s="69"/>
      <c r="BX245" s="69"/>
      <c r="BY245" s="69"/>
      <c r="BZ245" s="69"/>
      <c r="CA245" s="69"/>
      <c r="CB245" s="69"/>
      <c r="CC245" s="72"/>
      <c r="CD245" s="71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</row>
    <row r="246" spans="1:164" s="73" customFormat="1" x14ac:dyDescent="0.2">
      <c r="A246" s="82"/>
      <c r="B246" s="83"/>
      <c r="BO246" s="69"/>
      <c r="BP246" s="69"/>
      <c r="BQ246" s="69"/>
      <c r="BR246" s="69"/>
      <c r="BS246" s="69"/>
      <c r="BT246" s="69"/>
      <c r="BU246" s="71"/>
      <c r="BV246" s="69"/>
      <c r="BW246" s="69"/>
      <c r="BX246" s="69"/>
      <c r="BY246" s="69"/>
      <c r="BZ246" s="69"/>
      <c r="CA246" s="69"/>
      <c r="CB246" s="69"/>
      <c r="CC246" s="72"/>
      <c r="CD246" s="71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</row>
    <row r="247" spans="1:164" s="73" customFormat="1" x14ac:dyDescent="0.2">
      <c r="A247" s="82"/>
      <c r="B247" s="83"/>
      <c r="BO247" s="69"/>
      <c r="BP247" s="69"/>
      <c r="BQ247" s="69"/>
      <c r="BR247" s="69"/>
      <c r="BS247" s="69"/>
      <c r="BT247" s="69"/>
      <c r="BU247" s="71"/>
      <c r="BV247" s="69"/>
      <c r="BW247" s="69"/>
      <c r="BX247" s="69"/>
      <c r="BY247" s="69"/>
      <c r="BZ247" s="69"/>
      <c r="CA247" s="69"/>
      <c r="CB247" s="69"/>
      <c r="CC247" s="72"/>
      <c r="CD247" s="71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</row>
    <row r="248" spans="1:164" s="73" customFormat="1" x14ac:dyDescent="0.2">
      <c r="A248" s="82"/>
      <c r="B248" s="83"/>
      <c r="BO248" s="69"/>
      <c r="BP248" s="69"/>
      <c r="BQ248" s="69"/>
      <c r="BR248" s="69"/>
      <c r="BS248" s="69"/>
      <c r="BT248" s="69"/>
      <c r="BU248" s="71"/>
      <c r="BV248" s="69"/>
      <c r="BW248" s="69"/>
      <c r="BX248" s="69"/>
      <c r="BY248" s="69"/>
      <c r="BZ248" s="69"/>
      <c r="CA248" s="69"/>
      <c r="CB248" s="69"/>
      <c r="CC248" s="72"/>
      <c r="CD248" s="71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</row>
    <row r="249" spans="1:164" s="73" customFormat="1" x14ac:dyDescent="0.2">
      <c r="A249" s="82"/>
      <c r="B249" s="83"/>
      <c r="BO249" s="69"/>
      <c r="BP249" s="69"/>
      <c r="BQ249" s="69"/>
      <c r="BR249" s="69"/>
      <c r="BS249" s="69"/>
      <c r="BT249" s="69"/>
      <c r="BU249" s="71"/>
      <c r="BV249" s="69"/>
      <c r="BW249" s="69"/>
      <c r="BX249" s="69"/>
      <c r="BY249" s="69"/>
      <c r="BZ249" s="69"/>
      <c r="CA249" s="69"/>
      <c r="CB249" s="69"/>
      <c r="CC249" s="72"/>
      <c r="CD249" s="71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</row>
    <row r="250" spans="1:164" s="73" customFormat="1" x14ac:dyDescent="0.2">
      <c r="A250" s="82"/>
      <c r="B250" s="83"/>
      <c r="BO250" s="69"/>
      <c r="BP250" s="69"/>
      <c r="BQ250" s="69"/>
      <c r="BR250" s="69"/>
      <c r="BS250" s="69"/>
      <c r="BT250" s="69"/>
      <c r="BU250" s="71"/>
      <c r="BV250" s="69"/>
      <c r="BW250" s="69"/>
      <c r="BX250" s="69"/>
      <c r="BY250" s="69"/>
      <c r="BZ250" s="69"/>
      <c r="CA250" s="69"/>
      <c r="CB250" s="69"/>
      <c r="CC250" s="72"/>
      <c r="CD250" s="71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</row>
    <row r="251" spans="1:164" s="73" customFormat="1" x14ac:dyDescent="0.2">
      <c r="A251" s="82"/>
      <c r="B251" s="83"/>
      <c r="BO251" s="69"/>
      <c r="BP251" s="69"/>
      <c r="BQ251" s="69"/>
      <c r="BR251" s="69"/>
      <c r="BS251" s="69"/>
      <c r="BT251" s="69"/>
      <c r="BU251" s="71"/>
      <c r="BV251" s="69"/>
      <c r="BW251" s="69"/>
      <c r="BX251" s="69"/>
      <c r="BY251" s="69"/>
      <c r="BZ251" s="69"/>
      <c r="CA251" s="69"/>
      <c r="CB251" s="69"/>
      <c r="CC251" s="72"/>
      <c r="CD251" s="71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</row>
    <row r="252" spans="1:164" s="73" customFormat="1" x14ac:dyDescent="0.2">
      <c r="A252" s="82"/>
      <c r="B252" s="83"/>
      <c r="BO252" s="69"/>
      <c r="BP252" s="69"/>
      <c r="BQ252" s="69"/>
      <c r="BR252" s="69"/>
      <c r="BS252" s="69"/>
      <c r="BT252" s="69"/>
      <c r="BU252" s="71"/>
      <c r="BV252" s="69"/>
      <c r="BW252" s="69"/>
      <c r="BX252" s="69"/>
      <c r="BY252" s="69"/>
      <c r="BZ252" s="69"/>
      <c r="CA252" s="69"/>
      <c r="CB252" s="69"/>
      <c r="CC252" s="72"/>
      <c r="CD252" s="71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</row>
    <row r="253" spans="1:164" s="73" customFormat="1" x14ac:dyDescent="0.2">
      <c r="A253" s="82"/>
      <c r="B253" s="83"/>
      <c r="BO253" s="69"/>
      <c r="BP253" s="69"/>
      <c r="BQ253" s="69"/>
      <c r="BR253" s="69"/>
      <c r="BS253" s="69"/>
      <c r="BT253" s="69"/>
      <c r="BU253" s="71"/>
      <c r="BV253" s="69"/>
      <c r="BW253" s="69"/>
      <c r="BX253" s="69"/>
      <c r="BY253" s="69"/>
      <c r="BZ253" s="69"/>
      <c r="CA253" s="69"/>
      <c r="CB253" s="69"/>
      <c r="CC253" s="72"/>
      <c r="CD253" s="71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</row>
    <row r="254" spans="1:164" s="73" customFormat="1" x14ac:dyDescent="0.2">
      <c r="A254" s="82"/>
      <c r="B254" s="83"/>
      <c r="BO254" s="69"/>
      <c r="BP254" s="69"/>
      <c r="BQ254" s="69"/>
      <c r="BR254" s="69"/>
      <c r="BS254" s="69"/>
      <c r="BT254" s="69"/>
      <c r="BU254" s="71"/>
      <c r="BV254" s="69"/>
      <c r="BW254" s="69"/>
      <c r="BX254" s="69"/>
      <c r="BY254" s="69"/>
      <c r="BZ254" s="69"/>
      <c r="CA254" s="69"/>
      <c r="CB254" s="69"/>
      <c r="CC254" s="72"/>
      <c r="CD254" s="71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</row>
    <row r="255" spans="1:164" s="73" customFormat="1" x14ac:dyDescent="0.2">
      <c r="A255" s="82"/>
      <c r="B255" s="83"/>
      <c r="BO255" s="69"/>
      <c r="BP255" s="69"/>
      <c r="BQ255" s="69"/>
      <c r="BR255" s="69"/>
      <c r="BS255" s="69"/>
      <c r="BT255" s="69"/>
      <c r="BU255" s="71"/>
      <c r="BV255" s="69"/>
      <c r="BW255" s="69"/>
      <c r="BX255" s="69"/>
      <c r="BY255" s="69"/>
      <c r="BZ255" s="69"/>
      <c r="CA255" s="69"/>
      <c r="CB255" s="69"/>
      <c r="CC255" s="72"/>
      <c r="CD255" s="71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</row>
    <row r="256" spans="1:164" s="73" customFormat="1" x14ac:dyDescent="0.2">
      <c r="A256" s="82"/>
      <c r="B256" s="83"/>
      <c r="BO256" s="69"/>
      <c r="BP256" s="69"/>
      <c r="BQ256" s="69"/>
      <c r="BR256" s="69"/>
      <c r="BS256" s="69"/>
      <c r="BT256" s="69"/>
      <c r="BU256" s="71"/>
      <c r="BV256" s="69"/>
      <c r="BW256" s="69"/>
      <c r="BX256" s="69"/>
      <c r="BY256" s="69"/>
      <c r="BZ256" s="69"/>
      <c r="CA256" s="69"/>
      <c r="CB256" s="69"/>
      <c r="CC256" s="72"/>
      <c r="CD256" s="71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</row>
    <row r="257" spans="1:164" s="73" customFormat="1" x14ac:dyDescent="0.2">
      <c r="A257" s="82"/>
      <c r="B257" s="83"/>
      <c r="BO257" s="69"/>
      <c r="BP257" s="69"/>
      <c r="BQ257" s="69"/>
      <c r="BR257" s="69"/>
      <c r="BS257" s="69"/>
      <c r="BT257" s="69"/>
      <c r="BU257" s="71"/>
      <c r="BV257" s="69"/>
      <c r="BW257" s="69"/>
      <c r="BX257" s="69"/>
      <c r="BY257" s="69"/>
      <c r="BZ257" s="69"/>
      <c r="CA257" s="69"/>
      <c r="CB257" s="69"/>
      <c r="CC257" s="72"/>
      <c r="CD257" s="71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</row>
    <row r="258" spans="1:164" s="73" customFormat="1" x14ac:dyDescent="0.2">
      <c r="A258" s="82"/>
      <c r="B258" s="83"/>
      <c r="BO258" s="69"/>
      <c r="BP258" s="69"/>
      <c r="BQ258" s="69"/>
      <c r="BR258" s="69"/>
      <c r="BS258" s="69"/>
      <c r="BT258" s="69"/>
      <c r="BU258" s="71"/>
      <c r="BV258" s="69"/>
      <c r="BW258" s="69"/>
      <c r="BX258" s="69"/>
      <c r="BY258" s="69"/>
      <c r="BZ258" s="69"/>
      <c r="CA258" s="69"/>
      <c r="CB258" s="69"/>
      <c r="CC258" s="72"/>
      <c r="CD258" s="71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</row>
    <row r="259" spans="1:164" s="73" customFormat="1" x14ac:dyDescent="0.2">
      <c r="A259" s="82"/>
      <c r="B259" s="83"/>
      <c r="BO259" s="69"/>
      <c r="BP259" s="69"/>
      <c r="BQ259" s="69"/>
      <c r="BR259" s="69"/>
      <c r="BS259" s="69"/>
      <c r="BT259" s="69"/>
      <c r="BU259" s="71"/>
      <c r="BV259" s="69"/>
      <c r="BW259" s="69"/>
      <c r="BX259" s="69"/>
      <c r="BY259" s="69"/>
      <c r="BZ259" s="69"/>
      <c r="CA259" s="69"/>
      <c r="CB259" s="69"/>
      <c r="CC259" s="72"/>
      <c r="CD259" s="71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</row>
    <row r="260" spans="1:164" s="73" customFormat="1" x14ac:dyDescent="0.2">
      <c r="A260" s="82"/>
      <c r="B260" s="83"/>
      <c r="BO260" s="69"/>
      <c r="BP260" s="69"/>
      <c r="BQ260" s="69"/>
      <c r="BR260" s="69"/>
      <c r="BS260" s="69"/>
      <c r="BT260" s="69"/>
      <c r="BU260" s="71"/>
      <c r="BV260" s="69"/>
      <c r="BW260" s="69"/>
      <c r="BX260" s="69"/>
      <c r="BY260" s="69"/>
      <c r="BZ260" s="69"/>
      <c r="CA260" s="69"/>
      <c r="CB260" s="69"/>
      <c r="CC260" s="72"/>
      <c r="CD260" s="71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</row>
    <row r="261" spans="1:164" s="73" customFormat="1" x14ac:dyDescent="0.2">
      <c r="A261" s="82"/>
      <c r="B261" s="83"/>
      <c r="BO261" s="69"/>
      <c r="BP261" s="69"/>
      <c r="BQ261" s="69"/>
      <c r="BR261" s="69"/>
      <c r="BS261" s="69"/>
      <c r="BT261" s="69"/>
      <c r="BU261" s="71"/>
      <c r="BV261" s="69"/>
      <c r="BW261" s="69"/>
      <c r="BX261" s="69"/>
      <c r="BY261" s="69"/>
      <c r="BZ261" s="69"/>
      <c r="CA261" s="69"/>
      <c r="CB261" s="69"/>
      <c r="CC261" s="72"/>
      <c r="CD261" s="71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</row>
    <row r="262" spans="1:164" s="73" customFormat="1" x14ac:dyDescent="0.2">
      <c r="A262" s="82"/>
      <c r="B262" s="83"/>
      <c r="BO262" s="69"/>
      <c r="BP262" s="69"/>
      <c r="BQ262" s="69"/>
      <c r="BR262" s="69"/>
      <c r="BS262" s="69"/>
      <c r="BT262" s="69"/>
      <c r="BU262" s="71"/>
      <c r="BV262" s="69"/>
      <c r="BW262" s="69"/>
      <c r="BX262" s="69"/>
      <c r="BY262" s="69"/>
      <c r="BZ262" s="69"/>
      <c r="CA262" s="69"/>
      <c r="CB262" s="69"/>
      <c r="CC262" s="72"/>
      <c r="CD262" s="71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</row>
  </sheetData>
  <mergeCells count="21">
    <mergeCell ref="BE6:BF6"/>
    <mergeCell ref="BK6:BL6"/>
    <mergeCell ref="AM6:AN6"/>
    <mergeCell ref="AP6:AQ6"/>
    <mergeCell ref="AS6:AT6"/>
    <mergeCell ref="AV6:AW6"/>
    <mergeCell ref="AY6:AZ6"/>
    <mergeCell ref="BB6:BC6"/>
    <mergeCell ref="BH6:BI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262"/>
  <sheetViews>
    <sheetView zoomScale="80" zoomScaleNormal="80" workbookViewId="0">
      <pane xSplit="2" ySplit="13" topLeftCell="BK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16.42578125" style="2" customWidth="1"/>
    <col min="4" max="4" width="13.5703125" style="2" customWidth="1"/>
    <col min="5" max="5" width="9.42578125" style="2" customWidth="1"/>
    <col min="6" max="6" width="15" style="2" customWidth="1"/>
    <col min="7" max="7" width="15.42578125" style="2" customWidth="1"/>
    <col min="8" max="8" width="8.7109375" style="2" customWidth="1"/>
    <col min="9" max="9" width="17.85546875" style="2" customWidth="1"/>
    <col min="10" max="10" width="14.85546875" style="2" customWidth="1"/>
    <col min="11" max="11" width="11.42578125" style="2" customWidth="1"/>
    <col min="12" max="12" width="16.42578125" style="2" customWidth="1"/>
    <col min="13" max="13" width="13.42578125" style="2" customWidth="1"/>
    <col min="14" max="14" width="11" style="2" customWidth="1"/>
    <col min="15" max="15" width="16.42578125" style="2" customWidth="1"/>
    <col min="16" max="16" width="13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2.4257812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8" style="2" customWidth="1"/>
    <col min="49" max="49" width="16.28515625" style="2" customWidth="1"/>
    <col min="50" max="50" width="8.5703125" style="2" customWidth="1"/>
    <col min="51" max="51" width="21.5703125" style="2" customWidth="1"/>
    <col min="52" max="52" width="18" style="2" customWidth="1"/>
    <col min="53" max="53" width="9.7109375" style="2" customWidth="1"/>
    <col min="54" max="54" width="17.5703125" style="2" customWidth="1"/>
    <col min="55" max="55" width="18.42578125" style="2" customWidth="1"/>
    <col min="56" max="56" width="10.5703125" style="2" customWidth="1"/>
    <col min="57" max="58" width="18.42578125" style="2" customWidth="1"/>
    <col min="59" max="59" width="7.5703125" style="2" customWidth="1"/>
    <col min="60" max="60" width="16.28515625" style="2" customWidth="1"/>
    <col min="61" max="61" width="21.28515625" style="2" customWidth="1"/>
    <col min="62" max="62" width="9.140625" style="2" customWidth="1"/>
    <col min="63" max="64" width="21.28515625" style="2" customWidth="1"/>
    <col min="65" max="65" width="8.42578125" style="2" customWidth="1"/>
    <col min="66" max="66" width="17.140625" style="2" customWidth="1"/>
    <col min="67" max="67" width="21.28515625" style="2" customWidth="1"/>
    <col min="68" max="68" width="10.5703125" style="2" customWidth="1"/>
    <col min="69" max="69" width="18.5703125" style="4" customWidth="1"/>
    <col min="70" max="70" width="26.28515625" style="4" customWidth="1"/>
    <col min="71" max="72" width="20.42578125" style="2" customWidth="1"/>
    <col min="73" max="73" width="14.5703125" style="51" customWidth="1"/>
    <col min="74" max="74" width="14.28515625" style="51" customWidth="1"/>
    <col min="75" max="75" width="18.5703125" style="51" customWidth="1"/>
    <col min="76" max="76" width="22.7109375" style="51" customWidth="1"/>
    <col min="77" max="77" width="10.7109375" style="51" customWidth="1"/>
    <col min="78" max="78" width="10.42578125" style="51" customWidth="1"/>
    <col min="79" max="79" width="10.28515625" style="52" customWidth="1"/>
    <col min="80" max="80" width="17.7109375" style="51" customWidth="1"/>
    <col min="81" max="81" width="13.28515625" style="51" customWidth="1"/>
    <col min="82" max="82" width="11.42578125" style="51" customWidth="1"/>
    <col min="83" max="86" width="11.5703125" style="51" customWidth="1"/>
    <col min="87" max="87" width="12.5703125" style="53" customWidth="1"/>
    <col min="88" max="88" width="11.5703125" style="52" customWidth="1"/>
    <col min="89" max="89" width="12.7109375" style="51" customWidth="1"/>
    <col min="90" max="101" width="13.42578125" style="51" customWidth="1"/>
    <col min="102" max="170" width="13.42578125" style="3" customWidth="1"/>
    <col min="171" max="16384" width="9.28515625" style="2"/>
  </cols>
  <sheetData>
    <row r="1" spans="1:173" x14ac:dyDescent="0.2">
      <c r="B1" s="3"/>
      <c r="BQ1" s="2"/>
      <c r="BR1" s="2"/>
      <c r="BU1" s="66"/>
      <c r="BV1" s="66"/>
      <c r="CA1" s="51"/>
      <c r="CC1" s="52"/>
      <c r="CI1" s="51"/>
      <c r="CJ1" s="51"/>
      <c r="CK1" s="53"/>
      <c r="CL1" s="52"/>
      <c r="FO1" s="3"/>
      <c r="FP1" s="3"/>
      <c r="FQ1" s="3"/>
    </row>
    <row r="2" spans="1:173" x14ac:dyDescent="0.2">
      <c r="B2" s="3"/>
      <c r="BQ2" s="2"/>
      <c r="BR2" s="2"/>
      <c r="BU2" s="66"/>
      <c r="BV2" s="66"/>
      <c r="CA2" s="51"/>
      <c r="CC2" s="52"/>
      <c r="CI2" s="51"/>
      <c r="CJ2" s="51"/>
      <c r="CK2" s="53"/>
      <c r="CL2" s="52"/>
      <c r="FO2" s="3"/>
      <c r="FP2" s="3"/>
      <c r="FQ2" s="3"/>
    </row>
    <row r="3" spans="1:173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7"/>
      <c r="BR3" s="7"/>
      <c r="BS3" s="3"/>
      <c r="BT3" s="3"/>
      <c r="CA3" s="51"/>
      <c r="CB3" s="52"/>
    </row>
    <row r="4" spans="1:173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7"/>
      <c r="BR4" s="7"/>
      <c r="BS4" s="3"/>
      <c r="BT4" s="3"/>
      <c r="CA4" s="51"/>
      <c r="CB4" s="52"/>
    </row>
    <row r="5" spans="1:173" x14ac:dyDescent="0.2">
      <c r="A5" s="15"/>
      <c r="B5" s="16" t="s">
        <v>197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7"/>
      <c r="BR5" s="17"/>
      <c r="BS5" s="18"/>
      <c r="BT5" s="18"/>
      <c r="BU5" s="55"/>
      <c r="BV5" s="54"/>
      <c r="BW5" s="54"/>
      <c r="BX5" s="54"/>
      <c r="BY5" s="54"/>
      <c r="CA5" s="51"/>
      <c r="CB5" s="52"/>
    </row>
    <row r="6" spans="1:173" s="6" customFormat="1" ht="13.5" thickBot="1" x14ac:dyDescent="0.25">
      <c r="A6" s="19" t="s">
        <v>1</v>
      </c>
      <c r="B6" s="20"/>
      <c r="C6" s="282" t="s">
        <v>198</v>
      </c>
      <c r="D6" s="282"/>
      <c r="E6" s="212"/>
      <c r="F6" s="282" t="s">
        <v>208</v>
      </c>
      <c r="G6" s="282"/>
      <c r="H6" s="21"/>
      <c r="I6" s="282" t="s">
        <v>209</v>
      </c>
      <c r="J6" s="282"/>
      <c r="K6" s="21"/>
      <c r="L6" s="282" t="s">
        <v>210</v>
      </c>
      <c r="M6" s="282"/>
      <c r="N6" s="22"/>
      <c r="O6" s="282" t="s">
        <v>199</v>
      </c>
      <c r="P6" s="282"/>
      <c r="Q6" s="212"/>
      <c r="R6" s="282" t="s">
        <v>200</v>
      </c>
      <c r="S6" s="282"/>
      <c r="T6" s="212"/>
      <c r="U6" s="282" t="s">
        <v>201</v>
      </c>
      <c r="V6" s="282"/>
      <c r="W6" s="21"/>
      <c r="X6" s="282" t="s">
        <v>211</v>
      </c>
      <c r="Y6" s="282"/>
      <c r="Z6" s="212"/>
      <c r="AA6" s="282" t="s">
        <v>212</v>
      </c>
      <c r="AB6" s="282"/>
      <c r="AC6" s="21"/>
      <c r="AD6" s="282" t="s">
        <v>202</v>
      </c>
      <c r="AE6" s="282"/>
      <c r="AF6" s="22"/>
      <c r="AG6" s="282" t="s">
        <v>203</v>
      </c>
      <c r="AH6" s="282"/>
      <c r="AI6" s="22"/>
      <c r="AJ6" s="282" t="s">
        <v>204</v>
      </c>
      <c r="AK6" s="282"/>
      <c r="AL6" s="21"/>
      <c r="AM6" s="282" t="s">
        <v>213</v>
      </c>
      <c r="AN6" s="282"/>
      <c r="AO6" s="21"/>
      <c r="AP6" s="282" t="s">
        <v>214</v>
      </c>
      <c r="AQ6" s="282"/>
      <c r="AR6" s="21"/>
      <c r="AS6" s="282" t="s">
        <v>215</v>
      </c>
      <c r="AT6" s="282"/>
      <c r="AU6" s="21"/>
      <c r="AV6" s="282" t="s">
        <v>205</v>
      </c>
      <c r="AW6" s="282"/>
      <c r="AX6" s="21"/>
      <c r="AY6" s="282" t="s">
        <v>206</v>
      </c>
      <c r="AZ6" s="282"/>
      <c r="BA6" s="21"/>
      <c r="BB6" s="282" t="s">
        <v>216</v>
      </c>
      <c r="BC6" s="282"/>
      <c r="BD6" s="212"/>
      <c r="BE6" s="282" t="s">
        <v>217</v>
      </c>
      <c r="BF6" s="282"/>
      <c r="BG6" s="212"/>
      <c r="BH6" s="282" t="s">
        <v>218</v>
      </c>
      <c r="BI6" s="282"/>
      <c r="BJ6" s="213"/>
      <c r="BK6" s="282" t="s">
        <v>207</v>
      </c>
      <c r="BL6" s="282"/>
      <c r="BM6" s="213"/>
      <c r="BN6" s="282" t="s">
        <v>219</v>
      </c>
      <c r="BO6" s="282"/>
      <c r="BP6" s="21"/>
      <c r="BQ6" s="282" t="s">
        <v>2</v>
      </c>
      <c r="BR6" s="282"/>
      <c r="BS6" s="23"/>
      <c r="BT6" s="23"/>
      <c r="BU6" s="67"/>
      <c r="BV6" s="55"/>
      <c r="BW6" s="55"/>
      <c r="BX6" s="55"/>
      <c r="BY6" s="55"/>
      <c r="BZ6" s="55"/>
      <c r="CA6" s="54"/>
      <c r="CB6" s="52"/>
      <c r="CC6" s="51"/>
      <c r="CD6" s="51"/>
      <c r="CE6" s="51"/>
      <c r="CF6" s="51"/>
      <c r="CG6" s="51"/>
      <c r="CH6" s="51"/>
      <c r="CI6" s="53"/>
      <c r="CJ6" s="52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</row>
    <row r="7" spans="1:173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25"/>
      <c r="BR7" s="25"/>
      <c r="BS7" s="26"/>
      <c r="BT7" s="26"/>
      <c r="BU7" s="56"/>
      <c r="BV7" s="54"/>
      <c r="BW7" s="54"/>
      <c r="BX7" s="54"/>
      <c r="BY7" s="54"/>
      <c r="BZ7" s="54"/>
      <c r="CA7" s="54"/>
      <c r="CB7" s="52"/>
    </row>
    <row r="8" spans="1:173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25"/>
      <c r="BE8" s="25"/>
      <c r="BF8" s="25" t="s">
        <v>3</v>
      </c>
      <c r="BG8" s="25"/>
      <c r="BH8" s="25"/>
      <c r="BI8" s="25" t="s">
        <v>3</v>
      </c>
      <c r="BJ8" s="25"/>
      <c r="BK8" s="25"/>
      <c r="BL8" s="25" t="s">
        <v>3</v>
      </c>
      <c r="BM8" s="25"/>
      <c r="BN8" s="25"/>
      <c r="BO8" s="25" t="s">
        <v>3</v>
      </c>
      <c r="BP8" s="13"/>
      <c r="BQ8" s="25"/>
      <c r="BR8" s="25" t="s">
        <v>3</v>
      </c>
      <c r="BS8" s="26"/>
      <c r="BT8" s="26"/>
      <c r="BU8" s="56"/>
      <c r="BV8" s="54"/>
      <c r="BW8" s="54"/>
      <c r="BX8" s="54"/>
      <c r="BY8" s="54"/>
      <c r="BZ8" s="54"/>
      <c r="CA8" s="54"/>
      <c r="CB8" s="52"/>
    </row>
    <row r="9" spans="1:173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5"/>
      <c r="BN9" s="25" t="s">
        <v>3</v>
      </c>
      <c r="BO9" s="25" t="s">
        <v>19</v>
      </c>
      <c r="BP9" s="25"/>
      <c r="BQ9" s="25" t="s">
        <v>3</v>
      </c>
      <c r="BR9" s="25" t="s">
        <v>19</v>
      </c>
      <c r="BS9" s="26"/>
      <c r="BT9" s="26"/>
      <c r="BU9" s="56"/>
      <c r="BV9" s="56"/>
      <c r="BW9" s="56"/>
      <c r="BX9" s="56"/>
      <c r="BY9" s="56"/>
      <c r="BZ9" s="56"/>
      <c r="CA9" s="56"/>
      <c r="CB9" s="52"/>
    </row>
    <row r="10" spans="1:173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23</v>
      </c>
      <c r="BL10" s="25" t="s">
        <v>21</v>
      </c>
      <c r="BM10" s="25"/>
      <c r="BN10" s="25" t="s">
        <v>23</v>
      </c>
      <c r="BO10" s="25" t="s">
        <v>21</v>
      </c>
      <c r="BP10" s="25"/>
      <c r="BQ10" s="25" t="s">
        <v>24</v>
      </c>
      <c r="BR10" s="25" t="s">
        <v>21</v>
      </c>
      <c r="BS10" s="26"/>
      <c r="BT10" s="26"/>
      <c r="BU10" s="56"/>
      <c r="BV10" s="56"/>
      <c r="BW10" s="56"/>
      <c r="BX10" s="56"/>
      <c r="BY10" s="56"/>
      <c r="BZ10" s="56"/>
      <c r="CA10" s="56"/>
      <c r="CB10" s="52"/>
    </row>
    <row r="11" spans="1:173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5"/>
      <c r="BN11" s="25"/>
      <c r="BO11" s="25" t="s">
        <v>22</v>
      </c>
      <c r="BP11" s="25"/>
      <c r="BQ11" s="25"/>
      <c r="BR11" s="25" t="s">
        <v>22</v>
      </c>
      <c r="BS11" s="26"/>
      <c r="BT11" s="26"/>
      <c r="BU11" s="56"/>
      <c r="BV11" s="56"/>
      <c r="BW11" s="56"/>
      <c r="BX11" s="56"/>
      <c r="BY11" s="56"/>
      <c r="BZ11" s="56"/>
      <c r="CA11" s="56"/>
      <c r="CB11" s="57"/>
      <c r="CC11" s="58"/>
      <c r="CD11" s="58"/>
      <c r="CE11" s="58"/>
      <c r="CF11" s="58"/>
      <c r="CG11" s="58"/>
      <c r="CH11" s="58"/>
      <c r="CI11" s="59"/>
      <c r="CJ11" s="57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</row>
    <row r="12" spans="1:173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5"/>
      <c r="BN12" s="25"/>
      <c r="BO12" s="25" t="s">
        <v>4</v>
      </c>
      <c r="BP12" s="25"/>
      <c r="BQ12" s="25"/>
      <c r="BR12" s="25" t="s">
        <v>4</v>
      </c>
      <c r="BS12" s="26"/>
      <c r="BT12" s="26"/>
      <c r="BU12" s="56"/>
      <c r="BV12" s="54"/>
      <c r="BW12" s="56"/>
      <c r="BX12" s="56"/>
      <c r="BY12" s="56"/>
      <c r="BZ12" s="56"/>
      <c r="CA12" s="56"/>
      <c r="CB12" s="60"/>
    </row>
    <row r="13" spans="1:173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33"/>
      <c r="BQ13" s="33"/>
      <c r="BR13" s="34"/>
      <c r="BS13" s="26"/>
      <c r="BT13" s="26"/>
      <c r="BU13" s="56"/>
      <c r="BV13" s="54"/>
      <c r="BW13" s="54"/>
      <c r="BX13" s="54"/>
      <c r="BY13" s="54"/>
      <c r="BZ13" s="54"/>
      <c r="CA13" s="54"/>
      <c r="CB13" s="52"/>
      <c r="CC13" s="51"/>
      <c r="CD13" s="51"/>
      <c r="CE13" s="51"/>
      <c r="CF13" s="51"/>
      <c r="CG13" s="51"/>
      <c r="CH13" s="51"/>
      <c r="CI13" s="53"/>
      <c r="CJ13" s="52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</row>
    <row r="14" spans="1:173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13"/>
      <c r="BQ14" s="37"/>
      <c r="BR14" s="39"/>
      <c r="BS14" s="26"/>
      <c r="BT14" s="26"/>
      <c r="BU14" s="56"/>
      <c r="BV14" s="54"/>
      <c r="BW14" s="54"/>
      <c r="BX14" s="54"/>
      <c r="BY14" s="54"/>
      <c r="BZ14" s="54"/>
      <c r="CA14" s="54"/>
      <c r="CB14" s="52"/>
    </row>
    <row r="15" spans="1:173" x14ac:dyDescent="0.2">
      <c r="A15" s="27">
        <v>1</v>
      </c>
      <c r="B15" s="36" t="s">
        <v>5</v>
      </c>
      <c r="C15" s="37">
        <v>111.52</v>
      </c>
      <c r="D15" s="38">
        <v>98.74</v>
      </c>
      <c r="E15" s="38"/>
      <c r="F15" s="37">
        <v>111.47</v>
      </c>
      <c r="G15" s="38">
        <v>99.07</v>
      </c>
      <c r="H15" s="13"/>
      <c r="I15" s="37">
        <v>110.76</v>
      </c>
      <c r="J15" s="38">
        <v>99.48</v>
      </c>
      <c r="K15" s="13"/>
      <c r="L15" s="37">
        <v>110.60000000000001</v>
      </c>
      <c r="M15" s="38">
        <v>99.62</v>
      </c>
      <c r="N15" s="13"/>
      <c r="O15" s="37">
        <v>110.05</v>
      </c>
      <c r="P15" s="38">
        <v>100.16</v>
      </c>
      <c r="Q15" s="38"/>
      <c r="R15" s="37">
        <v>109.75</v>
      </c>
      <c r="S15" s="38">
        <v>100.45</v>
      </c>
      <c r="T15" s="38"/>
      <c r="U15" s="37">
        <v>109.85000000000001</v>
      </c>
      <c r="V15" s="38">
        <v>100.02</v>
      </c>
      <c r="W15" s="13"/>
      <c r="X15" s="37">
        <v>109.67</v>
      </c>
      <c r="Y15" s="38">
        <v>100.14</v>
      </c>
      <c r="Z15" s="38"/>
      <c r="AA15" s="37">
        <v>109.67</v>
      </c>
      <c r="AB15" s="38">
        <v>100.1</v>
      </c>
      <c r="AC15" s="13"/>
      <c r="AD15" s="37">
        <v>109.41</v>
      </c>
      <c r="AE15" s="38">
        <v>100.49</v>
      </c>
      <c r="AF15" s="13"/>
      <c r="AG15" s="37">
        <v>109.53</v>
      </c>
      <c r="AH15" s="38">
        <v>100.25</v>
      </c>
      <c r="AI15" s="13"/>
      <c r="AJ15" s="37">
        <v>109.67</v>
      </c>
      <c r="AK15" s="38">
        <v>100.36</v>
      </c>
      <c r="AL15" s="13"/>
      <c r="AM15" s="37">
        <v>110.03</v>
      </c>
      <c r="AN15" s="38">
        <v>99.99</v>
      </c>
      <c r="AO15" s="13"/>
      <c r="AP15" s="37">
        <v>110.15</v>
      </c>
      <c r="AQ15" s="38">
        <v>99.8</v>
      </c>
      <c r="AR15" s="13"/>
      <c r="AS15" s="37">
        <v>110.46000000000001</v>
      </c>
      <c r="AT15" s="38">
        <v>99.26</v>
      </c>
      <c r="AU15" s="37"/>
      <c r="AV15" s="37">
        <v>110.10000000000001</v>
      </c>
      <c r="AW15" s="38">
        <v>99.78</v>
      </c>
      <c r="AX15" s="13"/>
      <c r="AY15" s="37">
        <v>109.59</v>
      </c>
      <c r="AZ15" s="38">
        <v>99.76</v>
      </c>
      <c r="BA15" s="13"/>
      <c r="BB15" s="37">
        <v>109.48</v>
      </c>
      <c r="BC15" s="39">
        <v>99.87</v>
      </c>
      <c r="BD15" s="39"/>
      <c r="BE15" s="37">
        <v>109.3</v>
      </c>
      <c r="BF15" s="39">
        <v>100.44</v>
      </c>
      <c r="BG15" s="39"/>
      <c r="BH15" s="37">
        <v>109.25</v>
      </c>
      <c r="BI15" s="39">
        <v>100.88</v>
      </c>
      <c r="BJ15" s="39"/>
      <c r="BK15" s="37">
        <v>109.66</v>
      </c>
      <c r="BL15" s="39">
        <v>100.58</v>
      </c>
      <c r="BM15" s="39"/>
      <c r="BN15" s="39">
        <v>108.72</v>
      </c>
      <c r="BO15" s="39">
        <v>101.15</v>
      </c>
      <c r="BP15" s="13"/>
      <c r="BQ15" s="37">
        <f>(C15+F15+I15+L15+O15+R15+U15+X15+AA15+AD15+AG15+AJ15+AM15+AP15+AS15+AV15+AY15+BB15+BE15+BH15+BK15+BN15)/22</f>
        <v>109.94045454545453</v>
      </c>
      <c r="BR15" s="39">
        <f>(D15+G15+J15+M15+P15+S15+V15+Y15+AB15+AE15+AH15+AK15+AN15+AQ15+AT15+AW15+AZ15+BC15+BF15+BI15+BL15+BO15)/22</f>
        <v>100.01772727272727</v>
      </c>
      <c r="BS15" s="40"/>
      <c r="BT15" s="40"/>
      <c r="BU15" s="40"/>
      <c r="BV15" s="159"/>
      <c r="BW15" s="65"/>
      <c r="BX15" s="54">
        <v>111.18</v>
      </c>
      <c r="BY15" s="61">
        <v>111.18</v>
      </c>
      <c r="BZ15" s="61">
        <v>111.18</v>
      </c>
      <c r="CA15" s="54">
        <v>111.18</v>
      </c>
      <c r="CB15" s="52">
        <v>111.18</v>
      </c>
      <c r="CC15" s="51">
        <v>111.18</v>
      </c>
      <c r="CD15" s="51">
        <v>111.18</v>
      </c>
      <c r="CE15" s="51">
        <v>111.18</v>
      </c>
      <c r="CF15" s="51">
        <v>111.18</v>
      </c>
      <c r="CG15" s="51">
        <v>111.18</v>
      </c>
      <c r="CH15" s="51">
        <v>111.18</v>
      </c>
      <c r="CI15" s="53">
        <v>111.18</v>
      </c>
      <c r="CJ15" s="52">
        <v>111.18</v>
      </c>
    </row>
    <row r="16" spans="1:173" s="7" customFormat="1" x14ac:dyDescent="0.2">
      <c r="A16" s="27">
        <v>2</v>
      </c>
      <c r="B16" s="36" t="s">
        <v>6</v>
      </c>
      <c r="C16" s="37">
        <v>0.76610740825863777</v>
      </c>
      <c r="D16" s="38">
        <v>143.72999999999999</v>
      </c>
      <c r="E16" s="38"/>
      <c r="F16" s="37">
        <v>0.76952674105425156</v>
      </c>
      <c r="G16" s="38">
        <v>143.5</v>
      </c>
      <c r="H16" s="13"/>
      <c r="I16" s="37">
        <v>0.76289288983826675</v>
      </c>
      <c r="J16" s="38">
        <v>144.41999999999999</v>
      </c>
      <c r="K16" s="13"/>
      <c r="L16" s="37">
        <v>0.76405867970660146</v>
      </c>
      <c r="M16" s="38">
        <v>144.19999999999999</v>
      </c>
      <c r="N16" s="13"/>
      <c r="O16" s="37">
        <v>0.76757752533005841</v>
      </c>
      <c r="P16" s="38">
        <v>143.61000000000001</v>
      </c>
      <c r="Q16" s="38"/>
      <c r="R16" s="37">
        <v>0.76958596275203939</v>
      </c>
      <c r="S16" s="38">
        <v>143.25</v>
      </c>
      <c r="T16" s="38"/>
      <c r="U16" s="37">
        <v>0.76852136489394396</v>
      </c>
      <c r="V16" s="38">
        <v>142.96</v>
      </c>
      <c r="W16" s="13"/>
      <c r="X16" s="37">
        <v>0.76840325802981402</v>
      </c>
      <c r="Y16" s="38">
        <v>142.91999999999999</v>
      </c>
      <c r="Z16" s="38"/>
      <c r="AA16" s="37">
        <v>0.77249903437620704</v>
      </c>
      <c r="AB16" s="38">
        <v>142.11000000000001</v>
      </c>
      <c r="AC16" s="13"/>
      <c r="AD16" s="37">
        <v>0.77447335811648077</v>
      </c>
      <c r="AE16" s="38">
        <v>141.97</v>
      </c>
      <c r="AF16" s="13"/>
      <c r="AG16" s="37">
        <v>0.77966630282239202</v>
      </c>
      <c r="AH16" s="38">
        <v>140.83000000000001</v>
      </c>
      <c r="AI16" s="13"/>
      <c r="AJ16" s="37">
        <v>0.78382191566076187</v>
      </c>
      <c r="AK16" s="38">
        <v>140.41</v>
      </c>
      <c r="AL16" s="13"/>
      <c r="AM16" s="37">
        <v>0.78425221551250879</v>
      </c>
      <c r="AN16" s="38">
        <v>140.29</v>
      </c>
      <c r="AO16" s="13"/>
      <c r="AP16" s="37">
        <v>0.78783581501615052</v>
      </c>
      <c r="AQ16" s="38">
        <v>139.53</v>
      </c>
      <c r="AR16" s="13"/>
      <c r="AS16" s="37">
        <v>0.78920369347328534</v>
      </c>
      <c r="AT16" s="38">
        <v>138.91999999999999</v>
      </c>
      <c r="AU16" s="37"/>
      <c r="AV16" s="37">
        <v>0.79164027865737807</v>
      </c>
      <c r="AW16" s="38">
        <v>138.78</v>
      </c>
      <c r="AX16" s="13"/>
      <c r="AY16" s="37">
        <v>0.7885813421654444</v>
      </c>
      <c r="AZ16" s="38">
        <v>138.63999999999999</v>
      </c>
      <c r="BA16" s="13"/>
      <c r="BB16" s="37">
        <v>0.78696781301644758</v>
      </c>
      <c r="BC16" s="39">
        <v>138.94</v>
      </c>
      <c r="BD16" s="39"/>
      <c r="BE16" s="37">
        <v>0.78926598263614833</v>
      </c>
      <c r="BF16" s="39">
        <v>139.09</v>
      </c>
      <c r="BG16" s="39"/>
      <c r="BH16" s="37">
        <v>0.79182833161770516</v>
      </c>
      <c r="BI16" s="39">
        <v>139.18</v>
      </c>
      <c r="BJ16" s="39"/>
      <c r="BK16" s="37">
        <v>0.79157761418507078</v>
      </c>
      <c r="BL16" s="39">
        <v>139.34</v>
      </c>
      <c r="BM16" s="39"/>
      <c r="BN16" s="39">
        <v>0.79510217062892574</v>
      </c>
      <c r="BO16" s="39">
        <v>138.31</v>
      </c>
      <c r="BP16" s="13"/>
      <c r="BQ16" s="37">
        <f t="shared" ref="BQ16:BQ30" si="0">(C16+F16+I16+L16+O16+R16+U16+X16+AA16+AD16+AG16+AJ16+AM16+AP16+AS16+AV16+AY16+BB16+BE16+BH16+BK16+BN16)/22</f>
        <v>0.77924498626129624</v>
      </c>
      <c r="BR16" s="39">
        <f t="shared" ref="BR16:BR30" si="1">(D16+G16+J16+M16+P16+S16+V16+Y16+AB16+AE16+AH16+AK16+AN16+AQ16+AT16+AW16+AZ16+BC16+BF16+BI16+BL16+BO16)/22</f>
        <v>141.13318181818181</v>
      </c>
      <c r="BS16" s="40"/>
      <c r="BT16" s="40"/>
      <c r="BU16" s="40"/>
      <c r="BV16" s="159"/>
      <c r="BW16" s="65"/>
      <c r="BX16" s="54">
        <v>0.75934147696689269</v>
      </c>
      <c r="BY16" s="61">
        <v>0.75934147696689269</v>
      </c>
      <c r="BZ16" s="61">
        <v>0.75934147696689269</v>
      </c>
      <c r="CA16" s="54">
        <v>0.75934147696689269</v>
      </c>
      <c r="CB16" s="52">
        <v>0.75934147696689269</v>
      </c>
      <c r="CC16" s="51">
        <v>0.75934147696689269</v>
      </c>
      <c r="CD16" s="51">
        <v>0.75934147696689269</v>
      </c>
      <c r="CE16" s="51">
        <v>0.75934147696689269</v>
      </c>
      <c r="CF16" s="51">
        <v>0.75934147696689269</v>
      </c>
      <c r="CG16" s="51">
        <v>0.75934147696689269</v>
      </c>
      <c r="CH16" s="51">
        <v>0.75934147696689269</v>
      </c>
      <c r="CI16" s="53">
        <v>0.75934147696689269</v>
      </c>
      <c r="CJ16" s="52">
        <v>0.75934147696689269</v>
      </c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70" x14ac:dyDescent="0.2">
      <c r="A17" s="27">
        <v>3</v>
      </c>
      <c r="B17" s="36" t="s">
        <v>7</v>
      </c>
      <c r="C17" s="37">
        <v>1.0193000000000001</v>
      </c>
      <c r="D17" s="38">
        <v>108.03</v>
      </c>
      <c r="E17" s="38"/>
      <c r="F17" s="37">
        <v>1.0208000000000002</v>
      </c>
      <c r="G17" s="38">
        <v>108.18</v>
      </c>
      <c r="H17" s="13"/>
      <c r="I17" s="37">
        <v>1.0176000000000001</v>
      </c>
      <c r="J17" s="38">
        <v>108.27</v>
      </c>
      <c r="K17" s="13"/>
      <c r="L17" s="37">
        <v>1.0184</v>
      </c>
      <c r="M17" s="38">
        <v>108.19</v>
      </c>
      <c r="N17" s="13"/>
      <c r="O17" s="37">
        <v>1.0172000000000001</v>
      </c>
      <c r="P17" s="38">
        <v>108.37</v>
      </c>
      <c r="Q17" s="38"/>
      <c r="R17" s="37">
        <v>1.0178</v>
      </c>
      <c r="S17" s="38">
        <v>108.31</v>
      </c>
      <c r="T17" s="38"/>
      <c r="U17" s="37">
        <v>1.0134000000000001</v>
      </c>
      <c r="V17" s="38">
        <v>108.42</v>
      </c>
      <c r="W17" s="13"/>
      <c r="X17" s="37">
        <v>1.0088000000000001</v>
      </c>
      <c r="Y17" s="38">
        <v>108.86</v>
      </c>
      <c r="Z17" s="38"/>
      <c r="AA17" s="37">
        <v>1.0079</v>
      </c>
      <c r="AB17" s="38">
        <v>108.92</v>
      </c>
      <c r="AC17" s="13"/>
      <c r="AD17" s="37">
        <v>1.006</v>
      </c>
      <c r="AE17" s="38">
        <v>109.29</v>
      </c>
      <c r="AF17" s="13"/>
      <c r="AG17" s="37">
        <v>1.0085</v>
      </c>
      <c r="AH17" s="38">
        <v>108.87</v>
      </c>
      <c r="AI17" s="13"/>
      <c r="AJ17" s="37">
        <v>1.0109000000000001</v>
      </c>
      <c r="AK17" s="38">
        <v>108.87</v>
      </c>
      <c r="AL17" s="13"/>
      <c r="AM17" s="37">
        <v>1.0087000000000002</v>
      </c>
      <c r="AN17" s="38">
        <v>109.07</v>
      </c>
      <c r="AO17" s="13"/>
      <c r="AP17" s="37">
        <v>1.0098</v>
      </c>
      <c r="AQ17" s="38">
        <v>108.86</v>
      </c>
      <c r="AR17" s="13"/>
      <c r="AS17" s="37">
        <v>1.0102</v>
      </c>
      <c r="AT17" s="38">
        <v>108.53</v>
      </c>
      <c r="AU17" s="37"/>
      <c r="AV17" s="37">
        <v>1.0091000000000001</v>
      </c>
      <c r="AW17" s="38">
        <v>108.87</v>
      </c>
      <c r="AX17" s="13"/>
      <c r="AY17" s="37">
        <v>1.0030000000000001</v>
      </c>
      <c r="AZ17" s="38">
        <v>109</v>
      </c>
      <c r="BA17" s="13"/>
      <c r="BB17" s="37">
        <v>1.0053000000000001</v>
      </c>
      <c r="BC17" s="39">
        <v>108.76</v>
      </c>
      <c r="BD17" s="39"/>
      <c r="BE17" s="37">
        <v>1.0038</v>
      </c>
      <c r="BF17" s="39">
        <v>109.36</v>
      </c>
      <c r="BG17" s="39"/>
      <c r="BH17" s="37">
        <v>1.0056</v>
      </c>
      <c r="BI17" s="39">
        <v>109.6</v>
      </c>
      <c r="BJ17" s="39"/>
      <c r="BK17" s="37">
        <v>1.0094000000000001</v>
      </c>
      <c r="BL17" s="39">
        <v>109.27</v>
      </c>
      <c r="BM17" s="39"/>
      <c r="BN17" s="39">
        <v>1.0042</v>
      </c>
      <c r="BO17" s="39">
        <v>109.51</v>
      </c>
      <c r="BP17" s="13"/>
      <c r="BQ17" s="37">
        <f t="shared" si="0"/>
        <v>1.0107136363636362</v>
      </c>
      <c r="BR17" s="39">
        <f t="shared" si="1"/>
        <v>108.79136363636363</v>
      </c>
      <c r="BS17" s="40"/>
      <c r="BT17" s="40"/>
      <c r="BU17" s="40"/>
      <c r="BV17" s="159"/>
      <c r="BW17" s="65"/>
      <c r="BX17" s="54">
        <v>1.0004526315789475</v>
      </c>
      <c r="BY17" s="61">
        <v>1.0004526315789475</v>
      </c>
      <c r="BZ17" s="61">
        <v>1.0004526315789475</v>
      </c>
      <c r="CA17" s="54">
        <v>1.0004526315789475</v>
      </c>
      <c r="CB17" s="52">
        <v>1.0004526315789475</v>
      </c>
      <c r="CC17" s="51">
        <v>1.0004526315789475</v>
      </c>
      <c r="CD17" s="51">
        <v>1.0004526315789475</v>
      </c>
      <c r="CE17" s="51">
        <v>1.0004526315789475</v>
      </c>
      <c r="CF17" s="51">
        <v>1.0004526315789475</v>
      </c>
      <c r="CG17" s="51">
        <v>1.0004526315789475</v>
      </c>
      <c r="CH17" s="51">
        <v>1.0004526315789475</v>
      </c>
      <c r="CI17" s="53">
        <v>1.0004526315789475</v>
      </c>
      <c r="CJ17" s="52">
        <v>1.0004526315789475</v>
      </c>
    </row>
    <row r="18" spans="1:170" x14ac:dyDescent="0.2">
      <c r="A18" s="27">
        <v>4</v>
      </c>
      <c r="B18" s="36" t="s">
        <v>8</v>
      </c>
      <c r="C18" s="37">
        <v>0.89261804873694539</v>
      </c>
      <c r="D18" s="38">
        <v>123.34</v>
      </c>
      <c r="E18" s="38"/>
      <c r="F18" s="37">
        <v>0.89661974356675334</v>
      </c>
      <c r="G18" s="38">
        <v>123.27</v>
      </c>
      <c r="H18" s="13"/>
      <c r="I18" s="37">
        <v>0.89349535382416012</v>
      </c>
      <c r="J18" s="38">
        <v>123.32</v>
      </c>
      <c r="K18" s="13"/>
      <c r="L18" s="37">
        <v>0.89317613433369047</v>
      </c>
      <c r="M18" s="38">
        <v>123.38</v>
      </c>
      <c r="N18" s="13"/>
      <c r="O18" s="37">
        <v>0.89309636509779389</v>
      </c>
      <c r="P18" s="38">
        <v>123.46</v>
      </c>
      <c r="Q18" s="38"/>
      <c r="R18" s="37">
        <v>0.8935751943526048</v>
      </c>
      <c r="S18" s="38">
        <v>123.37</v>
      </c>
      <c r="T18" s="38"/>
      <c r="U18" s="37">
        <v>0.89023413157660469</v>
      </c>
      <c r="V18" s="38">
        <v>123.37</v>
      </c>
      <c r="W18" s="13"/>
      <c r="X18" s="37">
        <v>0.89023413157660469</v>
      </c>
      <c r="Y18" s="38">
        <v>123.33</v>
      </c>
      <c r="Z18" s="38"/>
      <c r="AA18" s="37">
        <v>0.8901548869503294</v>
      </c>
      <c r="AB18" s="38">
        <v>123.34</v>
      </c>
      <c r="AC18" s="13"/>
      <c r="AD18" s="37">
        <v>0.89229945569733204</v>
      </c>
      <c r="AE18" s="38">
        <v>123.26</v>
      </c>
      <c r="AF18" s="13"/>
      <c r="AG18" s="37">
        <v>0.89221984296930767</v>
      </c>
      <c r="AH18" s="38">
        <v>123.09</v>
      </c>
      <c r="AI18" s="13"/>
      <c r="AJ18" s="37">
        <v>0.8961376467425396</v>
      </c>
      <c r="AK18" s="38">
        <v>122.95</v>
      </c>
      <c r="AL18" s="13"/>
      <c r="AM18" s="37">
        <v>0.89589679268948208</v>
      </c>
      <c r="AN18" s="38">
        <v>122.84</v>
      </c>
      <c r="AO18" s="13"/>
      <c r="AP18" s="37">
        <v>0.89694142972463897</v>
      </c>
      <c r="AQ18" s="38">
        <v>122.61</v>
      </c>
      <c r="AR18" s="13"/>
      <c r="AS18" s="37">
        <v>0.89541547277936961</v>
      </c>
      <c r="AT18" s="38">
        <v>122.4</v>
      </c>
      <c r="AU18" s="37"/>
      <c r="AV18" s="37">
        <v>0.89839187853741809</v>
      </c>
      <c r="AW18" s="38">
        <v>122.31</v>
      </c>
      <c r="AX18" s="13"/>
      <c r="AY18" s="37">
        <v>0.89413447782546485</v>
      </c>
      <c r="AZ18" s="38">
        <v>122.32</v>
      </c>
      <c r="BA18" s="13"/>
      <c r="BB18" s="37">
        <v>0.89309636509779389</v>
      </c>
      <c r="BC18" s="39">
        <v>122.43</v>
      </c>
      <c r="BD18" s="39"/>
      <c r="BE18" s="37">
        <v>0.89333571556190816</v>
      </c>
      <c r="BF18" s="39">
        <v>122.85</v>
      </c>
      <c r="BG18" s="39"/>
      <c r="BH18" s="37">
        <v>0.89678055779750698</v>
      </c>
      <c r="BI18" s="39">
        <v>122.97</v>
      </c>
      <c r="BJ18" s="39"/>
      <c r="BK18" s="37">
        <v>0.89782725803555385</v>
      </c>
      <c r="BL18" s="39">
        <v>122.9</v>
      </c>
      <c r="BM18" s="39"/>
      <c r="BN18" s="39">
        <v>0.897182845863987</v>
      </c>
      <c r="BO18" s="39">
        <v>122.63</v>
      </c>
      <c r="BP18" s="13"/>
      <c r="BQ18" s="37">
        <f t="shared" si="0"/>
        <v>0.89422107860626321</v>
      </c>
      <c r="BR18" s="39">
        <f t="shared" si="1"/>
        <v>122.98818181818181</v>
      </c>
      <c r="BS18" s="40"/>
      <c r="BT18" s="40"/>
      <c r="BU18" s="40"/>
      <c r="BV18" s="159"/>
      <c r="BW18" s="65"/>
      <c r="BX18" s="54">
        <v>0.88458463488811412</v>
      </c>
      <c r="BY18" s="61">
        <v>0.88458463488811412</v>
      </c>
      <c r="BZ18" s="61">
        <v>0.88458463488811412</v>
      </c>
      <c r="CA18" s="54">
        <v>0.88458463488811412</v>
      </c>
      <c r="CB18" s="52">
        <v>0.88458463488811412</v>
      </c>
      <c r="CC18" s="51">
        <v>0.88458463488811412</v>
      </c>
      <c r="CD18" s="51">
        <v>0.88458463488811412</v>
      </c>
      <c r="CE18" s="51">
        <v>0.88458463488811412</v>
      </c>
      <c r="CF18" s="51">
        <v>0.88458463488811412</v>
      </c>
      <c r="CG18" s="51">
        <v>0.88458463488811412</v>
      </c>
      <c r="CH18" s="51">
        <v>0.88458463488811412</v>
      </c>
      <c r="CI18" s="53">
        <v>0.88458463488811412</v>
      </c>
      <c r="CJ18" s="52">
        <v>0.88458463488811412</v>
      </c>
    </row>
    <row r="19" spans="1:170" x14ac:dyDescent="0.2">
      <c r="A19" s="27">
        <v>5</v>
      </c>
      <c r="B19" s="36" t="s">
        <v>9</v>
      </c>
      <c r="C19" s="37">
        <v>1271.3551</v>
      </c>
      <c r="D19" s="41">
        <v>139988.91</v>
      </c>
      <c r="E19" s="41"/>
      <c r="F19" s="42">
        <v>1269.1600000000001</v>
      </c>
      <c r="G19" s="41">
        <v>140153.34</v>
      </c>
      <c r="H19" s="13"/>
      <c r="I19" s="37">
        <v>1281.835</v>
      </c>
      <c r="J19" s="41">
        <v>141232.57999999999</v>
      </c>
      <c r="K19" s="13"/>
      <c r="L19" s="37">
        <v>1281.2136</v>
      </c>
      <c r="M19" s="41">
        <v>141164.10999999999</v>
      </c>
      <c r="N19" s="13"/>
      <c r="O19" s="37">
        <v>1287.8143</v>
      </c>
      <c r="P19" s="41">
        <v>141955.76999999999</v>
      </c>
      <c r="Q19" s="41"/>
      <c r="R19" s="42">
        <v>1283.8500000000001</v>
      </c>
      <c r="S19" s="41">
        <v>141531.62</v>
      </c>
      <c r="T19" s="41"/>
      <c r="U19" s="42">
        <v>1285.1461000000002</v>
      </c>
      <c r="V19" s="41">
        <v>141199</v>
      </c>
      <c r="W19" s="13"/>
      <c r="X19" s="37">
        <v>1282.973</v>
      </c>
      <c r="Y19" s="41">
        <v>140896.09</v>
      </c>
      <c r="Z19" s="41"/>
      <c r="AA19" s="37">
        <v>1298.0035</v>
      </c>
      <c r="AB19" s="41">
        <v>142494.82</v>
      </c>
      <c r="AC19" s="13"/>
      <c r="AD19" s="37">
        <v>1298.5288</v>
      </c>
      <c r="AE19" s="41">
        <v>142773.24</v>
      </c>
      <c r="AF19" s="13"/>
      <c r="AG19" s="37">
        <v>1295.4033000000002</v>
      </c>
      <c r="AH19" s="41">
        <v>142235.28</v>
      </c>
      <c r="AI19" s="13"/>
      <c r="AJ19" s="37">
        <v>1285.4792</v>
      </c>
      <c r="AK19" s="41">
        <v>141479.84</v>
      </c>
      <c r="AL19" s="13"/>
      <c r="AM19" s="37">
        <v>1274.356</v>
      </c>
      <c r="AN19" s="41">
        <v>140204.65</v>
      </c>
      <c r="AO19" s="13"/>
      <c r="AP19" s="37">
        <v>1275.7625</v>
      </c>
      <c r="AQ19" s="41">
        <v>140244.57</v>
      </c>
      <c r="AR19" s="13"/>
      <c r="AS19" s="42">
        <v>1273.75</v>
      </c>
      <c r="AT19" s="41">
        <v>139653.95000000001</v>
      </c>
      <c r="AU19" s="37"/>
      <c r="AV19" s="42">
        <v>1275.8600000000001</v>
      </c>
      <c r="AW19" s="41">
        <v>140165.98000000001</v>
      </c>
      <c r="AX19" s="13"/>
      <c r="AY19" s="37">
        <v>1281.5600000000002</v>
      </c>
      <c r="AZ19" s="41">
        <v>140112.95000000001</v>
      </c>
      <c r="BA19" s="13"/>
      <c r="BB19" s="37">
        <v>1286.2046</v>
      </c>
      <c r="BC19" s="39">
        <v>140633.60999999999</v>
      </c>
      <c r="BD19" s="39"/>
      <c r="BE19" s="37">
        <v>1283.6953000000001</v>
      </c>
      <c r="BF19" s="39">
        <v>140924.07</v>
      </c>
      <c r="BG19" s="39"/>
      <c r="BH19" s="37">
        <v>1283.0920000000001</v>
      </c>
      <c r="BI19" s="39">
        <v>141409.57</v>
      </c>
      <c r="BJ19" s="39"/>
      <c r="BK19" s="37">
        <v>1277.0269000000001</v>
      </c>
      <c r="BL19" s="39">
        <v>140856.07</v>
      </c>
      <c r="BM19" s="39"/>
      <c r="BN19" s="39">
        <v>1298.6565000000001</v>
      </c>
      <c r="BO19" s="39">
        <v>142813.26</v>
      </c>
      <c r="BP19" s="13"/>
      <c r="BQ19" s="37">
        <f t="shared" si="0"/>
        <v>1283.2148045454549</v>
      </c>
      <c r="BR19" s="39">
        <f t="shared" si="1"/>
        <v>141096.5127272727</v>
      </c>
      <c r="BS19" s="40"/>
      <c r="BT19" s="40"/>
      <c r="BU19" s="40"/>
      <c r="BV19" s="159"/>
      <c r="BW19" s="65"/>
      <c r="BX19" s="62">
        <v>1301.6470631578945</v>
      </c>
      <c r="BY19" s="61">
        <v>1301.6470631578945</v>
      </c>
      <c r="BZ19" s="61">
        <v>1301.6470631578945</v>
      </c>
      <c r="CA19" s="54">
        <v>1301.6470631578945</v>
      </c>
      <c r="CB19" s="52">
        <v>1301.6470631578945</v>
      </c>
      <c r="CC19" s="51">
        <v>1301.6470631578945</v>
      </c>
      <c r="CD19" s="51">
        <v>1301.6470631578945</v>
      </c>
      <c r="CE19" s="51">
        <v>1301.6470631578945</v>
      </c>
      <c r="CF19" s="51">
        <v>1301.6470631578945</v>
      </c>
      <c r="CG19" s="51">
        <v>1301.6470631578945</v>
      </c>
      <c r="CH19" s="51">
        <v>1301.6470631578945</v>
      </c>
      <c r="CI19" s="53">
        <v>1301.6470631578945</v>
      </c>
      <c r="CJ19" s="52">
        <v>1301.6470631578945</v>
      </c>
    </row>
    <row r="20" spans="1:170" x14ac:dyDescent="0.2">
      <c r="A20" s="27">
        <v>6</v>
      </c>
      <c r="B20" s="36" t="s">
        <v>10</v>
      </c>
      <c r="C20" s="37">
        <v>14.654300000000001</v>
      </c>
      <c r="D20" s="38">
        <v>1613.58</v>
      </c>
      <c r="E20" s="38"/>
      <c r="F20" s="37">
        <v>14.59</v>
      </c>
      <c r="G20" s="38">
        <v>1611.17</v>
      </c>
      <c r="H20" s="13"/>
      <c r="I20" s="37">
        <v>14.845000000000001</v>
      </c>
      <c r="J20" s="38">
        <v>1635.62</v>
      </c>
      <c r="K20" s="13"/>
      <c r="L20" s="37">
        <v>14.8574</v>
      </c>
      <c r="M20" s="38">
        <v>1636.99</v>
      </c>
      <c r="N20" s="13"/>
      <c r="O20" s="37">
        <v>14.9244</v>
      </c>
      <c r="P20" s="38">
        <v>1645.12</v>
      </c>
      <c r="Q20" s="38"/>
      <c r="R20" s="37">
        <v>14.811200000000001</v>
      </c>
      <c r="S20" s="38">
        <v>1632.79</v>
      </c>
      <c r="T20" s="38"/>
      <c r="U20" s="37">
        <v>14.7879</v>
      </c>
      <c r="V20" s="38">
        <v>1624.75</v>
      </c>
      <c r="W20" s="13"/>
      <c r="X20" s="37">
        <v>14.666500000000001</v>
      </c>
      <c r="Y20" s="38">
        <v>1610.68</v>
      </c>
      <c r="Z20" s="38"/>
      <c r="AA20" s="37">
        <v>14.763900000000001</v>
      </c>
      <c r="AB20" s="38">
        <v>1620.78</v>
      </c>
      <c r="AC20" s="13"/>
      <c r="AD20" s="37">
        <v>14.82</v>
      </c>
      <c r="AE20" s="38">
        <v>1629.46</v>
      </c>
      <c r="AF20" s="13"/>
      <c r="AG20" s="37">
        <v>14.7804</v>
      </c>
      <c r="AH20" s="38">
        <v>1622.89</v>
      </c>
      <c r="AI20" s="13"/>
      <c r="AJ20" s="37">
        <v>14.4795</v>
      </c>
      <c r="AK20" s="38">
        <v>1593.61</v>
      </c>
      <c r="AL20" s="13"/>
      <c r="AM20" s="37">
        <v>14.400400000000001</v>
      </c>
      <c r="AN20" s="38">
        <v>1584.33</v>
      </c>
      <c r="AO20" s="13"/>
      <c r="AP20" s="37">
        <v>14.427100000000001</v>
      </c>
      <c r="AQ20" s="38">
        <v>1585.97</v>
      </c>
      <c r="AR20" s="13"/>
      <c r="AS20" s="37">
        <v>14.430000000000001</v>
      </c>
      <c r="AT20" s="38">
        <v>1582.11</v>
      </c>
      <c r="AU20" s="37"/>
      <c r="AV20" s="37">
        <v>14.4565</v>
      </c>
      <c r="AW20" s="38">
        <v>1588.19</v>
      </c>
      <c r="AX20" s="13"/>
      <c r="AY20" s="37">
        <v>14.540000000000001</v>
      </c>
      <c r="AZ20" s="38">
        <v>1589.66</v>
      </c>
      <c r="BA20" s="13"/>
      <c r="BB20" s="37">
        <v>14.586400000000001</v>
      </c>
      <c r="BC20" s="39">
        <v>1594.88</v>
      </c>
      <c r="BD20" s="39"/>
      <c r="BE20" s="37">
        <v>14.493600000000001</v>
      </c>
      <c r="BF20" s="39">
        <v>1591.11</v>
      </c>
      <c r="BG20" s="39"/>
      <c r="BH20" s="37">
        <v>14.3705</v>
      </c>
      <c r="BI20" s="39">
        <v>1583.77</v>
      </c>
      <c r="BJ20" s="39"/>
      <c r="BK20" s="37">
        <v>14.423200000000001</v>
      </c>
      <c r="BL20" s="39">
        <v>1590.88</v>
      </c>
      <c r="BM20" s="39"/>
      <c r="BN20" s="39">
        <v>14.543800000000001</v>
      </c>
      <c r="BO20" s="39">
        <v>1599.38</v>
      </c>
      <c r="BP20" s="13"/>
      <c r="BQ20" s="37">
        <f t="shared" si="0"/>
        <v>14.620545454545454</v>
      </c>
      <c r="BR20" s="39">
        <f t="shared" si="1"/>
        <v>1607.6236363636365</v>
      </c>
      <c r="BS20" s="40"/>
      <c r="BT20" s="40"/>
      <c r="BU20" s="40"/>
      <c r="BV20" s="159"/>
      <c r="BW20" s="65"/>
      <c r="BX20" s="54">
        <v>15.313452631578947</v>
      </c>
      <c r="BY20" s="61">
        <v>15.313452631578947</v>
      </c>
      <c r="BZ20" s="61">
        <v>15.313452631578947</v>
      </c>
      <c r="CA20" s="54">
        <v>15.313452631578947</v>
      </c>
      <c r="CB20" s="52">
        <v>15.313452631578947</v>
      </c>
      <c r="CC20" s="51">
        <v>15.313452631578947</v>
      </c>
      <c r="CD20" s="51">
        <v>15.313452631578947</v>
      </c>
      <c r="CE20" s="51">
        <v>15.313452631578947</v>
      </c>
      <c r="CF20" s="51">
        <v>15.313452631578947</v>
      </c>
      <c r="CG20" s="51">
        <v>15.313452631578947</v>
      </c>
      <c r="CH20" s="51">
        <v>15.313452631578947</v>
      </c>
      <c r="CI20" s="53">
        <v>15.313452631578947</v>
      </c>
      <c r="CJ20" s="52">
        <v>15.313452631578947</v>
      </c>
    </row>
    <row r="21" spans="1:170" x14ac:dyDescent="0.2">
      <c r="A21" s="27">
        <v>7</v>
      </c>
      <c r="B21" s="36" t="s">
        <v>25</v>
      </c>
      <c r="C21" s="37">
        <v>1.4232849416453175</v>
      </c>
      <c r="D21" s="38">
        <v>77.36</v>
      </c>
      <c r="E21" s="38"/>
      <c r="F21" s="37">
        <v>1.4306151645207439</v>
      </c>
      <c r="G21" s="38">
        <v>77.19</v>
      </c>
      <c r="H21" s="13"/>
      <c r="I21" s="37">
        <v>1.4306151645207439</v>
      </c>
      <c r="J21" s="38">
        <v>77.02</v>
      </c>
      <c r="K21" s="13"/>
      <c r="L21" s="37">
        <v>1.4249073810202337</v>
      </c>
      <c r="M21" s="38">
        <v>77.319999999999993</v>
      </c>
      <c r="N21" s="13"/>
      <c r="O21" s="37">
        <v>1.4273479874393378</v>
      </c>
      <c r="P21" s="38">
        <v>77.23</v>
      </c>
      <c r="Q21" s="38"/>
      <c r="R21" s="37">
        <v>1.4336917562724014</v>
      </c>
      <c r="S21" s="38">
        <v>76.89</v>
      </c>
      <c r="T21" s="38"/>
      <c r="U21" s="37">
        <v>1.4289797084881393</v>
      </c>
      <c r="V21" s="38">
        <v>76.89</v>
      </c>
      <c r="W21" s="13"/>
      <c r="X21" s="37">
        <v>1.4324595330181922</v>
      </c>
      <c r="Y21" s="38">
        <v>76.67</v>
      </c>
      <c r="Z21" s="38"/>
      <c r="AA21" s="37">
        <v>1.4407145944388415</v>
      </c>
      <c r="AB21" s="38">
        <v>76.2</v>
      </c>
      <c r="AC21" s="13"/>
      <c r="AD21" s="37">
        <v>1.4442518775274407</v>
      </c>
      <c r="AE21" s="38">
        <v>76.13</v>
      </c>
      <c r="AF21" s="13"/>
      <c r="AG21" s="37">
        <v>1.445086705202312</v>
      </c>
      <c r="AH21" s="38">
        <v>75.98</v>
      </c>
      <c r="AI21" s="13"/>
      <c r="AJ21" s="37">
        <v>1.4545454545454546</v>
      </c>
      <c r="AK21" s="38">
        <v>75.67</v>
      </c>
      <c r="AL21" s="13"/>
      <c r="AM21" s="37">
        <v>1.4442518775274407</v>
      </c>
      <c r="AN21" s="38">
        <v>76.180000000000007</v>
      </c>
      <c r="AO21" s="13"/>
      <c r="AP21" s="37">
        <v>1.4539110206455363</v>
      </c>
      <c r="AQ21" s="38">
        <v>75.61</v>
      </c>
      <c r="AR21" s="13"/>
      <c r="AS21" s="37">
        <v>1.450536698578474</v>
      </c>
      <c r="AT21" s="38">
        <v>75.59</v>
      </c>
      <c r="AU21" s="37"/>
      <c r="AV21" s="37">
        <v>1.4558159848595136</v>
      </c>
      <c r="AW21" s="38">
        <v>75.459999999999994</v>
      </c>
      <c r="AX21" s="13"/>
      <c r="AY21" s="37">
        <v>1.4499057561258519</v>
      </c>
      <c r="AZ21" s="38">
        <v>75.400000000000006</v>
      </c>
      <c r="BA21" s="13"/>
      <c r="BB21" s="37">
        <v>1.4444604940054888</v>
      </c>
      <c r="BC21" s="39">
        <v>75.7</v>
      </c>
      <c r="BD21" s="39"/>
      <c r="BE21" s="37">
        <v>1.4442518775274407</v>
      </c>
      <c r="BF21" s="39">
        <v>76.010000000000005</v>
      </c>
      <c r="BG21" s="39"/>
      <c r="BH21" s="37">
        <v>1.4467592592592591</v>
      </c>
      <c r="BI21" s="39">
        <v>76.180000000000007</v>
      </c>
      <c r="BJ21" s="39"/>
      <c r="BK21" s="37">
        <v>1.4427932477276004</v>
      </c>
      <c r="BL21" s="39">
        <v>76.45</v>
      </c>
      <c r="BM21" s="39"/>
      <c r="BN21" s="39">
        <v>1.4467592592592591</v>
      </c>
      <c r="BO21" s="39">
        <v>76.010000000000005</v>
      </c>
      <c r="BP21" s="13"/>
      <c r="BQ21" s="37">
        <f t="shared" si="0"/>
        <v>1.4407248065525011</v>
      </c>
      <c r="BR21" s="39">
        <f t="shared" si="1"/>
        <v>76.324545454545458</v>
      </c>
      <c r="BS21" s="40"/>
      <c r="BT21" s="40"/>
      <c r="BU21" s="40"/>
      <c r="BV21" s="159"/>
      <c r="BW21" s="65"/>
      <c r="BX21" s="54">
        <v>1.412318146937066</v>
      </c>
      <c r="BY21" s="61">
        <v>1.412318146937066</v>
      </c>
      <c r="BZ21" s="61">
        <v>1.412318146937066</v>
      </c>
      <c r="CA21" s="54">
        <v>1.412318146937066</v>
      </c>
      <c r="CB21" s="52">
        <v>1.412318146937066</v>
      </c>
      <c r="CC21" s="51">
        <v>1.412318146937066</v>
      </c>
      <c r="CD21" s="51">
        <v>1.412318146937066</v>
      </c>
      <c r="CE21" s="51">
        <v>1.412318146937066</v>
      </c>
      <c r="CF21" s="51">
        <v>1.412318146937066</v>
      </c>
      <c r="CG21" s="51">
        <v>1.412318146937066</v>
      </c>
      <c r="CH21" s="51">
        <v>1.412318146937066</v>
      </c>
      <c r="CI21" s="53">
        <v>1.412318146937066</v>
      </c>
      <c r="CJ21" s="52">
        <v>1.412318146937066</v>
      </c>
    </row>
    <row r="22" spans="1:170" x14ac:dyDescent="0.2">
      <c r="A22" s="27">
        <v>8</v>
      </c>
      <c r="B22" s="36" t="s">
        <v>26</v>
      </c>
      <c r="C22" s="37">
        <v>1.3445</v>
      </c>
      <c r="D22" s="38">
        <v>81.900000000000006</v>
      </c>
      <c r="E22" s="38"/>
      <c r="F22" s="37">
        <v>1.3465</v>
      </c>
      <c r="G22" s="38">
        <v>82.01</v>
      </c>
      <c r="H22" s="13"/>
      <c r="I22" s="37">
        <v>1.3471</v>
      </c>
      <c r="J22" s="38">
        <v>81.790000000000006</v>
      </c>
      <c r="K22" s="13"/>
      <c r="L22" s="37">
        <v>1.3438000000000001</v>
      </c>
      <c r="M22" s="38">
        <v>81.99</v>
      </c>
      <c r="N22" s="13"/>
      <c r="O22" s="37">
        <v>1.3466</v>
      </c>
      <c r="P22" s="38">
        <v>81.86</v>
      </c>
      <c r="Q22" s="38"/>
      <c r="R22" s="37">
        <v>1.3480000000000001</v>
      </c>
      <c r="S22" s="38">
        <v>81.78</v>
      </c>
      <c r="T22" s="38"/>
      <c r="U22" s="37">
        <v>1.3446</v>
      </c>
      <c r="V22" s="38">
        <v>81.709999999999994</v>
      </c>
      <c r="W22" s="13"/>
      <c r="X22" s="37">
        <v>1.3423</v>
      </c>
      <c r="Y22" s="38">
        <v>81.81</v>
      </c>
      <c r="Z22" s="38"/>
      <c r="AA22" s="37">
        <v>1.3464</v>
      </c>
      <c r="AB22" s="38">
        <v>81.540000000000006</v>
      </c>
      <c r="AC22" s="13"/>
      <c r="AD22" s="37">
        <v>1.347</v>
      </c>
      <c r="AE22" s="38">
        <v>81.63</v>
      </c>
      <c r="AF22" s="13"/>
      <c r="AG22" s="37">
        <v>1.3411</v>
      </c>
      <c r="AH22" s="38">
        <v>81.87</v>
      </c>
      <c r="AI22" s="13"/>
      <c r="AJ22" s="37">
        <v>1.3492</v>
      </c>
      <c r="AK22" s="38">
        <v>81.569999999999993</v>
      </c>
      <c r="AL22" s="13"/>
      <c r="AM22" s="37">
        <v>1.3437000000000001</v>
      </c>
      <c r="AN22" s="38">
        <v>81.88</v>
      </c>
      <c r="AO22" s="13"/>
      <c r="AP22" s="37">
        <v>1.3426</v>
      </c>
      <c r="AQ22" s="38">
        <v>81.88</v>
      </c>
      <c r="AR22" s="13"/>
      <c r="AS22" s="37">
        <v>1.3386</v>
      </c>
      <c r="AT22" s="38">
        <v>81.91</v>
      </c>
      <c r="AU22" s="37"/>
      <c r="AV22" s="37">
        <v>1.3472000000000002</v>
      </c>
      <c r="AW22" s="38">
        <v>81.55</v>
      </c>
      <c r="AX22" s="13"/>
      <c r="AY22" s="37">
        <v>1.3454000000000002</v>
      </c>
      <c r="AZ22" s="38">
        <v>81.260000000000005</v>
      </c>
      <c r="BA22" s="13"/>
      <c r="BB22" s="37">
        <v>1.3441000000000001</v>
      </c>
      <c r="BC22" s="39">
        <v>81.349999999999994</v>
      </c>
      <c r="BD22" s="39"/>
      <c r="BE22" s="37">
        <v>1.3455000000000001</v>
      </c>
      <c r="BF22" s="39">
        <v>81.59</v>
      </c>
      <c r="BG22" s="39"/>
      <c r="BH22" s="37">
        <v>1.351</v>
      </c>
      <c r="BI22" s="39">
        <v>81.58</v>
      </c>
      <c r="BJ22" s="39"/>
      <c r="BK22" s="37">
        <v>1.3491</v>
      </c>
      <c r="BL22" s="39">
        <v>81.760000000000005</v>
      </c>
      <c r="BM22" s="39"/>
      <c r="BN22" s="39">
        <v>1.3547</v>
      </c>
      <c r="BO22" s="39">
        <v>81.180000000000007</v>
      </c>
      <c r="BP22" s="13"/>
      <c r="BQ22" s="37">
        <f t="shared" si="0"/>
        <v>1.3458636363636367</v>
      </c>
      <c r="BR22" s="39">
        <f t="shared" si="1"/>
        <v>81.7</v>
      </c>
      <c r="BS22" s="40"/>
      <c r="BT22" s="40"/>
      <c r="BU22" s="40"/>
      <c r="BV22" s="159"/>
      <c r="BW22" s="65"/>
      <c r="BX22" s="54">
        <v>1.3360947368421057</v>
      </c>
      <c r="BY22" s="61">
        <v>1.3360947368421057</v>
      </c>
      <c r="BZ22" s="61">
        <v>1.3360947368421057</v>
      </c>
      <c r="CA22" s="54">
        <v>1.3360947368421057</v>
      </c>
      <c r="CB22" s="52">
        <v>1.3360947368421057</v>
      </c>
      <c r="CC22" s="51">
        <v>1.3360947368421057</v>
      </c>
      <c r="CD22" s="51">
        <v>1.3360947368421057</v>
      </c>
      <c r="CE22" s="51">
        <v>1.3360947368421057</v>
      </c>
      <c r="CF22" s="51">
        <v>1.3360947368421057</v>
      </c>
      <c r="CG22" s="51">
        <v>1.3360947368421057</v>
      </c>
      <c r="CH22" s="51">
        <v>1.3360947368421057</v>
      </c>
      <c r="CI22" s="53">
        <v>1.3360947368421057</v>
      </c>
      <c r="CJ22" s="52">
        <v>1.3360947368421057</v>
      </c>
    </row>
    <row r="23" spans="1:170" x14ac:dyDescent="0.2">
      <c r="A23" s="27">
        <v>9</v>
      </c>
      <c r="B23" s="36" t="s">
        <v>13</v>
      </c>
      <c r="C23" s="37">
        <v>9.5229999999999997</v>
      </c>
      <c r="D23" s="38">
        <v>11.56</v>
      </c>
      <c r="E23" s="38"/>
      <c r="F23" s="37">
        <v>9.5858000000000008</v>
      </c>
      <c r="G23" s="38">
        <v>11.52</v>
      </c>
      <c r="H23" s="13"/>
      <c r="I23" s="37">
        <v>9.5800999999999998</v>
      </c>
      <c r="J23" s="38">
        <v>11.5</v>
      </c>
      <c r="K23" s="13"/>
      <c r="L23" s="37">
        <v>9.5510999999999999</v>
      </c>
      <c r="M23" s="38">
        <v>11.54</v>
      </c>
      <c r="N23" s="13"/>
      <c r="O23" s="37">
        <v>9.5904000000000007</v>
      </c>
      <c r="P23" s="38">
        <v>11.49</v>
      </c>
      <c r="Q23" s="38"/>
      <c r="R23" s="37">
        <v>9.642100000000001</v>
      </c>
      <c r="S23" s="38">
        <v>11.43</v>
      </c>
      <c r="T23" s="38"/>
      <c r="U23" s="37">
        <v>9.6128999999999998</v>
      </c>
      <c r="V23" s="38">
        <v>11.43</v>
      </c>
      <c r="W23" s="13"/>
      <c r="X23" s="37">
        <v>9.6386000000000003</v>
      </c>
      <c r="Y23" s="38">
        <v>11.39</v>
      </c>
      <c r="Z23" s="38"/>
      <c r="AA23" s="37">
        <v>9.588000000000001</v>
      </c>
      <c r="AB23" s="38">
        <v>11.45</v>
      </c>
      <c r="AC23" s="13"/>
      <c r="AD23" s="37">
        <v>9.6035000000000004</v>
      </c>
      <c r="AE23" s="38">
        <v>11.45</v>
      </c>
      <c r="AF23" s="13"/>
      <c r="AG23" s="37">
        <v>9.5851000000000006</v>
      </c>
      <c r="AH23" s="38">
        <v>11.46</v>
      </c>
      <c r="AI23" s="13"/>
      <c r="AJ23" s="37">
        <v>9.6481000000000012</v>
      </c>
      <c r="AK23" s="38">
        <v>11.41</v>
      </c>
      <c r="AL23" s="13"/>
      <c r="AM23" s="37">
        <v>9.6339000000000006</v>
      </c>
      <c r="AN23" s="38">
        <v>11.42</v>
      </c>
      <c r="AO23" s="13"/>
      <c r="AP23" s="37">
        <v>9.6675000000000004</v>
      </c>
      <c r="AQ23" s="38">
        <v>11.37</v>
      </c>
      <c r="AR23" s="13"/>
      <c r="AS23" s="37">
        <v>9.6303000000000001</v>
      </c>
      <c r="AT23" s="38">
        <v>11.38</v>
      </c>
      <c r="AU23" s="37"/>
      <c r="AV23" s="37">
        <v>9.6496000000000013</v>
      </c>
      <c r="AW23" s="38">
        <v>11.38</v>
      </c>
      <c r="AX23" s="13"/>
      <c r="AY23" s="37">
        <v>9.5814000000000004</v>
      </c>
      <c r="AZ23" s="38">
        <v>11.41</v>
      </c>
      <c r="BA23" s="13"/>
      <c r="BB23" s="37">
        <v>9.5560000000000009</v>
      </c>
      <c r="BC23" s="39">
        <v>11.44</v>
      </c>
      <c r="BD23" s="39"/>
      <c r="BE23" s="37">
        <v>9.5617999999999999</v>
      </c>
      <c r="BF23" s="39">
        <v>11.48</v>
      </c>
      <c r="BG23" s="39"/>
      <c r="BH23" s="37">
        <v>9.605500000000001</v>
      </c>
      <c r="BI23" s="39">
        <v>11.47</v>
      </c>
      <c r="BJ23" s="39"/>
      <c r="BK23" s="37">
        <v>9.5457999999999998</v>
      </c>
      <c r="BL23" s="39">
        <v>11.55</v>
      </c>
      <c r="BM23" s="39"/>
      <c r="BN23" s="39">
        <v>9.5582000000000011</v>
      </c>
      <c r="BO23" s="39">
        <v>11.51</v>
      </c>
      <c r="BP23" s="13"/>
      <c r="BQ23" s="37">
        <f t="shared" si="0"/>
        <v>9.5972136363636373</v>
      </c>
      <c r="BR23" s="39">
        <f t="shared" si="1"/>
        <v>11.456363636363635</v>
      </c>
      <c r="BS23" s="40"/>
      <c r="BT23" s="40"/>
      <c r="BU23" s="40"/>
      <c r="BV23" s="159"/>
      <c r="BW23" s="65"/>
      <c r="BX23" s="54">
        <v>9.2834736842105254</v>
      </c>
      <c r="BY23" s="61">
        <v>9.2834736842105254</v>
      </c>
      <c r="BZ23" s="61">
        <v>9.2834736842105254</v>
      </c>
      <c r="CA23" s="54">
        <v>9.2834736842105254</v>
      </c>
      <c r="CB23" s="52">
        <v>9.2834736842105254</v>
      </c>
      <c r="CC23" s="51">
        <v>9.2834736842105254</v>
      </c>
      <c r="CD23" s="51">
        <v>9.2834736842105254</v>
      </c>
      <c r="CE23" s="51">
        <v>9.2834736842105254</v>
      </c>
      <c r="CF23" s="51">
        <v>9.2834736842105254</v>
      </c>
      <c r="CG23" s="51">
        <v>9.2834736842105254</v>
      </c>
      <c r="CH23" s="51">
        <v>9.2834736842105254</v>
      </c>
      <c r="CI23" s="53">
        <v>9.2834736842105254</v>
      </c>
      <c r="CJ23" s="52">
        <v>9.2834736842105254</v>
      </c>
    </row>
    <row r="24" spans="1:170" x14ac:dyDescent="0.2">
      <c r="A24" s="27">
        <v>10</v>
      </c>
      <c r="B24" s="36" t="s">
        <v>14</v>
      </c>
      <c r="C24" s="37">
        <v>8.6873000000000005</v>
      </c>
      <c r="D24" s="38">
        <v>12.67</v>
      </c>
      <c r="E24" s="38"/>
      <c r="F24" s="37">
        <v>8.7614999999999998</v>
      </c>
      <c r="G24" s="38">
        <v>12.6</v>
      </c>
      <c r="H24" s="13"/>
      <c r="I24" s="37">
        <v>8.7497000000000007</v>
      </c>
      <c r="J24" s="38">
        <v>12.59</v>
      </c>
      <c r="K24" s="13"/>
      <c r="L24" s="37">
        <v>8.7081999999999997</v>
      </c>
      <c r="M24" s="38">
        <v>12.65</v>
      </c>
      <c r="N24" s="13"/>
      <c r="O24" s="37">
        <v>8.7569999999999997</v>
      </c>
      <c r="P24" s="38">
        <v>12.59</v>
      </c>
      <c r="Q24" s="38"/>
      <c r="R24" s="37">
        <v>8.7507000000000001</v>
      </c>
      <c r="S24" s="38">
        <v>12.6</v>
      </c>
      <c r="T24" s="38"/>
      <c r="U24" s="37">
        <v>8.7310999999999996</v>
      </c>
      <c r="V24" s="38">
        <v>12.58</v>
      </c>
      <c r="W24" s="13"/>
      <c r="X24" s="37">
        <v>8.7360000000000007</v>
      </c>
      <c r="Y24" s="38">
        <v>12.57</v>
      </c>
      <c r="Z24" s="38"/>
      <c r="AA24" s="37">
        <v>8.7307000000000006</v>
      </c>
      <c r="AB24" s="38">
        <v>12.57</v>
      </c>
      <c r="AC24" s="13"/>
      <c r="AD24" s="37">
        <v>8.7363</v>
      </c>
      <c r="AE24" s="38">
        <v>12.59</v>
      </c>
      <c r="AF24" s="13"/>
      <c r="AG24" s="37">
        <v>8.6873000000000005</v>
      </c>
      <c r="AH24" s="38">
        <v>12.64</v>
      </c>
      <c r="AI24" s="13"/>
      <c r="AJ24" s="37">
        <v>8.7721999999999998</v>
      </c>
      <c r="AK24" s="38">
        <v>12.55</v>
      </c>
      <c r="AL24" s="13"/>
      <c r="AM24" s="37">
        <v>8.7735000000000003</v>
      </c>
      <c r="AN24" s="38">
        <v>12.54</v>
      </c>
      <c r="AO24" s="13"/>
      <c r="AP24" s="37">
        <v>8.7849000000000004</v>
      </c>
      <c r="AQ24" s="38">
        <v>12.51</v>
      </c>
      <c r="AR24" s="13"/>
      <c r="AS24" s="37">
        <v>8.7358000000000011</v>
      </c>
      <c r="AT24" s="38">
        <v>12.55</v>
      </c>
      <c r="AU24" s="37"/>
      <c r="AV24" s="37">
        <v>8.7628000000000004</v>
      </c>
      <c r="AW24" s="38">
        <v>12.54</v>
      </c>
      <c r="AX24" s="13"/>
      <c r="AY24" s="37">
        <v>8.7201000000000004</v>
      </c>
      <c r="AZ24" s="38">
        <v>12.54</v>
      </c>
      <c r="BA24" s="13"/>
      <c r="BB24" s="37">
        <v>8.7026000000000003</v>
      </c>
      <c r="BC24" s="39">
        <v>12.56</v>
      </c>
      <c r="BD24" s="39"/>
      <c r="BE24" s="37">
        <v>8.6913</v>
      </c>
      <c r="BF24" s="39">
        <v>12.63</v>
      </c>
      <c r="BG24" s="39"/>
      <c r="BH24" s="37">
        <v>8.754900000000001</v>
      </c>
      <c r="BI24" s="39">
        <v>12.59</v>
      </c>
      <c r="BJ24" s="39"/>
      <c r="BK24" s="37">
        <v>8.7545000000000002</v>
      </c>
      <c r="BL24" s="39">
        <v>12.6</v>
      </c>
      <c r="BM24" s="39"/>
      <c r="BN24" s="39">
        <v>8.7868000000000013</v>
      </c>
      <c r="BO24" s="39">
        <v>12.52</v>
      </c>
      <c r="BP24" s="13"/>
      <c r="BQ24" s="37">
        <f t="shared" si="0"/>
        <v>8.7397818181818181</v>
      </c>
      <c r="BR24" s="39">
        <f t="shared" si="1"/>
        <v>12.58090909090909</v>
      </c>
      <c r="BS24" s="40"/>
      <c r="BT24" s="40"/>
      <c r="BU24" s="40"/>
      <c r="BV24" s="159"/>
      <c r="BW24" s="65"/>
      <c r="BX24" s="54">
        <v>8.5985052631578949</v>
      </c>
      <c r="BY24" s="61">
        <v>8.5985052631578949</v>
      </c>
      <c r="BZ24" s="61">
        <v>8.5985052631578949</v>
      </c>
      <c r="CA24" s="54">
        <v>8.5985052631578949</v>
      </c>
      <c r="CB24" s="52">
        <v>8.5985052631578949</v>
      </c>
      <c r="CC24" s="51">
        <v>8.5985052631578949</v>
      </c>
      <c r="CD24" s="51">
        <v>8.5985052631578949</v>
      </c>
      <c r="CE24" s="51">
        <v>8.5985052631578949</v>
      </c>
      <c r="CF24" s="51">
        <v>8.5985052631578949</v>
      </c>
      <c r="CG24" s="51">
        <v>8.5985052631578949</v>
      </c>
      <c r="CH24" s="51">
        <v>8.5985052631578949</v>
      </c>
      <c r="CI24" s="53">
        <v>8.5985052631578949</v>
      </c>
      <c r="CJ24" s="52">
        <v>8.5985052631578949</v>
      </c>
    </row>
    <row r="25" spans="1:170" x14ac:dyDescent="0.2">
      <c r="A25" s="27">
        <v>11</v>
      </c>
      <c r="B25" s="36" t="s">
        <v>15</v>
      </c>
      <c r="C25" s="37">
        <v>6.6619999999999999</v>
      </c>
      <c r="D25" s="38">
        <v>16.53</v>
      </c>
      <c r="E25" s="38"/>
      <c r="F25" s="37">
        <v>6.6923000000000004</v>
      </c>
      <c r="G25" s="38">
        <v>16.5</v>
      </c>
      <c r="H25" s="13"/>
      <c r="I25" s="37">
        <v>6.6695000000000002</v>
      </c>
      <c r="J25" s="38">
        <v>16.52</v>
      </c>
      <c r="K25" s="13"/>
      <c r="L25" s="37">
        <v>6.6668000000000003</v>
      </c>
      <c r="M25" s="38">
        <v>16.53</v>
      </c>
      <c r="N25" s="13"/>
      <c r="O25" s="37">
        <v>6.6665000000000001</v>
      </c>
      <c r="P25" s="38">
        <v>16.53</v>
      </c>
      <c r="Q25" s="38"/>
      <c r="R25" s="37">
        <v>6.6701000000000006</v>
      </c>
      <c r="S25" s="38">
        <v>16.53</v>
      </c>
      <c r="T25" s="38"/>
      <c r="U25" s="37">
        <v>6.6447000000000003</v>
      </c>
      <c r="V25" s="38">
        <v>16.53</v>
      </c>
      <c r="W25" s="13"/>
      <c r="X25" s="37">
        <v>6.6446000000000005</v>
      </c>
      <c r="Y25" s="38">
        <v>16.53</v>
      </c>
      <c r="Z25" s="38"/>
      <c r="AA25" s="37">
        <v>6.6474000000000002</v>
      </c>
      <c r="AB25" s="38">
        <v>16.510000000000002</v>
      </c>
      <c r="AC25" s="13"/>
      <c r="AD25" s="37">
        <v>6.6623000000000001</v>
      </c>
      <c r="AE25" s="38">
        <v>16.5</v>
      </c>
      <c r="AF25" s="13"/>
      <c r="AG25" s="37">
        <v>6.6609000000000007</v>
      </c>
      <c r="AH25" s="38">
        <v>16.48</v>
      </c>
      <c r="AI25" s="13"/>
      <c r="AJ25" s="37">
        <v>6.6905999999999999</v>
      </c>
      <c r="AK25" s="38">
        <v>16.45</v>
      </c>
      <c r="AL25" s="13"/>
      <c r="AM25" s="37">
        <v>6.6890000000000001</v>
      </c>
      <c r="AN25" s="38">
        <v>16.45</v>
      </c>
      <c r="AO25" s="13"/>
      <c r="AP25" s="37">
        <v>6.6973000000000003</v>
      </c>
      <c r="AQ25" s="38">
        <v>16.41</v>
      </c>
      <c r="AR25" s="13"/>
      <c r="AS25" s="37">
        <v>6.6852</v>
      </c>
      <c r="AT25" s="38">
        <v>16.399999999999999</v>
      </c>
      <c r="AU25" s="37"/>
      <c r="AV25" s="37">
        <v>6.7072000000000003</v>
      </c>
      <c r="AW25" s="38">
        <v>16.38</v>
      </c>
      <c r="AX25" s="13"/>
      <c r="AY25" s="37">
        <v>6.6759000000000004</v>
      </c>
      <c r="AZ25" s="38">
        <v>16.38</v>
      </c>
      <c r="BA25" s="13"/>
      <c r="BB25" s="37">
        <v>6.6692</v>
      </c>
      <c r="BC25" s="39">
        <v>16.39</v>
      </c>
      <c r="BD25" s="39"/>
      <c r="BE25" s="37">
        <v>6.6693000000000007</v>
      </c>
      <c r="BF25" s="39">
        <v>16.46</v>
      </c>
      <c r="BG25" s="39"/>
      <c r="BH25" s="37">
        <v>6.6954000000000002</v>
      </c>
      <c r="BI25" s="39">
        <v>16.46</v>
      </c>
      <c r="BJ25" s="39"/>
      <c r="BK25" s="37">
        <v>6.7035</v>
      </c>
      <c r="BL25" s="39">
        <v>16.45</v>
      </c>
      <c r="BM25" s="39"/>
      <c r="BN25" s="39">
        <v>6.6981999999999999</v>
      </c>
      <c r="BO25" s="39">
        <v>16.420000000000002</v>
      </c>
      <c r="BP25" s="13"/>
      <c r="BQ25" s="37">
        <f t="shared" si="0"/>
        <v>6.6758136363636345</v>
      </c>
      <c r="BR25" s="39">
        <f t="shared" si="1"/>
        <v>16.469999999999995</v>
      </c>
      <c r="BS25" s="40"/>
      <c r="BT25" s="40"/>
      <c r="BU25" s="40"/>
      <c r="BV25" s="159"/>
      <c r="BW25" s="65"/>
      <c r="BX25" s="54">
        <v>6.5997947368421048</v>
      </c>
      <c r="BY25" s="61">
        <v>6.5997947368421048</v>
      </c>
      <c r="BZ25" s="61">
        <v>6.5997947368421048</v>
      </c>
      <c r="CA25" s="54">
        <v>6.5997947368421048</v>
      </c>
      <c r="CB25" s="52">
        <v>6.5997947368421048</v>
      </c>
      <c r="CC25" s="51">
        <v>6.5997947368421048</v>
      </c>
      <c r="CD25" s="51">
        <v>6.5997947368421048</v>
      </c>
      <c r="CE25" s="51">
        <v>6.5997947368421048</v>
      </c>
      <c r="CF25" s="51">
        <v>6.5997947368421048</v>
      </c>
      <c r="CG25" s="51">
        <v>6.5997947368421048</v>
      </c>
      <c r="CH25" s="51">
        <v>6.5997947368421048</v>
      </c>
      <c r="CI25" s="53">
        <v>6.5997947368421048</v>
      </c>
      <c r="CJ25" s="52">
        <v>6.5997947368421048</v>
      </c>
    </row>
    <row r="26" spans="1:170" x14ac:dyDescent="0.2">
      <c r="A26" s="27">
        <v>12</v>
      </c>
      <c r="B26" s="36" t="s">
        <v>36</v>
      </c>
      <c r="C26" s="37">
        <v>5.9645999999999999</v>
      </c>
      <c r="D26" s="38">
        <v>18.46</v>
      </c>
      <c r="E26" s="38"/>
      <c r="F26" s="37">
        <v>5.9748999999999999</v>
      </c>
      <c r="G26" s="38">
        <v>18.48</v>
      </c>
      <c r="H26" s="13"/>
      <c r="I26" s="37">
        <v>5.9956000000000005</v>
      </c>
      <c r="J26" s="38">
        <v>18.38</v>
      </c>
      <c r="K26" s="13"/>
      <c r="L26" s="37">
        <v>6.1592000000000002</v>
      </c>
      <c r="M26" s="38">
        <v>17.89</v>
      </c>
      <c r="N26" s="13"/>
      <c r="O26" s="37">
        <v>6.1736000000000004</v>
      </c>
      <c r="P26" s="38">
        <v>17.86</v>
      </c>
      <c r="Q26" s="38"/>
      <c r="R26" s="37">
        <v>6.2345000000000006</v>
      </c>
      <c r="S26" s="38">
        <v>17.68</v>
      </c>
      <c r="T26" s="38"/>
      <c r="U26" s="37">
        <v>6.1223000000000001</v>
      </c>
      <c r="V26" s="38">
        <v>17.95</v>
      </c>
      <c r="W26" s="13"/>
      <c r="X26" s="37">
        <v>6.1078000000000001</v>
      </c>
      <c r="Y26" s="38">
        <v>17.98</v>
      </c>
      <c r="Z26" s="38"/>
      <c r="AA26" s="37">
        <v>6.0599000000000007</v>
      </c>
      <c r="AB26" s="38">
        <v>18.12</v>
      </c>
      <c r="AC26" s="13"/>
      <c r="AD26" s="37">
        <v>6.0624000000000002</v>
      </c>
      <c r="AE26" s="38">
        <v>18.14</v>
      </c>
      <c r="AF26" s="13"/>
      <c r="AG26" s="37">
        <v>6.0070000000000006</v>
      </c>
      <c r="AH26" s="38">
        <v>18.28</v>
      </c>
      <c r="AI26" s="13"/>
      <c r="AJ26" s="37">
        <v>6.0597000000000003</v>
      </c>
      <c r="AK26" s="38">
        <v>18.16</v>
      </c>
      <c r="AL26" s="13"/>
      <c r="AM26" s="37">
        <v>6.0497000000000005</v>
      </c>
      <c r="AN26" s="38">
        <v>18.190000000000001</v>
      </c>
      <c r="AO26" s="13"/>
      <c r="AP26" s="37">
        <v>6.0541</v>
      </c>
      <c r="AQ26" s="38">
        <v>18.16</v>
      </c>
      <c r="AR26" s="13"/>
      <c r="AS26" s="37">
        <v>6.0844000000000005</v>
      </c>
      <c r="AT26" s="38">
        <v>18.02</v>
      </c>
      <c r="AU26" s="37"/>
      <c r="AV26" s="37">
        <v>6.1374000000000004</v>
      </c>
      <c r="AW26" s="38">
        <v>17.899999999999999</v>
      </c>
      <c r="AX26" s="13"/>
      <c r="AY26" s="37">
        <v>6.0868000000000002</v>
      </c>
      <c r="AZ26" s="38">
        <v>17.96</v>
      </c>
      <c r="BA26" s="13"/>
      <c r="BB26" s="37">
        <v>6.0583</v>
      </c>
      <c r="BC26" s="39">
        <v>18.05</v>
      </c>
      <c r="BD26" s="39"/>
      <c r="BE26" s="37">
        <v>6.0471000000000004</v>
      </c>
      <c r="BF26" s="39">
        <v>18.149999999999999</v>
      </c>
      <c r="BG26" s="39"/>
      <c r="BH26" s="37">
        <v>6.0093000000000005</v>
      </c>
      <c r="BI26" s="39">
        <v>18.34</v>
      </c>
      <c r="BJ26" s="39"/>
      <c r="BK26" s="37">
        <v>5.9304000000000006</v>
      </c>
      <c r="BL26" s="39">
        <v>18.600000000000001</v>
      </c>
      <c r="BM26" s="39"/>
      <c r="BN26" s="39">
        <v>5.8530000000000006</v>
      </c>
      <c r="BO26" s="39">
        <v>18.79</v>
      </c>
      <c r="BP26" s="13"/>
      <c r="BQ26" s="37">
        <f t="shared" si="0"/>
        <v>6.0560000000000009</v>
      </c>
      <c r="BR26" s="39">
        <f t="shared" si="1"/>
        <v>18.16090909090909</v>
      </c>
      <c r="BS26" s="40"/>
      <c r="BT26" s="40"/>
      <c r="BU26" s="40"/>
      <c r="BV26" s="159"/>
      <c r="BW26" s="65"/>
      <c r="BX26" s="54">
        <v>5.4633263157894749</v>
      </c>
      <c r="BY26" s="61">
        <v>5.4633263157894749</v>
      </c>
      <c r="BZ26" s="61">
        <v>5.4633263157894749</v>
      </c>
      <c r="CA26" s="54">
        <v>5.4633263157894749</v>
      </c>
      <c r="CB26" s="52">
        <v>5.4633263157894749</v>
      </c>
      <c r="CC26" s="51">
        <v>5.4633263157894749</v>
      </c>
      <c r="CD26" s="51">
        <v>5.4633263157894749</v>
      </c>
      <c r="CE26" s="51">
        <v>5.4633263157894749</v>
      </c>
      <c r="CF26" s="51">
        <v>5.4633263157894749</v>
      </c>
      <c r="CG26" s="51">
        <v>5.4633263157894749</v>
      </c>
      <c r="CH26" s="51">
        <v>5.4633263157894749</v>
      </c>
      <c r="CI26" s="53">
        <v>5.4633263157894749</v>
      </c>
      <c r="CJ26" s="52">
        <v>5.4633263157894749</v>
      </c>
    </row>
    <row r="27" spans="1:170" x14ac:dyDescent="0.2">
      <c r="A27" s="27">
        <v>13</v>
      </c>
      <c r="B27" s="36" t="s">
        <v>17</v>
      </c>
      <c r="C27" s="37">
        <v>1</v>
      </c>
      <c r="D27" s="38">
        <v>110.11</v>
      </c>
      <c r="E27" s="38"/>
      <c r="F27" s="37">
        <v>1</v>
      </c>
      <c r="G27" s="38">
        <v>110.43</v>
      </c>
      <c r="H27" s="38"/>
      <c r="I27" s="37">
        <v>1</v>
      </c>
      <c r="J27" s="38">
        <v>110.18</v>
      </c>
      <c r="K27" s="38"/>
      <c r="L27" s="37">
        <v>1</v>
      </c>
      <c r="M27" s="38">
        <v>110.18</v>
      </c>
      <c r="N27" s="38"/>
      <c r="O27" s="37">
        <v>1</v>
      </c>
      <c r="P27" s="38">
        <v>110.23</v>
      </c>
      <c r="Q27" s="38"/>
      <c r="R27" s="37">
        <v>1</v>
      </c>
      <c r="S27" s="38">
        <v>110.24</v>
      </c>
      <c r="T27" s="38"/>
      <c r="U27" s="37">
        <v>1</v>
      </c>
      <c r="V27" s="38">
        <v>109.87</v>
      </c>
      <c r="W27" s="38"/>
      <c r="X27" s="37">
        <v>1</v>
      </c>
      <c r="Y27" s="38">
        <v>109.82</v>
      </c>
      <c r="Z27" s="38"/>
      <c r="AA27" s="37">
        <v>1</v>
      </c>
      <c r="AB27" s="38">
        <v>109.78</v>
      </c>
      <c r="AC27" s="38"/>
      <c r="AD27" s="37">
        <v>1</v>
      </c>
      <c r="AE27" s="38">
        <v>109.95</v>
      </c>
      <c r="AF27" s="38"/>
      <c r="AG27" s="37">
        <v>1</v>
      </c>
      <c r="AH27" s="38">
        <v>109.8</v>
      </c>
      <c r="AI27" s="38"/>
      <c r="AJ27" s="37">
        <v>1</v>
      </c>
      <c r="AK27" s="38">
        <v>110.06</v>
      </c>
      <c r="AL27" s="38"/>
      <c r="AM27" s="37">
        <v>1</v>
      </c>
      <c r="AN27" s="38">
        <v>110.02</v>
      </c>
      <c r="AO27" s="38"/>
      <c r="AP27" s="37">
        <v>1</v>
      </c>
      <c r="AQ27" s="38">
        <v>109.93</v>
      </c>
      <c r="AR27" s="38"/>
      <c r="AS27" s="37">
        <v>1</v>
      </c>
      <c r="AT27" s="38">
        <v>109.64</v>
      </c>
      <c r="AU27" s="37"/>
      <c r="AV27" s="37">
        <v>1</v>
      </c>
      <c r="AW27" s="38">
        <v>109.86</v>
      </c>
      <c r="AX27" s="38"/>
      <c r="AY27" s="37">
        <v>1</v>
      </c>
      <c r="AZ27" s="38">
        <v>109.33</v>
      </c>
      <c r="BA27" s="38"/>
      <c r="BB27" s="37">
        <v>1</v>
      </c>
      <c r="BC27" s="39">
        <v>109.34</v>
      </c>
      <c r="BD27" s="39"/>
      <c r="BE27" s="37">
        <v>1</v>
      </c>
      <c r="BF27" s="39">
        <v>109.78</v>
      </c>
      <c r="BG27" s="39"/>
      <c r="BH27" s="37">
        <v>1</v>
      </c>
      <c r="BI27" s="39">
        <v>110.21</v>
      </c>
      <c r="BJ27" s="39"/>
      <c r="BK27" s="37">
        <v>1</v>
      </c>
      <c r="BL27" s="39">
        <v>110.3</v>
      </c>
      <c r="BM27" s="39"/>
      <c r="BN27" s="39">
        <v>1</v>
      </c>
      <c r="BO27" s="39">
        <v>109.97</v>
      </c>
      <c r="BP27" s="39"/>
      <c r="BQ27" s="37">
        <f t="shared" si="0"/>
        <v>1</v>
      </c>
      <c r="BR27" s="39">
        <f t="shared" si="1"/>
        <v>109.95590909090907</v>
      </c>
      <c r="BS27" s="40"/>
      <c r="BT27" s="40"/>
      <c r="BU27" s="40"/>
      <c r="BV27" s="159"/>
      <c r="BW27" s="65"/>
      <c r="BX27" s="54">
        <v>1</v>
      </c>
      <c r="BY27" s="61">
        <v>1</v>
      </c>
      <c r="BZ27" s="61">
        <v>1</v>
      </c>
      <c r="CA27" s="54">
        <v>1</v>
      </c>
      <c r="CB27" s="52">
        <v>1</v>
      </c>
      <c r="CC27" s="51">
        <v>1</v>
      </c>
      <c r="CD27" s="51">
        <v>1</v>
      </c>
      <c r="CE27" s="51">
        <v>1</v>
      </c>
      <c r="CF27" s="51">
        <v>1</v>
      </c>
      <c r="CG27" s="51">
        <v>1</v>
      </c>
      <c r="CH27" s="51">
        <v>1</v>
      </c>
      <c r="CI27" s="53">
        <v>1</v>
      </c>
      <c r="CJ27" s="52">
        <v>1</v>
      </c>
    </row>
    <row r="28" spans="1:170" x14ac:dyDescent="0.2">
      <c r="A28" s="27">
        <v>14</v>
      </c>
      <c r="B28" s="36" t="s">
        <v>27</v>
      </c>
      <c r="C28" s="37">
        <v>0.72073110963761633</v>
      </c>
      <c r="D28" s="38">
        <v>152.78</v>
      </c>
      <c r="E28" s="38"/>
      <c r="F28" s="37">
        <v>0.72169338134999972</v>
      </c>
      <c r="G28" s="38">
        <v>153.02000000000001</v>
      </c>
      <c r="H28" s="38"/>
      <c r="I28" s="37">
        <v>0.72301874787613252</v>
      </c>
      <c r="J28" s="38">
        <v>152.38999999999999</v>
      </c>
      <c r="K28" s="13"/>
      <c r="L28" s="37">
        <v>0.72169858980095558</v>
      </c>
      <c r="M28" s="38">
        <v>152.66999999999999</v>
      </c>
      <c r="N28" s="13"/>
      <c r="O28" s="37">
        <v>0.72169858980095558</v>
      </c>
      <c r="P28" s="38">
        <v>152.74</v>
      </c>
      <c r="Q28" s="38"/>
      <c r="R28" s="37">
        <v>0.72179235477537818</v>
      </c>
      <c r="S28" s="38">
        <v>152.72999999999999</v>
      </c>
      <c r="T28" s="38"/>
      <c r="U28" s="37">
        <v>0.72269478431174161</v>
      </c>
      <c r="V28" s="38">
        <v>152.03</v>
      </c>
      <c r="W28" s="13"/>
      <c r="X28" s="37">
        <v>0.72151113291678093</v>
      </c>
      <c r="Y28" s="38">
        <v>152.21</v>
      </c>
      <c r="Z28" s="38"/>
      <c r="AA28" s="37">
        <v>0.72212593876372033</v>
      </c>
      <c r="AB28" s="38">
        <v>152.02000000000001</v>
      </c>
      <c r="AC28" s="13"/>
      <c r="AD28" s="37">
        <v>0.72261122793325971</v>
      </c>
      <c r="AE28" s="38">
        <v>152.16</v>
      </c>
      <c r="AF28" s="38"/>
      <c r="AG28" s="37">
        <v>0.72341626095071376</v>
      </c>
      <c r="AH28" s="38">
        <v>151.78</v>
      </c>
      <c r="AI28" s="13"/>
      <c r="AJ28" s="37">
        <v>0.72361518144650672</v>
      </c>
      <c r="AK28" s="38">
        <v>152.1</v>
      </c>
      <c r="AL28" s="13"/>
      <c r="AM28" s="37">
        <v>0.72515790313340733</v>
      </c>
      <c r="AN28" s="38">
        <v>151.72</v>
      </c>
      <c r="AO28" s="13"/>
      <c r="AP28" s="37">
        <v>0.72560515469901909</v>
      </c>
      <c r="AQ28" s="38">
        <v>151.5</v>
      </c>
      <c r="AR28" s="13"/>
      <c r="AS28" s="37">
        <v>0.72611094975312229</v>
      </c>
      <c r="AT28" s="38">
        <v>151</v>
      </c>
      <c r="AU28" s="37"/>
      <c r="AV28" s="37">
        <v>0.72573153738968876</v>
      </c>
      <c r="AW28" s="38">
        <v>151.38</v>
      </c>
      <c r="AX28" s="13"/>
      <c r="AY28" s="37">
        <v>0.7264485383855408</v>
      </c>
      <c r="AZ28" s="38">
        <v>150.5</v>
      </c>
      <c r="BA28" s="13"/>
      <c r="BB28" s="37">
        <v>0.72473221144787003</v>
      </c>
      <c r="BC28" s="39">
        <v>150.87</v>
      </c>
      <c r="BD28" s="39"/>
      <c r="BE28" s="37">
        <v>0.72473221144787003</v>
      </c>
      <c r="BF28" s="39">
        <v>151.47999999999999</v>
      </c>
      <c r="BG28" s="39"/>
      <c r="BH28" s="37">
        <v>0.72474796889381721</v>
      </c>
      <c r="BI28" s="39">
        <v>152.07</v>
      </c>
      <c r="BJ28" s="39"/>
      <c r="BK28" s="37">
        <v>0.72553671578550227</v>
      </c>
      <c r="BL28" s="39">
        <v>152.03</v>
      </c>
      <c r="BM28" s="39"/>
      <c r="BN28" s="39">
        <v>0.72617422371975493</v>
      </c>
      <c r="BO28" s="39">
        <v>151.44</v>
      </c>
      <c r="BP28" s="39"/>
      <c r="BQ28" s="37">
        <f t="shared" si="0"/>
        <v>0.72370839610087967</v>
      </c>
      <c r="BR28" s="39">
        <f t="shared" si="1"/>
        <v>151.93727272727276</v>
      </c>
      <c r="BS28" s="40"/>
      <c r="BT28" s="40"/>
      <c r="BU28" s="40"/>
      <c r="BV28" s="159"/>
      <c r="BW28" s="65"/>
      <c r="BX28" s="54">
        <v>0.71843266846630183</v>
      </c>
      <c r="BY28" s="61">
        <v>0.71843266846630183</v>
      </c>
      <c r="BZ28" s="61">
        <v>0.71843266846630183</v>
      </c>
      <c r="CA28" s="54">
        <v>0.71843266846630183</v>
      </c>
      <c r="CB28" s="52">
        <v>0.71843266846630183</v>
      </c>
      <c r="CC28" s="51">
        <v>0.71843266846630183</v>
      </c>
      <c r="CD28" s="51">
        <v>0.71843266846630183</v>
      </c>
      <c r="CE28" s="51">
        <v>0.71843266846630183</v>
      </c>
      <c r="CF28" s="51">
        <v>0.71843266846630183</v>
      </c>
      <c r="CG28" s="51">
        <v>0.71843266846630183</v>
      </c>
      <c r="CH28" s="51">
        <v>0.71843266846630183</v>
      </c>
      <c r="CI28" s="53">
        <v>0.71843266846630183</v>
      </c>
      <c r="CJ28" s="52">
        <v>0.71843266846630183</v>
      </c>
    </row>
    <row r="29" spans="1:170" x14ac:dyDescent="0.2">
      <c r="A29" s="27">
        <v>15</v>
      </c>
      <c r="B29" s="36" t="s">
        <v>32</v>
      </c>
      <c r="C29" s="37">
        <v>6.7337000000000007</v>
      </c>
      <c r="D29" s="38">
        <v>16.350000000000001</v>
      </c>
      <c r="E29" s="38"/>
      <c r="F29" s="37">
        <v>6.7337000000000007</v>
      </c>
      <c r="G29" s="38">
        <v>16.399999999999999</v>
      </c>
      <c r="H29" s="38"/>
      <c r="I29" s="37">
        <v>6.7636000000000003</v>
      </c>
      <c r="J29" s="38">
        <v>16.29</v>
      </c>
      <c r="K29" s="13"/>
      <c r="L29" s="37">
        <v>6.7610000000000001</v>
      </c>
      <c r="M29" s="38">
        <v>16.3</v>
      </c>
      <c r="N29" s="13"/>
      <c r="O29" s="37">
        <v>6.7760000000000007</v>
      </c>
      <c r="P29" s="38">
        <v>16.27</v>
      </c>
      <c r="Q29" s="38"/>
      <c r="R29" s="37">
        <v>6.8182</v>
      </c>
      <c r="S29" s="38">
        <v>16.170000000000002</v>
      </c>
      <c r="T29" s="38"/>
      <c r="U29" s="37">
        <v>6.8147000000000002</v>
      </c>
      <c r="V29" s="38">
        <v>16.12</v>
      </c>
      <c r="W29" s="13"/>
      <c r="X29" s="37">
        <v>6.8729000000000005</v>
      </c>
      <c r="Y29" s="38">
        <v>15.98</v>
      </c>
      <c r="Z29" s="38"/>
      <c r="AA29" s="37">
        <v>6.88</v>
      </c>
      <c r="AB29" s="38">
        <v>15.96</v>
      </c>
      <c r="AC29" s="13"/>
      <c r="AD29" s="37">
        <v>6.8766000000000007</v>
      </c>
      <c r="AE29" s="38">
        <v>15.99</v>
      </c>
      <c r="AF29" s="38"/>
      <c r="AG29" s="37">
        <v>6.8793000000000006</v>
      </c>
      <c r="AH29" s="38">
        <v>15.96</v>
      </c>
      <c r="AI29" s="13"/>
      <c r="AJ29" s="37">
        <v>6.9142000000000001</v>
      </c>
      <c r="AK29" s="38">
        <v>15.92</v>
      </c>
      <c r="AL29" s="13"/>
      <c r="AM29" s="37">
        <v>6.9134000000000002</v>
      </c>
      <c r="AN29" s="38">
        <v>15.91</v>
      </c>
      <c r="AO29" s="13"/>
      <c r="AP29" s="37">
        <v>6.9098000000000006</v>
      </c>
      <c r="AQ29" s="38">
        <v>15.91</v>
      </c>
      <c r="AR29" s="13"/>
      <c r="AS29" s="37">
        <v>6.8958000000000004</v>
      </c>
      <c r="AT29" s="38">
        <v>15.9</v>
      </c>
      <c r="AU29" s="37"/>
      <c r="AV29" s="37">
        <v>6.9171000000000005</v>
      </c>
      <c r="AW29" s="38">
        <v>15.88</v>
      </c>
      <c r="AX29" s="13"/>
      <c r="AY29" s="37">
        <v>6.9043000000000001</v>
      </c>
      <c r="AZ29" s="38">
        <v>15.84</v>
      </c>
      <c r="BA29" s="13"/>
      <c r="BB29" s="37">
        <v>6.8959000000000001</v>
      </c>
      <c r="BC29" s="39">
        <v>15.86</v>
      </c>
      <c r="BD29" s="39"/>
      <c r="BE29" s="37">
        <v>6.9119000000000002</v>
      </c>
      <c r="BF29" s="39">
        <v>15.88</v>
      </c>
      <c r="BG29" s="39"/>
      <c r="BH29" s="37">
        <v>6.9092000000000002</v>
      </c>
      <c r="BI29" s="39">
        <v>15.95</v>
      </c>
      <c r="BJ29" s="39"/>
      <c r="BK29" s="37">
        <v>6.9061000000000003</v>
      </c>
      <c r="BL29" s="39">
        <v>15.97</v>
      </c>
      <c r="BM29" s="39"/>
      <c r="BN29" s="39">
        <v>6.9019000000000004</v>
      </c>
      <c r="BO29" s="39">
        <v>15.93</v>
      </c>
      <c r="BP29" s="13"/>
      <c r="BQ29" s="37">
        <f t="shared" si="0"/>
        <v>6.8586045454545461</v>
      </c>
      <c r="BR29" s="39">
        <f t="shared" si="1"/>
        <v>16.033636363636365</v>
      </c>
      <c r="BS29" s="40"/>
      <c r="BT29" s="40"/>
      <c r="BU29" s="40"/>
      <c r="BV29" s="159"/>
      <c r="BW29" s="65"/>
      <c r="BX29" s="54">
        <v>6.7101421052631585</v>
      </c>
      <c r="BY29" s="61">
        <v>6.7101421052631585</v>
      </c>
      <c r="BZ29" s="61">
        <v>6.7101421052631585</v>
      </c>
      <c r="CA29" s="54">
        <v>6.7101421052631585</v>
      </c>
      <c r="CB29" s="52">
        <v>6.7101421052631585</v>
      </c>
      <c r="CC29" s="51">
        <v>6.7101421052631585</v>
      </c>
      <c r="CD29" s="51">
        <v>6.7101421052631585</v>
      </c>
      <c r="CE29" s="51">
        <v>6.7101421052631585</v>
      </c>
      <c r="CF29" s="51">
        <v>6.7101421052631585</v>
      </c>
      <c r="CG29" s="51">
        <v>6.7101421052631585</v>
      </c>
      <c r="CH29" s="51">
        <v>6.7101421052631585</v>
      </c>
      <c r="CI29" s="53">
        <v>6.7101421052631585</v>
      </c>
      <c r="CJ29" s="52">
        <v>6.7101421052631585</v>
      </c>
    </row>
    <row r="30" spans="1:170" s="6" customFormat="1" ht="13.5" thickBot="1" x14ac:dyDescent="0.25">
      <c r="A30" s="43">
        <v>16</v>
      </c>
      <c r="B30" s="44" t="s">
        <v>33</v>
      </c>
      <c r="C30" s="45">
        <v>6.7388000000000003</v>
      </c>
      <c r="D30" s="46">
        <v>16.34</v>
      </c>
      <c r="E30" s="46"/>
      <c r="F30" s="45">
        <v>6.7460000000000004</v>
      </c>
      <c r="G30" s="46">
        <v>16.37</v>
      </c>
      <c r="H30" s="46"/>
      <c r="I30" s="45">
        <v>6.7824</v>
      </c>
      <c r="J30" s="46">
        <v>16.239999999999998</v>
      </c>
      <c r="K30" s="20"/>
      <c r="L30" s="45">
        <v>6.7765000000000004</v>
      </c>
      <c r="M30" s="46">
        <v>16.260000000000002</v>
      </c>
      <c r="N30" s="20"/>
      <c r="O30" s="45">
        <v>6.7948000000000004</v>
      </c>
      <c r="P30" s="46">
        <v>16.22</v>
      </c>
      <c r="Q30" s="46"/>
      <c r="R30" s="45">
        <v>6.8428000000000004</v>
      </c>
      <c r="S30" s="46">
        <v>16.11</v>
      </c>
      <c r="T30" s="46"/>
      <c r="U30" s="45">
        <v>6.8371000000000004</v>
      </c>
      <c r="V30" s="46">
        <v>16.07</v>
      </c>
      <c r="W30" s="20"/>
      <c r="X30" s="45">
        <v>6.8952</v>
      </c>
      <c r="Y30" s="46">
        <v>15.93</v>
      </c>
      <c r="Z30" s="46"/>
      <c r="AA30" s="45">
        <v>6.9067000000000007</v>
      </c>
      <c r="AB30" s="46">
        <v>15.89</v>
      </c>
      <c r="AC30" s="20"/>
      <c r="AD30" s="45">
        <v>6.9129000000000005</v>
      </c>
      <c r="AE30" s="46">
        <v>15.91</v>
      </c>
      <c r="AF30" s="46"/>
      <c r="AG30" s="45">
        <v>6.9109000000000007</v>
      </c>
      <c r="AH30" s="46">
        <v>15.89</v>
      </c>
      <c r="AI30" s="20"/>
      <c r="AJ30" s="45">
        <v>6.9462999999999999</v>
      </c>
      <c r="AK30" s="46">
        <v>15.84</v>
      </c>
      <c r="AL30" s="20"/>
      <c r="AM30" s="45">
        <v>6.9432</v>
      </c>
      <c r="AN30" s="46">
        <v>15.85</v>
      </c>
      <c r="AO30" s="20"/>
      <c r="AP30" s="45">
        <v>6.9378000000000002</v>
      </c>
      <c r="AQ30" s="46">
        <v>15.85</v>
      </c>
      <c r="AR30" s="20"/>
      <c r="AS30" s="45">
        <v>6.9255000000000004</v>
      </c>
      <c r="AT30" s="46">
        <v>15.83</v>
      </c>
      <c r="AU30" s="45"/>
      <c r="AV30" s="45">
        <v>6.9401000000000002</v>
      </c>
      <c r="AW30" s="46">
        <v>15.83</v>
      </c>
      <c r="AX30" s="20"/>
      <c r="AY30" s="45">
        <v>6.9215</v>
      </c>
      <c r="AZ30" s="46">
        <v>15.8</v>
      </c>
      <c r="BA30" s="20"/>
      <c r="BB30" s="45">
        <v>6.9111000000000002</v>
      </c>
      <c r="BC30" s="47">
        <v>15.82</v>
      </c>
      <c r="BD30" s="47"/>
      <c r="BE30" s="45">
        <v>6.9281000000000006</v>
      </c>
      <c r="BF30" s="47">
        <v>15.85</v>
      </c>
      <c r="BG30" s="47"/>
      <c r="BH30" s="45">
        <v>6.9287000000000001</v>
      </c>
      <c r="BI30" s="47">
        <v>15.91</v>
      </c>
      <c r="BJ30" s="47"/>
      <c r="BK30" s="45">
        <v>6.9270000000000005</v>
      </c>
      <c r="BL30" s="47">
        <v>15.92</v>
      </c>
      <c r="BM30" s="47"/>
      <c r="BN30" s="47">
        <v>6.9321999999999999</v>
      </c>
      <c r="BO30" s="47">
        <v>15.86</v>
      </c>
      <c r="BP30" s="20"/>
      <c r="BQ30" s="45">
        <f t="shared" si="0"/>
        <v>6.8811636363636355</v>
      </c>
      <c r="BR30" s="47">
        <f t="shared" si="1"/>
        <v>15.981363636363641</v>
      </c>
      <c r="BS30" s="40"/>
      <c r="BT30" s="40"/>
      <c r="BU30" s="40"/>
      <c r="BV30" s="159"/>
      <c r="BW30" s="65"/>
      <c r="BX30" s="54">
        <v>6.7163789473684226</v>
      </c>
      <c r="BY30" s="61">
        <v>6.7163789473684226</v>
      </c>
      <c r="BZ30" s="61">
        <v>6.7163789473684226</v>
      </c>
      <c r="CA30" s="54">
        <v>6.7163789473684226</v>
      </c>
      <c r="CB30" s="52">
        <v>6.7163789473684226</v>
      </c>
      <c r="CC30" s="51">
        <v>6.7163789473684226</v>
      </c>
      <c r="CD30" s="51">
        <v>6.7163789473684226</v>
      </c>
      <c r="CE30" s="51">
        <v>6.7163789473684226</v>
      </c>
      <c r="CF30" s="51">
        <v>6.7163789473684226</v>
      </c>
      <c r="CG30" s="51">
        <v>6.7163789473684226</v>
      </c>
      <c r="CH30" s="51">
        <v>6.7163789473684226</v>
      </c>
      <c r="CI30" s="53">
        <v>6.7163789473684226</v>
      </c>
      <c r="CJ30" s="52">
        <v>6.7163789473684226</v>
      </c>
      <c r="CK30" s="51"/>
      <c r="CL30" s="51"/>
      <c r="CM30" s="51"/>
      <c r="CN30" s="51"/>
      <c r="CO30" s="51"/>
      <c r="CP30" s="38"/>
      <c r="CQ30" s="51"/>
      <c r="CR30" s="51"/>
      <c r="CS30" s="51"/>
      <c r="CT30" s="51"/>
      <c r="CU30" s="51"/>
      <c r="CV30" s="51"/>
      <c r="CW30" s="51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</row>
    <row r="31" spans="1:170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80"/>
      <c r="AW31" s="80"/>
      <c r="AX31" s="68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68"/>
      <c r="BQ31" s="81"/>
      <c r="BR31" s="81"/>
      <c r="BS31" s="68"/>
      <c r="BT31" s="68"/>
      <c r="BU31" s="68"/>
      <c r="BV31" s="69"/>
      <c r="BW31" s="68"/>
      <c r="BX31" s="68"/>
      <c r="BY31" s="70"/>
      <c r="BZ31" s="70"/>
      <c r="CA31" s="68"/>
      <c r="CB31" s="71"/>
      <c r="CC31" s="69"/>
      <c r="CD31" s="69"/>
      <c r="CE31" s="69"/>
      <c r="CF31" s="69"/>
      <c r="CG31" s="69"/>
      <c r="CH31" s="69"/>
      <c r="CI31" s="72"/>
      <c r="CJ31" s="71"/>
      <c r="CK31" s="69"/>
      <c r="CL31" s="69"/>
      <c r="CM31" s="69"/>
      <c r="CN31" s="69"/>
      <c r="CO31" s="69"/>
      <c r="CP31" s="80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</row>
    <row r="32" spans="1:170" s="66" customFormat="1" x14ac:dyDescent="0.2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60"/>
      <c r="AW32" s="60"/>
      <c r="AX32" s="54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54"/>
      <c r="BQ32" s="54"/>
      <c r="BR32" s="54"/>
      <c r="BS32" s="54"/>
      <c r="BT32" s="54"/>
      <c r="BU32" s="54"/>
      <c r="BV32" s="51"/>
      <c r="BW32" s="54"/>
      <c r="BX32" s="54"/>
      <c r="BY32" s="61"/>
      <c r="BZ32" s="61"/>
      <c r="CA32" s="54"/>
      <c r="CB32" s="52"/>
      <c r="CC32" s="51"/>
      <c r="CD32" s="51"/>
      <c r="CE32" s="51"/>
      <c r="CF32" s="51"/>
      <c r="CG32" s="51"/>
      <c r="CH32" s="51"/>
      <c r="CI32" s="53"/>
      <c r="CJ32" s="52"/>
      <c r="CK32" s="51"/>
      <c r="CL32" s="51"/>
      <c r="CM32" s="51"/>
      <c r="CN32" s="51"/>
      <c r="CO32" s="51"/>
      <c r="CP32" s="60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</row>
    <row r="33" spans="1:170" s="66" customFormat="1" x14ac:dyDescent="0.2">
      <c r="A33" s="170"/>
      <c r="B33" s="20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4"/>
      <c r="BK33" s="164"/>
      <c r="BL33" s="164"/>
      <c r="BM33" s="164"/>
      <c r="BN33" s="164"/>
      <c r="BO33" s="164"/>
      <c r="BP33" s="164"/>
      <c r="BV33" s="51"/>
      <c r="BW33" s="165"/>
      <c r="BX33" s="165"/>
      <c r="BY33" s="165"/>
      <c r="BZ33" s="165"/>
      <c r="CA33" s="165"/>
      <c r="CB33" s="165"/>
      <c r="CC33" s="164"/>
      <c r="CD33" s="164"/>
      <c r="CE33" s="164"/>
      <c r="CF33" s="164"/>
      <c r="CG33" s="164"/>
      <c r="CH33" s="164"/>
      <c r="CI33" s="180"/>
      <c r="CJ33" s="183"/>
      <c r="CK33" s="54"/>
      <c r="CL33" s="54"/>
      <c r="CM33" s="54"/>
      <c r="CN33" s="54"/>
      <c r="CO33" s="54"/>
      <c r="CP33" s="60"/>
      <c r="CQ33" s="54"/>
      <c r="CR33" s="54"/>
      <c r="CS33" s="54"/>
      <c r="CT33" s="54"/>
      <c r="CU33" s="54"/>
      <c r="CV33" s="54"/>
      <c r="CW33" s="54"/>
      <c r="CX33" s="54"/>
      <c r="CY33" s="54"/>
      <c r="CZ33" s="54"/>
      <c r="DA33" s="54"/>
      <c r="DB33" s="54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6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</row>
    <row r="34" spans="1:170" s="66" customFormat="1" x14ac:dyDescent="0.2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V34" s="51"/>
      <c r="BW34" s="165"/>
      <c r="BX34" s="165"/>
      <c r="BY34" s="165"/>
      <c r="BZ34" s="165"/>
      <c r="CA34" s="165"/>
      <c r="CB34" s="165"/>
      <c r="CC34" s="164"/>
      <c r="CD34" s="164"/>
      <c r="CE34" s="164"/>
      <c r="CF34" s="164"/>
      <c r="CG34" s="164"/>
      <c r="CH34" s="164"/>
      <c r="CI34" s="180"/>
      <c r="CJ34" s="52"/>
      <c r="CK34" s="53"/>
      <c r="CL34" s="54"/>
      <c r="CM34" s="54"/>
      <c r="CN34" s="54"/>
      <c r="CO34" s="54"/>
      <c r="CP34" s="60"/>
      <c r="CQ34" s="54"/>
      <c r="CR34" s="54"/>
      <c r="CS34" s="54"/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6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</row>
    <row r="35" spans="1:170" s="51" customFormat="1" ht="25.5" x14ac:dyDescent="0.2">
      <c r="A35" s="21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215"/>
      <c r="BQ35" s="165"/>
      <c r="BR35" s="165"/>
      <c r="BS35" s="165"/>
      <c r="BT35" s="165"/>
      <c r="BU35" s="165"/>
      <c r="BW35" s="165"/>
      <c r="BX35" s="54" t="s">
        <v>5</v>
      </c>
      <c r="BY35" s="54" t="s">
        <v>6</v>
      </c>
      <c r="BZ35" s="54" t="s">
        <v>7</v>
      </c>
      <c r="CA35" s="54" t="s">
        <v>8</v>
      </c>
      <c r="CB35" s="52" t="s">
        <v>9</v>
      </c>
      <c r="CC35" s="51" t="s">
        <v>10</v>
      </c>
      <c r="CD35" s="51" t="s">
        <v>25</v>
      </c>
      <c r="CE35" s="51" t="s">
        <v>26</v>
      </c>
      <c r="CF35" s="51" t="s">
        <v>13</v>
      </c>
      <c r="CG35" s="51" t="s">
        <v>14</v>
      </c>
      <c r="CH35" s="51" t="s">
        <v>15</v>
      </c>
      <c r="CI35" s="51" t="s">
        <v>36</v>
      </c>
      <c r="CJ35" s="52" t="s">
        <v>17</v>
      </c>
      <c r="CK35" s="53" t="s">
        <v>27</v>
      </c>
      <c r="CL35" s="54" t="s">
        <v>32</v>
      </c>
      <c r="CM35" s="166" t="s">
        <v>33</v>
      </c>
      <c r="CN35" s="54"/>
      <c r="CO35" s="54"/>
      <c r="CP35" s="60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6"/>
    </row>
    <row r="36" spans="1:170" s="173" customFormat="1" x14ac:dyDescent="0.2">
      <c r="A36" s="167">
        <v>1</v>
      </c>
      <c r="B36" s="168" t="s">
        <v>5</v>
      </c>
      <c r="C36" s="169">
        <v>111.52</v>
      </c>
      <c r="D36" s="169">
        <v>98.74</v>
      </c>
      <c r="E36" s="169"/>
      <c r="F36" s="169">
        <v>111.47</v>
      </c>
      <c r="G36" s="169">
        <v>99.07</v>
      </c>
      <c r="H36" s="169"/>
      <c r="I36" s="169">
        <v>110.76</v>
      </c>
      <c r="J36" s="169">
        <v>99.48</v>
      </c>
      <c r="K36" s="169"/>
      <c r="L36" s="169">
        <v>110.60000000000001</v>
      </c>
      <c r="M36" s="169">
        <v>99.62</v>
      </c>
      <c r="N36" s="169"/>
      <c r="O36" s="169">
        <v>110.05</v>
      </c>
      <c r="P36" s="169">
        <v>100.16</v>
      </c>
      <c r="Q36" s="169"/>
      <c r="R36" s="169">
        <v>109.75</v>
      </c>
      <c r="S36" s="169">
        <v>100.45</v>
      </c>
      <c r="T36" s="169"/>
      <c r="U36" s="169">
        <v>109.85000000000001</v>
      </c>
      <c r="V36" s="169">
        <v>100.02</v>
      </c>
      <c r="W36" s="169"/>
      <c r="X36" s="169">
        <v>109.67</v>
      </c>
      <c r="Y36" s="169">
        <v>100.14</v>
      </c>
      <c r="Z36" s="169"/>
      <c r="AA36" s="169">
        <v>109.67</v>
      </c>
      <c r="AB36" s="169">
        <v>100.1</v>
      </c>
      <c r="AC36" s="169"/>
      <c r="AD36" s="169">
        <v>109.41</v>
      </c>
      <c r="AE36" s="169">
        <v>100.49</v>
      </c>
      <c r="AF36" s="169"/>
      <c r="AG36" s="169">
        <v>109.53</v>
      </c>
      <c r="AH36" s="169">
        <v>100.25</v>
      </c>
      <c r="AI36" s="169"/>
      <c r="AJ36" s="169">
        <v>109.67</v>
      </c>
      <c r="AK36" s="169">
        <v>100.36</v>
      </c>
      <c r="AL36" s="169"/>
      <c r="AM36" s="169">
        <v>110.03</v>
      </c>
      <c r="AN36" s="169">
        <v>99.99</v>
      </c>
      <c r="AO36" s="169"/>
      <c r="AP36" s="169">
        <v>110.15</v>
      </c>
      <c r="AQ36" s="169">
        <v>99.8</v>
      </c>
      <c r="AR36" s="169"/>
      <c r="AS36" s="169">
        <v>110.46000000000001</v>
      </c>
      <c r="AT36" s="169">
        <v>99.26</v>
      </c>
      <c r="AU36" s="169"/>
      <c r="AV36" s="169">
        <v>110.10000000000001</v>
      </c>
      <c r="AW36" s="169">
        <v>99.78</v>
      </c>
      <c r="AX36" s="169"/>
      <c r="AY36" s="169">
        <v>109.59</v>
      </c>
      <c r="AZ36" s="169">
        <v>99.76</v>
      </c>
      <c r="BA36" s="169"/>
      <c r="BB36" s="169">
        <v>109.48</v>
      </c>
      <c r="BC36" s="169">
        <v>99.87</v>
      </c>
      <c r="BD36" s="169"/>
      <c r="BE36" s="169">
        <v>109.3</v>
      </c>
      <c r="BF36" s="169">
        <v>100.44</v>
      </c>
      <c r="BG36" s="169"/>
      <c r="BH36" s="169">
        <v>109.25</v>
      </c>
      <c r="BI36" s="169">
        <v>100.88</v>
      </c>
      <c r="BJ36" s="169"/>
      <c r="BK36" s="169">
        <v>109.66</v>
      </c>
      <c r="BL36" s="169">
        <v>100.58</v>
      </c>
      <c r="BM36" s="169"/>
      <c r="BN36" s="169"/>
      <c r="BO36" s="169"/>
      <c r="BP36" s="215"/>
      <c r="BQ36" s="169"/>
      <c r="BR36" s="169"/>
      <c r="BS36" s="169"/>
      <c r="BT36" s="169"/>
      <c r="BU36" s="169"/>
      <c r="BV36" s="214">
        <v>1</v>
      </c>
      <c r="BW36" s="171" t="s">
        <v>220</v>
      </c>
      <c r="BX36" s="60">
        <v>98.74</v>
      </c>
      <c r="BY36" s="60">
        <v>143.72999999999999</v>
      </c>
      <c r="BZ36" s="60">
        <v>108.03</v>
      </c>
      <c r="CA36" s="60">
        <v>123.34</v>
      </c>
      <c r="CB36" s="172">
        <v>139988.91</v>
      </c>
      <c r="CC36" s="60">
        <v>1613.58</v>
      </c>
      <c r="CD36" s="60">
        <v>77.36</v>
      </c>
      <c r="CE36" s="60">
        <v>81.900000000000006</v>
      </c>
      <c r="CF36" s="60">
        <v>11.56</v>
      </c>
      <c r="CG36" s="60">
        <v>12.67</v>
      </c>
      <c r="CH36" s="60">
        <v>16.53</v>
      </c>
      <c r="CI36" s="60">
        <v>18.46</v>
      </c>
      <c r="CJ36" s="60">
        <v>110.11</v>
      </c>
      <c r="CK36" s="60">
        <v>152.78</v>
      </c>
      <c r="CL36" s="60">
        <v>16.350000000000001</v>
      </c>
      <c r="CM36" s="60">
        <v>16.34</v>
      </c>
      <c r="CP36" s="60"/>
    </row>
    <row r="37" spans="1:170" s="173" customFormat="1" x14ac:dyDescent="0.2">
      <c r="A37" s="175">
        <v>2</v>
      </c>
      <c r="B37" s="173" t="s">
        <v>6</v>
      </c>
      <c r="C37" s="173">
        <v>0.76610740825863777</v>
      </c>
      <c r="D37" s="173">
        <v>143.72999999999999</v>
      </c>
      <c r="F37" s="173">
        <v>0.76952674105425156</v>
      </c>
      <c r="G37" s="173">
        <v>143.5</v>
      </c>
      <c r="I37" s="173">
        <v>0.76289288983826675</v>
      </c>
      <c r="J37" s="173">
        <v>144.41999999999999</v>
      </c>
      <c r="L37" s="173">
        <v>0.76405867970660146</v>
      </c>
      <c r="M37" s="173">
        <v>144.19999999999999</v>
      </c>
      <c r="O37" s="173">
        <v>0.76757752533005841</v>
      </c>
      <c r="P37" s="173">
        <v>143.61000000000001</v>
      </c>
      <c r="R37" s="173">
        <v>0.76958596275203939</v>
      </c>
      <c r="S37" s="173">
        <v>143.25</v>
      </c>
      <c r="U37" s="173">
        <v>0.76852136489394396</v>
      </c>
      <c r="V37" s="173">
        <v>142.96</v>
      </c>
      <c r="X37" s="173">
        <v>0.76840325802981402</v>
      </c>
      <c r="Y37" s="173">
        <v>142.91999999999999</v>
      </c>
      <c r="AA37" s="173">
        <v>0.77249903437620704</v>
      </c>
      <c r="AB37" s="173">
        <v>142.11000000000001</v>
      </c>
      <c r="AD37" s="173">
        <v>0.77447335811648077</v>
      </c>
      <c r="AE37" s="173">
        <v>141.97</v>
      </c>
      <c r="AG37" s="173">
        <v>0.77966630282239202</v>
      </c>
      <c r="AH37" s="173">
        <v>140.83000000000001</v>
      </c>
      <c r="AJ37" s="173">
        <v>0.78382191566076187</v>
      </c>
      <c r="AK37" s="173">
        <v>140.41</v>
      </c>
      <c r="AM37" s="173">
        <v>0.78425221551250879</v>
      </c>
      <c r="AN37" s="173">
        <v>140.29</v>
      </c>
      <c r="AP37" s="173">
        <v>0.78783581501615052</v>
      </c>
      <c r="AQ37" s="173">
        <v>139.53</v>
      </c>
      <c r="AS37" s="173">
        <v>0.78920369347328534</v>
      </c>
      <c r="AT37" s="173">
        <v>138.91999999999999</v>
      </c>
      <c r="AV37" s="173">
        <v>0.79164027865737807</v>
      </c>
      <c r="AW37" s="173">
        <v>138.78</v>
      </c>
      <c r="AY37" s="173">
        <v>0.7885813421654444</v>
      </c>
      <c r="AZ37" s="173">
        <v>138.63999999999999</v>
      </c>
      <c r="BB37" s="173">
        <v>0.78696781301644758</v>
      </c>
      <c r="BC37" s="173">
        <v>138.94</v>
      </c>
      <c r="BE37" s="173">
        <v>0.78926598263614833</v>
      </c>
      <c r="BF37" s="173">
        <v>139.09</v>
      </c>
      <c r="BH37" s="173">
        <v>0.79182833161770516</v>
      </c>
      <c r="BI37" s="173">
        <v>139.18</v>
      </c>
      <c r="BK37" s="173">
        <v>0.79157761418507078</v>
      </c>
      <c r="BL37" s="173">
        <v>139.34</v>
      </c>
      <c r="BP37" s="215"/>
      <c r="BQ37" s="169"/>
      <c r="BR37" s="169"/>
      <c r="BS37" s="169"/>
      <c r="BT37" s="169"/>
      <c r="BU37" s="169"/>
      <c r="BV37" s="214">
        <v>2</v>
      </c>
      <c r="BW37" s="171" t="s">
        <v>221</v>
      </c>
      <c r="BX37" s="60">
        <v>99.07</v>
      </c>
      <c r="BY37" s="60">
        <v>143.5</v>
      </c>
      <c r="BZ37" s="60">
        <v>108.18</v>
      </c>
      <c r="CA37" s="60">
        <v>123.27</v>
      </c>
      <c r="CB37" s="172">
        <v>140153.34</v>
      </c>
      <c r="CC37" s="60">
        <v>1611.17</v>
      </c>
      <c r="CD37" s="60">
        <v>77.19</v>
      </c>
      <c r="CE37" s="60">
        <v>82.01</v>
      </c>
      <c r="CF37" s="60">
        <v>11.52</v>
      </c>
      <c r="CG37" s="60">
        <v>12.6</v>
      </c>
      <c r="CH37" s="60">
        <v>16.5</v>
      </c>
      <c r="CI37" s="60">
        <v>18.48</v>
      </c>
      <c r="CJ37" s="60">
        <v>110.43</v>
      </c>
      <c r="CK37" s="60">
        <v>153.02000000000001</v>
      </c>
      <c r="CL37" s="60">
        <v>16.399999999999999</v>
      </c>
      <c r="CM37" s="60">
        <v>16.37</v>
      </c>
      <c r="CP37" s="60"/>
    </row>
    <row r="38" spans="1:170" s="173" customFormat="1" x14ac:dyDescent="0.2">
      <c r="A38" s="175">
        <v>3</v>
      </c>
      <c r="B38" s="173" t="s">
        <v>7</v>
      </c>
      <c r="C38" s="173">
        <v>1.0193000000000001</v>
      </c>
      <c r="D38" s="173">
        <v>108.03</v>
      </c>
      <c r="F38" s="173">
        <v>1.0208000000000002</v>
      </c>
      <c r="G38" s="173">
        <v>108.18</v>
      </c>
      <c r="I38" s="173">
        <v>1.0176000000000001</v>
      </c>
      <c r="J38" s="173">
        <v>108.27</v>
      </c>
      <c r="L38" s="173">
        <v>1.0184</v>
      </c>
      <c r="M38" s="173">
        <v>108.19</v>
      </c>
      <c r="O38" s="173">
        <v>1.0172000000000001</v>
      </c>
      <c r="P38" s="173">
        <v>108.37</v>
      </c>
      <c r="R38" s="173">
        <v>1.0178</v>
      </c>
      <c r="S38" s="173">
        <v>108.31</v>
      </c>
      <c r="U38" s="173">
        <v>1.0134000000000001</v>
      </c>
      <c r="V38" s="173">
        <v>108.42</v>
      </c>
      <c r="X38" s="173">
        <v>1.0088000000000001</v>
      </c>
      <c r="Y38" s="173">
        <v>108.86</v>
      </c>
      <c r="AA38" s="173">
        <v>1.0079</v>
      </c>
      <c r="AB38" s="173">
        <v>108.92</v>
      </c>
      <c r="AD38" s="173">
        <v>1.006</v>
      </c>
      <c r="AE38" s="173">
        <v>109.29</v>
      </c>
      <c r="AG38" s="173">
        <v>1.0085</v>
      </c>
      <c r="AH38" s="173">
        <v>108.87</v>
      </c>
      <c r="AJ38" s="173">
        <v>1.0109000000000001</v>
      </c>
      <c r="AK38" s="173">
        <v>108.87</v>
      </c>
      <c r="AM38" s="173">
        <v>1.0087000000000002</v>
      </c>
      <c r="AN38" s="173">
        <v>109.07</v>
      </c>
      <c r="AP38" s="173">
        <v>1.0098</v>
      </c>
      <c r="AQ38" s="173">
        <v>108.86</v>
      </c>
      <c r="AS38" s="173">
        <v>1.0102</v>
      </c>
      <c r="AT38" s="173">
        <v>108.53</v>
      </c>
      <c r="AV38" s="173">
        <v>1.0091000000000001</v>
      </c>
      <c r="AW38" s="173">
        <v>108.87</v>
      </c>
      <c r="AY38" s="173">
        <v>1.0030000000000001</v>
      </c>
      <c r="AZ38" s="173">
        <v>109</v>
      </c>
      <c r="BB38" s="173">
        <v>1.0053000000000001</v>
      </c>
      <c r="BC38" s="173">
        <v>108.76</v>
      </c>
      <c r="BE38" s="173">
        <v>1.0038</v>
      </c>
      <c r="BF38" s="173">
        <v>109.36</v>
      </c>
      <c r="BH38" s="173">
        <v>1.0056</v>
      </c>
      <c r="BI38" s="173">
        <v>109.6</v>
      </c>
      <c r="BK38" s="173">
        <v>1.0094000000000001</v>
      </c>
      <c r="BL38" s="173">
        <v>109.27</v>
      </c>
      <c r="BP38" s="215"/>
      <c r="BV38" s="214">
        <v>3</v>
      </c>
      <c r="BW38" s="171" t="s">
        <v>222</v>
      </c>
      <c r="BX38" s="60">
        <v>99.48</v>
      </c>
      <c r="BY38" s="60">
        <v>144.41999999999999</v>
      </c>
      <c r="BZ38" s="60">
        <v>108.27</v>
      </c>
      <c r="CA38" s="60">
        <v>123.32</v>
      </c>
      <c r="CB38" s="172">
        <v>141232.57999999999</v>
      </c>
      <c r="CC38" s="60">
        <v>1635.62</v>
      </c>
      <c r="CD38" s="60">
        <v>77.02</v>
      </c>
      <c r="CE38" s="60">
        <v>81.790000000000006</v>
      </c>
      <c r="CF38" s="60">
        <v>11.5</v>
      </c>
      <c r="CG38" s="60">
        <v>12.59</v>
      </c>
      <c r="CH38" s="60">
        <v>16.52</v>
      </c>
      <c r="CI38" s="60">
        <v>18.38</v>
      </c>
      <c r="CJ38" s="60">
        <v>110.18</v>
      </c>
      <c r="CK38" s="60">
        <v>152.38999999999999</v>
      </c>
      <c r="CL38" s="60">
        <v>16.29</v>
      </c>
      <c r="CM38" s="60">
        <v>16.239999999999998</v>
      </c>
      <c r="CP38" s="60"/>
    </row>
    <row r="39" spans="1:170" s="173" customFormat="1" x14ac:dyDescent="0.2">
      <c r="A39" s="175">
        <v>4</v>
      </c>
      <c r="B39" s="173" t="s">
        <v>8</v>
      </c>
      <c r="C39" s="173">
        <v>0.89261804873694539</v>
      </c>
      <c r="D39" s="173">
        <v>123.34</v>
      </c>
      <c r="F39" s="173">
        <v>0.89661974356675334</v>
      </c>
      <c r="G39" s="173">
        <v>123.27</v>
      </c>
      <c r="I39" s="173">
        <v>0.89349535382416012</v>
      </c>
      <c r="J39" s="173">
        <v>123.32</v>
      </c>
      <c r="L39" s="173">
        <v>0.89317613433369047</v>
      </c>
      <c r="M39" s="173">
        <v>123.38</v>
      </c>
      <c r="O39" s="173">
        <v>0.89309636509779389</v>
      </c>
      <c r="P39" s="173">
        <v>123.46</v>
      </c>
      <c r="R39" s="173">
        <v>0.8935751943526048</v>
      </c>
      <c r="S39" s="173">
        <v>123.37</v>
      </c>
      <c r="U39" s="173">
        <v>0.89023413157660469</v>
      </c>
      <c r="V39" s="173">
        <v>123.37</v>
      </c>
      <c r="X39" s="173">
        <v>0.89023413157660469</v>
      </c>
      <c r="Y39" s="173">
        <v>123.33</v>
      </c>
      <c r="AA39" s="173">
        <v>0.8901548869503294</v>
      </c>
      <c r="AB39" s="173">
        <v>123.34</v>
      </c>
      <c r="AD39" s="173">
        <v>0.89229945569733204</v>
      </c>
      <c r="AE39" s="173">
        <v>123.26</v>
      </c>
      <c r="AG39" s="173">
        <v>0.89221984296930767</v>
      </c>
      <c r="AH39" s="173">
        <v>123.09</v>
      </c>
      <c r="AJ39" s="173">
        <v>0.8961376467425396</v>
      </c>
      <c r="AK39" s="173">
        <v>122.95</v>
      </c>
      <c r="AM39" s="173">
        <v>0.89589679268948208</v>
      </c>
      <c r="AN39" s="173">
        <v>122.84</v>
      </c>
      <c r="AP39" s="173">
        <v>0.89694142972463897</v>
      </c>
      <c r="AQ39" s="173">
        <v>122.61</v>
      </c>
      <c r="AS39" s="173">
        <v>0.89541547277936961</v>
      </c>
      <c r="AT39" s="173">
        <v>122.4</v>
      </c>
      <c r="AV39" s="173">
        <v>0.89839187853741809</v>
      </c>
      <c r="AW39" s="173">
        <v>122.31</v>
      </c>
      <c r="AY39" s="173">
        <v>0.89413447782546485</v>
      </c>
      <c r="AZ39" s="173">
        <v>122.32</v>
      </c>
      <c r="BB39" s="173">
        <v>0.89309636509779389</v>
      </c>
      <c r="BC39" s="173">
        <v>122.43</v>
      </c>
      <c r="BE39" s="173">
        <v>0.89333571556190816</v>
      </c>
      <c r="BF39" s="173">
        <v>122.85</v>
      </c>
      <c r="BH39" s="173">
        <v>0.89678055779750698</v>
      </c>
      <c r="BI39" s="173">
        <v>122.97</v>
      </c>
      <c r="BK39" s="173">
        <v>0.89782725803555385</v>
      </c>
      <c r="BL39" s="173">
        <v>122.9</v>
      </c>
      <c r="BP39" s="215"/>
      <c r="BV39" s="214">
        <v>4</v>
      </c>
      <c r="BW39" s="171" t="s">
        <v>223</v>
      </c>
      <c r="BX39" s="60">
        <v>99.62</v>
      </c>
      <c r="BY39" s="60">
        <v>144.19999999999999</v>
      </c>
      <c r="BZ39" s="60">
        <v>108.19</v>
      </c>
      <c r="CA39" s="60">
        <v>123.38</v>
      </c>
      <c r="CB39" s="172">
        <v>141164.10999999999</v>
      </c>
      <c r="CC39" s="60">
        <v>1636.99</v>
      </c>
      <c r="CD39" s="60">
        <v>77.319999999999993</v>
      </c>
      <c r="CE39" s="60">
        <v>81.99</v>
      </c>
      <c r="CF39" s="60">
        <v>11.54</v>
      </c>
      <c r="CG39" s="60">
        <v>12.65</v>
      </c>
      <c r="CH39" s="60">
        <v>16.53</v>
      </c>
      <c r="CI39" s="60">
        <v>17.89</v>
      </c>
      <c r="CJ39" s="60">
        <v>110.18</v>
      </c>
      <c r="CK39" s="60">
        <v>152.66999999999999</v>
      </c>
      <c r="CL39" s="60">
        <v>16.3</v>
      </c>
      <c r="CM39" s="60">
        <v>16.260000000000002</v>
      </c>
      <c r="CP39" s="60"/>
    </row>
    <row r="40" spans="1:170" s="173" customFormat="1" x14ac:dyDescent="0.2">
      <c r="A40" s="175">
        <v>5</v>
      </c>
      <c r="B40" s="173" t="s">
        <v>9</v>
      </c>
      <c r="C40" s="173">
        <v>1271.3551</v>
      </c>
      <c r="D40" s="173">
        <v>139988.91</v>
      </c>
      <c r="F40" s="173">
        <v>1269.1600000000001</v>
      </c>
      <c r="G40" s="173">
        <v>140153.34</v>
      </c>
      <c r="I40" s="173">
        <v>1281.835</v>
      </c>
      <c r="J40" s="173">
        <v>141232.57999999999</v>
      </c>
      <c r="L40" s="173">
        <v>1281.2136</v>
      </c>
      <c r="M40" s="173">
        <v>141164.10999999999</v>
      </c>
      <c r="O40" s="173">
        <v>1287.8143</v>
      </c>
      <c r="P40" s="173">
        <v>141955.76999999999</v>
      </c>
      <c r="R40" s="173">
        <v>1283.8500000000001</v>
      </c>
      <c r="S40" s="173">
        <v>141531.62</v>
      </c>
      <c r="U40" s="173">
        <v>1285.1461000000002</v>
      </c>
      <c r="V40" s="173">
        <v>141199</v>
      </c>
      <c r="X40" s="173">
        <v>1282.973</v>
      </c>
      <c r="Y40" s="173">
        <v>140896.09</v>
      </c>
      <c r="AA40" s="173">
        <v>1298.0035</v>
      </c>
      <c r="AB40" s="173">
        <v>142494.82</v>
      </c>
      <c r="AD40" s="173">
        <v>1298.5288</v>
      </c>
      <c r="AE40" s="173">
        <v>142773.24</v>
      </c>
      <c r="AG40" s="173">
        <v>1295.4033000000002</v>
      </c>
      <c r="AH40" s="173">
        <v>142235.28</v>
      </c>
      <c r="AJ40" s="173">
        <v>1285.4792</v>
      </c>
      <c r="AK40" s="173">
        <v>141479.84</v>
      </c>
      <c r="AM40" s="173">
        <v>1274.356</v>
      </c>
      <c r="AN40" s="173">
        <v>140204.65</v>
      </c>
      <c r="AP40" s="173">
        <v>1275.7625</v>
      </c>
      <c r="AQ40" s="173">
        <v>140244.57</v>
      </c>
      <c r="AS40" s="173">
        <v>1273.75</v>
      </c>
      <c r="AT40" s="173">
        <v>139653.95000000001</v>
      </c>
      <c r="AV40" s="173">
        <v>1275.8600000000001</v>
      </c>
      <c r="AW40" s="173">
        <v>140165.98000000001</v>
      </c>
      <c r="AY40" s="173">
        <v>1281.5600000000002</v>
      </c>
      <c r="AZ40" s="173">
        <v>140112.95000000001</v>
      </c>
      <c r="BB40" s="173">
        <v>1286.2046</v>
      </c>
      <c r="BC40" s="173">
        <v>140633.60999999999</v>
      </c>
      <c r="BE40" s="173">
        <v>1283.6953000000001</v>
      </c>
      <c r="BF40" s="173">
        <v>140924.07</v>
      </c>
      <c r="BH40" s="173">
        <v>1283.0920000000001</v>
      </c>
      <c r="BI40" s="173">
        <v>141409.57</v>
      </c>
      <c r="BK40" s="173">
        <v>1277.0269000000001</v>
      </c>
      <c r="BL40" s="173">
        <v>140856.07</v>
      </c>
      <c r="BP40" s="215"/>
      <c r="BV40" s="214">
        <v>5</v>
      </c>
      <c r="BW40" s="171" t="s">
        <v>224</v>
      </c>
      <c r="BX40" s="60">
        <v>100.16</v>
      </c>
      <c r="BY40" s="60">
        <v>143.61000000000001</v>
      </c>
      <c r="BZ40" s="60">
        <v>108.37</v>
      </c>
      <c r="CA40" s="60">
        <v>123.46</v>
      </c>
      <c r="CB40" s="172">
        <v>141955.76999999999</v>
      </c>
      <c r="CC40" s="60">
        <v>1645.12</v>
      </c>
      <c r="CD40" s="60">
        <v>77.23</v>
      </c>
      <c r="CE40" s="60">
        <v>81.86</v>
      </c>
      <c r="CF40" s="60">
        <v>11.49</v>
      </c>
      <c r="CG40" s="60">
        <v>12.59</v>
      </c>
      <c r="CH40" s="60">
        <v>16.53</v>
      </c>
      <c r="CI40" s="60">
        <v>17.86</v>
      </c>
      <c r="CJ40" s="60">
        <v>110.23</v>
      </c>
      <c r="CK40" s="60">
        <v>152.74</v>
      </c>
      <c r="CL40" s="60">
        <v>16.27</v>
      </c>
      <c r="CM40" s="60">
        <v>16.22</v>
      </c>
      <c r="CP40" s="60"/>
    </row>
    <row r="41" spans="1:170" s="173" customFormat="1" x14ac:dyDescent="0.2">
      <c r="A41" s="175">
        <v>6</v>
      </c>
      <c r="B41" s="173" t="s">
        <v>10</v>
      </c>
      <c r="C41" s="173">
        <v>14.654300000000001</v>
      </c>
      <c r="D41" s="173">
        <v>1613.58</v>
      </c>
      <c r="F41" s="173">
        <v>14.59</v>
      </c>
      <c r="G41" s="173">
        <v>1611.17</v>
      </c>
      <c r="I41" s="173">
        <v>14.845000000000001</v>
      </c>
      <c r="J41" s="173">
        <v>1635.62</v>
      </c>
      <c r="L41" s="173">
        <v>14.8574</v>
      </c>
      <c r="M41" s="173">
        <v>1636.99</v>
      </c>
      <c r="O41" s="173">
        <v>14.9244</v>
      </c>
      <c r="P41" s="173">
        <v>1645.12</v>
      </c>
      <c r="R41" s="173">
        <v>14.811200000000001</v>
      </c>
      <c r="S41" s="173">
        <v>1632.79</v>
      </c>
      <c r="U41" s="173">
        <v>14.7879</v>
      </c>
      <c r="V41" s="173">
        <v>1624.75</v>
      </c>
      <c r="X41" s="173">
        <v>14.666500000000001</v>
      </c>
      <c r="Y41" s="173">
        <v>1610.68</v>
      </c>
      <c r="AA41" s="173">
        <v>14.763900000000001</v>
      </c>
      <c r="AB41" s="173">
        <v>1620.78</v>
      </c>
      <c r="AD41" s="173">
        <v>14.82</v>
      </c>
      <c r="AE41" s="173">
        <v>1629.46</v>
      </c>
      <c r="AG41" s="173">
        <v>14.7804</v>
      </c>
      <c r="AH41" s="173">
        <v>1622.89</v>
      </c>
      <c r="AJ41" s="173">
        <v>14.4795</v>
      </c>
      <c r="AK41" s="173">
        <v>1593.61</v>
      </c>
      <c r="AM41" s="173">
        <v>14.400400000000001</v>
      </c>
      <c r="AN41" s="173">
        <v>1584.33</v>
      </c>
      <c r="AP41" s="173">
        <v>14.427100000000001</v>
      </c>
      <c r="AQ41" s="173">
        <v>1585.97</v>
      </c>
      <c r="AS41" s="173">
        <v>14.430000000000001</v>
      </c>
      <c r="AT41" s="173">
        <v>1582.11</v>
      </c>
      <c r="AV41" s="173">
        <v>14.4565</v>
      </c>
      <c r="AW41" s="173">
        <v>1588.19</v>
      </c>
      <c r="AY41" s="173">
        <v>14.540000000000001</v>
      </c>
      <c r="AZ41" s="173">
        <v>1589.66</v>
      </c>
      <c r="BB41" s="173">
        <v>14.586400000000001</v>
      </c>
      <c r="BC41" s="173">
        <v>1594.88</v>
      </c>
      <c r="BE41" s="173">
        <v>14.493600000000001</v>
      </c>
      <c r="BF41" s="173">
        <v>1591.11</v>
      </c>
      <c r="BH41" s="173">
        <v>14.3705</v>
      </c>
      <c r="BI41" s="173">
        <v>1583.77</v>
      </c>
      <c r="BK41" s="173">
        <v>14.423200000000001</v>
      </c>
      <c r="BL41" s="173">
        <v>1590.88</v>
      </c>
      <c r="BP41" s="215"/>
      <c r="BV41" s="214">
        <v>6</v>
      </c>
      <c r="BW41" s="171" t="s">
        <v>225</v>
      </c>
      <c r="BX41" s="60">
        <v>100.45</v>
      </c>
      <c r="BY41" s="60">
        <v>143.25</v>
      </c>
      <c r="BZ41" s="60">
        <v>108.31</v>
      </c>
      <c r="CA41" s="60">
        <v>123.37</v>
      </c>
      <c r="CB41" s="172">
        <v>141531.62</v>
      </c>
      <c r="CC41" s="60">
        <v>1632.79</v>
      </c>
      <c r="CD41" s="60">
        <v>76.89</v>
      </c>
      <c r="CE41" s="60">
        <v>81.78</v>
      </c>
      <c r="CF41" s="60">
        <v>11.43</v>
      </c>
      <c r="CG41" s="60">
        <v>12.6</v>
      </c>
      <c r="CH41" s="60">
        <v>16.53</v>
      </c>
      <c r="CI41" s="60">
        <v>17.68</v>
      </c>
      <c r="CJ41" s="60">
        <v>110.24</v>
      </c>
      <c r="CK41" s="60">
        <v>152.72999999999999</v>
      </c>
      <c r="CL41" s="60">
        <v>16.170000000000002</v>
      </c>
      <c r="CM41" s="60">
        <v>16.11</v>
      </c>
      <c r="CP41" s="60"/>
    </row>
    <row r="42" spans="1:170" s="173" customFormat="1" x14ac:dyDescent="0.2">
      <c r="A42" s="175">
        <v>7</v>
      </c>
      <c r="B42" s="173" t="s">
        <v>25</v>
      </c>
      <c r="C42" s="173">
        <v>1.4232849416453175</v>
      </c>
      <c r="D42" s="173">
        <v>77.36</v>
      </c>
      <c r="F42" s="173">
        <v>1.4306151645207439</v>
      </c>
      <c r="G42" s="173">
        <v>77.19</v>
      </c>
      <c r="I42" s="173">
        <v>1.4306151645207439</v>
      </c>
      <c r="J42" s="173">
        <v>77.02</v>
      </c>
      <c r="L42" s="173">
        <v>1.4249073810202337</v>
      </c>
      <c r="M42" s="173">
        <v>77.319999999999993</v>
      </c>
      <c r="O42" s="173">
        <v>1.4273479874393378</v>
      </c>
      <c r="P42" s="173">
        <v>77.23</v>
      </c>
      <c r="R42" s="173">
        <v>1.4336917562724014</v>
      </c>
      <c r="S42" s="173">
        <v>76.89</v>
      </c>
      <c r="U42" s="173">
        <v>1.4289797084881393</v>
      </c>
      <c r="V42" s="173">
        <v>76.89</v>
      </c>
      <c r="X42" s="173">
        <v>1.4324595330181922</v>
      </c>
      <c r="Y42" s="173">
        <v>76.67</v>
      </c>
      <c r="AA42" s="173">
        <v>1.4407145944388415</v>
      </c>
      <c r="AB42" s="173">
        <v>76.2</v>
      </c>
      <c r="AD42" s="173">
        <v>1.4442518775274407</v>
      </c>
      <c r="AE42" s="173">
        <v>76.13</v>
      </c>
      <c r="AG42" s="173">
        <v>1.445086705202312</v>
      </c>
      <c r="AH42" s="173">
        <v>75.98</v>
      </c>
      <c r="AJ42" s="173">
        <v>1.4545454545454546</v>
      </c>
      <c r="AK42" s="173">
        <v>75.67</v>
      </c>
      <c r="AM42" s="173">
        <v>1.4442518775274407</v>
      </c>
      <c r="AN42" s="173">
        <v>76.180000000000007</v>
      </c>
      <c r="AP42" s="173">
        <v>1.4539110206455363</v>
      </c>
      <c r="AQ42" s="173">
        <v>75.61</v>
      </c>
      <c r="AS42" s="173">
        <v>1.450536698578474</v>
      </c>
      <c r="AT42" s="173">
        <v>75.59</v>
      </c>
      <c r="AV42" s="173">
        <v>1.4558159848595136</v>
      </c>
      <c r="AW42" s="173">
        <v>75.459999999999994</v>
      </c>
      <c r="AY42" s="173">
        <v>1.4499057561258519</v>
      </c>
      <c r="AZ42" s="173">
        <v>75.400000000000006</v>
      </c>
      <c r="BB42" s="173">
        <v>1.4444604940054888</v>
      </c>
      <c r="BC42" s="173">
        <v>75.7</v>
      </c>
      <c r="BE42" s="173">
        <v>1.4442518775274407</v>
      </c>
      <c r="BF42" s="173">
        <v>76.010000000000005</v>
      </c>
      <c r="BH42" s="173">
        <v>1.4467592592592591</v>
      </c>
      <c r="BI42" s="173">
        <v>76.180000000000007</v>
      </c>
      <c r="BK42" s="173">
        <v>1.4427932477276004</v>
      </c>
      <c r="BL42" s="173">
        <v>76.45</v>
      </c>
      <c r="BP42" s="215"/>
      <c r="BV42" s="214">
        <v>7</v>
      </c>
      <c r="BW42" s="171" t="s">
        <v>226</v>
      </c>
      <c r="BX42" s="60">
        <v>100.02</v>
      </c>
      <c r="BY42" s="60">
        <v>142.96</v>
      </c>
      <c r="BZ42" s="60">
        <v>108.42</v>
      </c>
      <c r="CA42" s="60">
        <v>123.37</v>
      </c>
      <c r="CB42" s="172">
        <v>141199</v>
      </c>
      <c r="CC42" s="60">
        <v>1624.75</v>
      </c>
      <c r="CD42" s="60">
        <v>76.89</v>
      </c>
      <c r="CE42" s="60">
        <v>81.709999999999994</v>
      </c>
      <c r="CF42" s="60">
        <v>11.43</v>
      </c>
      <c r="CG42" s="60">
        <v>12.58</v>
      </c>
      <c r="CH42" s="60">
        <v>16.53</v>
      </c>
      <c r="CI42" s="60">
        <v>17.95</v>
      </c>
      <c r="CJ42" s="60">
        <v>109.87</v>
      </c>
      <c r="CK42" s="60">
        <v>152.03</v>
      </c>
      <c r="CL42" s="60">
        <v>16.12</v>
      </c>
      <c r="CM42" s="60">
        <v>16.07</v>
      </c>
      <c r="CP42" s="60"/>
    </row>
    <row r="43" spans="1:170" s="173" customFormat="1" x14ac:dyDescent="0.2">
      <c r="A43" s="175">
        <v>8</v>
      </c>
      <c r="B43" s="173" t="s">
        <v>26</v>
      </c>
      <c r="C43" s="173">
        <v>1.3445</v>
      </c>
      <c r="D43" s="173">
        <v>81.900000000000006</v>
      </c>
      <c r="F43" s="173">
        <v>1.3465</v>
      </c>
      <c r="G43" s="173">
        <v>82.01</v>
      </c>
      <c r="I43" s="173">
        <v>1.3471</v>
      </c>
      <c r="J43" s="173">
        <v>81.790000000000006</v>
      </c>
      <c r="L43" s="173">
        <v>1.3438000000000001</v>
      </c>
      <c r="M43" s="173">
        <v>81.99</v>
      </c>
      <c r="O43" s="173">
        <v>1.3466</v>
      </c>
      <c r="P43" s="173">
        <v>81.86</v>
      </c>
      <c r="R43" s="173">
        <v>1.3480000000000001</v>
      </c>
      <c r="S43" s="173">
        <v>81.78</v>
      </c>
      <c r="U43" s="173">
        <v>1.3446</v>
      </c>
      <c r="V43" s="173">
        <v>81.709999999999994</v>
      </c>
      <c r="X43" s="173">
        <v>1.3423</v>
      </c>
      <c r="Y43" s="173">
        <v>81.81</v>
      </c>
      <c r="AA43" s="173">
        <v>1.3464</v>
      </c>
      <c r="AB43" s="173">
        <v>81.540000000000006</v>
      </c>
      <c r="AD43" s="173">
        <v>1.347</v>
      </c>
      <c r="AE43" s="173">
        <v>81.63</v>
      </c>
      <c r="AG43" s="173">
        <v>1.3411</v>
      </c>
      <c r="AH43" s="173">
        <v>81.87</v>
      </c>
      <c r="AJ43" s="173">
        <v>1.3492</v>
      </c>
      <c r="AK43" s="173">
        <v>81.569999999999993</v>
      </c>
      <c r="AM43" s="173">
        <v>1.3437000000000001</v>
      </c>
      <c r="AN43" s="173">
        <v>81.88</v>
      </c>
      <c r="AP43" s="173">
        <v>1.3426</v>
      </c>
      <c r="AQ43" s="173">
        <v>81.88</v>
      </c>
      <c r="AS43" s="173">
        <v>1.3386</v>
      </c>
      <c r="AT43" s="173">
        <v>81.91</v>
      </c>
      <c r="AV43" s="173">
        <v>1.3472000000000002</v>
      </c>
      <c r="AW43" s="173">
        <v>81.55</v>
      </c>
      <c r="AY43" s="173">
        <v>1.3454000000000002</v>
      </c>
      <c r="AZ43" s="173">
        <v>81.260000000000005</v>
      </c>
      <c r="BB43" s="173">
        <v>1.3441000000000001</v>
      </c>
      <c r="BC43" s="173">
        <v>81.349999999999994</v>
      </c>
      <c r="BE43" s="173">
        <v>1.3455000000000001</v>
      </c>
      <c r="BF43" s="173">
        <v>81.59</v>
      </c>
      <c r="BH43" s="173">
        <v>1.351</v>
      </c>
      <c r="BI43" s="173">
        <v>81.58</v>
      </c>
      <c r="BK43" s="173">
        <v>1.3491</v>
      </c>
      <c r="BL43" s="173">
        <v>81.760000000000005</v>
      </c>
      <c r="BP43" s="215"/>
      <c r="BV43" s="214">
        <v>8</v>
      </c>
      <c r="BW43" s="171" t="s">
        <v>227</v>
      </c>
      <c r="BX43" s="60">
        <v>100.14</v>
      </c>
      <c r="BY43" s="60">
        <v>142.91999999999999</v>
      </c>
      <c r="BZ43" s="60">
        <v>108.86</v>
      </c>
      <c r="CA43" s="60">
        <v>123.33</v>
      </c>
      <c r="CB43" s="172">
        <v>140896.09</v>
      </c>
      <c r="CC43" s="60">
        <v>1610.68</v>
      </c>
      <c r="CD43" s="60">
        <v>76.67</v>
      </c>
      <c r="CE43" s="60">
        <v>81.81</v>
      </c>
      <c r="CF43" s="60">
        <v>11.39</v>
      </c>
      <c r="CG43" s="60">
        <v>12.57</v>
      </c>
      <c r="CH43" s="60">
        <v>16.53</v>
      </c>
      <c r="CI43" s="60">
        <v>17.98</v>
      </c>
      <c r="CJ43" s="60">
        <v>109.82</v>
      </c>
      <c r="CK43" s="60">
        <v>152.21</v>
      </c>
      <c r="CL43" s="60">
        <v>15.98</v>
      </c>
      <c r="CM43" s="60">
        <v>15.93</v>
      </c>
      <c r="CP43" s="60"/>
    </row>
    <row r="44" spans="1:170" s="173" customFormat="1" x14ac:dyDescent="0.2">
      <c r="A44" s="175">
        <v>9</v>
      </c>
      <c r="B44" s="173" t="s">
        <v>13</v>
      </c>
      <c r="C44" s="173">
        <v>9.5229999999999997</v>
      </c>
      <c r="D44" s="173">
        <v>11.56</v>
      </c>
      <c r="F44" s="173">
        <v>9.5858000000000008</v>
      </c>
      <c r="G44" s="173">
        <v>11.52</v>
      </c>
      <c r="I44" s="173">
        <v>9.5800999999999998</v>
      </c>
      <c r="J44" s="173">
        <v>11.5</v>
      </c>
      <c r="L44" s="173">
        <v>9.5510999999999999</v>
      </c>
      <c r="M44" s="173">
        <v>11.54</v>
      </c>
      <c r="O44" s="173">
        <v>9.5904000000000007</v>
      </c>
      <c r="P44" s="173">
        <v>11.49</v>
      </c>
      <c r="R44" s="173">
        <v>9.642100000000001</v>
      </c>
      <c r="S44" s="173">
        <v>11.43</v>
      </c>
      <c r="U44" s="173">
        <v>9.6128999999999998</v>
      </c>
      <c r="V44" s="173">
        <v>11.43</v>
      </c>
      <c r="X44" s="173">
        <v>9.6386000000000003</v>
      </c>
      <c r="Y44" s="173">
        <v>11.39</v>
      </c>
      <c r="AA44" s="173">
        <v>9.588000000000001</v>
      </c>
      <c r="AB44" s="173">
        <v>11.45</v>
      </c>
      <c r="AD44" s="173">
        <v>9.6035000000000004</v>
      </c>
      <c r="AE44" s="173">
        <v>11.45</v>
      </c>
      <c r="AG44" s="173">
        <v>9.5851000000000006</v>
      </c>
      <c r="AH44" s="173">
        <v>11.46</v>
      </c>
      <c r="AJ44" s="173">
        <v>9.6481000000000012</v>
      </c>
      <c r="AK44" s="173">
        <v>11.41</v>
      </c>
      <c r="AM44" s="173">
        <v>9.6339000000000006</v>
      </c>
      <c r="AN44" s="173">
        <v>11.42</v>
      </c>
      <c r="AP44" s="173">
        <v>9.6675000000000004</v>
      </c>
      <c r="AQ44" s="173">
        <v>11.37</v>
      </c>
      <c r="AS44" s="173">
        <v>9.6303000000000001</v>
      </c>
      <c r="AT44" s="173">
        <v>11.38</v>
      </c>
      <c r="AV44" s="173">
        <v>9.6496000000000013</v>
      </c>
      <c r="AW44" s="173">
        <v>11.38</v>
      </c>
      <c r="AY44" s="173">
        <v>9.5814000000000004</v>
      </c>
      <c r="AZ44" s="173">
        <v>11.41</v>
      </c>
      <c r="BB44" s="173">
        <v>9.5560000000000009</v>
      </c>
      <c r="BC44" s="173">
        <v>11.44</v>
      </c>
      <c r="BE44" s="173">
        <v>9.5617999999999999</v>
      </c>
      <c r="BF44" s="173">
        <v>11.48</v>
      </c>
      <c r="BH44" s="173">
        <v>9.605500000000001</v>
      </c>
      <c r="BI44" s="173">
        <v>11.47</v>
      </c>
      <c r="BK44" s="173">
        <v>9.5457999999999998</v>
      </c>
      <c r="BL44" s="173">
        <v>11.55</v>
      </c>
      <c r="BP44" s="215"/>
      <c r="BV44" s="214">
        <v>9</v>
      </c>
      <c r="BW44" s="171" t="s">
        <v>228</v>
      </c>
      <c r="BX44" s="60">
        <v>100.1</v>
      </c>
      <c r="BY44" s="60">
        <v>142.11000000000001</v>
      </c>
      <c r="BZ44" s="60">
        <v>108.92</v>
      </c>
      <c r="CA44" s="60">
        <v>123.34</v>
      </c>
      <c r="CB44" s="172">
        <v>142494.82</v>
      </c>
      <c r="CC44" s="60">
        <v>1620.78</v>
      </c>
      <c r="CD44" s="60">
        <v>76.2</v>
      </c>
      <c r="CE44" s="60">
        <v>81.540000000000006</v>
      </c>
      <c r="CF44" s="60">
        <v>11.45</v>
      </c>
      <c r="CG44" s="60">
        <v>12.57</v>
      </c>
      <c r="CH44" s="60">
        <v>16.510000000000002</v>
      </c>
      <c r="CI44" s="60">
        <v>18.12</v>
      </c>
      <c r="CJ44" s="60">
        <v>109.78</v>
      </c>
      <c r="CK44" s="60">
        <v>152.02000000000001</v>
      </c>
      <c r="CL44" s="60">
        <v>15.96</v>
      </c>
      <c r="CM44" s="60">
        <v>15.89</v>
      </c>
      <c r="CP44" s="60"/>
    </row>
    <row r="45" spans="1:170" s="173" customFormat="1" x14ac:dyDescent="0.2">
      <c r="A45" s="175">
        <v>10</v>
      </c>
      <c r="B45" s="173" t="s">
        <v>14</v>
      </c>
      <c r="C45" s="173">
        <v>8.6873000000000005</v>
      </c>
      <c r="D45" s="173">
        <v>12.67</v>
      </c>
      <c r="F45" s="173">
        <v>8.7614999999999998</v>
      </c>
      <c r="G45" s="173">
        <v>12.6</v>
      </c>
      <c r="I45" s="173">
        <v>8.7497000000000007</v>
      </c>
      <c r="J45" s="173">
        <v>12.59</v>
      </c>
      <c r="L45" s="173">
        <v>8.7081999999999997</v>
      </c>
      <c r="M45" s="173">
        <v>12.65</v>
      </c>
      <c r="O45" s="173">
        <v>8.7569999999999997</v>
      </c>
      <c r="P45" s="173">
        <v>12.59</v>
      </c>
      <c r="R45" s="173">
        <v>8.7507000000000001</v>
      </c>
      <c r="S45" s="173">
        <v>12.6</v>
      </c>
      <c r="U45" s="173">
        <v>8.7310999999999996</v>
      </c>
      <c r="V45" s="173">
        <v>12.58</v>
      </c>
      <c r="X45" s="173">
        <v>8.7360000000000007</v>
      </c>
      <c r="Y45" s="173">
        <v>12.57</v>
      </c>
      <c r="AA45" s="173">
        <v>8.7307000000000006</v>
      </c>
      <c r="AB45" s="173">
        <v>12.57</v>
      </c>
      <c r="AD45" s="173">
        <v>8.7363</v>
      </c>
      <c r="AE45" s="173">
        <v>12.59</v>
      </c>
      <c r="AG45" s="173">
        <v>8.6873000000000005</v>
      </c>
      <c r="AH45" s="173">
        <v>12.64</v>
      </c>
      <c r="AJ45" s="173">
        <v>8.7721999999999998</v>
      </c>
      <c r="AK45" s="173">
        <v>12.55</v>
      </c>
      <c r="AM45" s="173">
        <v>8.7735000000000003</v>
      </c>
      <c r="AN45" s="173">
        <v>12.54</v>
      </c>
      <c r="AP45" s="173">
        <v>8.7849000000000004</v>
      </c>
      <c r="AQ45" s="173">
        <v>12.51</v>
      </c>
      <c r="AS45" s="173">
        <v>8.7358000000000011</v>
      </c>
      <c r="AT45" s="173">
        <v>12.55</v>
      </c>
      <c r="AV45" s="173">
        <v>8.7628000000000004</v>
      </c>
      <c r="AW45" s="173">
        <v>12.54</v>
      </c>
      <c r="AY45" s="173">
        <v>8.7201000000000004</v>
      </c>
      <c r="AZ45" s="173">
        <v>12.54</v>
      </c>
      <c r="BB45" s="173">
        <v>8.7026000000000003</v>
      </c>
      <c r="BC45" s="173">
        <v>12.56</v>
      </c>
      <c r="BE45" s="173">
        <v>8.6913</v>
      </c>
      <c r="BF45" s="173">
        <v>12.63</v>
      </c>
      <c r="BH45" s="173">
        <v>8.754900000000001</v>
      </c>
      <c r="BI45" s="173">
        <v>12.59</v>
      </c>
      <c r="BK45" s="173">
        <v>8.7545000000000002</v>
      </c>
      <c r="BL45" s="173">
        <v>12.6</v>
      </c>
      <c r="BP45" s="215"/>
      <c r="BV45" s="214">
        <v>10</v>
      </c>
      <c r="BW45" s="171" t="s">
        <v>229</v>
      </c>
      <c r="BX45" s="60">
        <v>100.49</v>
      </c>
      <c r="BY45" s="60">
        <v>141.97</v>
      </c>
      <c r="BZ45" s="60">
        <v>109.29</v>
      </c>
      <c r="CA45" s="60">
        <v>123.26</v>
      </c>
      <c r="CB45" s="172">
        <v>142773.24</v>
      </c>
      <c r="CC45" s="60">
        <v>1629.46</v>
      </c>
      <c r="CD45" s="60">
        <v>76.13</v>
      </c>
      <c r="CE45" s="60">
        <v>81.63</v>
      </c>
      <c r="CF45" s="60">
        <v>11.45</v>
      </c>
      <c r="CG45" s="60">
        <v>12.59</v>
      </c>
      <c r="CH45" s="60">
        <v>16.5</v>
      </c>
      <c r="CI45" s="60">
        <v>18.14</v>
      </c>
      <c r="CJ45" s="60">
        <v>109.95</v>
      </c>
      <c r="CK45" s="60">
        <v>152.16</v>
      </c>
      <c r="CL45" s="60">
        <v>15.99</v>
      </c>
      <c r="CM45" s="60">
        <v>15.91</v>
      </c>
      <c r="CP45" s="60"/>
    </row>
    <row r="46" spans="1:170" s="173" customFormat="1" x14ac:dyDescent="0.2">
      <c r="A46" s="175">
        <v>11</v>
      </c>
      <c r="B46" s="173" t="s">
        <v>15</v>
      </c>
      <c r="C46" s="173">
        <v>6.6619999999999999</v>
      </c>
      <c r="D46" s="173">
        <v>16.53</v>
      </c>
      <c r="F46" s="173">
        <v>6.6923000000000004</v>
      </c>
      <c r="G46" s="173">
        <v>16.5</v>
      </c>
      <c r="I46" s="173">
        <v>6.6695000000000002</v>
      </c>
      <c r="J46" s="173">
        <v>16.52</v>
      </c>
      <c r="L46" s="173">
        <v>6.6668000000000003</v>
      </c>
      <c r="M46" s="173">
        <v>16.53</v>
      </c>
      <c r="O46" s="173">
        <v>6.6665000000000001</v>
      </c>
      <c r="P46" s="173">
        <v>16.53</v>
      </c>
      <c r="R46" s="173">
        <v>6.6701000000000006</v>
      </c>
      <c r="S46" s="173">
        <v>16.53</v>
      </c>
      <c r="U46" s="173">
        <v>6.6447000000000003</v>
      </c>
      <c r="V46" s="173">
        <v>16.53</v>
      </c>
      <c r="X46" s="173">
        <v>6.6446000000000005</v>
      </c>
      <c r="Y46" s="173">
        <v>16.53</v>
      </c>
      <c r="AA46" s="173">
        <v>6.6474000000000002</v>
      </c>
      <c r="AB46" s="173">
        <v>16.510000000000002</v>
      </c>
      <c r="AD46" s="173">
        <v>6.6623000000000001</v>
      </c>
      <c r="AE46" s="173">
        <v>16.5</v>
      </c>
      <c r="AG46" s="173">
        <v>6.6609000000000007</v>
      </c>
      <c r="AH46" s="173">
        <v>16.48</v>
      </c>
      <c r="AJ46" s="173">
        <v>6.6905999999999999</v>
      </c>
      <c r="AK46" s="173">
        <v>16.45</v>
      </c>
      <c r="AM46" s="173">
        <v>6.6890000000000001</v>
      </c>
      <c r="AN46" s="173">
        <v>16.45</v>
      </c>
      <c r="AP46" s="173">
        <v>6.6973000000000003</v>
      </c>
      <c r="AQ46" s="173">
        <v>16.41</v>
      </c>
      <c r="AS46" s="173">
        <v>6.6852</v>
      </c>
      <c r="AT46" s="173">
        <v>16.399999999999999</v>
      </c>
      <c r="AV46" s="173">
        <v>6.7072000000000003</v>
      </c>
      <c r="AW46" s="173">
        <v>16.38</v>
      </c>
      <c r="AY46" s="173">
        <v>6.6759000000000004</v>
      </c>
      <c r="AZ46" s="173">
        <v>16.38</v>
      </c>
      <c r="BB46" s="173">
        <v>6.6692</v>
      </c>
      <c r="BC46" s="173">
        <v>16.39</v>
      </c>
      <c r="BE46" s="173">
        <v>6.6693000000000007</v>
      </c>
      <c r="BF46" s="173">
        <v>16.46</v>
      </c>
      <c r="BH46" s="173">
        <v>6.6954000000000002</v>
      </c>
      <c r="BI46" s="173">
        <v>16.46</v>
      </c>
      <c r="BK46" s="173">
        <v>6.7035</v>
      </c>
      <c r="BL46" s="173">
        <v>16.45</v>
      </c>
      <c r="BP46" s="215"/>
      <c r="BV46" s="214">
        <v>11</v>
      </c>
      <c r="BW46" s="171" t="s">
        <v>230</v>
      </c>
      <c r="BX46" s="60">
        <v>100.25</v>
      </c>
      <c r="BY46" s="60">
        <v>140.83000000000001</v>
      </c>
      <c r="BZ46" s="60">
        <v>108.87</v>
      </c>
      <c r="CA46" s="60">
        <v>123.09</v>
      </c>
      <c r="CB46" s="172">
        <v>142235.28</v>
      </c>
      <c r="CC46" s="60">
        <v>1622.89</v>
      </c>
      <c r="CD46" s="60">
        <v>75.98</v>
      </c>
      <c r="CE46" s="60">
        <v>81.87</v>
      </c>
      <c r="CF46" s="60">
        <v>11.46</v>
      </c>
      <c r="CG46" s="60">
        <v>12.64</v>
      </c>
      <c r="CH46" s="60">
        <v>16.48</v>
      </c>
      <c r="CI46" s="60">
        <v>18.28</v>
      </c>
      <c r="CJ46" s="60">
        <v>109.8</v>
      </c>
      <c r="CK46" s="60">
        <v>151.78</v>
      </c>
      <c r="CL46" s="60">
        <v>15.96</v>
      </c>
      <c r="CM46" s="60">
        <v>15.89</v>
      </c>
      <c r="CP46" s="60"/>
    </row>
    <row r="47" spans="1:170" s="173" customFormat="1" x14ac:dyDescent="0.2">
      <c r="A47" s="175">
        <v>12</v>
      </c>
      <c r="B47" s="173" t="s">
        <v>36</v>
      </c>
      <c r="C47" s="173">
        <v>5.9645999999999999</v>
      </c>
      <c r="D47" s="173">
        <v>18.46</v>
      </c>
      <c r="F47" s="173">
        <v>5.9748999999999999</v>
      </c>
      <c r="G47" s="173">
        <v>18.48</v>
      </c>
      <c r="I47" s="173">
        <v>5.9956000000000005</v>
      </c>
      <c r="J47" s="173">
        <v>18.38</v>
      </c>
      <c r="L47" s="173">
        <v>6.1592000000000002</v>
      </c>
      <c r="M47" s="173">
        <v>17.89</v>
      </c>
      <c r="O47" s="173">
        <v>6.1736000000000004</v>
      </c>
      <c r="P47" s="173">
        <v>17.86</v>
      </c>
      <c r="R47" s="173">
        <v>6.2345000000000006</v>
      </c>
      <c r="S47" s="173">
        <v>17.68</v>
      </c>
      <c r="U47" s="173">
        <v>6.1223000000000001</v>
      </c>
      <c r="V47" s="173">
        <v>17.95</v>
      </c>
      <c r="X47" s="173">
        <v>6.1078000000000001</v>
      </c>
      <c r="Y47" s="173">
        <v>17.98</v>
      </c>
      <c r="AA47" s="173">
        <v>6.0599000000000007</v>
      </c>
      <c r="AB47" s="173">
        <v>18.12</v>
      </c>
      <c r="AD47" s="173">
        <v>6.0624000000000002</v>
      </c>
      <c r="AE47" s="173">
        <v>18.14</v>
      </c>
      <c r="AG47" s="173">
        <v>6.0070000000000006</v>
      </c>
      <c r="AH47" s="173">
        <v>18.28</v>
      </c>
      <c r="AJ47" s="173">
        <v>6.0597000000000003</v>
      </c>
      <c r="AK47" s="173">
        <v>18.16</v>
      </c>
      <c r="AM47" s="173">
        <v>6.0497000000000005</v>
      </c>
      <c r="AN47" s="173">
        <v>18.190000000000001</v>
      </c>
      <c r="AP47" s="173">
        <v>6.0541</v>
      </c>
      <c r="AQ47" s="173">
        <v>18.16</v>
      </c>
      <c r="AS47" s="173">
        <v>6.0844000000000005</v>
      </c>
      <c r="AT47" s="173">
        <v>18.02</v>
      </c>
      <c r="AV47" s="173">
        <v>6.1374000000000004</v>
      </c>
      <c r="AW47" s="173">
        <v>17.899999999999999</v>
      </c>
      <c r="AY47" s="173">
        <v>6.0868000000000002</v>
      </c>
      <c r="AZ47" s="173">
        <v>17.96</v>
      </c>
      <c r="BB47" s="173">
        <v>6.0583</v>
      </c>
      <c r="BC47" s="173">
        <v>18.05</v>
      </c>
      <c r="BE47" s="173">
        <v>6.0471000000000004</v>
      </c>
      <c r="BF47" s="173">
        <v>18.149999999999999</v>
      </c>
      <c r="BH47" s="173">
        <v>6.0093000000000005</v>
      </c>
      <c r="BI47" s="173">
        <v>18.34</v>
      </c>
      <c r="BK47" s="173">
        <v>5.9304000000000006</v>
      </c>
      <c r="BL47" s="173">
        <v>18.600000000000001</v>
      </c>
      <c r="BP47" s="215"/>
      <c r="BV47" s="214">
        <v>12</v>
      </c>
      <c r="BW47" s="171" t="s">
        <v>231</v>
      </c>
      <c r="BX47" s="60">
        <v>100.36</v>
      </c>
      <c r="BY47" s="60">
        <v>140.41</v>
      </c>
      <c r="BZ47" s="60">
        <v>108.87</v>
      </c>
      <c r="CA47" s="60">
        <v>122.95</v>
      </c>
      <c r="CB47" s="172">
        <v>141479.84</v>
      </c>
      <c r="CC47" s="60">
        <v>1593.61</v>
      </c>
      <c r="CD47" s="60">
        <v>75.67</v>
      </c>
      <c r="CE47" s="60">
        <v>81.569999999999993</v>
      </c>
      <c r="CF47" s="60">
        <v>11.41</v>
      </c>
      <c r="CG47" s="60">
        <v>12.55</v>
      </c>
      <c r="CH47" s="60">
        <v>16.45</v>
      </c>
      <c r="CI47" s="60">
        <v>18.16</v>
      </c>
      <c r="CJ47" s="60">
        <v>110.06</v>
      </c>
      <c r="CK47" s="60">
        <v>152.1</v>
      </c>
      <c r="CL47" s="60">
        <v>15.92</v>
      </c>
      <c r="CM47" s="60">
        <v>15.84</v>
      </c>
      <c r="CP47" s="178"/>
    </row>
    <row r="48" spans="1:170" s="173" customFormat="1" x14ac:dyDescent="0.2">
      <c r="A48" s="175">
        <v>13</v>
      </c>
      <c r="B48" s="173" t="s">
        <v>17</v>
      </c>
      <c r="C48" s="173">
        <v>1</v>
      </c>
      <c r="D48" s="173">
        <v>110.11</v>
      </c>
      <c r="F48" s="173">
        <v>1</v>
      </c>
      <c r="G48" s="173">
        <v>110.43</v>
      </c>
      <c r="I48" s="173">
        <v>1</v>
      </c>
      <c r="J48" s="173">
        <v>110.18</v>
      </c>
      <c r="L48" s="173">
        <v>1</v>
      </c>
      <c r="M48" s="173">
        <v>110.18</v>
      </c>
      <c r="O48" s="173">
        <v>1</v>
      </c>
      <c r="P48" s="173">
        <v>110.23</v>
      </c>
      <c r="R48" s="173">
        <v>1</v>
      </c>
      <c r="S48" s="173">
        <v>110.24</v>
      </c>
      <c r="U48" s="173">
        <v>1</v>
      </c>
      <c r="V48" s="173">
        <v>109.87</v>
      </c>
      <c r="X48" s="173">
        <v>1</v>
      </c>
      <c r="Y48" s="173">
        <v>109.82</v>
      </c>
      <c r="AA48" s="173">
        <v>1</v>
      </c>
      <c r="AB48" s="173">
        <v>109.78</v>
      </c>
      <c r="AD48" s="173">
        <v>1</v>
      </c>
      <c r="AE48" s="173">
        <v>109.95</v>
      </c>
      <c r="AG48" s="173">
        <v>1</v>
      </c>
      <c r="AH48" s="173">
        <v>109.8</v>
      </c>
      <c r="AJ48" s="173">
        <v>1</v>
      </c>
      <c r="AK48" s="173">
        <v>110.06</v>
      </c>
      <c r="AM48" s="173">
        <v>1</v>
      </c>
      <c r="AN48" s="173">
        <v>110.02</v>
      </c>
      <c r="AP48" s="173">
        <v>1</v>
      </c>
      <c r="AQ48" s="173">
        <v>109.93</v>
      </c>
      <c r="AS48" s="173">
        <v>1</v>
      </c>
      <c r="AT48" s="173">
        <v>109.64</v>
      </c>
      <c r="AV48" s="173">
        <v>1</v>
      </c>
      <c r="AW48" s="173">
        <v>109.86</v>
      </c>
      <c r="AY48" s="173">
        <v>1</v>
      </c>
      <c r="AZ48" s="173">
        <v>109.33</v>
      </c>
      <c r="BB48" s="173">
        <v>1</v>
      </c>
      <c r="BC48" s="173">
        <v>109.34</v>
      </c>
      <c r="BE48" s="173">
        <v>1</v>
      </c>
      <c r="BF48" s="173">
        <v>109.78</v>
      </c>
      <c r="BH48" s="173">
        <v>1</v>
      </c>
      <c r="BI48" s="173">
        <v>110.21</v>
      </c>
      <c r="BK48" s="173">
        <v>1</v>
      </c>
      <c r="BL48" s="173">
        <v>110.3</v>
      </c>
      <c r="BV48" s="214">
        <v>13</v>
      </c>
      <c r="BW48" s="171" t="s">
        <v>232</v>
      </c>
      <c r="BX48" s="60">
        <v>99.99</v>
      </c>
      <c r="BY48" s="60">
        <v>140.29</v>
      </c>
      <c r="BZ48" s="60">
        <v>109.07</v>
      </c>
      <c r="CA48" s="60">
        <v>122.84</v>
      </c>
      <c r="CB48" s="172">
        <v>140204.65</v>
      </c>
      <c r="CC48" s="60">
        <v>1584.33</v>
      </c>
      <c r="CD48" s="60">
        <v>76.180000000000007</v>
      </c>
      <c r="CE48" s="60">
        <v>81.88</v>
      </c>
      <c r="CF48" s="60">
        <v>11.42</v>
      </c>
      <c r="CG48" s="60">
        <v>12.54</v>
      </c>
      <c r="CH48" s="60">
        <v>16.45</v>
      </c>
      <c r="CI48" s="60">
        <v>18.190000000000001</v>
      </c>
      <c r="CJ48" s="60">
        <v>110.02</v>
      </c>
      <c r="CK48" s="60">
        <v>151.72</v>
      </c>
      <c r="CL48" s="60">
        <v>15.91</v>
      </c>
      <c r="CM48" s="60">
        <v>15.85</v>
      </c>
      <c r="CP48" s="178"/>
    </row>
    <row r="49" spans="1:140" s="173" customFormat="1" x14ac:dyDescent="0.2">
      <c r="A49" s="175">
        <v>14</v>
      </c>
      <c r="B49" s="173" t="s">
        <v>27</v>
      </c>
      <c r="C49" s="173">
        <v>0.72073110963761633</v>
      </c>
      <c r="D49" s="173">
        <v>152.78</v>
      </c>
      <c r="F49" s="173">
        <v>0.72169338134999972</v>
      </c>
      <c r="G49" s="173">
        <v>153.02000000000001</v>
      </c>
      <c r="I49" s="173">
        <v>0.72301874787613252</v>
      </c>
      <c r="J49" s="173">
        <v>152.38999999999999</v>
      </c>
      <c r="L49" s="173">
        <v>0.72169858980095558</v>
      </c>
      <c r="M49" s="173">
        <v>152.66999999999999</v>
      </c>
      <c r="O49" s="173">
        <v>0.72169858980095558</v>
      </c>
      <c r="P49" s="173">
        <v>152.74</v>
      </c>
      <c r="R49" s="173">
        <v>0.72179235477537818</v>
      </c>
      <c r="S49" s="173">
        <v>152.72999999999999</v>
      </c>
      <c r="U49" s="173">
        <v>0.72269478431174161</v>
      </c>
      <c r="V49" s="173">
        <v>152.03</v>
      </c>
      <c r="X49" s="173">
        <v>0.72151113291678093</v>
      </c>
      <c r="Y49" s="173">
        <v>152.21</v>
      </c>
      <c r="AA49" s="173">
        <v>0.72212593876372033</v>
      </c>
      <c r="AB49" s="173">
        <v>152.02000000000001</v>
      </c>
      <c r="AD49" s="173">
        <v>0.72261122793325971</v>
      </c>
      <c r="AE49" s="173">
        <v>152.16</v>
      </c>
      <c r="AG49" s="173">
        <v>0.72341626095071376</v>
      </c>
      <c r="AH49" s="173">
        <v>151.78</v>
      </c>
      <c r="AJ49" s="173">
        <v>0.72361518144650672</v>
      </c>
      <c r="AK49" s="173">
        <v>152.1</v>
      </c>
      <c r="AM49" s="173">
        <v>0.72515790313340733</v>
      </c>
      <c r="AN49" s="173">
        <v>151.72</v>
      </c>
      <c r="AP49" s="173">
        <v>0.72560515469901909</v>
      </c>
      <c r="AQ49" s="173">
        <v>151.5</v>
      </c>
      <c r="AS49" s="173">
        <v>0.72611094975312229</v>
      </c>
      <c r="AT49" s="173">
        <v>151</v>
      </c>
      <c r="AV49" s="173">
        <v>0.72573153738968876</v>
      </c>
      <c r="AW49" s="173">
        <v>151.38</v>
      </c>
      <c r="AY49" s="173">
        <v>0.7264485383855408</v>
      </c>
      <c r="AZ49" s="173">
        <v>150.5</v>
      </c>
      <c r="BB49" s="173">
        <v>0.72473221144787003</v>
      </c>
      <c r="BC49" s="173">
        <v>150.87</v>
      </c>
      <c r="BE49" s="173">
        <v>0.72473221144787003</v>
      </c>
      <c r="BF49" s="173">
        <v>151.47999999999999</v>
      </c>
      <c r="BH49" s="173">
        <v>0.72474796889381721</v>
      </c>
      <c r="BI49" s="173">
        <v>152.07</v>
      </c>
      <c r="BK49" s="173">
        <v>0.72553671578550227</v>
      </c>
      <c r="BL49" s="173">
        <v>152.03</v>
      </c>
      <c r="BV49" s="214">
        <v>14</v>
      </c>
      <c r="BW49" s="171" t="s">
        <v>233</v>
      </c>
      <c r="BX49" s="60">
        <v>99.8</v>
      </c>
      <c r="BY49" s="60">
        <v>139.53</v>
      </c>
      <c r="BZ49" s="60">
        <v>108.86</v>
      </c>
      <c r="CA49" s="60">
        <v>122.61</v>
      </c>
      <c r="CB49" s="172">
        <v>140244.57</v>
      </c>
      <c r="CC49" s="60">
        <v>1585.97</v>
      </c>
      <c r="CD49" s="60">
        <v>75.61</v>
      </c>
      <c r="CE49" s="60">
        <v>81.88</v>
      </c>
      <c r="CF49" s="60">
        <v>11.37</v>
      </c>
      <c r="CG49" s="60">
        <v>12.51</v>
      </c>
      <c r="CH49" s="60">
        <v>16.41</v>
      </c>
      <c r="CI49" s="60">
        <v>18.16</v>
      </c>
      <c r="CJ49" s="60">
        <v>109.93</v>
      </c>
      <c r="CK49" s="60">
        <v>151.5</v>
      </c>
      <c r="CL49" s="60">
        <v>15.91</v>
      </c>
      <c r="CM49" s="60">
        <v>15.85</v>
      </c>
    </row>
    <row r="50" spans="1:140" s="173" customFormat="1" x14ac:dyDescent="0.2">
      <c r="A50" s="175">
        <v>15</v>
      </c>
      <c r="B50" s="173" t="s">
        <v>32</v>
      </c>
      <c r="C50" s="173">
        <v>6.7337000000000007</v>
      </c>
      <c r="D50" s="173">
        <v>16.350000000000001</v>
      </c>
      <c r="F50" s="173">
        <v>6.7337000000000007</v>
      </c>
      <c r="G50" s="173">
        <v>16.399999999999999</v>
      </c>
      <c r="I50" s="173">
        <v>6.7636000000000003</v>
      </c>
      <c r="J50" s="173">
        <v>16.29</v>
      </c>
      <c r="L50" s="173">
        <v>6.7610000000000001</v>
      </c>
      <c r="M50" s="173">
        <v>16.3</v>
      </c>
      <c r="O50" s="173">
        <v>6.7760000000000007</v>
      </c>
      <c r="P50" s="173">
        <v>16.27</v>
      </c>
      <c r="R50" s="173">
        <v>6.8182</v>
      </c>
      <c r="S50" s="173">
        <v>16.170000000000002</v>
      </c>
      <c r="U50" s="173">
        <v>6.8147000000000002</v>
      </c>
      <c r="V50" s="173">
        <v>16.12</v>
      </c>
      <c r="X50" s="173">
        <v>6.8729000000000005</v>
      </c>
      <c r="Y50" s="173">
        <v>15.98</v>
      </c>
      <c r="AA50" s="173">
        <v>6.88</v>
      </c>
      <c r="AB50" s="173">
        <v>15.96</v>
      </c>
      <c r="AD50" s="173">
        <v>6.8766000000000007</v>
      </c>
      <c r="AE50" s="173">
        <v>15.99</v>
      </c>
      <c r="AG50" s="173">
        <v>6.8793000000000006</v>
      </c>
      <c r="AH50" s="173">
        <v>15.96</v>
      </c>
      <c r="AJ50" s="173">
        <v>6.9142000000000001</v>
      </c>
      <c r="AK50" s="173">
        <v>15.92</v>
      </c>
      <c r="AM50" s="173">
        <v>6.9134000000000002</v>
      </c>
      <c r="AN50" s="173">
        <v>15.91</v>
      </c>
      <c r="AP50" s="173">
        <v>6.9098000000000006</v>
      </c>
      <c r="AQ50" s="173">
        <v>15.91</v>
      </c>
      <c r="AS50" s="173">
        <v>6.8958000000000004</v>
      </c>
      <c r="AT50" s="173">
        <v>15.9</v>
      </c>
      <c r="AV50" s="173">
        <v>6.9171000000000005</v>
      </c>
      <c r="AW50" s="173">
        <v>15.88</v>
      </c>
      <c r="AY50" s="173">
        <v>6.9043000000000001</v>
      </c>
      <c r="AZ50" s="173">
        <v>15.84</v>
      </c>
      <c r="BB50" s="173">
        <v>6.8959000000000001</v>
      </c>
      <c r="BC50" s="173">
        <v>15.86</v>
      </c>
      <c r="BE50" s="173">
        <v>6.9119000000000002</v>
      </c>
      <c r="BF50" s="173">
        <v>15.88</v>
      </c>
      <c r="BH50" s="173">
        <v>6.9092000000000002</v>
      </c>
      <c r="BI50" s="173">
        <v>15.95</v>
      </c>
      <c r="BK50" s="173">
        <v>6.9061000000000003</v>
      </c>
      <c r="BL50" s="173">
        <v>15.97</v>
      </c>
      <c r="BV50" s="214">
        <v>15</v>
      </c>
      <c r="BW50" s="171" t="s">
        <v>234</v>
      </c>
      <c r="BX50" s="60">
        <v>99.26</v>
      </c>
      <c r="BY50" s="60">
        <v>138.91999999999999</v>
      </c>
      <c r="BZ50" s="60">
        <v>108.53</v>
      </c>
      <c r="CA50" s="60">
        <v>122.4</v>
      </c>
      <c r="CB50" s="172">
        <v>139653.95000000001</v>
      </c>
      <c r="CC50" s="60">
        <v>1582.11</v>
      </c>
      <c r="CD50" s="60">
        <v>75.59</v>
      </c>
      <c r="CE50" s="60">
        <v>81.91</v>
      </c>
      <c r="CF50" s="60">
        <v>11.38</v>
      </c>
      <c r="CG50" s="60">
        <v>12.55</v>
      </c>
      <c r="CH50" s="60">
        <v>16.399999999999999</v>
      </c>
      <c r="CI50" s="60">
        <v>18.02</v>
      </c>
      <c r="CJ50" s="60">
        <v>109.64</v>
      </c>
      <c r="CK50" s="60">
        <v>151</v>
      </c>
      <c r="CL50" s="60">
        <v>15.9</v>
      </c>
      <c r="CM50" s="60">
        <v>15.83</v>
      </c>
    </row>
    <row r="51" spans="1:140" s="173" customFormat="1" x14ac:dyDescent="0.2">
      <c r="A51" s="175">
        <v>16</v>
      </c>
      <c r="B51" s="173" t="s">
        <v>33</v>
      </c>
      <c r="C51" s="173">
        <v>6.7388000000000003</v>
      </c>
      <c r="D51" s="173">
        <v>16.34</v>
      </c>
      <c r="F51" s="173">
        <v>6.7460000000000004</v>
      </c>
      <c r="G51" s="173">
        <v>16.37</v>
      </c>
      <c r="I51" s="173">
        <v>6.7824</v>
      </c>
      <c r="J51" s="173">
        <v>16.239999999999998</v>
      </c>
      <c r="L51" s="173">
        <v>6.7765000000000004</v>
      </c>
      <c r="M51" s="173">
        <v>16.260000000000002</v>
      </c>
      <c r="O51" s="173">
        <v>6.7948000000000004</v>
      </c>
      <c r="P51" s="173">
        <v>16.22</v>
      </c>
      <c r="R51" s="173">
        <v>6.8428000000000004</v>
      </c>
      <c r="S51" s="173">
        <v>16.11</v>
      </c>
      <c r="U51" s="173">
        <v>6.8371000000000004</v>
      </c>
      <c r="V51" s="173">
        <v>16.07</v>
      </c>
      <c r="X51" s="173">
        <v>6.8952</v>
      </c>
      <c r="Y51" s="173">
        <v>15.93</v>
      </c>
      <c r="AA51" s="173">
        <v>6.9067000000000007</v>
      </c>
      <c r="AB51" s="173">
        <v>15.89</v>
      </c>
      <c r="AD51" s="173">
        <v>6.9129000000000005</v>
      </c>
      <c r="AE51" s="173">
        <v>15.91</v>
      </c>
      <c r="AG51" s="173">
        <v>6.9109000000000007</v>
      </c>
      <c r="AH51" s="173">
        <v>15.89</v>
      </c>
      <c r="AJ51" s="173">
        <v>6.9462999999999999</v>
      </c>
      <c r="AK51" s="173">
        <v>15.84</v>
      </c>
      <c r="AM51" s="173">
        <v>6.9432</v>
      </c>
      <c r="AN51" s="173">
        <v>15.85</v>
      </c>
      <c r="AP51" s="173">
        <v>6.9378000000000002</v>
      </c>
      <c r="AQ51" s="173">
        <v>15.85</v>
      </c>
      <c r="AS51" s="173">
        <v>6.9255000000000004</v>
      </c>
      <c r="AT51" s="173">
        <v>15.83</v>
      </c>
      <c r="AV51" s="173">
        <v>6.9401000000000002</v>
      </c>
      <c r="AW51" s="173">
        <v>15.83</v>
      </c>
      <c r="AY51" s="173">
        <v>6.9215</v>
      </c>
      <c r="AZ51" s="173">
        <v>15.8</v>
      </c>
      <c r="BB51" s="173">
        <v>6.9111000000000002</v>
      </c>
      <c r="BC51" s="173">
        <v>15.82</v>
      </c>
      <c r="BE51" s="173">
        <v>6.9281000000000006</v>
      </c>
      <c r="BF51" s="173">
        <v>15.85</v>
      </c>
      <c r="BH51" s="173">
        <v>6.9287000000000001</v>
      </c>
      <c r="BI51" s="173">
        <v>15.91</v>
      </c>
      <c r="BK51" s="173">
        <v>6.9270000000000005</v>
      </c>
      <c r="BL51" s="173">
        <v>15.92</v>
      </c>
      <c r="BV51" s="214">
        <v>16</v>
      </c>
      <c r="BW51" s="171" t="s">
        <v>235</v>
      </c>
      <c r="BX51" s="60">
        <v>99.78</v>
      </c>
      <c r="BY51" s="60">
        <v>138.78</v>
      </c>
      <c r="BZ51" s="60">
        <v>108.87</v>
      </c>
      <c r="CA51" s="60">
        <v>122.31</v>
      </c>
      <c r="CB51" s="172">
        <v>140165.98000000001</v>
      </c>
      <c r="CC51" s="60">
        <v>1588.19</v>
      </c>
      <c r="CD51" s="60">
        <v>75.459999999999994</v>
      </c>
      <c r="CE51" s="60">
        <v>81.55</v>
      </c>
      <c r="CF51" s="60">
        <v>11.38</v>
      </c>
      <c r="CG51" s="60">
        <v>12.54</v>
      </c>
      <c r="CH51" s="60">
        <v>16.38</v>
      </c>
      <c r="CI51" s="60">
        <v>17.899999999999999</v>
      </c>
      <c r="CJ51" s="60">
        <v>109.86</v>
      </c>
      <c r="CK51" s="60">
        <v>151.38</v>
      </c>
      <c r="CL51" s="60">
        <v>15.88</v>
      </c>
      <c r="CM51" s="60">
        <v>15.83</v>
      </c>
    </row>
    <row r="52" spans="1:140" s="173" customFormat="1" x14ac:dyDescent="0.2">
      <c r="A52" s="175"/>
      <c r="BV52" s="214">
        <v>17</v>
      </c>
      <c r="BW52" s="171" t="s">
        <v>236</v>
      </c>
      <c r="BX52" s="60">
        <v>99.76</v>
      </c>
      <c r="BY52" s="60">
        <v>138.63999999999999</v>
      </c>
      <c r="BZ52" s="60">
        <v>109</v>
      </c>
      <c r="CA52" s="60">
        <v>122.32</v>
      </c>
      <c r="CB52" s="172">
        <v>140112.95000000001</v>
      </c>
      <c r="CC52" s="60">
        <v>1589.66</v>
      </c>
      <c r="CD52" s="60">
        <v>75.400000000000006</v>
      </c>
      <c r="CE52" s="60">
        <v>81.260000000000005</v>
      </c>
      <c r="CF52" s="60">
        <v>11.41</v>
      </c>
      <c r="CG52" s="60">
        <v>12.54</v>
      </c>
      <c r="CH52" s="60">
        <v>16.38</v>
      </c>
      <c r="CI52" s="60">
        <v>17.96</v>
      </c>
      <c r="CJ52" s="60">
        <v>109.33</v>
      </c>
      <c r="CK52" s="60">
        <v>150.5</v>
      </c>
      <c r="CL52" s="60">
        <v>15.84</v>
      </c>
      <c r="CM52" s="60">
        <v>15.8</v>
      </c>
    </row>
    <row r="53" spans="1:140" s="173" customFormat="1" x14ac:dyDescent="0.2">
      <c r="A53" s="216"/>
      <c r="BV53" s="214">
        <v>18</v>
      </c>
      <c r="BW53" s="171" t="s">
        <v>237</v>
      </c>
      <c r="BX53" s="178">
        <v>99.87</v>
      </c>
      <c r="BY53" s="178">
        <v>138.94</v>
      </c>
      <c r="BZ53" s="178">
        <v>108.76</v>
      </c>
      <c r="CA53" s="178">
        <v>122.43</v>
      </c>
      <c r="CB53" s="178">
        <v>140633.60999999999</v>
      </c>
      <c r="CC53" s="178">
        <v>1594.88</v>
      </c>
      <c r="CD53" s="178">
        <v>75.7</v>
      </c>
      <c r="CE53" s="178">
        <v>81.349999999999994</v>
      </c>
      <c r="CF53" s="178">
        <v>11.44</v>
      </c>
      <c r="CG53" s="178">
        <v>12.56</v>
      </c>
      <c r="CH53" s="178">
        <v>16.39</v>
      </c>
      <c r="CI53" s="178">
        <v>18.05</v>
      </c>
      <c r="CJ53" s="178">
        <v>109.34</v>
      </c>
      <c r="CK53" s="178">
        <v>150.87</v>
      </c>
      <c r="CL53" s="178">
        <v>15.86</v>
      </c>
      <c r="CM53" s="178">
        <v>15.82</v>
      </c>
    </row>
    <row r="54" spans="1:140" s="173" customFormat="1" x14ac:dyDescent="0.2">
      <c r="A54" s="216"/>
      <c r="BV54" s="214">
        <v>19</v>
      </c>
      <c r="BW54" s="171" t="s">
        <v>238</v>
      </c>
      <c r="BX54" s="178">
        <v>100.44</v>
      </c>
      <c r="BY54" s="178">
        <v>139.09</v>
      </c>
      <c r="BZ54" s="178">
        <v>109.36</v>
      </c>
      <c r="CA54" s="178">
        <v>122.85</v>
      </c>
      <c r="CB54" s="178">
        <v>140924.07</v>
      </c>
      <c r="CC54" s="178">
        <v>1591.11</v>
      </c>
      <c r="CD54" s="178">
        <v>76.010000000000005</v>
      </c>
      <c r="CE54" s="178">
        <v>81.59</v>
      </c>
      <c r="CF54" s="178">
        <v>11.48</v>
      </c>
      <c r="CG54" s="178">
        <v>12.63</v>
      </c>
      <c r="CH54" s="178">
        <v>16.46</v>
      </c>
      <c r="CI54" s="178">
        <v>18.149999999999999</v>
      </c>
      <c r="CJ54" s="178">
        <v>109.78</v>
      </c>
      <c r="CK54" s="178">
        <v>151.47999999999999</v>
      </c>
      <c r="CL54" s="178">
        <v>15.88</v>
      </c>
      <c r="CM54" s="178">
        <v>15.85</v>
      </c>
    </row>
    <row r="55" spans="1:140" s="173" customFormat="1" x14ac:dyDescent="0.2">
      <c r="A55" s="217">
        <v>1</v>
      </c>
      <c r="B55" s="173" t="s">
        <v>5</v>
      </c>
      <c r="C55" s="173">
        <f>C36-C15</f>
        <v>0</v>
      </c>
      <c r="D55" s="173">
        <f t="shared" ref="D55:BJ59" si="2">D36-D15</f>
        <v>0</v>
      </c>
      <c r="E55" s="173">
        <f t="shared" si="2"/>
        <v>0</v>
      </c>
      <c r="F55" s="173">
        <f t="shared" si="2"/>
        <v>0</v>
      </c>
      <c r="G55" s="173">
        <f t="shared" si="2"/>
        <v>0</v>
      </c>
      <c r="H55" s="173">
        <f t="shared" si="2"/>
        <v>0</v>
      </c>
      <c r="I55" s="173">
        <f t="shared" si="2"/>
        <v>0</v>
      </c>
      <c r="J55" s="173">
        <f t="shared" si="2"/>
        <v>0</v>
      </c>
      <c r="K55" s="173">
        <f t="shared" si="2"/>
        <v>0</v>
      </c>
      <c r="L55" s="173">
        <f t="shared" si="2"/>
        <v>0</v>
      </c>
      <c r="M55" s="173">
        <f t="shared" si="2"/>
        <v>0</v>
      </c>
      <c r="N55" s="173">
        <f t="shared" si="2"/>
        <v>0</v>
      </c>
      <c r="O55" s="173">
        <f t="shared" si="2"/>
        <v>0</v>
      </c>
      <c r="P55" s="173">
        <f t="shared" si="2"/>
        <v>0</v>
      </c>
      <c r="Q55" s="173">
        <f t="shared" si="2"/>
        <v>0</v>
      </c>
      <c r="R55" s="173">
        <f t="shared" si="2"/>
        <v>0</v>
      </c>
      <c r="S55" s="173">
        <f t="shared" si="2"/>
        <v>0</v>
      </c>
      <c r="T55" s="173">
        <f t="shared" si="2"/>
        <v>0</v>
      </c>
      <c r="U55" s="173">
        <f t="shared" si="2"/>
        <v>0</v>
      </c>
      <c r="V55" s="173">
        <f t="shared" si="2"/>
        <v>0</v>
      </c>
      <c r="W55" s="173">
        <f t="shared" si="2"/>
        <v>0</v>
      </c>
      <c r="X55" s="173">
        <f t="shared" si="2"/>
        <v>0</v>
      </c>
      <c r="Y55" s="173">
        <f t="shared" si="2"/>
        <v>0</v>
      </c>
      <c r="Z55" s="173">
        <f t="shared" si="2"/>
        <v>0</v>
      </c>
      <c r="AA55" s="173">
        <f t="shared" si="2"/>
        <v>0</v>
      </c>
      <c r="AB55" s="173">
        <f t="shared" si="2"/>
        <v>0</v>
      </c>
      <c r="AC55" s="173">
        <f t="shared" si="2"/>
        <v>0</v>
      </c>
      <c r="AD55" s="173">
        <f t="shared" si="2"/>
        <v>0</v>
      </c>
      <c r="AE55" s="173">
        <f t="shared" si="2"/>
        <v>0</v>
      </c>
      <c r="AF55" s="173">
        <f t="shared" si="2"/>
        <v>0</v>
      </c>
      <c r="AG55" s="173">
        <f t="shared" si="2"/>
        <v>0</v>
      </c>
      <c r="AH55" s="173">
        <f t="shared" si="2"/>
        <v>0</v>
      </c>
      <c r="AI55" s="173">
        <f t="shared" si="2"/>
        <v>0</v>
      </c>
      <c r="AJ55" s="173">
        <f t="shared" si="2"/>
        <v>0</v>
      </c>
      <c r="AK55" s="173">
        <f t="shared" si="2"/>
        <v>0</v>
      </c>
      <c r="AL55" s="173">
        <f t="shared" si="2"/>
        <v>0</v>
      </c>
      <c r="AM55" s="173">
        <f t="shared" si="2"/>
        <v>0</v>
      </c>
      <c r="AN55" s="173">
        <f t="shared" si="2"/>
        <v>0</v>
      </c>
      <c r="AO55" s="173">
        <f t="shared" si="2"/>
        <v>0</v>
      </c>
      <c r="AP55" s="173">
        <f t="shared" si="2"/>
        <v>0</v>
      </c>
      <c r="AQ55" s="173">
        <f t="shared" si="2"/>
        <v>0</v>
      </c>
      <c r="AR55" s="173">
        <f t="shared" si="2"/>
        <v>0</v>
      </c>
      <c r="AS55" s="173">
        <f t="shared" si="2"/>
        <v>0</v>
      </c>
      <c r="AT55" s="173">
        <f t="shared" si="2"/>
        <v>0</v>
      </c>
      <c r="AU55" s="173">
        <f t="shared" si="2"/>
        <v>0</v>
      </c>
      <c r="AV55" s="173">
        <f t="shared" si="2"/>
        <v>0</v>
      </c>
      <c r="AW55" s="173">
        <f t="shared" si="2"/>
        <v>0</v>
      </c>
      <c r="AX55" s="173">
        <f t="shared" si="2"/>
        <v>0</v>
      </c>
      <c r="AY55" s="173">
        <f t="shared" si="2"/>
        <v>0</v>
      </c>
      <c r="AZ55" s="173">
        <f t="shared" si="2"/>
        <v>0</v>
      </c>
      <c r="BA55" s="173">
        <f t="shared" si="2"/>
        <v>0</v>
      </c>
      <c r="BB55" s="173">
        <f t="shared" si="2"/>
        <v>0</v>
      </c>
      <c r="BC55" s="173">
        <f t="shared" si="2"/>
        <v>0</v>
      </c>
      <c r="BD55" s="173">
        <f t="shared" si="2"/>
        <v>0</v>
      </c>
      <c r="BE55" s="173">
        <f t="shared" si="2"/>
        <v>0</v>
      </c>
      <c r="BF55" s="173">
        <f t="shared" si="2"/>
        <v>0</v>
      </c>
      <c r="BG55" s="173">
        <f t="shared" si="2"/>
        <v>0</v>
      </c>
      <c r="BH55" s="173">
        <f t="shared" si="2"/>
        <v>0</v>
      </c>
      <c r="BI55" s="173">
        <f t="shared" si="2"/>
        <v>0</v>
      </c>
      <c r="BJ55" s="173">
        <f t="shared" si="2"/>
        <v>0</v>
      </c>
      <c r="BK55" s="173">
        <f>BK36-BK15</f>
        <v>0</v>
      </c>
      <c r="BL55" s="173">
        <f>BL36-BL15</f>
        <v>0</v>
      </c>
      <c r="BV55" s="214">
        <v>20</v>
      </c>
      <c r="BW55" s="171" t="s">
        <v>239</v>
      </c>
      <c r="BX55" s="178">
        <v>100.88</v>
      </c>
      <c r="BY55" s="178">
        <v>139.18</v>
      </c>
      <c r="BZ55" s="178">
        <v>109.6</v>
      </c>
      <c r="CA55" s="178">
        <v>122.97</v>
      </c>
      <c r="CB55" s="178">
        <v>141409.57</v>
      </c>
      <c r="CC55" s="178">
        <v>1583.77</v>
      </c>
      <c r="CD55" s="178">
        <v>76.180000000000007</v>
      </c>
      <c r="CE55" s="178">
        <v>81.58</v>
      </c>
      <c r="CF55" s="178">
        <v>11.47</v>
      </c>
      <c r="CG55" s="178">
        <v>12.59</v>
      </c>
      <c r="CH55" s="178">
        <v>16.46</v>
      </c>
      <c r="CI55" s="178">
        <v>18.34</v>
      </c>
      <c r="CJ55" s="178">
        <v>110.21</v>
      </c>
      <c r="CK55" s="178">
        <v>152.07</v>
      </c>
      <c r="CL55" s="178">
        <v>15.95</v>
      </c>
      <c r="CM55" s="178">
        <v>15.91</v>
      </c>
    </row>
    <row r="56" spans="1:140" s="173" customFormat="1" x14ac:dyDescent="0.2">
      <c r="A56" s="217">
        <v>2</v>
      </c>
      <c r="B56" s="173" t="s">
        <v>6</v>
      </c>
      <c r="C56" s="173">
        <f t="shared" ref="C56:R70" si="3">C37-C16</f>
        <v>0</v>
      </c>
      <c r="D56" s="173">
        <f t="shared" si="3"/>
        <v>0</v>
      </c>
      <c r="E56" s="173">
        <f t="shared" si="3"/>
        <v>0</v>
      </c>
      <c r="F56" s="173">
        <f t="shared" si="3"/>
        <v>0</v>
      </c>
      <c r="G56" s="173">
        <f t="shared" si="3"/>
        <v>0</v>
      </c>
      <c r="H56" s="173">
        <f t="shared" si="3"/>
        <v>0</v>
      </c>
      <c r="I56" s="173">
        <f t="shared" si="3"/>
        <v>0</v>
      </c>
      <c r="J56" s="173">
        <f t="shared" si="3"/>
        <v>0</v>
      </c>
      <c r="K56" s="173">
        <f t="shared" si="3"/>
        <v>0</v>
      </c>
      <c r="L56" s="173">
        <f t="shared" si="3"/>
        <v>0</v>
      </c>
      <c r="M56" s="173">
        <f t="shared" si="3"/>
        <v>0</v>
      </c>
      <c r="N56" s="173">
        <f t="shared" si="3"/>
        <v>0</v>
      </c>
      <c r="O56" s="173">
        <f t="shared" si="3"/>
        <v>0</v>
      </c>
      <c r="P56" s="173">
        <f t="shared" si="3"/>
        <v>0</v>
      </c>
      <c r="Q56" s="173">
        <f t="shared" si="3"/>
        <v>0</v>
      </c>
      <c r="R56" s="173">
        <f t="shared" si="3"/>
        <v>0</v>
      </c>
      <c r="S56" s="173">
        <f t="shared" si="2"/>
        <v>0</v>
      </c>
      <c r="T56" s="173">
        <f t="shared" si="2"/>
        <v>0</v>
      </c>
      <c r="U56" s="173">
        <f t="shared" si="2"/>
        <v>0</v>
      </c>
      <c r="V56" s="173">
        <f t="shared" si="2"/>
        <v>0</v>
      </c>
      <c r="W56" s="173">
        <f t="shared" si="2"/>
        <v>0</v>
      </c>
      <c r="X56" s="173">
        <f t="shared" si="2"/>
        <v>0</v>
      </c>
      <c r="Y56" s="173">
        <f t="shared" si="2"/>
        <v>0</v>
      </c>
      <c r="Z56" s="173">
        <f t="shared" si="2"/>
        <v>0</v>
      </c>
      <c r="AA56" s="173">
        <f t="shared" si="2"/>
        <v>0</v>
      </c>
      <c r="AB56" s="173">
        <f t="shared" si="2"/>
        <v>0</v>
      </c>
      <c r="AC56" s="173">
        <f t="shared" si="2"/>
        <v>0</v>
      </c>
      <c r="AD56" s="173">
        <f t="shared" si="2"/>
        <v>0</v>
      </c>
      <c r="AE56" s="173">
        <f t="shared" si="2"/>
        <v>0</v>
      </c>
      <c r="AF56" s="173">
        <f t="shared" si="2"/>
        <v>0</v>
      </c>
      <c r="AG56" s="173">
        <f t="shared" si="2"/>
        <v>0</v>
      </c>
      <c r="AH56" s="173">
        <f t="shared" si="2"/>
        <v>0</v>
      </c>
      <c r="AI56" s="173">
        <f t="shared" si="2"/>
        <v>0</v>
      </c>
      <c r="AJ56" s="173">
        <f t="shared" si="2"/>
        <v>0</v>
      </c>
      <c r="AK56" s="173">
        <f t="shared" si="2"/>
        <v>0</v>
      </c>
      <c r="AL56" s="173">
        <f t="shared" si="2"/>
        <v>0</v>
      </c>
      <c r="AM56" s="173">
        <f t="shared" si="2"/>
        <v>0</v>
      </c>
      <c r="AN56" s="173">
        <f t="shared" si="2"/>
        <v>0</v>
      </c>
      <c r="AO56" s="173">
        <f t="shared" si="2"/>
        <v>0</v>
      </c>
      <c r="AP56" s="173">
        <f t="shared" si="2"/>
        <v>0</v>
      </c>
      <c r="AQ56" s="173">
        <f t="shared" si="2"/>
        <v>0</v>
      </c>
      <c r="AR56" s="173">
        <f t="shared" si="2"/>
        <v>0</v>
      </c>
      <c r="AS56" s="173">
        <f t="shared" si="2"/>
        <v>0</v>
      </c>
      <c r="AT56" s="173">
        <f t="shared" si="2"/>
        <v>0</v>
      </c>
      <c r="AU56" s="173">
        <f t="shared" si="2"/>
        <v>0</v>
      </c>
      <c r="AV56" s="173">
        <f t="shared" si="2"/>
        <v>0</v>
      </c>
      <c r="AW56" s="173">
        <f t="shared" si="2"/>
        <v>0</v>
      </c>
      <c r="AX56" s="173">
        <f t="shared" si="2"/>
        <v>0</v>
      </c>
      <c r="AY56" s="173">
        <f t="shared" si="2"/>
        <v>0</v>
      </c>
      <c r="AZ56" s="173">
        <f t="shared" si="2"/>
        <v>0</v>
      </c>
      <c r="BA56" s="173">
        <f t="shared" si="2"/>
        <v>0</v>
      </c>
      <c r="BB56" s="173">
        <f t="shared" si="2"/>
        <v>0</v>
      </c>
      <c r="BC56" s="173">
        <f t="shared" si="2"/>
        <v>0</v>
      </c>
      <c r="BD56" s="173">
        <f t="shared" si="2"/>
        <v>0</v>
      </c>
      <c r="BE56" s="173">
        <f t="shared" si="2"/>
        <v>0</v>
      </c>
      <c r="BF56" s="173">
        <f t="shared" si="2"/>
        <v>0</v>
      </c>
      <c r="BG56" s="173">
        <f t="shared" si="2"/>
        <v>0</v>
      </c>
      <c r="BH56" s="173">
        <f t="shared" si="2"/>
        <v>0</v>
      </c>
      <c r="BI56" s="173">
        <f t="shared" si="2"/>
        <v>0</v>
      </c>
      <c r="BJ56" s="173">
        <f t="shared" si="2"/>
        <v>0</v>
      </c>
      <c r="BK56" s="173">
        <f t="shared" ref="BK56:BL56" si="4">BK37-BK16</f>
        <v>0</v>
      </c>
      <c r="BL56" s="173">
        <f t="shared" si="4"/>
        <v>0</v>
      </c>
      <c r="BV56" s="214">
        <v>21</v>
      </c>
      <c r="BW56" s="179" t="s">
        <v>240</v>
      </c>
      <c r="BX56" s="178">
        <v>100.58</v>
      </c>
      <c r="BY56" s="178">
        <v>139.34</v>
      </c>
      <c r="BZ56" s="178">
        <v>109.27</v>
      </c>
      <c r="CA56" s="178">
        <v>122.9</v>
      </c>
      <c r="CB56" s="178">
        <v>140856.07</v>
      </c>
      <c r="CC56" s="178">
        <v>1590.88</v>
      </c>
      <c r="CD56" s="178">
        <v>76.45</v>
      </c>
      <c r="CE56" s="178">
        <v>81.760000000000005</v>
      </c>
      <c r="CF56" s="178">
        <v>11.55</v>
      </c>
      <c r="CG56" s="178">
        <v>12.6</v>
      </c>
      <c r="CH56" s="178">
        <v>16.45</v>
      </c>
      <c r="CI56" s="178">
        <v>18.600000000000001</v>
      </c>
      <c r="CJ56" s="178">
        <v>110.3</v>
      </c>
      <c r="CK56" s="178">
        <v>152.03</v>
      </c>
      <c r="CL56" s="178">
        <v>15.97</v>
      </c>
      <c r="CM56" s="178">
        <v>15.92</v>
      </c>
    </row>
    <row r="57" spans="1:140" s="53" customFormat="1" x14ac:dyDescent="0.2">
      <c r="A57" s="217">
        <v>3</v>
      </c>
      <c r="B57" s="173" t="s">
        <v>7</v>
      </c>
      <c r="C57" s="173">
        <f t="shared" si="3"/>
        <v>0</v>
      </c>
      <c r="D57" s="173">
        <f t="shared" si="2"/>
        <v>0</v>
      </c>
      <c r="E57" s="173">
        <f t="shared" si="2"/>
        <v>0</v>
      </c>
      <c r="F57" s="173">
        <f t="shared" si="2"/>
        <v>0</v>
      </c>
      <c r="G57" s="173">
        <f t="shared" si="2"/>
        <v>0</v>
      </c>
      <c r="H57" s="173">
        <f t="shared" si="2"/>
        <v>0</v>
      </c>
      <c r="I57" s="173">
        <f t="shared" si="2"/>
        <v>0</v>
      </c>
      <c r="J57" s="173">
        <f t="shared" si="2"/>
        <v>0</v>
      </c>
      <c r="K57" s="173">
        <f t="shared" si="2"/>
        <v>0</v>
      </c>
      <c r="L57" s="173">
        <f t="shared" si="2"/>
        <v>0</v>
      </c>
      <c r="M57" s="173">
        <f t="shared" si="2"/>
        <v>0</v>
      </c>
      <c r="N57" s="173">
        <f t="shared" si="2"/>
        <v>0</v>
      </c>
      <c r="O57" s="173">
        <f t="shared" si="2"/>
        <v>0</v>
      </c>
      <c r="P57" s="173">
        <f t="shared" si="2"/>
        <v>0</v>
      </c>
      <c r="Q57" s="173">
        <f t="shared" si="2"/>
        <v>0</v>
      </c>
      <c r="R57" s="173">
        <f t="shared" si="2"/>
        <v>0</v>
      </c>
      <c r="S57" s="173">
        <f t="shared" si="2"/>
        <v>0</v>
      </c>
      <c r="T57" s="173">
        <f t="shared" si="2"/>
        <v>0</v>
      </c>
      <c r="U57" s="173">
        <f t="shared" si="2"/>
        <v>0</v>
      </c>
      <c r="V57" s="173">
        <f t="shared" si="2"/>
        <v>0</v>
      </c>
      <c r="W57" s="173">
        <f t="shared" si="2"/>
        <v>0</v>
      </c>
      <c r="X57" s="173">
        <f t="shared" si="2"/>
        <v>0</v>
      </c>
      <c r="Y57" s="173">
        <f t="shared" si="2"/>
        <v>0</v>
      </c>
      <c r="Z57" s="173">
        <f t="shared" si="2"/>
        <v>0</v>
      </c>
      <c r="AA57" s="173">
        <f t="shared" si="2"/>
        <v>0</v>
      </c>
      <c r="AB57" s="173">
        <f t="shared" si="2"/>
        <v>0</v>
      </c>
      <c r="AC57" s="173">
        <f t="shared" si="2"/>
        <v>0</v>
      </c>
      <c r="AD57" s="173">
        <f t="shared" si="2"/>
        <v>0</v>
      </c>
      <c r="AE57" s="173">
        <f t="shared" si="2"/>
        <v>0</v>
      </c>
      <c r="AF57" s="173">
        <f t="shared" si="2"/>
        <v>0</v>
      </c>
      <c r="AG57" s="173">
        <f t="shared" si="2"/>
        <v>0</v>
      </c>
      <c r="AH57" s="173">
        <f t="shared" si="2"/>
        <v>0</v>
      </c>
      <c r="AI57" s="173">
        <f t="shared" si="2"/>
        <v>0</v>
      </c>
      <c r="AJ57" s="173">
        <f t="shared" si="2"/>
        <v>0</v>
      </c>
      <c r="AK57" s="173">
        <f t="shared" si="2"/>
        <v>0</v>
      </c>
      <c r="AL57" s="173">
        <f t="shared" si="2"/>
        <v>0</v>
      </c>
      <c r="AM57" s="173">
        <f t="shared" si="2"/>
        <v>0</v>
      </c>
      <c r="AN57" s="173">
        <f t="shared" si="2"/>
        <v>0</v>
      </c>
      <c r="AO57" s="173">
        <f t="shared" si="2"/>
        <v>0</v>
      </c>
      <c r="AP57" s="173">
        <f t="shared" si="2"/>
        <v>0</v>
      </c>
      <c r="AQ57" s="173">
        <f t="shared" si="2"/>
        <v>0</v>
      </c>
      <c r="AR57" s="173">
        <f t="shared" si="2"/>
        <v>0</v>
      </c>
      <c r="AS57" s="173">
        <f t="shared" si="2"/>
        <v>0</v>
      </c>
      <c r="AT57" s="173">
        <f t="shared" si="2"/>
        <v>0</v>
      </c>
      <c r="AU57" s="173">
        <f t="shared" si="2"/>
        <v>0</v>
      </c>
      <c r="AV57" s="173">
        <f t="shared" si="2"/>
        <v>0</v>
      </c>
      <c r="AW57" s="173">
        <f t="shared" si="2"/>
        <v>0</v>
      </c>
      <c r="AX57" s="173">
        <f t="shared" si="2"/>
        <v>0</v>
      </c>
      <c r="AY57" s="173">
        <f t="shared" si="2"/>
        <v>0</v>
      </c>
      <c r="AZ57" s="173">
        <f t="shared" si="2"/>
        <v>0</v>
      </c>
      <c r="BA57" s="173">
        <f t="shared" si="2"/>
        <v>0</v>
      </c>
      <c r="BB57" s="173">
        <f t="shared" si="2"/>
        <v>0</v>
      </c>
      <c r="BC57" s="173">
        <f t="shared" si="2"/>
        <v>0</v>
      </c>
      <c r="BD57" s="173">
        <f t="shared" si="2"/>
        <v>0</v>
      </c>
      <c r="BE57" s="173">
        <f t="shared" si="2"/>
        <v>0</v>
      </c>
      <c r="BF57" s="173">
        <f t="shared" si="2"/>
        <v>0</v>
      </c>
      <c r="BG57" s="173">
        <f t="shared" si="2"/>
        <v>0</v>
      </c>
      <c r="BH57" s="173">
        <f t="shared" si="2"/>
        <v>0</v>
      </c>
      <c r="BI57" s="173">
        <f t="shared" si="2"/>
        <v>0</v>
      </c>
      <c r="BJ57" s="173">
        <f t="shared" si="2"/>
        <v>0</v>
      </c>
      <c r="BK57" s="173">
        <f t="shared" ref="BK57:BL57" si="5">BK38-BK17</f>
        <v>0</v>
      </c>
      <c r="BL57" s="173">
        <f t="shared" si="5"/>
        <v>0</v>
      </c>
      <c r="BQ57" s="173"/>
      <c r="BR57" s="173"/>
      <c r="BV57" s="214">
        <v>22</v>
      </c>
      <c r="BW57" s="179" t="s">
        <v>241</v>
      </c>
      <c r="BX57" s="178">
        <v>101.15</v>
      </c>
      <c r="BY57" s="178">
        <v>138.31</v>
      </c>
      <c r="BZ57" s="178">
        <v>109.51</v>
      </c>
      <c r="CA57" s="178">
        <v>122.63</v>
      </c>
      <c r="CB57" s="178">
        <v>142813.26</v>
      </c>
      <c r="CC57" s="178">
        <v>1599.38</v>
      </c>
      <c r="CD57" s="178">
        <v>76.010000000000005</v>
      </c>
      <c r="CE57" s="178">
        <v>81.180000000000007</v>
      </c>
      <c r="CF57" s="178">
        <v>11.51</v>
      </c>
      <c r="CG57" s="178">
        <v>12.52</v>
      </c>
      <c r="CH57" s="218">
        <v>16.420000000000002</v>
      </c>
      <c r="CI57" s="178">
        <v>18.79</v>
      </c>
      <c r="CJ57" s="178">
        <v>109.97</v>
      </c>
      <c r="CK57" s="178">
        <v>151.44</v>
      </c>
      <c r="CL57" s="178">
        <v>15.93</v>
      </c>
      <c r="CM57" s="178">
        <v>15.86</v>
      </c>
      <c r="CN57" s="48"/>
      <c r="CO57" s="48"/>
      <c r="CP57" s="48"/>
      <c r="CQ57" s="48"/>
      <c r="CR57" s="48"/>
      <c r="CS57" s="48"/>
      <c r="CT57" s="48"/>
      <c r="CU57" s="48"/>
      <c r="CV57" s="48"/>
      <c r="CW57" s="48"/>
      <c r="CX57" s="48"/>
      <c r="CY57" s="48"/>
      <c r="CZ57" s="48"/>
      <c r="DA57" s="48"/>
      <c r="DB57" s="48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182"/>
    </row>
    <row r="58" spans="1:140" s="52" customFormat="1" x14ac:dyDescent="0.2">
      <c r="A58" s="217">
        <v>4</v>
      </c>
      <c r="B58" s="52" t="s">
        <v>8</v>
      </c>
      <c r="C58" s="173">
        <f t="shared" si="3"/>
        <v>0</v>
      </c>
      <c r="D58" s="173">
        <f t="shared" si="2"/>
        <v>0</v>
      </c>
      <c r="E58" s="173">
        <f t="shared" si="2"/>
        <v>0</v>
      </c>
      <c r="F58" s="173">
        <f t="shared" si="2"/>
        <v>0</v>
      </c>
      <c r="G58" s="173">
        <f t="shared" si="2"/>
        <v>0</v>
      </c>
      <c r="H58" s="173">
        <f t="shared" si="2"/>
        <v>0</v>
      </c>
      <c r="I58" s="173">
        <f t="shared" si="2"/>
        <v>0</v>
      </c>
      <c r="J58" s="173">
        <f t="shared" si="2"/>
        <v>0</v>
      </c>
      <c r="K58" s="173">
        <f t="shared" si="2"/>
        <v>0</v>
      </c>
      <c r="L58" s="173">
        <f t="shared" si="2"/>
        <v>0</v>
      </c>
      <c r="M58" s="173">
        <f t="shared" si="2"/>
        <v>0</v>
      </c>
      <c r="N58" s="173">
        <f t="shared" si="2"/>
        <v>0</v>
      </c>
      <c r="O58" s="173">
        <f t="shared" si="2"/>
        <v>0</v>
      </c>
      <c r="P58" s="173">
        <f t="shared" si="2"/>
        <v>0</v>
      </c>
      <c r="Q58" s="173">
        <f t="shared" si="2"/>
        <v>0</v>
      </c>
      <c r="R58" s="173">
        <f t="shared" si="2"/>
        <v>0</v>
      </c>
      <c r="S58" s="173">
        <f t="shared" si="2"/>
        <v>0</v>
      </c>
      <c r="T58" s="173">
        <f t="shared" si="2"/>
        <v>0</v>
      </c>
      <c r="U58" s="173">
        <f t="shared" si="2"/>
        <v>0</v>
      </c>
      <c r="V58" s="173">
        <f t="shared" si="2"/>
        <v>0</v>
      </c>
      <c r="W58" s="173">
        <f t="shared" si="2"/>
        <v>0</v>
      </c>
      <c r="X58" s="173">
        <f t="shared" si="2"/>
        <v>0</v>
      </c>
      <c r="Y58" s="173">
        <f t="shared" si="2"/>
        <v>0</v>
      </c>
      <c r="Z58" s="173">
        <f t="shared" si="2"/>
        <v>0</v>
      </c>
      <c r="AA58" s="173">
        <f t="shared" si="2"/>
        <v>0</v>
      </c>
      <c r="AB58" s="173">
        <f t="shared" si="2"/>
        <v>0</v>
      </c>
      <c r="AC58" s="173">
        <f t="shared" si="2"/>
        <v>0</v>
      </c>
      <c r="AD58" s="173">
        <f t="shared" si="2"/>
        <v>0</v>
      </c>
      <c r="AE58" s="173">
        <f t="shared" si="2"/>
        <v>0</v>
      </c>
      <c r="AF58" s="173">
        <f t="shared" si="2"/>
        <v>0</v>
      </c>
      <c r="AG58" s="173">
        <f t="shared" si="2"/>
        <v>0</v>
      </c>
      <c r="AH58" s="173">
        <f t="shared" si="2"/>
        <v>0</v>
      </c>
      <c r="AI58" s="173">
        <f t="shared" si="2"/>
        <v>0</v>
      </c>
      <c r="AJ58" s="173">
        <f t="shared" si="2"/>
        <v>0</v>
      </c>
      <c r="AK58" s="173">
        <f t="shared" si="2"/>
        <v>0</v>
      </c>
      <c r="AL58" s="173">
        <f t="shared" si="2"/>
        <v>0</v>
      </c>
      <c r="AM58" s="173">
        <f t="shared" si="2"/>
        <v>0</v>
      </c>
      <c r="AN58" s="173">
        <f t="shared" si="2"/>
        <v>0</v>
      </c>
      <c r="AO58" s="173">
        <f t="shared" si="2"/>
        <v>0</v>
      </c>
      <c r="AP58" s="173">
        <f t="shared" si="2"/>
        <v>0</v>
      </c>
      <c r="AQ58" s="173">
        <f t="shared" si="2"/>
        <v>0</v>
      </c>
      <c r="AR58" s="173">
        <f t="shared" si="2"/>
        <v>0</v>
      </c>
      <c r="AS58" s="173">
        <f t="shared" si="2"/>
        <v>0</v>
      </c>
      <c r="AT58" s="173">
        <f t="shared" si="2"/>
        <v>0</v>
      </c>
      <c r="AU58" s="173">
        <f t="shared" si="2"/>
        <v>0</v>
      </c>
      <c r="AV58" s="173">
        <f t="shared" si="2"/>
        <v>0</v>
      </c>
      <c r="AW58" s="173">
        <f t="shared" si="2"/>
        <v>0</v>
      </c>
      <c r="AX58" s="173">
        <f t="shared" si="2"/>
        <v>0</v>
      </c>
      <c r="AY58" s="173">
        <f t="shared" si="2"/>
        <v>0</v>
      </c>
      <c r="AZ58" s="173">
        <f t="shared" si="2"/>
        <v>0</v>
      </c>
      <c r="BA58" s="173">
        <f t="shared" si="2"/>
        <v>0</v>
      </c>
      <c r="BB58" s="173">
        <f t="shared" si="2"/>
        <v>0</v>
      </c>
      <c r="BC58" s="173">
        <f t="shared" si="2"/>
        <v>0</v>
      </c>
      <c r="BD58" s="173">
        <f t="shared" si="2"/>
        <v>0</v>
      </c>
      <c r="BE58" s="173">
        <f t="shared" si="2"/>
        <v>0</v>
      </c>
      <c r="BF58" s="173">
        <f t="shared" si="2"/>
        <v>0</v>
      </c>
      <c r="BG58" s="173">
        <f t="shared" si="2"/>
        <v>0</v>
      </c>
      <c r="BH58" s="173">
        <f t="shared" si="2"/>
        <v>0</v>
      </c>
      <c r="BI58" s="173">
        <f t="shared" si="2"/>
        <v>0</v>
      </c>
      <c r="BJ58" s="173">
        <f t="shared" si="2"/>
        <v>0</v>
      </c>
      <c r="BK58" s="173">
        <f t="shared" ref="BK58:BL58" si="6">BK39-BK18</f>
        <v>0</v>
      </c>
      <c r="BL58" s="173">
        <f t="shared" si="6"/>
        <v>0</v>
      </c>
      <c r="BQ58" s="173"/>
      <c r="BR58" s="173"/>
      <c r="BW58" s="179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60"/>
      <c r="EB58" s="60"/>
      <c r="EC58" s="60"/>
      <c r="ED58" s="60"/>
      <c r="EE58" s="60"/>
      <c r="EF58" s="60"/>
      <c r="EG58" s="60"/>
      <c r="EH58" s="60"/>
      <c r="EI58" s="60"/>
      <c r="EJ58" s="184"/>
    </row>
    <row r="59" spans="1:140" s="52" customFormat="1" x14ac:dyDescent="0.2">
      <c r="A59" s="217">
        <v>5</v>
      </c>
      <c r="B59" s="52" t="s">
        <v>9</v>
      </c>
      <c r="C59" s="173">
        <f t="shared" si="3"/>
        <v>0</v>
      </c>
      <c r="D59" s="173">
        <f t="shared" si="2"/>
        <v>0</v>
      </c>
      <c r="E59" s="173">
        <f t="shared" si="2"/>
        <v>0</v>
      </c>
      <c r="F59" s="173">
        <f t="shared" si="2"/>
        <v>0</v>
      </c>
      <c r="G59" s="173">
        <f t="shared" si="2"/>
        <v>0</v>
      </c>
      <c r="H59" s="173">
        <f t="shared" si="2"/>
        <v>0</v>
      </c>
      <c r="I59" s="173">
        <f t="shared" si="2"/>
        <v>0</v>
      </c>
      <c r="J59" s="173">
        <f t="shared" si="2"/>
        <v>0</v>
      </c>
      <c r="K59" s="173">
        <f t="shared" si="2"/>
        <v>0</v>
      </c>
      <c r="L59" s="173">
        <f t="shared" si="2"/>
        <v>0</v>
      </c>
      <c r="M59" s="173">
        <f t="shared" si="2"/>
        <v>0</v>
      </c>
      <c r="N59" s="173">
        <f t="shared" si="2"/>
        <v>0</v>
      </c>
      <c r="O59" s="173">
        <f t="shared" si="2"/>
        <v>0</v>
      </c>
      <c r="P59" s="173">
        <f t="shared" si="2"/>
        <v>0</v>
      </c>
      <c r="Q59" s="173">
        <f t="shared" si="2"/>
        <v>0</v>
      </c>
      <c r="R59" s="173">
        <f t="shared" si="2"/>
        <v>0</v>
      </c>
      <c r="S59" s="173">
        <f t="shared" si="2"/>
        <v>0</v>
      </c>
      <c r="T59" s="173">
        <f t="shared" si="2"/>
        <v>0</v>
      </c>
      <c r="U59" s="173">
        <f t="shared" si="2"/>
        <v>0</v>
      </c>
      <c r="V59" s="173">
        <f t="shared" si="2"/>
        <v>0</v>
      </c>
      <c r="W59" s="173">
        <f t="shared" si="2"/>
        <v>0</v>
      </c>
      <c r="X59" s="173">
        <f t="shared" si="2"/>
        <v>0</v>
      </c>
      <c r="Y59" s="173">
        <f t="shared" si="2"/>
        <v>0</v>
      </c>
      <c r="Z59" s="173">
        <f t="shared" si="2"/>
        <v>0</v>
      </c>
      <c r="AA59" s="173">
        <f t="shared" si="2"/>
        <v>0</v>
      </c>
      <c r="AB59" s="173">
        <f t="shared" si="2"/>
        <v>0</v>
      </c>
      <c r="AC59" s="173">
        <f t="shared" si="2"/>
        <v>0</v>
      </c>
      <c r="AD59" s="173">
        <f t="shared" si="2"/>
        <v>0</v>
      </c>
      <c r="AE59" s="173">
        <f t="shared" si="2"/>
        <v>0</v>
      </c>
      <c r="AF59" s="173">
        <f t="shared" si="2"/>
        <v>0</v>
      </c>
      <c r="AG59" s="173">
        <f t="shared" si="2"/>
        <v>0</v>
      </c>
      <c r="AH59" s="173">
        <f t="shared" si="2"/>
        <v>0</v>
      </c>
      <c r="AI59" s="173">
        <f t="shared" si="2"/>
        <v>0</v>
      </c>
      <c r="AJ59" s="173">
        <f t="shared" si="2"/>
        <v>0</v>
      </c>
      <c r="AK59" s="173">
        <f t="shared" si="2"/>
        <v>0</v>
      </c>
      <c r="AL59" s="173">
        <f t="shared" ref="D59:BJ63" si="7">AL40-AL19</f>
        <v>0</v>
      </c>
      <c r="AM59" s="173">
        <f t="shared" si="7"/>
        <v>0</v>
      </c>
      <c r="AN59" s="173">
        <f t="shared" si="7"/>
        <v>0</v>
      </c>
      <c r="AO59" s="173">
        <f t="shared" si="7"/>
        <v>0</v>
      </c>
      <c r="AP59" s="173">
        <f t="shared" si="7"/>
        <v>0</v>
      </c>
      <c r="AQ59" s="173">
        <f t="shared" si="7"/>
        <v>0</v>
      </c>
      <c r="AR59" s="173">
        <f t="shared" si="7"/>
        <v>0</v>
      </c>
      <c r="AS59" s="173">
        <f t="shared" si="7"/>
        <v>0</v>
      </c>
      <c r="AT59" s="173">
        <f t="shared" si="7"/>
        <v>0</v>
      </c>
      <c r="AU59" s="173">
        <f t="shared" si="7"/>
        <v>0</v>
      </c>
      <c r="AV59" s="173">
        <f t="shared" si="7"/>
        <v>0</v>
      </c>
      <c r="AW59" s="173">
        <f t="shared" si="7"/>
        <v>0</v>
      </c>
      <c r="AX59" s="173">
        <f t="shared" si="7"/>
        <v>0</v>
      </c>
      <c r="AY59" s="173">
        <f t="shared" si="7"/>
        <v>0</v>
      </c>
      <c r="AZ59" s="173">
        <f t="shared" si="7"/>
        <v>0</v>
      </c>
      <c r="BA59" s="173">
        <f t="shared" si="7"/>
        <v>0</v>
      </c>
      <c r="BB59" s="173">
        <f t="shared" si="7"/>
        <v>0</v>
      </c>
      <c r="BC59" s="173">
        <f t="shared" si="7"/>
        <v>0</v>
      </c>
      <c r="BD59" s="173">
        <f t="shared" si="7"/>
        <v>0</v>
      </c>
      <c r="BE59" s="173">
        <f t="shared" si="7"/>
        <v>0</v>
      </c>
      <c r="BF59" s="173">
        <f t="shared" si="7"/>
        <v>0</v>
      </c>
      <c r="BG59" s="173">
        <f t="shared" si="7"/>
        <v>0</v>
      </c>
      <c r="BH59" s="173">
        <f t="shared" si="7"/>
        <v>0</v>
      </c>
      <c r="BI59" s="173">
        <f t="shared" si="7"/>
        <v>0</v>
      </c>
      <c r="BJ59" s="173">
        <f t="shared" si="7"/>
        <v>0</v>
      </c>
      <c r="BK59" s="173">
        <f t="shared" ref="BK59:BL59" si="8">BK40-BK19</f>
        <v>0</v>
      </c>
      <c r="BL59" s="173">
        <f t="shared" si="8"/>
        <v>0</v>
      </c>
      <c r="BQ59" s="173"/>
      <c r="BR59" s="173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60"/>
      <c r="EB59" s="60"/>
      <c r="EC59" s="60"/>
      <c r="ED59" s="60"/>
      <c r="EE59" s="60"/>
      <c r="EF59" s="60"/>
      <c r="EG59" s="60"/>
      <c r="EH59" s="60"/>
      <c r="EI59" s="60"/>
      <c r="EJ59" s="184"/>
    </row>
    <row r="60" spans="1:140" s="186" customFormat="1" x14ac:dyDescent="0.2">
      <c r="A60" s="217">
        <v>6</v>
      </c>
      <c r="B60" s="186" t="s">
        <v>10</v>
      </c>
      <c r="C60" s="173">
        <f t="shared" si="3"/>
        <v>0</v>
      </c>
      <c r="D60" s="173">
        <f t="shared" si="7"/>
        <v>0</v>
      </c>
      <c r="E60" s="173">
        <f t="shared" si="7"/>
        <v>0</v>
      </c>
      <c r="F60" s="173">
        <f t="shared" si="7"/>
        <v>0</v>
      </c>
      <c r="G60" s="173">
        <f t="shared" si="7"/>
        <v>0</v>
      </c>
      <c r="H60" s="173">
        <f t="shared" si="7"/>
        <v>0</v>
      </c>
      <c r="I60" s="173">
        <f t="shared" si="7"/>
        <v>0</v>
      </c>
      <c r="J60" s="173">
        <f t="shared" si="7"/>
        <v>0</v>
      </c>
      <c r="K60" s="173">
        <f t="shared" si="7"/>
        <v>0</v>
      </c>
      <c r="L60" s="173">
        <f t="shared" si="7"/>
        <v>0</v>
      </c>
      <c r="M60" s="173">
        <f t="shared" si="7"/>
        <v>0</v>
      </c>
      <c r="N60" s="173">
        <f t="shared" si="7"/>
        <v>0</v>
      </c>
      <c r="O60" s="173">
        <f t="shared" si="7"/>
        <v>0</v>
      </c>
      <c r="P60" s="173">
        <f t="shared" si="7"/>
        <v>0</v>
      </c>
      <c r="Q60" s="173">
        <f t="shared" si="7"/>
        <v>0</v>
      </c>
      <c r="R60" s="173">
        <f t="shared" si="7"/>
        <v>0</v>
      </c>
      <c r="S60" s="173">
        <f t="shared" si="7"/>
        <v>0</v>
      </c>
      <c r="T60" s="173">
        <f t="shared" si="7"/>
        <v>0</v>
      </c>
      <c r="U60" s="173">
        <f t="shared" si="7"/>
        <v>0</v>
      </c>
      <c r="V60" s="173">
        <f t="shared" si="7"/>
        <v>0</v>
      </c>
      <c r="W60" s="173">
        <f t="shared" si="7"/>
        <v>0</v>
      </c>
      <c r="X60" s="173">
        <f t="shared" si="7"/>
        <v>0</v>
      </c>
      <c r="Y60" s="173">
        <f t="shared" si="7"/>
        <v>0</v>
      </c>
      <c r="Z60" s="173">
        <f t="shared" si="7"/>
        <v>0</v>
      </c>
      <c r="AA60" s="173">
        <f t="shared" si="7"/>
        <v>0</v>
      </c>
      <c r="AB60" s="173">
        <f t="shared" si="7"/>
        <v>0</v>
      </c>
      <c r="AC60" s="173">
        <f t="shared" si="7"/>
        <v>0</v>
      </c>
      <c r="AD60" s="173">
        <f t="shared" si="7"/>
        <v>0</v>
      </c>
      <c r="AE60" s="173">
        <f t="shared" si="7"/>
        <v>0</v>
      </c>
      <c r="AF60" s="173">
        <f t="shared" si="7"/>
        <v>0</v>
      </c>
      <c r="AG60" s="173">
        <f t="shared" si="7"/>
        <v>0</v>
      </c>
      <c r="AH60" s="173">
        <f t="shared" si="7"/>
        <v>0</v>
      </c>
      <c r="AI60" s="173">
        <f t="shared" si="7"/>
        <v>0</v>
      </c>
      <c r="AJ60" s="173">
        <f t="shared" si="7"/>
        <v>0</v>
      </c>
      <c r="AK60" s="173">
        <f t="shared" si="7"/>
        <v>0</v>
      </c>
      <c r="AL60" s="173">
        <f t="shared" si="7"/>
        <v>0</v>
      </c>
      <c r="AM60" s="173">
        <f t="shared" si="7"/>
        <v>0</v>
      </c>
      <c r="AN60" s="173">
        <f t="shared" si="7"/>
        <v>0</v>
      </c>
      <c r="AO60" s="173">
        <f t="shared" si="7"/>
        <v>0</v>
      </c>
      <c r="AP60" s="173">
        <f t="shared" si="7"/>
        <v>0</v>
      </c>
      <c r="AQ60" s="173">
        <f t="shared" si="7"/>
        <v>0</v>
      </c>
      <c r="AR60" s="173">
        <f t="shared" si="7"/>
        <v>0</v>
      </c>
      <c r="AS60" s="173">
        <f t="shared" si="7"/>
        <v>0</v>
      </c>
      <c r="AT60" s="173">
        <f t="shared" si="7"/>
        <v>0</v>
      </c>
      <c r="AU60" s="173">
        <f t="shared" si="7"/>
        <v>0</v>
      </c>
      <c r="AV60" s="173">
        <f t="shared" si="7"/>
        <v>0</v>
      </c>
      <c r="AW60" s="173">
        <f t="shared" si="7"/>
        <v>0</v>
      </c>
      <c r="AX60" s="173">
        <f t="shared" si="7"/>
        <v>0</v>
      </c>
      <c r="AY60" s="173">
        <f t="shared" si="7"/>
        <v>0</v>
      </c>
      <c r="AZ60" s="173">
        <f t="shared" si="7"/>
        <v>0</v>
      </c>
      <c r="BA60" s="173">
        <f t="shared" si="7"/>
        <v>0</v>
      </c>
      <c r="BB60" s="173">
        <f t="shared" si="7"/>
        <v>0</v>
      </c>
      <c r="BC60" s="173">
        <f t="shared" si="7"/>
        <v>0</v>
      </c>
      <c r="BD60" s="173">
        <f t="shared" si="7"/>
        <v>0</v>
      </c>
      <c r="BE60" s="173">
        <f t="shared" si="7"/>
        <v>0</v>
      </c>
      <c r="BF60" s="173">
        <f t="shared" si="7"/>
        <v>0</v>
      </c>
      <c r="BG60" s="173">
        <f t="shared" si="7"/>
        <v>0</v>
      </c>
      <c r="BH60" s="173">
        <f t="shared" si="7"/>
        <v>0</v>
      </c>
      <c r="BI60" s="173">
        <f t="shared" si="7"/>
        <v>0</v>
      </c>
      <c r="BJ60" s="173">
        <f t="shared" si="7"/>
        <v>0</v>
      </c>
      <c r="BK60" s="173">
        <f t="shared" ref="BK60:BL60" si="9">BK41-BK20</f>
        <v>0</v>
      </c>
      <c r="BL60" s="173">
        <f t="shared" si="9"/>
        <v>0</v>
      </c>
      <c r="BQ60" s="173"/>
      <c r="BR60" s="173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65"/>
      <c r="EB60" s="65"/>
      <c r="EC60" s="65"/>
      <c r="ED60" s="65"/>
      <c r="EE60" s="65"/>
      <c r="EF60" s="65"/>
      <c r="EG60" s="65"/>
      <c r="EH60" s="65"/>
      <c r="EI60" s="65"/>
      <c r="EJ60" s="187"/>
    </row>
    <row r="61" spans="1:140" s="52" customFormat="1" x14ac:dyDescent="0.2">
      <c r="A61" s="217">
        <v>7</v>
      </c>
      <c r="B61" s="52" t="s">
        <v>25</v>
      </c>
      <c r="C61" s="173">
        <f t="shared" si="3"/>
        <v>0</v>
      </c>
      <c r="D61" s="173">
        <f t="shared" si="7"/>
        <v>0</v>
      </c>
      <c r="E61" s="173">
        <f t="shared" si="7"/>
        <v>0</v>
      </c>
      <c r="F61" s="173">
        <f t="shared" si="7"/>
        <v>0</v>
      </c>
      <c r="G61" s="173">
        <f t="shared" si="7"/>
        <v>0</v>
      </c>
      <c r="H61" s="173">
        <f t="shared" si="7"/>
        <v>0</v>
      </c>
      <c r="I61" s="173">
        <f t="shared" si="7"/>
        <v>0</v>
      </c>
      <c r="J61" s="173">
        <f t="shared" si="7"/>
        <v>0</v>
      </c>
      <c r="K61" s="173">
        <f t="shared" si="7"/>
        <v>0</v>
      </c>
      <c r="L61" s="173">
        <f t="shared" si="7"/>
        <v>0</v>
      </c>
      <c r="M61" s="173">
        <f t="shared" si="7"/>
        <v>0</v>
      </c>
      <c r="N61" s="173">
        <f t="shared" si="7"/>
        <v>0</v>
      </c>
      <c r="O61" s="173">
        <f t="shared" si="7"/>
        <v>0</v>
      </c>
      <c r="P61" s="173">
        <f t="shared" si="7"/>
        <v>0</v>
      </c>
      <c r="Q61" s="173">
        <f t="shared" si="7"/>
        <v>0</v>
      </c>
      <c r="R61" s="173">
        <f t="shared" si="7"/>
        <v>0</v>
      </c>
      <c r="S61" s="173">
        <f t="shared" si="7"/>
        <v>0</v>
      </c>
      <c r="T61" s="173">
        <f t="shared" si="7"/>
        <v>0</v>
      </c>
      <c r="U61" s="173">
        <f t="shared" si="7"/>
        <v>0</v>
      </c>
      <c r="V61" s="173">
        <f t="shared" si="7"/>
        <v>0</v>
      </c>
      <c r="W61" s="173">
        <f t="shared" si="7"/>
        <v>0</v>
      </c>
      <c r="X61" s="173">
        <f t="shared" si="7"/>
        <v>0</v>
      </c>
      <c r="Y61" s="173">
        <f t="shared" si="7"/>
        <v>0</v>
      </c>
      <c r="Z61" s="173">
        <f t="shared" si="7"/>
        <v>0</v>
      </c>
      <c r="AA61" s="173">
        <f t="shared" si="7"/>
        <v>0</v>
      </c>
      <c r="AB61" s="173">
        <f t="shared" si="7"/>
        <v>0</v>
      </c>
      <c r="AC61" s="173">
        <f t="shared" si="7"/>
        <v>0</v>
      </c>
      <c r="AD61" s="173">
        <f t="shared" si="7"/>
        <v>0</v>
      </c>
      <c r="AE61" s="173">
        <f t="shared" si="7"/>
        <v>0</v>
      </c>
      <c r="AF61" s="173">
        <f t="shared" si="7"/>
        <v>0</v>
      </c>
      <c r="AG61" s="173">
        <f t="shared" si="7"/>
        <v>0</v>
      </c>
      <c r="AH61" s="173">
        <f t="shared" si="7"/>
        <v>0</v>
      </c>
      <c r="AI61" s="173">
        <f t="shared" si="7"/>
        <v>0</v>
      </c>
      <c r="AJ61" s="173">
        <f t="shared" si="7"/>
        <v>0</v>
      </c>
      <c r="AK61" s="173">
        <f t="shared" si="7"/>
        <v>0</v>
      </c>
      <c r="AL61" s="173">
        <f t="shared" si="7"/>
        <v>0</v>
      </c>
      <c r="AM61" s="173">
        <f t="shared" si="7"/>
        <v>0</v>
      </c>
      <c r="AN61" s="173">
        <f t="shared" si="7"/>
        <v>0</v>
      </c>
      <c r="AO61" s="173">
        <f t="shared" si="7"/>
        <v>0</v>
      </c>
      <c r="AP61" s="173">
        <f t="shared" si="7"/>
        <v>0</v>
      </c>
      <c r="AQ61" s="173">
        <f t="shared" si="7"/>
        <v>0</v>
      </c>
      <c r="AR61" s="173">
        <f t="shared" si="7"/>
        <v>0</v>
      </c>
      <c r="AS61" s="173">
        <f t="shared" si="7"/>
        <v>0</v>
      </c>
      <c r="AT61" s="173">
        <f t="shared" si="7"/>
        <v>0</v>
      </c>
      <c r="AU61" s="173">
        <f t="shared" si="7"/>
        <v>0</v>
      </c>
      <c r="AV61" s="173">
        <f t="shared" si="7"/>
        <v>0</v>
      </c>
      <c r="AW61" s="173">
        <f t="shared" si="7"/>
        <v>0</v>
      </c>
      <c r="AX61" s="173">
        <f t="shared" si="7"/>
        <v>0</v>
      </c>
      <c r="AY61" s="173">
        <f t="shared" si="7"/>
        <v>0</v>
      </c>
      <c r="AZ61" s="173">
        <f t="shared" si="7"/>
        <v>0</v>
      </c>
      <c r="BA61" s="173">
        <f t="shared" si="7"/>
        <v>0</v>
      </c>
      <c r="BB61" s="173">
        <f t="shared" si="7"/>
        <v>0</v>
      </c>
      <c r="BC61" s="173">
        <f t="shared" si="7"/>
        <v>0</v>
      </c>
      <c r="BD61" s="173">
        <f t="shared" si="7"/>
        <v>0</v>
      </c>
      <c r="BE61" s="173">
        <f t="shared" si="7"/>
        <v>0</v>
      </c>
      <c r="BF61" s="173">
        <f t="shared" si="7"/>
        <v>0</v>
      </c>
      <c r="BG61" s="173">
        <f t="shared" si="7"/>
        <v>0</v>
      </c>
      <c r="BH61" s="173">
        <f t="shared" si="7"/>
        <v>0</v>
      </c>
      <c r="BI61" s="173">
        <f t="shared" si="7"/>
        <v>0</v>
      </c>
      <c r="BJ61" s="173">
        <f t="shared" si="7"/>
        <v>0</v>
      </c>
      <c r="BK61" s="173">
        <f t="shared" ref="BK61:BL61" si="10">BK42-BK21</f>
        <v>0</v>
      </c>
      <c r="BL61" s="173">
        <f t="shared" si="10"/>
        <v>0</v>
      </c>
      <c r="BQ61" s="173"/>
      <c r="BR61" s="173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</row>
    <row r="62" spans="1:140" s="52" customFormat="1" x14ac:dyDescent="0.2">
      <c r="A62" s="217">
        <v>8</v>
      </c>
      <c r="B62" s="52" t="s">
        <v>26</v>
      </c>
      <c r="C62" s="173">
        <f t="shared" si="3"/>
        <v>0</v>
      </c>
      <c r="D62" s="173">
        <f t="shared" si="7"/>
        <v>0</v>
      </c>
      <c r="E62" s="173">
        <f t="shared" si="7"/>
        <v>0</v>
      </c>
      <c r="F62" s="173">
        <f t="shared" si="7"/>
        <v>0</v>
      </c>
      <c r="G62" s="173">
        <f t="shared" si="7"/>
        <v>0</v>
      </c>
      <c r="H62" s="173">
        <f t="shared" si="7"/>
        <v>0</v>
      </c>
      <c r="I62" s="173">
        <f t="shared" si="7"/>
        <v>0</v>
      </c>
      <c r="J62" s="173">
        <f t="shared" si="7"/>
        <v>0</v>
      </c>
      <c r="K62" s="173">
        <f t="shared" si="7"/>
        <v>0</v>
      </c>
      <c r="L62" s="173">
        <f t="shared" si="7"/>
        <v>0</v>
      </c>
      <c r="M62" s="173">
        <f t="shared" si="7"/>
        <v>0</v>
      </c>
      <c r="N62" s="173">
        <f t="shared" si="7"/>
        <v>0</v>
      </c>
      <c r="O62" s="173">
        <f t="shared" si="7"/>
        <v>0</v>
      </c>
      <c r="P62" s="173">
        <f t="shared" si="7"/>
        <v>0</v>
      </c>
      <c r="Q62" s="173">
        <f t="shared" si="7"/>
        <v>0</v>
      </c>
      <c r="R62" s="173">
        <f t="shared" si="7"/>
        <v>0</v>
      </c>
      <c r="S62" s="173">
        <f t="shared" si="7"/>
        <v>0</v>
      </c>
      <c r="T62" s="173">
        <f t="shared" si="7"/>
        <v>0</v>
      </c>
      <c r="U62" s="173">
        <f t="shared" si="7"/>
        <v>0</v>
      </c>
      <c r="V62" s="173">
        <f t="shared" si="7"/>
        <v>0</v>
      </c>
      <c r="W62" s="173">
        <f t="shared" si="7"/>
        <v>0</v>
      </c>
      <c r="X62" s="173">
        <f t="shared" si="7"/>
        <v>0</v>
      </c>
      <c r="Y62" s="173">
        <f t="shared" si="7"/>
        <v>0</v>
      </c>
      <c r="Z62" s="173">
        <f t="shared" si="7"/>
        <v>0</v>
      </c>
      <c r="AA62" s="173">
        <f t="shared" si="7"/>
        <v>0</v>
      </c>
      <c r="AB62" s="173">
        <f t="shared" si="7"/>
        <v>0</v>
      </c>
      <c r="AC62" s="173">
        <f t="shared" si="7"/>
        <v>0</v>
      </c>
      <c r="AD62" s="173">
        <f t="shared" si="7"/>
        <v>0</v>
      </c>
      <c r="AE62" s="173">
        <f t="shared" si="7"/>
        <v>0</v>
      </c>
      <c r="AF62" s="173">
        <f t="shared" si="7"/>
        <v>0</v>
      </c>
      <c r="AG62" s="173">
        <f t="shared" si="7"/>
        <v>0</v>
      </c>
      <c r="AH62" s="173">
        <f t="shared" si="7"/>
        <v>0</v>
      </c>
      <c r="AI62" s="173">
        <f t="shared" si="7"/>
        <v>0</v>
      </c>
      <c r="AJ62" s="173">
        <f t="shared" si="7"/>
        <v>0</v>
      </c>
      <c r="AK62" s="173">
        <f t="shared" si="7"/>
        <v>0</v>
      </c>
      <c r="AL62" s="173">
        <f t="shared" si="7"/>
        <v>0</v>
      </c>
      <c r="AM62" s="173">
        <f t="shared" si="7"/>
        <v>0</v>
      </c>
      <c r="AN62" s="173">
        <f t="shared" si="7"/>
        <v>0</v>
      </c>
      <c r="AO62" s="173">
        <f t="shared" si="7"/>
        <v>0</v>
      </c>
      <c r="AP62" s="173">
        <f t="shared" si="7"/>
        <v>0</v>
      </c>
      <c r="AQ62" s="173">
        <f t="shared" si="7"/>
        <v>0</v>
      </c>
      <c r="AR62" s="173">
        <f t="shared" si="7"/>
        <v>0</v>
      </c>
      <c r="AS62" s="173">
        <f t="shared" si="7"/>
        <v>0</v>
      </c>
      <c r="AT62" s="173">
        <f t="shared" si="7"/>
        <v>0</v>
      </c>
      <c r="AU62" s="173">
        <f t="shared" si="7"/>
        <v>0</v>
      </c>
      <c r="AV62" s="173">
        <f t="shared" si="7"/>
        <v>0</v>
      </c>
      <c r="AW62" s="173">
        <f t="shared" si="7"/>
        <v>0</v>
      </c>
      <c r="AX62" s="173">
        <f t="shared" si="7"/>
        <v>0</v>
      </c>
      <c r="AY62" s="173">
        <f t="shared" si="7"/>
        <v>0</v>
      </c>
      <c r="AZ62" s="173">
        <f t="shared" si="7"/>
        <v>0</v>
      </c>
      <c r="BA62" s="173">
        <f t="shared" si="7"/>
        <v>0</v>
      </c>
      <c r="BB62" s="173">
        <f t="shared" si="7"/>
        <v>0</v>
      </c>
      <c r="BC62" s="173">
        <f t="shared" si="7"/>
        <v>0</v>
      </c>
      <c r="BD62" s="173">
        <f t="shared" si="7"/>
        <v>0</v>
      </c>
      <c r="BE62" s="173">
        <f t="shared" si="7"/>
        <v>0</v>
      </c>
      <c r="BF62" s="173">
        <f t="shared" si="7"/>
        <v>0</v>
      </c>
      <c r="BG62" s="173">
        <f t="shared" si="7"/>
        <v>0</v>
      </c>
      <c r="BH62" s="173">
        <f t="shared" si="7"/>
        <v>0</v>
      </c>
      <c r="BI62" s="173">
        <f t="shared" si="7"/>
        <v>0</v>
      </c>
      <c r="BJ62" s="173">
        <f t="shared" si="7"/>
        <v>0</v>
      </c>
      <c r="BK62" s="173">
        <f t="shared" ref="BK62:BL62" si="11">BK43-BK22</f>
        <v>0</v>
      </c>
      <c r="BL62" s="173">
        <f t="shared" si="11"/>
        <v>0</v>
      </c>
      <c r="BQ62" s="173"/>
      <c r="BR62" s="173"/>
      <c r="BW62" s="60"/>
      <c r="BX62" s="60">
        <f>AVERAGE(BX36:BX57)</f>
        <v>100.01772727272727</v>
      </c>
      <c r="BY62" s="60">
        <f t="shared" ref="BY62:CM62" si="12">AVERAGE(BY36:BY57)</f>
        <v>141.13318181818181</v>
      </c>
      <c r="BZ62" s="60">
        <f t="shared" si="12"/>
        <v>108.79136363636363</v>
      </c>
      <c r="CA62" s="60">
        <f t="shared" si="12"/>
        <v>122.98818181818181</v>
      </c>
      <c r="CB62" s="60">
        <f t="shared" si="12"/>
        <v>141096.5127272727</v>
      </c>
      <c r="CC62" s="60">
        <f t="shared" si="12"/>
        <v>1607.6236363636365</v>
      </c>
      <c r="CD62" s="60">
        <f t="shared" si="12"/>
        <v>76.324545454545458</v>
      </c>
      <c r="CE62" s="60">
        <f t="shared" si="12"/>
        <v>81.7</v>
      </c>
      <c r="CF62" s="60">
        <f t="shared" si="12"/>
        <v>11.456363636363635</v>
      </c>
      <c r="CG62" s="60">
        <f t="shared" si="12"/>
        <v>12.58090909090909</v>
      </c>
      <c r="CH62" s="60">
        <f t="shared" si="12"/>
        <v>16.469999999999995</v>
      </c>
      <c r="CI62" s="60">
        <f t="shared" si="12"/>
        <v>18.16090909090909</v>
      </c>
      <c r="CJ62" s="60">
        <f t="shared" si="12"/>
        <v>109.95590909090907</v>
      </c>
      <c r="CK62" s="60">
        <f t="shared" si="12"/>
        <v>151.93727272727276</v>
      </c>
      <c r="CL62" s="60">
        <f t="shared" si="12"/>
        <v>16.033636363636365</v>
      </c>
      <c r="CM62" s="60">
        <f t="shared" si="12"/>
        <v>15.981363636363641</v>
      </c>
    </row>
    <row r="63" spans="1:140" s="52" customFormat="1" x14ac:dyDescent="0.2">
      <c r="A63" s="217">
        <v>9</v>
      </c>
      <c r="B63" s="52" t="s">
        <v>13</v>
      </c>
      <c r="C63" s="173">
        <f t="shared" si="3"/>
        <v>0</v>
      </c>
      <c r="D63" s="173">
        <f t="shared" si="7"/>
        <v>0</v>
      </c>
      <c r="E63" s="173">
        <f t="shared" si="7"/>
        <v>0</v>
      </c>
      <c r="F63" s="173">
        <f t="shared" si="7"/>
        <v>0</v>
      </c>
      <c r="G63" s="173">
        <f t="shared" si="7"/>
        <v>0</v>
      </c>
      <c r="H63" s="173">
        <f t="shared" si="7"/>
        <v>0</v>
      </c>
      <c r="I63" s="173">
        <f t="shared" si="7"/>
        <v>0</v>
      </c>
      <c r="J63" s="173">
        <f t="shared" si="7"/>
        <v>0</v>
      </c>
      <c r="K63" s="173">
        <f t="shared" si="7"/>
        <v>0</v>
      </c>
      <c r="L63" s="173">
        <f t="shared" si="7"/>
        <v>0</v>
      </c>
      <c r="M63" s="173">
        <f t="shared" si="7"/>
        <v>0</v>
      </c>
      <c r="N63" s="173">
        <f t="shared" si="7"/>
        <v>0</v>
      </c>
      <c r="O63" s="173">
        <f t="shared" si="7"/>
        <v>0</v>
      </c>
      <c r="P63" s="173">
        <f t="shared" si="7"/>
        <v>0</v>
      </c>
      <c r="Q63" s="173">
        <f t="shared" si="7"/>
        <v>0</v>
      </c>
      <c r="R63" s="173">
        <f t="shared" si="7"/>
        <v>0</v>
      </c>
      <c r="S63" s="173">
        <f t="shared" si="7"/>
        <v>0</v>
      </c>
      <c r="T63" s="173">
        <f t="shared" si="7"/>
        <v>0</v>
      </c>
      <c r="U63" s="173">
        <f t="shared" si="7"/>
        <v>0</v>
      </c>
      <c r="V63" s="173">
        <f t="shared" si="7"/>
        <v>0</v>
      </c>
      <c r="W63" s="173">
        <f t="shared" si="7"/>
        <v>0</v>
      </c>
      <c r="X63" s="173">
        <f t="shared" si="7"/>
        <v>0</v>
      </c>
      <c r="Y63" s="173">
        <f t="shared" si="7"/>
        <v>0</v>
      </c>
      <c r="Z63" s="173">
        <f t="shared" si="7"/>
        <v>0</v>
      </c>
      <c r="AA63" s="173">
        <f t="shared" si="7"/>
        <v>0</v>
      </c>
      <c r="AB63" s="173">
        <f t="shared" si="7"/>
        <v>0</v>
      </c>
      <c r="AC63" s="173">
        <f t="shared" si="7"/>
        <v>0</v>
      </c>
      <c r="AD63" s="173">
        <f t="shared" si="7"/>
        <v>0</v>
      </c>
      <c r="AE63" s="173">
        <f t="shared" si="7"/>
        <v>0</v>
      </c>
      <c r="AF63" s="173">
        <f t="shared" si="7"/>
        <v>0</v>
      </c>
      <c r="AG63" s="173">
        <f t="shared" si="7"/>
        <v>0</v>
      </c>
      <c r="AH63" s="173">
        <f t="shared" si="7"/>
        <v>0</v>
      </c>
      <c r="AI63" s="173">
        <f t="shared" si="7"/>
        <v>0</v>
      </c>
      <c r="AJ63" s="173">
        <f t="shared" si="7"/>
        <v>0</v>
      </c>
      <c r="AK63" s="173">
        <f t="shared" si="7"/>
        <v>0</v>
      </c>
      <c r="AL63" s="173">
        <f t="shared" si="7"/>
        <v>0</v>
      </c>
      <c r="AM63" s="173">
        <f t="shared" si="7"/>
        <v>0</v>
      </c>
      <c r="AN63" s="173">
        <f t="shared" si="7"/>
        <v>0</v>
      </c>
      <c r="AO63" s="173">
        <f t="shared" si="7"/>
        <v>0</v>
      </c>
      <c r="AP63" s="173">
        <f t="shared" si="7"/>
        <v>0</v>
      </c>
      <c r="AQ63" s="173">
        <f t="shared" si="7"/>
        <v>0</v>
      </c>
      <c r="AR63" s="173">
        <f t="shared" si="7"/>
        <v>0</v>
      </c>
      <c r="AS63" s="173">
        <f t="shared" si="7"/>
        <v>0</v>
      </c>
      <c r="AT63" s="173">
        <f t="shared" si="7"/>
        <v>0</v>
      </c>
      <c r="AU63" s="173">
        <f t="shared" si="7"/>
        <v>0</v>
      </c>
      <c r="AV63" s="173">
        <f t="shared" si="7"/>
        <v>0</v>
      </c>
      <c r="AW63" s="173">
        <f t="shared" si="7"/>
        <v>0</v>
      </c>
      <c r="AX63" s="173">
        <f t="shared" si="7"/>
        <v>0</v>
      </c>
      <c r="AY63" s="173">
        <f t="shared" si="7"/>
        <v>0</v>
      </c>
      <c r="AZ63" s="173">
        <f t="shared" si="7"/>
        <v>0</v>
      </c>
      <c r="BA63" s="173">
        <f t="shared" si="7"/>
        <v>0</v>
      </c>
      <c r="BB63" s="173">
        <f t="shared" si="7"/>
        <v>0</v>
      </c>
      <c r="BC63" s="173">
        <f t="shared" si="7"/>
        <v>0</v>
      </c>
      <c r="BD63" s="173">
        <f t="shared" si="7"/>
        <v>0</v>
      </c>
      <c r="BE63" s="173">
        <f t="shared" ref="D63:BJ68" si="13">BE44-BE23</f>
        <v>0</v>
      </c>
      <c r="BF63" s="173">
        <f t="shared" si="13"/>
        <v>0</v>
      </c>
      <c r="BG63" s="173">
        <f t="shared" si="13"/>
        <v>0</v>
      </c>
      <c r="BH63" s="173">
        <f t="shared" si="13"/>
        <v>0</v>
      </c>
      <c r="BI63" s="173">
        <f t="shared" si="13"/>
        <v>0</v>
      </c>
      <c r="BJ63" s="173">
        <f t="shared" si="13"/>
        <v>0</v>
      </c>
      <c r="BK63" s="173">
        <f t="shared" ref="BK63:BL63" si="14">BK44-BK23</f>
        <v>0</v>
      </c>
      <c r="BL63" s="173">
        <f t="shared" si="14"/>
        <v>0</v>
      </c>
      <c r="BQ63" s="173"/>
      <c r="BR63" s="173"/>
      <c r="BW63" s="60"/>
      <c r="BX63" s="178">
        <v>100.01772727272727</v>
      </c>
      <c r="BY63" s="178">
        <v>141.13318181818181</v>
      </c>
      <c r="BZ63" s="178">
        <v>108.79136363636363</v>
      </c>
      <c r="CA63" s="178">
        <v>122.98818181818181</v>
      </c>
      <c r="CB63" s="178">
        <v>141096.5127272727</v>
      </c>
      <c r="CC63" s="178">
        <v>1607.6236363636365</v>
      </c>
      <c r="CD63" s="178">
        <v>76.324545454545458</v>
      </c>
      <c r="CE63" s="178">
        <v>81.7</v>
      </c>
      <c r="CF63" s="178">
        <v>11.456363636363635</v>
      </c>
      <c r="CG63" s="178">
        <v>12.58090909090909</v>
      </c>
      <c r="CH63" s="178">
        <v>16.469999999999995</v>
      </c>
      <c r="CI63" s="178">
        <v>18.16090909090909</v>
      </c>
      <c r="CJ63" s="178">
        <v>109.95590909090907</v>
      </c>
      <c r="CK63" s="178">
        <v>151.93727272727276</v>
      </c>
      <c r="CL63" s="178">
        <v>16.033636363636365</v>
      </c>
      <c r="CM63" s="178">
        <v>15.981363636363641</v>
      </c>
    </row>
    <row r="64" spans="1:140" s="52" customFormat="1" x14ac:dyDescent="0.2">
      <c r="A64" s="217">
        <v>10</v>
      </c>
      <c r="B64" s="52" t="s">
        <v>14</v>
      </c>
      <c r="C64" s="173">
        <f t="shared" si="3"/>
        <v>0</v>
      </c>
      <c r="D64" s="173">
        <f t="shared" si="13"/>
        <v>0</v>
      </c>
      <c r="E64" s="173">
        <f t="shared" si="13"/>
        <v>0</v>
      </c>
      <c r="F64" s="173">
        <f t="shared" si="13"/>
        <v>0</v>
      </c>
      <c r="G64" s="173">
        <f t="shared" si="13"/>
        <v>0</v>
      </c>
      <c r="H64" s="173">
        <f t="shared" si="13"/>
        <v>0</v>
      </c>
      <c r="I64" s="173">
        <f t="shared" si="13"/>
        <v>0</v>
      </c>
      <c r="J64" s="173">
        <f t="shared" si="13"/>
        <v>0</v>
      </c>
      <c r="K64" s="173">
        <f t="shared" si="13"/>
        <v>0</v>
      </c>
      <c r="L64" s="173">
        <f t="shared" si="13"/>
        <v>0</v>
      </c>
      <c r="M64" s="173">
        <f t="shared" si="13"/>
        <v>0</v>
      </c>
      <c r="N64" s="173">
        <f t="shared" si="13"/>
        <v>0</v>
      </c>
      <c r="O64" s="173">
        <f t="shared" si="13"/>
        <v>0</v>
      </c>
      <c r="P64" s="173">
        <f t="shared" si="13"/>
        <v>0</v>
      </c>
      <c r="Q64" s="173">
        <f t="shared" si="13"/>
        <v>0</v>
      </c>
      <c r="R64" s="173">
        <f t="shared" si="13"/>
        <v>0</v>
      </c>
      <c r="S64" s="173">
        <f t="shared" si="13"/>
        <v>0</v>
      </c>
      <c r="T64" s="173">
        <f t="shared" si="13"/>
        <v>0</v>
      </c>
      <c r="U64" s="173">
        <f t="shared" si="13"/>
        <v>0</v>
      </c>
      <c r="V64" s="173">
        <f t="shared" si="13"/>
        <v>0</v>
      </c>
      <c r="W64" s="173">
        <f t="shared" si="13"/>
        <v>0</v>
      </c>
      <c r="X64" s="173">
        <f t="shared" si="13"/>
        <v>0</v>
      </c>
      <c r="Y64" s="173">
        <f t="shared" si="13"/>
        <v>0</v>
      </c>
      <c r="Z64" s="173">
        <f t="shared" si="13"/>
        <v>0</v>
      </c>
      <c r="AA64" s="173">
        <f t="shared" si="13"/>
        <v>0</v>
      </c>
      <c r="AB64" s="173">
        <f t="shared" si="13"/>
        <v>0</v>
      </c>
      <c r="AC64" s="173">
        <f t="shared" si="13"/>
        <v>0</v>
      </c>
      <c r="AD64" s="173">
        <f t="shared" si="13"/>
        <v>0</v>
      </c>
      <c r="AE64" s="173">
        <f t="shared" si="13"/>
        <v>0</v>
      </c>
      <c r="AF64" s="173">
        <f t="shared" si="13"/>
        <v>0</v>
      </c>
      <c r="AG64" s="173">
        <f t="shared" si="13"/>
        <v>0</v>
      </c>
      <c r="AH64" s="173">
        <f t="shared" si="13"/>
        <v>0</v>
      </c>
      <c r="AI64" s="173">
        <f t="shared" si="13"/>
        <v>0</v>
      </c>
      <c r="AJ64" s="173">
        <f t="shared" si="13"/>
        <v>0</v>
      </c>
      <c r="AK64" s="173">
        <f t="shared" si="13"/>
        <v>0</v>
      </c>
      <c r="AL64" s="173">
        <f t="shared" si="13"/>
        <v>0</v>
      </c>
      <c r="AM64" s="173">
        <f t="shared" si="13"/>
        <v>0</v>
      </c>
      <c r="AN64" s="173">
        <f t="shared" si="13"/>
        <v>0</v>
      </c>
      <c r="AO64" s="173">
        <f t="shared" si="13"/>
        <v>0</v>
      </c>
      <c r="AP64" s="173">
        <f t="shared" si="13"/>
        <v>0</v>
      </c>
      <c r="AQ64" s="173">
        <f t="shared" si="13"/>
        <v>0</v>
      </c>
      <c r="AR64" s="173">
        <f t="shared" si="13"/>
        <v>0</v>
      </c>
      <c r="AS64" s="173">
        <f t="shared" si="13"/>
        <v>0</v>
      </c>
      <c r="AT64" s="173">
        <f t="shared" si="13"/>
        <v>0</v>
      </c>
      <c r="AU64" s="173">
        <f t="shared" si="13"/>
        <v>0</v>
      </c>
      <c r="AV64" s="173">
        <f t="shared" si="13"/>
        <v>0</v>
      </c>
      <c r="AW64" s="173">
        <f t="shared" si="13"/>
        <v>0</v>
      </c>
      <c r="AX64" s="173">
        <f t="shared" si="13"/>
        <v>0</v>
      </c>
      <c r="AY64" s="173">
        <f t="shared" si="13"/>
        <v>0</v>
      </c>
      <c r="AZ64" s="173">
        <f t="shared" si="13"/>
        <v>0</v>
      </c>
      <c r="BA64" s="173">
        <f t="shared" si="13"/>
        <v>0</v>
      </c>
      <c r="BB64" s="173">
        <f t="shared" si="13"/>
        <v>0</v>
      </c>
      <c r="BC64" s="173">
        <f t="shared" si="13"/>
        <v>0</v>
      </c>
      <c r="BD64" s="173">
        <f t="shared" si="13"/>
        <v>0</v>
      </c>
      <c r="BE64" s="173">
        <f t="shared" si="13"/>
        <v>0</v>
      </c>
      <c r="BF64" s="173">
        <f t="shared" si="13"/>
        <v>0</v>
      </c>
      <c r="BG64" s="173">
        <f t="shared" si="13"/>
        <v>0</v>
      </c>
      <c r="BH64" s="173">
        <f t="shared" si="13"/>
        <v>0</v>
      </c>
      <c r="BI64" s="173">
        <f t="shared" si="13"/>
        <v>0</v>
      </c>
      <c r="BJ64" s="173">
        <f t="shared" si="13"/>
        <v>0</v>
      </c>
      <c r="BK64" s="173">
        <f t="shared" ref="BK64:BL64" si="15">BK45-BK24</f>
        <v>0</v>
      </c>
      <c r="BL64" s="173">
        <f t="shared" si="15"/>
        <v>0</v>
      </c>
      <c r="BQ64" s="173"/>
      <c r="BR64" s="173"/>
      <c r="BW64" s="65"/>
      <c r="BX64" s="186">
        <f>BX63-BX62</f>
        <v>0</v>
      </c>
      <c r="BY64" s="186">
        <f t="shared" ref="BY64:CM64" si="16">BY63-BY62</f>
        <v>0</v>
      </c>
      <c r="BZ64" s="186">
        <f t="shared" si="16"/>
        <v>0</v>
      </c>
      <c r="CA64" s="186">
        <f t="shared" si="16"/>
        <v>0</v>
      </c>
      <c r="CB64" s="186">
        <f t="shared" si="16"/>
        <v>0</v>
      </c>
      <c r="CC64" s="186">
        <f t="shared" si="16"/>
        <v>0</v>
      </c>
      <c r="CD64" s="186">
        <f t="shared" si="16"/>
        <v>0</v>
      </c>
      <c r="CE64" s="186">
        <f t="shared" si="16"/>
        <v>0</v>
      </c>
      <c r="CF64" s="186">
        <f t="shared" si="16"/>
        <v>0</v>
      </c>
      <c r="CG64" s="186">
        <f t="shared" si="16"/>
        <v>0</v>
      </c>
      <c r="CH64" s="186">
        <f t="shared" si="16"/>
        <v>0</v>
      </c>
      <c r="CI64" s="186">
        <f t="shared" si="16"/>
        <v>0</v>
      </c>
      <c r="CJ64" s="186">
        <f t="shared" si="16"/>
        <v>0</v>
      </c>
      <c r="CK64" s="186">
        <f t="shared" si="16"/>
        <v>0</v>
      </c>
      <c r="CL64" s="186">
        <f t="shared" si="16"/>
        <v>0</v>
      </c>
      <c r="CM64" s="186">
        <f t="shared" si="16"/>
        <v>0</v>
      </c>
    </row>
    <row r="65" spans="1:98" s="52" customFormat="1" x14ac:dyDescent="0.2">
      <c r="A65" s="217">
        <v>11</v>
      </c>
      <c r="B65" s="52" t="s">
        <v>15</v>
      </c>
      <c r="C65" s="173">
        <f t="shared" si="3"/>
        <v>0</v>
      </c>
      <c r="D65" s="173">
        <f t="shared" si="13"/>
        <v>0</v>
      </c>
      <c r="E65" s="173">
        <f t="shared" si="13"/>
        <v>0</v>
      </c>
      <c r="F65" s="173">
        <f t="shared" si="13"/>
        <v>0</v>
      </c>
      <c r="G65" s="173">
        <f t="shared" si="13"/>
        <v>0</v>
      </c>
      <c r="H65" s="173">
        <f t="shared" si="13"/>
        <v>0</v>
      </c>
      <c r="I65" s="173">
        <f t="shared" si="13"/>
        <v>0</v>
      </c>
      <c r="J65" s="173">
        <f t="shared" si="13"/>
        <v>0</v>
      </c>
      <c r="K65" s="173">
        <f t="shared" si="13"/>
        <v>0</v>
      </c>
      <c r="L65" s="173">
        <f t="shared" si="13"/>
        <v>0</v>
      </c>
      <c r="M65" s="173">
        <f t="shared" si="13"/>
        <v>0</v>
      </c>
      <c r="N65" s="173">
        <f t="shared" si="13"/>
        <v>0</v>
      </c>
      <c r="O65" s="173">
        <f t="shared" si="13"/>
        <v>0</v>
      </c>
      <c r="P65" s="173">
        <f t="shared" si="13"/>
        <v>0</v>
      </c>
      <c r="Q65" s="173">
        <f t="shared" si="13"/>
        <v>0</v>
      </c>
      <c r="R65" s="173">
        <f t="shared" si="13"/>
        <v>0</v>
      </c>
      <c r="S65" s="173">
        <f t="shared" si="13"/>
        <v>0</v>
      </c>
      <c r="T65" s="173">
        <f t="shared" si="13"/>
        <v>0</v>
      </c>
      <c r="U65" s="173">
        <f t="shared" si="13"/>
        <v>0</v>
      </c>
      <c r="V65" s="173">
        <f t="shared" si="13"/>
        <v>0</v>
      </c>
      <c r="W65" s="173">
        <f t="shared" si="13"/>
        <v>0</v>
      </c>
      <c r="X65" s="173">
        <f t="shared" si="13"/>
        <v>0</v>
      </c>
      <c r="Y65" s="173">
        <f t="shared" si="13"/>
        <v>0</v>
      </c>
      <c r="Z65" s="173">
        <f t="shared" si="13"/>
        <v>0</v>
      </c>
      <c r="AA65" s="173">
        <f t="shared" si="13"/>
        <v>0</v>
      </c>
      <c r="AB65" s="173">
        <f t="shared" si="13"/>
        <v>0</v>
      </c>
      <c r="AC65" s="173">
        <f t="shared" si="13"/>
        <v>0</v>
      </c>
      <c r="AD65" s="173">
        <f t="shared" si="13"/>
        <v>0</v>
      </c>
      <c r="AE65" s="173">
        <f t="shared" si="13"/>
        <v>0</v>
      </c>
      <c r="AF65" s="173">
        <f t="shared" si="13"/>
        <v>0</v>
      </c>
      <c r="AG65" s="173">
        <f t="shared" si="13"/>
        <v>0</v>
      </c>
      <c r="AH65" s="173">
        <f t="shared" si="13"/>
        <v>0</v>
      </c>
      <c r="AI65" s="173">
        <f t="shared" si="13"/>
        <v>0</v>
      </c>
      <c r="AJ65" s="173">
        <f t="shared" si="13"/>
        <v>0</v>
      </c>
      <c r="AK65" s="173">
        <f t="shared" si="13"/>
        <v>0</v>
      </c>
      <c r="AL65" s="173">
        <f t="shared" si="13"/>
        <v>0</v>
      </c>
      <c r="AM65" s="173">
        <f t="shared" si="13"/>
        <v>0</v>
      </c>
      <c r="AN65" s="173">
        <f t="shared" si="13"/>
        <v>0</v>
      </c>
      <c r="AO65" s="173">
        <f t="shared" si="13"/>
        <v>0</v>
      </c>
      <c r="AP65" s="173">
        <f t="shared" si="13"/>
        <v>0</v>
      </c>
      <c r="AQ65" s="173">
        <f t="shared" si="13"/>
        <v>0</v>
      </c>
      <c r="AR65" s="173">
        <f t="shared" si="13"/>
        <v>0</v>
      </c>
      <c r="AS65" s="173">
        <f t="shared" si="13"/>
        <v>0</v>
      </c>
      <c r="AT65" s="173">
        <f t="shared" si="13"/>
        <v>0</v>
      </c>
      <c r="AU65" s="173">
        <f t="shared" si="13"/>
        <v>0</v>
      </c>
      <c r="AV65" s="173">
        <f t="shared" si="13"/>
        <v>0</v>
      </c>
      <c r="AW65" s="173">
        <f t="shared" si="13"/>
        <v>0</v>
      </c>
      <c r="AX65" s="173">
        <f t="shared" si="13"/>
        <v>0</v>
      </c>
      <c r="AY65" s="173">
        <f t="shared" si="13"/>
        <v>0</v>
      </c>
      <c r="AZ65" s="173">
        <f t="shared" si="13"/>
        <v>0</v>
      </c>
      <c r="BA65" s="173">
        <f t="shared" si="13"/>
        <v>0</v>
      </c>
      <c r="BB65" s="173">
        <f t="shared" si="13"/>
        <v>0</v>
      </c>
      <c r="BC65" s="173">
        <f t="shared" si="13"/>
        <v>0</v>
      </c>
      <c r="BD65" s="173">
        <f t="shared" si="13"/>
        <v>0</v>
      </c>
      <c r="BE65" s="173">
        <f t="shared" si="13"/>
        <v>0</v>
      </c>
      <c r="BF65" s="173">
        <f t="shared" si="13"/>
        <v>0</v>
      </c>
      <c r="BG65" s="173">
        <f t="shared" si="13"/>
        <v>0</v>
      </c>
      <c r="BH65" s="173">
        <f t="shared" si="13"/>
        <v>0</v>
      </c>
      <c r="BI65" s="173">
        <f t="shared" si="13"/>
        <v>0</v>
      </c>
      <c r="BJ65" s="173">
        <f t="shared" si="13"/>
        <v>0</v>
      </c>
      <c r="BK65" s="173">
        <f t="shared" ref="BK65:BL65" si="17">BK46-BK25</f>
        <v>0</v>
      </c>
      <c r="BL65" s="173">
        <f t="shared" si="17"/>
        <v>0</v>
      </c>
      <c r="BQ65" s="173"/>
      <c r="BR65" s="173"/>
      <c r="BW65" s="52" t="s">
        <v>29</v>
      </c>
      <c r="BX65" s="52">
        <f>MAX(BX36:BX57)</f>
        <v>101.15</v>
      </c>
      <c r="BY65" s="52">
        <f t="shared" ref="BY65:CM65" si="18">MAX(BY36:BY57)</f>
        <v>144.41999999999999</v>
      </c>
      <c r="BZ65" s="52">
        <f t="shared" si="18"/>
        <v>109.6</v>
      </c>
      <c r="CA65" s="52">
        <f t="shared" si="18"/>
        <v>123.46</v>
      </c>
      <c r="CB65" s="52">
        <f t="shared" si="18"/>
        <v>142813.26</v>
      </c>
      <c r="CC65" s="52">
        <f t="shared" si="18"/>
        <v>1645.12</v>
      </c>
      <c r="CD65" s="52">
        <f t="shared" si="18"/>
        <v>77.36</v>
      </c>
      <c r="CE65" s="52">
        <f t="shared" si="18"/>
        <v>82.01</v>
      </c>
      <c r="CF65" s="52">
        <f t="shared" si="18"/>
        <v>11.56</v>
      </c>
      <c r="CG65" s="52">
        <f t="shared" si="18"/>
        <v>12.67</v>
      </c>
      <c r="CH65" s="52">
        <f t="shared" si="18"/>
        <v>16.53</v>
      </c>
      <c r="CI65" s="52">
        <f t="shared" si="18"/>
        <v>18.79</v>
      </c>
      <c r="CJ65" s="52">
        <f t="shared" si="18"/>
        <v>110.43</v>
      </c>
      <c r="CK65" s="52">
        <f t="shared" si="18"/>
        <v>153.02000000000001</v>
      </c>
      <c r="CL65" s="52">
        <f t="shared" si="18"/>
        <v>16.399999999999999</v>
      </c>
      <c r="CM65" s="52">
        <f t="shared" si="18"/>
        <v>16.37</v>
      </c>
    </row>
    <row r="66" spans="1:98" s="51" customFormat="1" x14ac:dyDescent="0.2">
      <c r="A66" s="217">
        <v>12</v>
      </c>
      <c r="B66" s="51" t="s">
        <v>36</v>
      </c>
      <c r="C66" s="173">
        <f t="shared" si="3"/>
        <v>0</v>
      </c>
      <c r="D66" s="173">
        <f t="shared" si="13"/>
        <v>0</v>
      </c>
      <c r="E66" s="173">
        <f t="shared" si="13"/>
        <v>0</v>
      </c>
      <c r="F66" s="173">
        <f t="shared" si="13"/>
        <v>0</v>
      </c>
      <c r="G66" s="173">
        <f t="shared" si="13"/>
        <v>0</v>
      </c>
      <c r="H66" s="173">
        <f t="shared" si="13"/>
        <v>0</v>
      </c>
      <c r="I66" s="173">
        <f t="shared" si="13"/>
        <v>0</v>
      </c>
      <c r="J66" s="173">
        <f t="shared" si="13"/>
        <v>0</v>
      </c>
      <c r="K66" s="173">
        <f t="shared" si="13"/>
        <v>0</v>
      </c>
      <c r="L66" s="173">
        <f t="shared" si="13"/>
        <v>0</v>
      </c>
      <c r="M66" s="173">
        <f t="shared" si="13"/>
        <v>0</v>
      </c>
      <c r="N66" s="173">
        <f t="shared" si="13"/>
        <v>0</v>
      </c>
      <c r="O66" s="173">
        <f t="shared" si="13"/>
        <v>0</v>
      </c>
      <c r="P66" s="173">
        <f t="shared" si="13"/>
        <v>0</v>
      </c>
      <c r="Q66" s="173">
        <f t="shared" si="13"/>
        <v>0</v>
      </c>
      <c r="R66" s="173">
        <f t="shared" si="13"/>
        <v>0</v>
      </c>
      <c r="S66" s="173">
        <f t="shared" si="13"/>
        <v>0</v>
      </c>
      <c r="T66" s="173">
        <f t="shared" si="13"/>
        <v>0</v>
      </c>
      <c r="U66" s="173">
        <f t="shared" si="13"/>
        <v>0</v>
      </c>
      <c r="V66" s="173">
        <f t="shared" si="13"/>
        <v>0</v>
      </c>
      <c r="W66" s="173">
        <f t="shared" si="13"/>
        <v>0</v>
      </c>
      <c r="X66" s="173">
        <f t="shared" si="13"/>
        <v>0</v>
      </c>
      <c r="Y66" s="173">
        <f t="shared" si="13"/>
        <v>0</v>
      </c>
      <c r="Z66" s="173">
        <f t="shared" si="13"/>
        <v>0</v>
      </c>
      <c r="AA66" s="173">
        <f t="shared" si="13"/>
        <v>0</v>
      </c>
      <c r="AB66" s="173">
        <f t="shared" si="13"/>
        <v>0</v>
      </c>
      <c r="AC66" s="173">
        <f t="shared" si="13"/>
        <v>0</v>
      </c>
      <c r="AD66" s="173">
        <f t="shared" si="13"/>
        <v>0</v>
      </c>
      <c r="AE66" s="173">
        <f t="shared" si="13"/>
        <v>0</v>
      </c>
      <c r="AF66" s="173">
        <f t="shared" si="13"/>
        <v>0</v>
      </c>
      <c r="AG66" s="173">
        <f t="shared" si="13"/>
        <v>0</v>
      </c>
      <c r="AH66" s="173">
        <f t="shared" si="13"/>
        <v>0</v>
      </c>
      <c r="AI66" s="173">
        <f t="shared" si="13"/>
        <v>0</v>
      </c>
      <c r="AJ66" s="173">
        <f t="shared" si="13"/>
        <v>0</v>
      </c>
      <c r="AK66" s="173">
        <f t="shared" si="13"/>
        <v>0</v>
      </c>
      <c r="AL66" s="173">
        <f t="shared" si="13"/>
        <v>0</v>
      </c>
      <c r="AM66" s="173">
        <f t="shared" si="13"/>
        <v>0</v>
      </c>
      <c r="AN66" s="173">
        <f t="shared" si="13"/>
        <v>0</v>
      </c>
      <c r="AO66" s="173">
        <f t="shared" si="13"/>
        <v>0</v>
      </c>
      <c r="AP66" s="173">
        <f t="shared" si="13"/>
        <v>0</v>
      </c>
      <c r="AQ66" s="173">
        <f t="shared" si="13"/>
        <v>0</v>
      </c>
      <c r="AR66" s="173">
        <f t="shared" si="13"/>
        <v>0</v>
      </c>
      <c r="AS66" s="173">
        <f t="shared" si="13"/>
        <v>0</v>
      </c>
      <c r="AT66" s="173">
        <f t="shared" si="13"/>
        <v>0</v>
      </c>
      <c r="AU66" s="173">
        <f t="shared" si="13"/>
        <v>0</v>
      </c>
      <c r="AV66" s="173">
        <f t="shared" si="13"/>
        <v>0</v>
      </c>
      <c r="AW66" s="173">
        <f t="shared" si="13"/>
        <v>0</v>
      </c>
      <c r="AX66" s="173">
        <f t="shared" si="13"/>
        <v>0</v>
      </c>
      <c r="AY66" s="173">
        <f t="shared" si="13"/>
        <v>0</v>
      </c>
      <c r="AZ66" s="173">
        <f t="shared" si="13"/>
        <v>0</v>
      </c>
      <c r="BA66" s="173">
        <f t="shared" si="13"/>
        <v>0</v>
      </c>
      <c r="BB66" s="173">
        <f t="shared" si="13"/>
        <v>0</v>
      </c>
      <c r="BC66" s="173">
        <f t="shared" si="13"/>
        <v>0</v>
      </c>
      <c r="BD66" s="173">
        <f t="shared" si="13"/>
        <v>0</v>
      </c>
      <c r="BE66" s="173">
        <f t="shared" si="13"/>
        <v>0</v>
      </c>
      <c r="BF66" s="173">
        <f t="shared" si="13"/>
        <v>0</v>
      </c>
      <c r="BG66" s="173">
        <f t="shared" si="13"/>
        <v>0</v>
      </c>
      <c r="BH66" s="173">
        <f t="shared" si="13"/>
        <v>0</v>
      </c>
      <c r="BI66" s="173">
        <f t="shared" si="13"/>
        <v>0</v>
      </c>
      <c r="BJ66" s="173">
        <f t="shared" si="13"/>
        <v>0</v>
      </c>
      <c r="BK66" s="173">
        <f t="shared" ref="BK66:BL66" si="19">BK47-BK26</f>
        <v>0</v>
      </c>
      <c r="BL66" s="173">
        <f t="shared" si="19"/>
        <v>0</v>
      </c>
      <c r="BQ66" s="173"/>
      <c r="BR66" s="173"/>
      <c r="BW66" s="52" t="s">
        <v>30</v>
      </c>
      <c r="BX66" s="52">
        <f>MIN(BX36:BX57)</f>
        <v>98.74</v>
      </c>
      <c r="BY66" s="52">
        <f t="shared" ref="BY66:CM66" si="20">MIN(BY36:BY57)</f>
        <v>138.31</v>
      </c>
      <c r="BZ66" s="52">
        <f t="shared" si="20"/>
        <v>108.03</v>
      </c>
      <c r="CA66" s="52">
        <f t="shared" si="20"/>
        <v>122.31</v>
      </c>
      <c r="CB66" s="52">
        <f t="shared" si="20"/>
        <v>139653.95000000001</v>
      </c>
      <c r="CC66" s="52">
        <f t="shared" si="20"/>
        <v>1582.11</v>
      </c>
      <c r="CD66" s="52">
        <f t="shared" si="20"/>
        <v>75.400000000000006</v>
      </c>
      <c r="CE66" s="52">
        <f t="shared" si="20"/>
        <v>81.180000000000007</v>
      </c>
      <c r="CF66" s="52">
        <f t="shared" si="20"/>
        <v>11.37</v>
      </c>
      <c r="CG66" s="52">
        <f t="shared" si="20"/>
        <v>12.51</v>
      </c>
      <c r="CH66" s="52">
        <f t="shared" si="20"/>
        <v>16.38</v>
      </c>
      <c r="CI66" s="52">
        <f t="shared" si="20"/>
        <v>17.68</v>
      </c>
      <c r="CJ66" s="52">
        <f t="shared" si="20"/>
        <v>109.33</v>
      </c>
      <c r="CK66" s="52">
        <f t="shared" si="20"/>
        <v>150.5</v>
      </c>
      <c r="CL66" s="52">
        <f t="shared" si="20"/>
        <v>15.84</v>
      </c>
      <c r="CM66" s="52">
        <f t="shared" si="20"/>
        <v>15.8</v>
      </c>
    </row>
    <row r="67" spans="1:98" s="51" customFormat="1" x14ac:dyDescent="0.2">
      <c r="A67" s="217">
        <v>13</v>
      </c>
      <c r="B67" s="51" t="s">
        <v>17</v>
      </c>
      <c r="C67" s="173">
        <f t="shared" si="3"/>
        <v>0</v>
      </c>
      <c r="D67" s="173">
        <f t="shared" si="13"/>
        <v>0</v>
      </c>
      <c r="E67" s="173">
        <f t="shared" si="13"/>
        <v>0</v>
      </c>
      <c r="F67" s="173">
        <f t="shared" si="13"/>
        <v>0</v>
      </c>
      <c r="G67" s="173">
        <f t="shared" si="13"/>
        <v>0</v>
      </c>
      <c r="H67" s="173">
        <f t="shared" si="13"/>
        <v>0</v>
      </c>
      <c r="I67" s="173">
        <f t="shared" si="13"/>
        <v>0</v>
      </c>
      <c r="J67" s="173">
        <f t="shared" si="13"/>
        <v>0</v>
      </c>
      <c r="K67" s="173">
        <f t="shared" si="13"/>
        <v>0</v>
      </c>
      <c r="L67" s="173">
        <f t="shared" si="13"/>
        <v>0</v>
      </c>
      <c r="M67" s="173">
        <f t="shared" si="13"/>
        <v>0</v>
      </c>
      <c r="N67" s="173">
        <f t="shared" si="13"/>
        <v>0</v>
      </c>
      <c r="O67" s="173">
        <f t="shared" si="13"/>
        <v>0</v>
      </c>
      <c r="P67" s="173">
        <f t="shared" si="13"/>
        <v>0</v>
      </c>
      <c r="Q67" s="173">
        <f t="shared" si="13"/>
        <v>0</v>
      </c>
      <c r="R67" s="173">
        <f t="shared" si="13"/>
        <v>0</v>
      </c>
      <c r="S67" s="173">
        <f t="shared" si="13"/>
        <v>0</v>
      </c>
      <c r="T67" s="173">
        <f t="shared" si="13"/>
        <v>0</v>
      </c>
      <c r="U67" s="173">
        <f t="shared" si="13"/>
        <v>0</v>
      </c>
      <c r="V67" s="173">
        <f t="shared" si="13"/>
        <v>0</v>
      </c>
      <c r="W67" s="173">
        <f t="shared" si="13"/>
        <v>0</v>
      </c>
      <c r="X67" s="173">
        <f t="shared" si="13"/>
        <v>0</v>
      </c>
      <c r="Y67" s="173">
        <f t="shared" si="13"/>
        <v>0</v>
      </c>
      <c r="Z67" s="173">
        <f t="shared" si="13"/>
        <v>0</v>
      </c>
      <c r="AA67" s="173">
        <f t="shared" si="13"/>
        <v>0</v>
      </c>
      <c r="AB67" s="173">
        <f t="shared" si="13"/>
        <v>0</v>
      </c>
      <c r="AC67" s="173">
        <f t="shared" si="13"/>
        <v>0</v>
      </c>
      <c r="AD67" s="173">
        <f t="shared" si="13"/>
        <v>0</v>
      </c>
      <c r="AE67" s="173">
        <f t="shared" si="13"/>
        <v>0</v>
      </c>
      <c r="AF67" s="173">
        <f t="shared" si="13"/>
        <v>0</v>
      </c>
      <c r="AG67" s="173">
        <f t="shared" si="13"/>
        <v>0</v>
      </c>
      <c r="AH67" s="173">
        <f t="shared" si="13"/>
        <v>0</v>
      </c>
      <c r="AI67" s="173">
        <f t="shared" si="13"/>
        <v>0</v>
      </c>
      <c r="AJ67" s="173">
        <f t="shared" si="13"/>
        <v>0</v>
      </c>
      <c r="AK67" s="173">
        <f t="shared" si="13"/>
        <v>0</v>
      </c>
      <c r="AL67" s="173">
        <f t="shared" si="13"/>
        <v>0</v>
      </c>
      <c r="AM67" s="173">
        <f t="shared" si="13"/>
        <v>0</v>
      </c>
      <c r="AN67" s="173">
        <f t="shared" si="13"/>
        <v>0</v>
      </c>
      <c r="AO67" s="173">
        <f t="shared" si="13"/>
        <v>0</v>
      </c>
      <c r="AP67" s="173">
        <f t="shared" si="13"/>
        <v>0</v>
      </c>
      <c r="AQ67" s="173">
        <f t="shared" si="13"/>
        <v>0</v>
      </c>
      <c r="AR67" s="173">
        <f t="shared" si="13"/>
        <v>0</v>
      </c>
      <c r="AS67" s="173">
        <f t="shared" si="13"/>
        <v>0</v>
      </c>
      <c r="AT67" s="173">
        <f t="shared" si="13"/>
        <v>0</v>
      </c>
      <c r="AU67" s="173">
        <f t="shared" si="13"/>
        <v>0</v>
      </c>
      <c r="AV67" s="173">
        <f t="shared" si="13"/>
        <v>0</v>
      </c>
      <c r="AW67" s="173">
        <f t="shared" si="13"/>
        <v>0</v>
      </c>
      <c r="AX67" s="173">
        <f t="shared" si="13"/>
        <v>0</v>
      </c>
      <c r="AY67" s="173">
        <f t="shared" si="13"/>
        <v>0</v>
      </c>
      <c r="AZ67" s="173">
        <f t="shared" si="13"/>
        <v>0</v>
      </c>
      <c r="BA67" s="173">
        <f t="shared" si="13"/>
        <v>0</v>
      </c>
      <c r="BB67" s="173">
        <f t="shared" si="13"/>
        <v>0</v>
      </c>
      <c r="BC67" s="173">
        <f t="shared" si="13"/>
        <v>0</v>
      </c>
      <c r="BD67" s="173">
        <f t="shared" si="13"/>
        <v>0</v>
      </c>
      <c r="BE67" s="173">
        <f t="shared" si="13"/>
        <v>0</v>
      </c>
      <c r="BF67" s="173">
        <f t="shared" si="13"/>
        <v>0</v>
      </c>
      <c r="BG67" s="173">
        <f t="shared" si="13"/>
        <v>0</v>
      </c>
      <c r="BH67" s="173">
        <f t="shared" si="13"/>
        <v>0</v>
      </c>
      <c r="BI67" s="173">
        <f t="shared" si="13"/>
        <v>0</v>
      </c>
      <c r="BJ67" s="173">
        <f t="shared" si="13"/>
        <v>0</v>
      </c>
      <c r="BK67" s="173">
        <f t="shared" ref="BK67:BL67" si="21">BK48-BK27</f>
        <v>0</v>
      </c>
      <c r="BL67" s="173">
        <f t="shared" si="21"/>
        <v>0</v>
      </c>
      <c r="BQ67" s="173"/>
      <c r="BR67" s="173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4"/>
    </row>
    <row r="68" spans="1:98" s="51" customFormat="1" x14ac:dyDescent="0.2">
      <c r="A68" s="217">
        <v>14</v>
      </c>
      <c r="B68" s="51" t="s">
        <v>27</v>
      </c>
      <c r="C68" s="173">
        <f t="shared" si="3"/>
        <v>0</v>
      </c>
      <c r="D68" s="173">
        <f t="shared" si="13"/>
        <v>0</v>
      </c>
      <c r="E68" s="173">
        <f t="shared" si="13"/>
        <v>0</v>
      </c>
      <c r="F68" s="173">
        <f t="shared" si="13"/>
        <v>0</v>
      </c>
      <c r="G68" s="173">
        <f t="shared" si="13"/>
        <v>0</v>
      </c>
      <c r="H68" s="173">
        <f t="shared" si="13"/>
        <v>0</v>
      </c>
      <c r="I68" s="173">
        <f t="shared" si="13"/>
        <v>0</v>
      </c>
      <c r="J68" s="173">
        <f t="shared" si="13"/>
        <v>0</v>
      </c>
      <c r="K68" s="173">
        <f t="shared" si="13"/>
        <v>0</v>
      </c>
      <c r="L68" s="173">
        <f t="shared" si="13"/>
        <v>0</v>
      </c>
      <c r="M68" s="173">
        <f t="shared" si="13"/>
        <v>0</v>
      </c>
      <c r="N68" s="173">
        <f t="shared" si="13"/>
        <v>0</v>
      </c>
      <c r="O68" s="173">
        <f t="shared" si="13"/>
        <v>0</v>
      </c>
      <c r="P68" s="173">
        <f t="shared" si="13"/>
        <v>0</v>
      </c>
      <c r="Q68" s="173">
        <f t="shared" ref="D68:BJ70" si="22">Q49-Q28</f>
        <v>0</v>
      </c>
      <c r="R68" s="173">
        <f t="shared" si="22"/>
        <v>0</v>
      </c>
      <c r="S68" s="173">
        <f t="shared" si="22"/>
        <v>0</v>
      </c>
      <c r="T68" s="173">
        <f t="shared" si="22"/>
        <v>0</v>
      </c>
      <c r="U68" s="173">
        <f t="shared" si="22"/>
        <v>0</v>
      </c>
      <c r="V68" s="173">
        <f t="shared" si="22"/>
        <v>0</v>
      </c>
      <c r="W68" s="173">
        <f t="shared" si="22"/>
        <v>0</v>
      </c>
      <c r="X68" s="173">
        <f t="shared" si="22"/>
        <v>0</v>
      </c>
      <c r="Y68" s="173">
        <f t="shared" si="22"/>
        <v>0</v>
      </c>
      <c r="Z68" s="173">
        <f t="shared" si="22"/>
        <v>0</v>
      </c>
      <c r="AA68" s="173">
        <f t="shared" si="22"/>
        <v>0</v>
      </c>
      <c r="AB68" s="173">
        <f t="shared" si="22"/>
        <v>0</v>
      </c>
      <c r="AC68" s="173">
        <f t="shared" si="22"/>
        <v>0</v>
      </c>
      <c r="AD68" s="173">
        <f t="shared" si="22"/>
        <v>0</v>
      </c>
      <c r="AE68" s="173">
        <f t="shared" si="22"/>
        <v>0</v>
      </c>
      <c r="AF68" s="173">
        <f t="shared" si="22"/>
        <v>0</v>
      </c>
      <c r="AG68" s="173">
        <f t="shared" si="22"/>
        <v>0</v>
      </c>
      <c r="AH68" s="173">
        <f t="shared" si="22"/>
        <v>0</v>
      </c>
      <c r="AI68" s="173">
        <f t="shared" si="22"/>
        <v>0</v>
      </c>
      <c r="AJ68" s="173">
        <f t="shared" si="22"/>
        <v>0</v>
      </c>
      <c r="AK68" s="173">
        <f t="shared" si="22"/>
        <v>0</v>
      </c>
      <c r="AL68" s="173">
        <f t="shared" si="22"/>
        <v>0</v>
      </c>
      <c r="AM68" s="173">
        <f t="shared" si="22"/>
        <v>0</v>
      </c>
      <c r="AN68" s="173">
        <f t="shared" si="22"/>
        <v>0</v>
      </c>
      <c r="AO68" s="173">
        <f t="shared" si="22"/>
        <v>0</v>
      </c>
      <c r="AP68" s="173">
        <f t="shared" si="22"/>
        <v>0</v>
      </c>
      <c r="AQ68" s="173">
        <f t="shared" si="22"/>
        <v>0</v>
      </c>
      <c r="AR68" s="173">
        <f t="shared" si="22"/>
        <v>0</v>
      </c>
      <c r="AS68" s="173">
        <f t="shared" si="22"/>
        <v>0</v>
      </c>
      <c r="AT68" s="173">
        <f t="shared" si="22"/>
        <v>0</v>
      </c>
      <c r="AU68" s="173">
        <f t="shared" si="22"/>
        <v>0</v>
      </c>
      <c r="AV68" s="173">
        <f t="shared" si="22"/>
        <v>0</v>
      </c>
      <c r="AW68" s="173">
        <f t="shared" si="22"/>
        <v>0</v>
      </c>
      <c r="AX68" s="173">
        <f t="shared" si="22"/>
        <v>0</v>
      </c>
      <c r="AY68" s="173">
        <f t="shared" si="22"/>
        <v>0</v>
      </c>
      <c r="AZ68" s="173">
        <f t="shared" si="22"/>
        <v>0</v>
      </c>
      <c r="BA68" s="173">
        <f t="shared" si="22"/>
        <v>0</v>
      </c>
      <c r="BB68" s="173">
        <f t="shared" si="22"/>
        <v>0</v>
      </c>
      <c r="BC68" s="173">
        <f t="shared" si="22"/>
        <v>0</v>
      </c>
      <c r="BD68" s="173">
        <f t="shared" si="22"/>
        <v>0</v>
      </c>
      <c r="BE68" s="173">
        <f t="shared" si="22"/>
        <v>0</v>
      </c>
      <c r="BF68" s="173">
        <f t="shared" si="22"/>
        <v>0</v>
      </c>
      <c r="BG68" s="173">
        <f t="shared" si="22"/>
        <v>0</v>
      </c>
      <c r="BH68" s="173">
        <f t="shared" si="22"/>
        <v>0</v>
      </c>
      <c r="BI68" s="173">
        <f t="shared" si="22"/>
        <v>0</v>
      </c>
      <c r="BJ68" s="173">
        <f t="shared" si="22"/>
        <v>0</v>
      </c>
      <c r="BK68" s="173">
        <f t="shared" ref="BK68:BL68" si="23">BK49-BK28</f>
        <v>0</v>
      </c>
      <c r="BL68" s="173">
        <f t="shared" si="23"/>
        <v>0</v>
      </c>
      <c r="BQ68" s="173"/>
      <c r="BR68" s="173"/>
      <c r="BW68" s="52"/>
      <c r="BX68" s="52">
        <f t="shared" ref="BX68:CM68" si="24">BX65-BX66</f>
        <v>2.4100000000000108</v>
      </c>
      <c r="BY68" s="52">
        <f t="shared" si="24"/>
        <v>6.1099999999999852</v>
      </c>
      <c r="BZ68" s="52">
        <f t="shared" si="24"/>
        <v>1.5699999999999932</v>
      </c>
      <c r="CA68" s="52">
        <f t="shared" si="24"/>
        <v>1.1499999999999915</v>
      </c>
      <c r="CB68" s="52">
        <f t="shared" si="24"/>
        <v>3159.3099999999977</v>
      </c>
      <c r="CC68" s="52">
        <f t="shared" si="24"/>
        <v>63.009999999999991</v>
      </c>
      <c r="CD68" s="52">
        <f t="shared" si="24"/>
        <v>1.9599999999999937</v>
      </c>
      <c r="CE68" s="52">
        <f t="shared" si="24"/>
        <v>0.82999999999999829</v>
      </c>
      <c r="CF68" s="52">
        <f t="shared" si="24"/>
        <v>0.19000000000000128</v>
      </c>
      <c r="CG68" s="52">
        <f t="shared" si="24"/>
        <v>0.16000000000000014</v>
      </c>
      <c r="CH68" s="52">
        <f t="shared" si="24"/>
        <v>0.15000000000000213</v>
      </c>
      <c r="CI68" s="52">
        <f t="shared" si="24"/>
        <v>1.1099999999999994</v>
      </c>
      <c r="CJ68" s="52">
        <f t="shared" si="24"/>
        <v>1.1000000000000085</v>
      </c>
      <c r="CK68" s="52">
        <f t="shared" si="24"/>
        <v>2.5200000000000102</v>
      </c>
      <c r="CL68" s="52">
        <f t="shared" si="24"/>
        <v>0.55999999999999872</v>
      </c>
      <c r="CM68" s="52">
        <f t="shared" si="24"/>
        <v>0.57000000000000028</v>
      </c>
    </row>
    <row r="69" spans="1:98" s="51" customFormat="1" x14ac:dyDescent="0.2">
      <c r="A69" s="217">
        <v>15</v>
      </c>
      <c r="B69" s="51" t="s">
        <v>32</v>
      </c>
      <c r="C69" s="173">
        <f t="shared" si="3"/>
        <v>0</v>
      </c>
      <c r="D69" s="173">
        <f t="shared" si="22"/>
        <v>0</v>
      </c>
      <c r="E69" s="173">
        <f t="shared" si="22"/>
        <v>0</v>
      </c>
      <c r="F69" s="173">
        <f t="shared" si="22"/>
        <v>0</v>
      </c>
      <c r="G69" s="173">
        <f t="shared" si="22"/>
        <v>0</v>
      </c>
      <c r="H69" s="173">
        <f t="shared" si="22"/>
        <v>0</v>
      </c>
      <c r="I69" s="173">
        <f t="shared" si="22"/>
        <v>0</v>
      </c>
      <c r="J69" s="173">
        <f t="shared" si="22"/>
        <v>0</v>
      </c>
      <c r="K69" s="173">
        <f t="shared" si="22"/>
        <v>0</v>
      </c>
      <c r="L69" s="173">
        <f t="shared" si="22"/>
        <v>0</v>
      </c>
      <c r="M69" s="173">
        <f t="shared" si="22"/>
        <v>0</v>
      </c>
      <c r="N69" s="173">
        <f t="shared" si="22"/>
        <v>0</v>
      </c>
      <c r="O69" s="173">
        <f t="shared" si="22"/>
        <v>0</v>
      </c>
      <c r="P69" s="173">
        <f t="shared" si="22"/>
        <v>0</v>
      </c>
      <c r="Q69" s="173">
        <f t="shared" si="22"/>
        <v>0</v>
      </c>
      <c r="R69" s="173">
        <f t="shared" si="22"/>
        <v>0</v>
      </c>
      <c r="S69" s="173">
        <f t="shared" si="22"/>
        <v>0</v>
      </c>
      <c r="T69" s="173">
        <f t="shared" si="22"/>
        <v>0</v>
      </c>
      <c r="U69" s="173">
        <f t="shared" si="22"/>
        <v>0</v>
      </c>
      <c r="V69" s="173">
        <f t="shared" si="22"/>
        <v>0</v>
      </c>
      <c r="W69" s="173">
        <f t="shared" si="22"/>
        <v>0</v>
      </c>
      <c r="X69" s="173">
        <f t="shared" si="22"/>
        <v>0</v>
      </c>
      <c r="Y69" s="173">
        <f t="shared" si="22"/>
        <v>0</v>
      </c>
      <c r="Z69" s="173">
        <f t="shared" si="22"/>
        <v>0</v>
      </c>
      <c r="AA69" s="173">
        <f t="shared" si="22"/>
        <v>0</v>
      </c>
      <c r="AB69" s="173">
        <f t="shared" si="22"/>
        <v>0</v>
      </c>
      <c r="AC69" s="173">
        <f t="shared" si="22"/>
        <v>0</v>
      </c>
      <c r="AD69" s="173">
        <f t="shared" si="22"/>
        <v>0</v>
      </c>
      <c r="AE69" s="173">
        <f t="shared" si="22"/>
        <v>0</v>
      </c>
      <c r="AF69" s="173">
        <f t="shared" si="22"/>
        <v>0</v>
      </c>
      <c r="AG69" s="173">
        <f t="shared" si="22"/>
        <v>0</v>
      </c>
      <c r="AH69" s="173">
        <f t="shared" si="22"/>
        <v>0</v>
      </c>
      <c r="AI69" s="173">
        <f t="shared" si="22"/>
        <v>0</v>
      </c>
      <c r="AJ69" s="173">
        <f t="shared" si="22"/>
        <v>0</v>
      </c>
      <c r="AK69" s="173">
        <f t="shared" si="22"/>
        <v>0</v>
      </c>
      <c r="AL69" s="173">
        <f t="shared" si="22"/>
        <v>0</v>
      </c>
      <c r="AM69" s="173">
        <f t="shared" si="22"/>
        <v>0</v>
      </c>
      <c r="AN69" s="173">
        <f t="shared" si="22"/>
        <v>0</v>
      </c>
      <c r="AO69" s="173">
        <f t="shared" si="22"/>
        <v>0</v>
      </c>
      <c r="AP69" s="173">
        <f t="shared" si="22"/>
        <v>0</v>
      </c>
      <c r="AQ69" s="173">
        <f t="shared" si="22"/>
        <v>0</v>
      </c>
      <c r="AR69" s="173">
        <f t="shared" si="22"/>
        <v>0</v>
      </c>
      <c r="AS69" s="173">
        <f t="shared" si="22"/>
        <v>0</v>
      </c>
      <c r="AT69" s="173">
        <f t="shared" si="22"/>
        <v>0</v>
      </c>
      <c r="AU69" s="173">
        <f t="shared" si="22"/>
        <v>0</v>
      </c>
      <c r="AV69" s="173">
        <f t="shared" si="22"/>
        <v>0</v>
      </c>
      <c r="AW69" s="173">
        <f t="shared" si="22"/>
        <v>0</v>
      </c>
      <c r="AX69" s="173">
        <f t="shared" si="22"/>
        <v>0</v>
      </c>
      <c r="AY69" s="173">
        <f t="shared" si="22"/>
        <v>0</v>
      </c>
      <c r="AZ69" s="173">
        <f t="shared" si="22"/>
        <v>0</v>
      </c>
      <c r="BA69" s="173">
        <f t="shared" si="22"/>
        <v>0</v>
      </c>
      <c r="BB69" s="173">
        <f t="shared" si="22"/>
        <v>0</v>
      </c>
      <c r="BC69" s="173">
        <f t="shared" si="22"/>
        <v>0</v>
      </c>
      <c r="BD69" s="173">
        <f t="shared" si="22"/>
        <v>0</v>
      </c>
      <c r="BE69" s="173">
        <f t="shared" si="22"/>
        <v>0</v>
      </c>
      <c r="BF69" s="173">
        <f t="shared" si="22"/>
        <v>0</v>
      </c>
      <c r="BG69" s="173">
        <f t="shared" si="22"/>
        <v>0</v>
      </c>
      <c r="BH69" s="173">
        <f t="shared" si="22"/>
        <v>0</v>
      </c>
      <c r="BI69" s="173">
        <f t="shared" si="22"/>
        <v>0</v>
      </c>
      <c r="BJ69" s="173">
        <f t="shared" si="22"/>
        <v>0</v>
      </c>
      <c r="BK69" s="173">
        <f t="shared" ref="BK69:BL69" si="25">BK50-BK29</f>
        <v>0</v>
      </c>
      <c r="BL69" s="173">
        <f t="shared" si="25"/>
        <v>0</v>
      </c>
      <c r="BQ69" s="173"/>
      <c r="BR69" s="173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173"/>
    </row>
    <row r="70" spans="1:98" s="51" customFormat="1" x14ac:dyDescent="0.2">
      <c r="A70" s="217">
        <v>16</v>
      </c>
      <c r="B70" s="51" t="s">
        <v>33</v>
      </c>
      <c r="C70" s="173">
        <f t="shared" si="3"/>
        <v>0</v>
      </c>
      <c r="D70" s="173">
        <f t="shared" si="22"/>
        <v>0</v>
      </c>
      <c r="E70" s="173">
        <f t="shared" si="22"/>
        <v>0</v>
      </c>
      <c r="F70" s="173">
        <f t="shared" si="22"/>
        <v>0</v>
      </c>
      <c r="G70" s="173">
        <f t="shared" si="22"/>
        <v>0</v>
      </c>
      <c r="H70" s="173">
        <f t="shared" si="22"/>
        <v>0</v>
      </c>
      <c r="I70" s="173">
        <f t="shared" si="22"/>
        <v>0</v>
      </c>
      <c r="J70" s="173">
        <f t="shared" si="22"/>
        <v>0</v>
      </c>
      <c r="K70" s="173">
        <f t="shared" si="22"/>
        <v>0</v>
      </c>
      <c r="L70" s="173">
        <f t="shared" si="22"/>
        <v>0</v>
      </c>
      <c r="M70" s="173">
        <f t="shared" si="22"/>
        <v>0</v>
      </c>
      <c r="N70" s="173">
        <f t="shared" si="22"/>
        <v>0</v>
      </c>
      <c r="O70" s="173">
        <f t="shared" si="22"/>
        <v>0</v>
      </c>
      <c r="P70" s="173">
        <f t="shared" si="22"/>
        <v>0</v>
      </c>
      <c r="Q70" s="173">
        <f t="shared" si="22"/>
        <v>0</v>
      </c>
      <c r="R70" s="173">
        <f t="shared" si="22"/>
        <v>0</v>
      </c>
      <c r="S70" s="173">
        <f t="shared" si="22"/>
        <v>0</v>
      </c>
      <c r="T70" s="173">
        <f t="shared" si="22"/>
        <v>0</v>
      </c>
      <c r="U70" s="173">
        <f t="shared" si="22"/>
        <v>0</v>
      </c>
      <c r="V70" s="173">
        <f t="shared" si="22"/>
        <v>0</v>
      </c>
      <c r="W70" s="173">
        <f t="shared" si="22"/>
        <v>0</v>
      </c>
      <c r="X70" s="173">
        <f t="shared" si="22"/>
        <v>0</v>
      </c>
      <c r="Y70" s="173">
        <f t="shared" si="22"/>
        <v>0</v>
      </c>
      <c r="Z70" s="173">
        <f t="shared" si="22"/>
        <v>0</v>
      </c>
      <c r="AA70" s="173">
        <f t="shared" si="22"/>
        <v>0</v>
      </c>
      <c r="AB70" s="173">
        <f t="shared" si="22"/>
        <v>0</v>
      </c>
      <c r="AC70" s="173">
        <f t="shared" si="22"/>
        <v>0</v>
      </c>
      <c r="AD70" s="173">
        <f t="shared" si="22"/>
        <v>0</v>
      </c>
      <c r="AE70" s="173">
        <f t="shared" si="22"/>
        <v>0</v>
      </c>
      <c r="AF70" s="173">
        <f t="shared" si="22"/>
        <v>0</v>
      </c>
      <c r="AG70" s="173">
        <f t="shared" si="22"/>
        <v>0</v>
      </c>
      <c r="AH70" s="173">
        <f t="shared" si="22"/>
        <v>0</v>
      </c>
      <c r="AI70" s="173">
        <f t="shared" si="22"/>
        <v>0</v>
      </c>
      <c r="AJ70" s="173">
        <f t="shared" si="22"/>
        <v>0</v>
      </c>
      <c r="AK70" s="173">
        <f t="shared" si="22"/>
        <v>0</v>
      </c>
      <c r="AL70" s="173">
        <f t="shared" si="22"/>
        <v>0</v>
      </c>
      <c r="AM70" s="173">
        <f t="shared" si="22"/>
        <v>0</v>
      </c>
      <c r="AN70" s="173">
        <f t="shared" si="22"/>
        <v>0</v>
      </c>
      <c r="AO70" s="173">
        <f t="shared" si="22"/>
        <v>0</v>
      </c>
      <c r="AP70" s="173">
        <f t="shared" si="22"/>
        <v>0</v>
      </c>
      <c r="AQ70" s="173">
        <f t="shared" si="22"/>
        <v>0</v>
      </c>
      <c r="AR70" s="173">
        <f t="shared" si="22"/>
        <v>0</v>
      </c>
      <c r="AS70" s="173">
        <f t="shared" si="22"/>
        <v>0</v>
      </c>
      <c r="AT70" s="173">
        <f t="shared" si="22"/>
        <v>0</v>
      </c>
      <c r="AU70" s="173">
        <f t="shared" si="22"/>
        <v>0</v>
      </c>
      <c r="AV70" s="173">
        <f t="shared" si="22"/>
        <v>0</v>
      </c>
      <c r="AW70" s="173">
        <f t="shared" si="22"/>
        <v>0</v>
      </c>
      <c r="AX70" s="173">
        <f t="shared" si="22"/>
        <v>0</v>
      </c>
      <c r="AY70" s="173">
        <f t="shared" si="22"/>
        <v>0</v>
      </c>
      <c r="AZ70" s="173">
        <f t="shared" si="22"/>
        <v>0</v>
      </c>
      <c r="BA70" s="173">
        <f t="shared" si="22"/>
        <v>0</v>
      </c>
      <c r="BB70" s="173">
        <f t="shared" si="22"/>
        <v>0</v>
      </c>
      <c r="BC70" s="173">
        <f t="shared" si="22"/>
        <v>0</v>
      </c>
      <c r="BD70" s="173">
        <f t="shared" si="22"/>
        <v>0</v>
      </c>
      <c r="BE70" s="173">
        <f t="shared" si="22"/>
        <v>0</v>
      </c>
      <c r="BF70" s="173">
        <f t="shared" si="22"/>
        <v>0</v>
      </c>
      <c r="BG70" s="173">
        <f t="shared" si="22"/>
        <v>0</v>
      </c>
      <c r="BH70" s="173">
        <f t="shared" si="22"/>
        <v>0</v>
      </c>
      <c r="BI70" s="173">
        <f t="shared" si="22"/>
        <v>0</v>
      </c>
      <c r="BJ70" s="173">
        <f t="shared" si="22"/>
        <v>0</v>
      </c>
      <c r="BK70" s="173">
        <f t="shared" ref="BK70:BL70" si="26">BK51-BK30</f>
        <v>0</v>
      </c>
      <c r="BL70" s="173">
        <f t="shared" si="26"/>
        <v>0</v>
      </c>
      <c r="BQ70" s="173"/>
      <c r="BR70" s="173"/>
      <c r="CJ70" s="52"/>
      <c r="CK70" s="53"/>
    </row>
    <row r="71" spans="1:98" s="51" customFormat="1" ht="25.5" x14ac:dyDescent="0.2">
      <c r="A71" s="217"/>
      <c r="C71" s="186"/>
      <c r="BW71" s="165" t="s">
        <v>18</v>
      </c>
      <c r="BX71" s="54" t="s">
        <v>5</v>
      </c>
      <c r="BY71" s="54" t="s">
        <v>6</v>
      </c>
      <c r="BZ71" s="54" t="s">
        <v>7</v>
      </c>
      <c r="CA71" s="54" t="s">
        <v>8</v>
      </c>
      <c r="CB71" s="52" t="s">
        <v>9</v>
      </c>
      <c r="CC71" s="51" t="s">
        <v>10</v>
      </c>
      <c r="CD71" s="51" t="s">
        <v>11</v>
      </c>
      <c r="CE71" s="51" t="s">
        <v>12</v>
      </c>
      <c r="CF71" s="51" t="s">
        <v>13</v>
      </c>
      <c r="CG71" s="51" t="s">
        <v>14</v>
      </c>
      <c r="CH71" s="51" t="s">
        <v>15</v>
      </c>
      <c r="CI71" s="51" t="s">
        <v>36</v>
      </c>
      <c r="CJ71" s="53" t="s">
        <v>17</v>
      </c>
      <c r="CK71" s="52" t="s">
        <v>16</v>
      </c>
      <c r="CL71" s="166" t="s">
        <v>32</v>
      </c>
      <c r="CM71" s="166" t="s">
        <v>33</v>
      </c>
    </row>
    <row r="72" spans="1:98" s="51" customFormat="1" x14ac:dyDescent="0.2">
      <c r="A72" s="217"/>
      <c r="C72" s="186"/>
      <c r="BV72" s="179">
        <v>1</v>
      </c>
      <c r="BW72" s="51" t="s">
        <v>220</v>
      </c>
      <c r="BX72" s="60">
        <v>111.52</v>
      </c>
      <c r="BY72" s="60">
        <v>0.76610740825863777</v>
      </c>
      <c r="BZ72" s="60">
        <v>1.0193000000000001</v>
      </c>
      <c r="CA72" s="60">
        <v>0.89261804873694539</v>
      </c>
      <c r="CB72" s="60">
        <v>1271.3551</v>
      </c>
      <c r="CC72" s="60">
        <v>14.654300000000001</v>
      </c>
      <c r="CD72" s="60">
        <v>1.4232849416453175</v>
      </c>
      <c r="CE72" s="60">
        <v>1.3445</v>
      </c>
      <c r="CF72" s="60">
        <v>9.5229999999999997</v>
      </c>
      <c r="CG72" s="60">
        <v>8.6873000000000005</v>
      </c>
      <c r="CH72" s="60">
        <v>6.6619999999999999</v>
      </c>
      <c r="CI72" s="60">
        <v>5.9645999999999999</v>
      </c>
      <c r="CJ72" s="60">
        <v>1</v>
      </c>
      <c r="CK72" s="60">
        <v>0.72073110963761633</v>
      </c>
      <c r="CL72" s="60">
        <v>6.7337000000000007</v>
      </c>
      <c r="CM72" s="60">
        <v>6.7388000000000003</v>
      </c>
    </row>
    <row r="73" spans="1:98" s="51" customFormat="1" x14ac:dyDescent="0.2">
      <c r="A73" s="217"/>
      <c r="BV73" s="179">
        <v>2</v>
      </c>
      <c r="BW73" s="51" t="s">
        <v>221</v>
      </c>
      <c r="BX73" s="60">
        <v>111.47</v>
      </c>
      <c r="BY73" s="60">
        <v>0.76952674105425156</v>
      </c>
      <c r="BZ73" s="60">
        <v>1.0208000000000002</v>
      </c>
      <c r="CA73" s="60">
        <v>0.89661974356675334</v>
      </c>
      <c r="CB73" s="172">
        <v>1269.1600000000001</v>
      </c>
      <c r="CC73" s="60">
        <v>14.59</v>
      </c>
      <c r="CD73" s="60">
        <v>1.4306151645207439</v>
      </c>
      <c r="CE73" s="60">
        <v>1.3465</v>
      </c>
      <c r="CF73" s="60">
        <v>9.5858000000000008</v>
      </c>
      <c r="CG73" s="60">
        <v>8.7614999999999998</v>
      </c>
      <c r="CH73" s="60">
        <v>6.6923000000000004</v>
      </c>
      <c r="CI73" s="60">
        <v>5.9748999999999999</v>
      </c>
      <c r="CJ73" s="60">
        <v>1</v>
      </c>
      <c r="CK73" s="60">
        <v>0.72169338134999972</v>
      </c>
      <c r="CL73" s="60">
        <v>6.7337000000000007</v>
      </c>
      <c r="CM73" s="60">
        <v>6.7460000000000004</v>
      </c>
    </row>
    <row r="74" spans="1:98" s="51" customFormat="1" x14ac:dyDescent="0.2">
      <c r="A74" s="217"/>
      <c r="BV74" s="179">
        <v>3</v>
      </c>
      <c r="BW74" s="51" t="s">
        <v>222</v>
      </c>
      <c r="BX74" s="60">
        <v>110.76</v>
      </c>
      <c r="BY74" s="60">
        <v>0.76289288983826675</v>
      </c>
      <c r="BZ74" s="60">
        <v>1.0176000000000001</v>
      </c>
      <c r="CA74" s="60">
        <v>0.89349535382416012</v>
      </c>
      <c r="CB74" s="60">
        <v>1281.835</v>
      </c>
      <c r="CC74" s="60">
        <v>14.845000000000001</v>
      </c>
      <c r="CD74" s="60">
        <v>1.4306151645207439</v>
      </c>
      <c r="CE74" s="60">
        <v>1.3471</v>
      </c>
      <c r="CF74" s="60">
        <v>9.5800999999999998</v>
      </c>
      <c r="CG74" s="60">
        <v>8.7497000000000007</v>
      </c>
      <c r="CH74" s="60">
        <v>6.6695000000000002</v>
      </c>
      <c r="CI74" s="60">
        <v>5.9956000000000005</v>
      </c>
      <c r="CJ74" s="60">
        <v>1</v>
      </c>
      <c r="CK74" s="60">
        <v>0.72301874787613252</v>
      </c>
      <c r="CL74" s="60">
        <v>6.7636000000000003</v>
      </c>
      <c r="CM74" s="60">
        <v>6.7824</v>
      </c>
    </row>
    <row r="75" spans="1:98" s="51" customFormat="1" x14ac:dyDescent="0.2">
      <c r="A75" s="217"/>
      <c r="BV75" s="179">
        <v>4</v>
      </c>
      <c r="BW75" s="51" t="s">
        <v>223</v>
      </c>
      <c r="BX75" s="60">
        <v>110.60000000000001</v>
      </c>
      <c r="BY75" s="60">
        <v>0.76405867970660146</v>
      </c>
      <c r="BZ75" s="60">
        <v>1.0184</v>
      </c>
      <c r="CA75" s="60">
        <v>0.89317613433369047</v>
      </c>
      <c r="CB75" s="60">
        <v>1281.2136</v>
      </c>
      <c r="CC75" s="60">
        <v>14.8574</v>
      </c>
      <c r="CD75" s="60">
        <v>1.4249073810202337</v>
      </c>
      <c r="CE75" s="60">
        <v>1.3438000000000001</v>
      </c>
      <c r="CF75" s="60">
        <v>9.5510999999999999</v>
      </c>
      <c r="CG75" s="60">
        <v>8.7081999999999997</v>
      </c>
      <c r="CH75" s="60">
        <v>6.6668000000000003</v>
      </c>
      <c r="CI75" s="60">
        <v>6.1592000000000002</v>
      </c>
      <c r="CJ75" s="60">
        <v>1</v>
      </c>
      <c r="CK75" s="60">
        <v>0.72169858980095558</v>
      </c>
      <c r="CL75" s="60">
        <v>6.7610000000000001</v>
      </c>
      <c r="CM75" s="60">
        <v>6.7765000000000004</v>
      </c>
    </row>
    <row r="76" spans="1:98" s="51" customFormat="1" x14ac:dyDescent="0.2">
      <c r="A76" s="217"/>
      <c r="BV76" s="179">
        <v>5</v>
      </c>
      <c r="BW76" s="51" t="s">
        <v>224</v>
      </c>
      <c r="BX76" s="60">
        <v>110.05</v>
      </c>
      <c r="BY76" s="60">
        <v>0.76757752533005841</v>
      </c>
      <c r="BZ76" s="60">
        <v>1.0172000000000001</v>
      </c>
      <c r="CA76" s="60">
        <v>0.89309636509779389</v>
      </c>
      <c r="CB76" s="60">
        <v>1287.8143</v>
      </c>
      <c r="CC76" s="60">
        <v>14.9244</v>
      </c>
      <c r="CD76" s="60">
        <v>1.4273479874393378</v>
      </c>
      <c r="CE76" s="60">
        <v>1.3466</v>
      </c>
      <c r="CF76" s="60">
        <v>9.5904000000000007</v>
      </c>
      <c r="CG76" s="60">
        <v>8.7569999999999997</v>
      </c>
      <c r="CH76" s="60">
        <v>6.6665000000000001</v>
      </c>
      <c r="CI76" s="60">
        <v>6.1736000000000004</v>
      </c>
      <c r="CJ76" s="60">
        <v>1</v>
      </c>
      <c r="CK76" s="60">
        <v>0.72169858980095558</v>
      </c>
      <c r="CL76" s="60">
        <v>6.7760000000000007</v>
      </c>
      <c r="CM76" s="60">
        <v>6.7948000000000004</v>
      </c>
    </row>
    <row r="77" spans="1:98" s="51" customFormat="1" x14ac:dyDescent="0.2">
      <c r="A77" s="217"/>
      <c r="BV77" s="179">
        <v>6</v>
      </c>
      <c r="BW77" s="51" t="s">
        <v>225</v>
      </c>
      <c r="BX77" s="60">
        <v>109.75</v>
      </c>
      <c r="BY77" s="60">
        <v>0.76958596275203939</v>
      </c>
      <c r="BZ77" s="60">
        <v>1.0178</v>
      </c>
      <c r="CA77" s="60">
        <v>0.8935751943526048</v>
      </c>
      <c r="CB77" s="172">
        <v>1283.8500000000001</v>
      </c>
      <c r="CC77" s="60">
        <v>14.811200000000001</v>
      </c>
      <c r="CD77" s="60">
        <v>1.4336917562724014</v>
      </c>
      <c r="CE77" s="60">
        <v>1.3480000000000001</v>
      </c>
      <c r="CF77" s="60">
        <v>9.642100000000001</v>
      </c>
      <c r="CG77" s="60">
        <v>8.7507000000000001</v>
      </c>
      <c r="CH77" s="60">
        <v>6.6701000000000006</v>
      </c>
      <c r="CI77" s="60">
        <v>6.2345000000000006</v>
      </c>
      <c r="CJ77" s="60">
        <v>1</v>
      </c>
      <c r="CK77" s="60">
        <v>0.72179235477537818</v>
      </c>
      <c r="CL77" s="60">
        <v>6.8182</v>
      </c>
      <c r="CM77" s="60">
        <v>6.8428000000000004</v>
      </c>
    </row>
    <row r="78" spans="1:98" s="51" customFormat="1" x14ac:dyDescent="0.2">
      <c r="A78" s="217"/>
      <c r="BV78" s="179">
        <v>7</v>
      </c>
      <c r="BW78" s="51" t="s">
        <v>226</v>
      </c>
      <c r="BX78" s="60">
        <v>109.85000000000001</v>
      </c>
      <c r="BY78" s="60">
        <v>0.76852136489394396</v>
      </c>
      <c r="BZ78" s="60">
        <v>1.0134000000000001</v>
      </c>
      <c r="CA78" s="60">
        <v>0.89023413157660469</v>
      </c>
      <c r="CB78" s="172">
        <v>1285.1461000000002</v>
      </c>
      <c r="CC78" s="60">
        <v>14.7879</v>
      </c>
      <c r="CD78" s="60">
        <v>1.4289797084881393</v>
      </c>
      <c r="CE78" s="60">
        <v>1.3446</v>
      </c>
      <c r="CF78" s="60">
        <v>9.6128999999999998</v>
      </c>
      <c r="CG78" s="60">
        <v>8.7310999999999996</v>
      </c>
      <c r="CH78" s="60">
        <v>6.6447000000000003</v>
      </c>
      <c r="CI78" s="60">
        <v>6.1223000000000001</v>
      </c>
      <c r="CJ78" s="60">
        <v>1</v>
      </c>
      <c r="CK78" s="60">
        <v>0.72269478431174161</v>
      </c>
      <c r="CL78" s="60">
        <v>6.8147000000000002</v>
      </c>
      <c r="CM78" s="60">
        <v>6.8371000000000004</v>
      </c>
    </row>
    <row r="79" spans="1:98" s="51" customFormat="1" x14ac:dyDescent="0.2">
      <c r="BQ79" s="193"/>
      <c r="BR79" s="193"/>
      <c r="BS79" s="193"/>
      <c r="BT79" s="193"/>
      <c r="BV79" s="179">
        <v>8</v>
      </c>
      <c r="BW79" s="51" t="s">
        <v>227</v>
      </c>
      <c r="BX79" s="60">
        <v>109.67</v>
      </c>
      <c r="BY79" s="60">
        <v>0.76840325802981402</v>
      </c>
      <c r="BZ79" s="60">
        <v>1.0088000000000001</v>
      </c>
      <c r="CA79" s="60">
        <v>0.89023413157660469</v>
      </c>
      <c r="CB79" s="60">
        <v>1282.973</v>
      </c>
      <c r="CC79" s="60">
        <v>14.666500000000001</v>
      </c>
      <c r="CD79" s="60">
        <v>1.4324595330181922</v>
      </c>
      <c r="CE79" s="60">
        <v>1.3423</v>
      </c>
      <c r="CF79" s="60">
        <v>9.6386000000000003</v>
      </c>
      <c r="CG79" s="60">
        <v>8.7360000000000007</v>
      </c>
      <c r="CH79" s="60">
        <v>6.6446000000000005</v>
      </c>
      <c r="CI79" s="60">
        <v>6.1078000000000001</v>
      </c>
      <c r="CJ79" s="60">
        <v>1</v>
      </c>
      <c r="CK79" s="60">
        <v>0.72151113291678093</v>
      </c>
      <c r="CL79" s="60">
        <v>6.8729000000000005</v>
      </c>
      <c r="CM79" s="60">
        <v>6.8952</v>
      </c>
      <c r="CN79" s="193"/>
      <c r="CO79" s="193"/>
      <c r="CP79" s="193"/>
      <c r="CQ79" s="193"/>
      <c r="CR79" s="193"/>
      <c r="CS79" s="193"/>
      <c r="CT79" s="193"/>
    </row>
    <row r="80" spans="1:98" s="51" customFormat="1" x14ac:dyDescent="0.2">
      <c r="A80" s="217"/>
      <c r="BV80" s="179">
        <v>9</v>
      </c>
      <c r="BW80" s="51" t="s">
        <v>228</v>
      </c>
      <c r="BX80" s="60">
        <v>109.67</v>
      </c>
      <c r="BY80" s="60">
        <v>0.77249903437620704</v>
      </c>
      <c r="BZ80" s="60">
        <v>1.0079</v>
      </c>
      <c r="CA80" s="60">
        <v>0.8901548869503294</v>
      </c>
      <c r="CB80" s="60">
        <v>1298.0035</v>
      </c>
      <c r="CC80" s="60">
        <v>14.763900000000001</v>
      </c>
      <c r="CD80" s="60">
        <v>1.4407145944388415</v>
      </c>
      <c r="CE80" s="60">
        <v>1.3464</v>
      </c>
      <c r="CF80" s="60">
        <v>9.588000000000001</v>
      </c>
      <c r="CG80" s="60">
        <v>8.7307000000000006</v>
      </c>
      <c r="CH80" s="60">
        <v>6.6474000000000002</v>
      </c>
      <c r="CI80" s="60">
        <v>6.0599000000000007</v>
      </c>
      <c r="CJ80" s="60">
        <v>1</v>
      </c>
      <c r="CK80" s="60">
        <v>0.72212593876372033</v>
      </c>
      <c r="CL80" s="60">
        <v>6.88</v>
      </c>
      <c r="CM80" s="60">
        <v>6.9067000000000007</v>
      </c>
    </row>
    <row r="81" spans="1:91" s="51" customFormat="1" x14ac:dyDescent="0.2">
      <c r="BV81" s="179">
        <v>10</v>
      </c>
      <c r="BW81" s="51" t="s">
        <v>229</v>
      </c>
      <c r="BX81" s="60">
        <v>109.41</v>
      </c>
      <c r="BY81" s="60">
        <v>0.77447335811648077</v>
      </c>
      <c r="BZ81" s="60">
        <v>1.006</v>
      </c>
      <c r="CA81" s="60">
        <v>0.89229945569733204</v>
      </c>
      <c r="CB81" s="60">
        <v>1298.5288</v>
      </c>
      <c r="CC81" s="60">
        <v>14.82</v>
      </c>
      <c r="CD81" s="60">
        <v>1.4442518775274407</v>
      </c>
      <c r="CE81" s="60">
        <v>1.347</v>
      </c>
      <c r="CF81" s="60">
        <v>9.6035000000000004</v>
      </c>
      <c r="CG81" s="60">
        <v>8.7363</v>
      </c>
      <c r="CH81" s="60">
        <v>6.6623000000000001</v>
      </c>
      <c r="CI81" s="60">
        <v>6.0624000000000002</v>
      </c>
      <c r="CJ81" s="60">
        <v>1</v>
      </c>
      <c r="CK81" s="60">
        <v>0.72261122793325971</v>
      </c>
      <c r="CL81" s="60">
        <v>6.8766000000000007</v>
      </c>
      <c r="CM81" s="60">
        <v>6.9129000000000005</v>
      </c>
    </row>
    <row r="82" spans="1:91" s="51" customFormat="1" x14ac:dyDescent="0.2">
      <c r="BV82" s="179">
        <v>11</v>
      </c>
      <c r="BW82" s="51" t="s">
        <v>230</v>
      </c>
      <c r="BX82" s="60">
        <v>109.53</v>
      </c>
      <c r="BY82" s="60">
        <v>0.77966630282239202</v>
      </c>
      <c r="BZ82" s="60">
        <v>1.0085</v>
      </c>
      <c r="CA82" s="60">
        <v>0.89221984296930767</v>
      </c>
      <c r="CB82" s="60">
        <v>1295.4033000000002</v>
      </c>
      <c r="CC82" s="60">
        <v>14.7804</v>
      </c>
      <c r="CD82" s="60">
        <v>1.445086705202312</v>
      </c>
      <c r="CE82" s="60">
        <v>1.3411</v>
      </c>
      <c r="CF82" s="60">
        <v>9.5851000000000006</v>
      </c>
      <c r="CG82" s="60">
        <v>8.6873000000000005</v>
      </c>
      <c r="CH82" s="60">
        <v>6.6609000000000007</v>
      </c>
      <c r="CI82" s="60">
        <v>6.0070000000000006</v>
      </c>
      <c r="CJ82" s="60">
        <v>1</v>
      </c>
      <c r="CK82" s="60">
        <v>0.72341626095071376</v>
      </c>
      <c r="CL82" s="60">
        <v>6.8793000000000006</v>
      </c>
      <c r="CM82" s="60">
        <v>6.9109000000000007</v>
      </c>
    </row>
    <row r="83" spans="1:91" s="51" customFormat="1" x14ac:dyDescent="0.2">
      <c r="BV83" s="179">
        <v>12</v>
      </c>
      <c r="BW83" s="51" t="s">
        <v>231</v>
      </c>
      <c r="BX83" s="60">
        <v>109.67</v>
      </c>
      <c r="BY83" s="60">
        <v>0.78382191566076187</v>
      </c>
      <c r="BZ83" s="60">
        <v>1.0109000000000001</v>
      </c>
      <c r="CA83" s="60">
        <v>0.8961376467425396</v>
      </c>
      <c r="CB83" s="60">
        <v>1285.4792</v>
      </c>
      <c r="CC83" s="60">
        <v>14.4795</v>
      </c>
      <c r="CD83" s="60">
        <v>1.4545454545454546</v>
      </c>
      <c r="CE83" s="60">
        <v>1.3492</v>
      </c>
      <c r="CF83" s="60">
        <v>9.6481000000000012</v>
      </c>
      <c r="CG83" s="60">
        <v>8.7721999999999998</v>
      </c>
      <c r="CH83" s="60">
        <v>6.6905999999999999</v>
      </c>
      <c r="CI83" s="60">
        <v>6.0597000000000003</v>
      </c>
      <c r="CJ83" s="60">
        <v>1</v>
      </c>
      <c r="CK83" s="60">
        <v>0.72361518144650672</v>
      </c>
      <c r="CL83" s="60">
        <v>6.9142000000000001</v>
      </c>
      <c r="CM83" s="60">
        <v>6.9462999999999999</v>
      </c>
    </row>
    <row r="84" spans="1:91" s="51" customFormat="1" x14ac:dyDescent="0.2">
      <c r="BV84" s="179">
        <v>13</v>
      </c>
      <c r="BW84" s="51" t="s">
        <v>232</v>
      </c>
      <c r="BX84" s="60">
        <v>110.03</v>
      </c>
      <c r="BY84" s="60">
        <v>0.78425221551250879</v>
      </c>
      <c r="BZ84" s="60">
        <v>1.0087000000000002</v>
      </c>
      <c r="CA84" s="60">
        <v>0.89589679268948208</v>
      </c>
      <c r="CB84" s="60">
        <v>1274.356</v>
      </c>
      <c r="CC84" s="60">
        <v>14.400400000000001</v>
      </c>
      <c r="CD84" s="60">
        <v>1.4442518775274407</v>
      </c>
      <c r="CE84" s="60">
        <v>1.3437000000000001</v>
      </c>
      <c r="CF84" s="60">
        <v>9.6339000000000006</v>
      </c>
      <c r="CG84" s="60">
        <v>8.7735000000000003</v>
      </c>
      <c r="CH84" s="60">
        <v>6.6890000000000001</v>
      </c>
      <c r="CI84" s="60">
        <v>6.0497000000000005</v>
      </c>
      <c r="CJ84" s="60">
        <v>1</v>
      </c>
      <c r="CK84" s="60">
        <v>0.72515790313340733</v>
      </c>
      <c r="CL84" s="60">
        <v>6.9134000000000002</v>
      </c>
      <c r="CM84" s="60">
        <v>6.9432</v>
      </c>
    </row>
    <row r="85" spans="1:91" s="51" customFormat="1" x14ac:dyDescent="0.2">
      <c r="BV85" s="179">
        <v>14</v>
      </c>
      <c r="BW85" s="51" t="s">
        <v>233</v>
      </c>
      <c r="BX85" s="60">
        <v>110.15</v>
      </c>
      <c r="BY85" s="60">
        <v>0.78783581501615052</v>
      </c>
      <c r="BZ85" s="60">
        <v>1.0098</v>
      </c>
      <c r="CA85" s="60">
        <v>0.89694142972463897</v>
      </c>
      <c r="CB85" s="60">
        <v>1275.7625</v>
      </c>
      <c r="CC85" s="60">
        <v>14.427100000000001</v>
      </c>
      <c r="CD85" s="60">
        <v>1.4539110206455363</v>
      </c>
      <c r="CE85" s="60">
        <v>1.3426</v>
      </c>
      <c r="CF85" s="60">
        <v>9.6675000000000004</v>
      </c>
      <c r="CG85" s="60">
        <v>8.7849000000000004</v>
      </c>
      <c r="CH85" s="60">
        <v>6.6973000000000003</v>
      </c>
      <c r="CI85" s="60">
        <v>6.0541</v>
      </c>
      <c r="CJ85" s="60">
        <v>1</v>
      </c>
      <c r="CK85" s="60">
        <v>0.72560515469901909</v>
      </c>
      <c r="CL85" s="60">
        <v>6.9098000000000006</v>
      </c>
      <c r="CM85" s="60">
        <v>6.9378000000000002</v>
      </c>
    </row>
    <row r="86" spans="1:91" s="51" customFormat="1" x14ac:dyDescent="0.2">
      <c r="BV86" s="179">
        <v>15</v>
      </c>
      <c r="BW86" s="51" t="s">
        <v>234</v>
      </c>
      <c r="BX86" s="60">
        <v>110.46000000000001</v>
      </c>
      <c r="BY86" s="60">
        <v>0.78920369347328534</v>
      </c>
      <c r="BZ86" s="60">
        <v>1.0102</v>
      </c>
      <c r="CA86" s="60">
        <v>0.89541547277936961</v>
      </c>
      <c r="CB86" s="172">
        <v>1273.75</v>
      </c>
      <c r="CC86" s="60">
        <v>14.430000000000001</v>
      </c>
      <c r="CD86" s="60">
        <v>1.450536698578474</v>
      </c>
      <c r="CE86" s="60">
        <v>1.3386</v>
      </c>
      <c r="CF86" s="60">
        <v>9.6303000000000001</v>
      </c>
      <c r="CG86" s="60">
        <v>8.7358000000000011</v>
      </c>
      <c r="CH86" s="60">
        <v>6.6852</v>
      </c>
      <c r="CI86" s="60">
        <v>6.0844000000000005</v>
      </c>
      <c r="CJ86" s="60">
        <v>1</v>
      </c>
      <c r="CK86" s="60">
        <v>0.72611094975312229</v>
      </c>
      <c r="CL86" s="60">
        <v>6.8958000000000004</v>
      </c>
      <c r="CM86" s="60">
        <v>6.9255000000000004</v>
      </c>
    </row>
    <row r="87" spans="1:91" s="51" customFormat="1" x14ac:dyDescent="0.2">
      <c r="BV87" s="179">
        <v>16</v>
      </c>
      <c r="BW87" s="51" t="s">
        <v>235</v>
      </c>
      <c r="BX87" s="60">
        <v>110.10000000000001</v>
      </c>
      <c r="BY87" s="60">
        <v>0.79164027865737807</v>
      </c>
      <c r="BZ87" s="60">
        <v>1.0091000000000001</v>
      </c>
      <c r="CA87" s="60">
        <v>0.89839187853741809</v>
      </c>
      <c r="CB87" s="172">
        <v>1275.8600000000001</v>
      </c>
      <c r="CC87" s="60">
        <v>14.4565</v>
      </c>
      <c r="CD87" s="60">
        <v>1.4558159848595136</v>
      </c>
      <c r="CE87" s="60">
        <v>1.3472000000000002</v>
      </c>
      <c r="CF87" s="60">
        <v>9.6496000000000013</v>
      </c>
      <c r="CG87" s="60">
        <v>8.7628000000000004</v>
      </c>
      <c r="CH87" s="60">
        <v>6.7072000000000003</v>
      </c>
      <c r="CI87" s="60">
        <v>6.1374000000000004</v>
      </c>
      <c r="CJ87" s="60">
        <v>1</v>
      </c>
      <c r="CK87" s="60">
        <v>0.72573153738968876</v>
      </c>
      <c r="CL87" s="60">
        <v>6.9171000000000005</v>
      </c>
      <c r="CM87" s="60">
        <v>6.9401000000000002</v>
      </c>
    </row>
    <row r="88" spans="1:91" s="51" customFormat="1" x14ac:dyDescent="0.2">
      <c r="BV88" s="179">
        <v>17</v>
      </c>
      <c r="BW88" s="51" t="s">
        <v>236</v>
      </c>
      <c r="BX88" s="60">
        <v>109.59</v>
      </c>
      <c r="BY88" s="60">
        <v>0.7885813421654444</v>
      </c>
      <c r="BZ88" s="60">
        <v>1.0030000000000001</v>
      </c>
      <c r="CA88" s="60">
        <v>0.89413447782546485</v>
      </c>
      <c r="CB88" s="60">
        <v>1281.5600000000002</v>
      </c>
      <c r="CC88" s="60">
        <v>14.540000000000001</v>
      </c>
      <c r="CD88" s="60">
        <v>1.4499057561258519</v>
      </c>
      <c r="CE88" s="60">
        <v>1.3454000000000002</v>
      </c>
      <c r="CF88" s="60">
        <v>9.5814000000000004</v>
      </c>
      <c r="CG88" s="60">
        <v>8.7201000000000004</v>
      </c>
      <c r="CH88" s="60">
        <v>6.6759000000000004</v>
      </c>
      <c r="CI88" s="60">
        <v>6.0868000000000002</v>
      </c>
      <c r="CJ88" s="60">
        <v>1</v>
      </c>
      <c r="CK88" s="60">
        <v>0.7264485383855408</v>
      </c>
      <c r="CL88" s="60">
        <v>6.9043000000000001</v>
      </c>
      <c r="CM88" s="60">
        <v>6.9215</v>
      </c>
    </row>
    <row r="89" spans="1:91" s="51" customFormat="1" x14ac:dyDescent="0.2">
      <c r="BV89" s="179">
        <v>18</v>
      </c>
      <c r="BW89" s="51" t="s">
        <v>237</v>
      </c>
      <c r="BX89" s="60">
        <v>109.48</v>
      </c>
      <c r="BY89" s="60">
        <v>0.78696781301644758</v>
      </c>
      <c r="BZ89" s="60">
        <v>1.0053000000000001</v>
      </c>
      <c r="CA89" s="60">
        <v>0.89309636509779389</v>
      </c>
      <c r="CB89" s="60">
        <v>1286.2046</v>
      </c>
      <c r="CC89" s="60">
        <v>14.586400000000001</v>
      </c>
      <c r="CD89" s="60">
        <v>1.4444604940054888</v>
      </c>
      <c r="CE89" s="60">
        <v>1.3441000000000001</v>
      </c>
      <c r="CF89" s="60">
        <v>9.5560000000000009</v>
      </c>
      <c r="CG89" s="60">
        <v>8.7026000000000003</v>
      </c>
      <c r="CH89" s="60">
        <v>6.6692</v>
      </c>
      <c r="CI89" s="60">
        <v>6.0583</v>
      </c>
      <c r="CJ89" s="60">
        <v>1</v>
      </c>
      <c r="CK89" s="60">
        <v>0.72473221144787003</v>
      </c>
      <c r="CL89" s="60">
        <v>6.8959000000000001</v>
      </c>
      <c r="CM89" s="60">
        <v>6.9111000000000002</v>
      </c>
    </row>
    <row r="90" spans="1:91" s="51" customFormat="1" x14ac:dyDescent="0.2">
      <c r="BV90" s="179">
        <v>19</v>
      </c>
      <c r="BW90" s="51" t="s">
        <v>238</v>
      </c>
      <c r="BX90" s="60">
        <v>109.3</v>
      </c>
      <c r="BY90" s="60">
        <v>0.78926598263614833</v>
      </c>
      <c r="BZ90" s="60">
        <v>1.0038</v>
      </c>
      <c r="CA90" s="60">
        <v>0.89333571556190816</v>
      </c>
      <c r="CB90" s="60">
        <v>1283.6953000000001</v>
      </c>
      <c r="CC90" s="60">
        <v>14.493600000000001</v>
      </c>
      <c r="CD90" s="60">
        <v>1.4442518775274407</v>
      </c>
      <c r="CE90" s="60">
        <v>1.3455000000000001</v>
      </c>
      <c r="CF90" s="60">
        <v>9.5617999999999999</v>
      </c>
      <c r="CG90" s="60">
        <v>8.6913</v>
      </c>
      <c r="CH90" s="60">
        <v>6.6693000000000007</v>
      </c>
      <c r="CI90" s="60">
        <v>6.0471000000000004</v>
      </c>
      <c r="CJ90" s="60">
        <v>1</v>
      </c>
      <c r="CK90" s="60">
        <v>0.72473221144787003</v>
      </c>
      <c r="CL90" s="60">
        <v>6.9119000000000002</v>
      </c>
      <c r="CM90" s="60">
        <v>6.9281000000000006</v>
      </c>
    </row>
    <row r="91" spans="1:91" s="51" customFormat="1" x14ac:dyDescent="0.2">
      <c r="A91" s="217"/>
      <c r="BV91" s="179">
        <v>20</v>
      </c>
      <c r="BW91" s="51" t="s">
        <v>239</v>
      </c>
      <c r="BX91" s="60">
        <v>109.25</v>
      </c>
      <c r="BY91" s="60">
        <v>0.79182833161770516</v>
      </c>
      <c r="BZ91" s="60">
        <v>1.0056</v>
      </c>
      <c r="CA91" s="60">
        <v>0.89678055779750698</v>
      </c>
      <c r="CB91" s="60">
        <v>1283.0920000000001</v>
      </c>
      <c r="CC91" s="60">
        <v>14.3705</v>
      </c>
      <c r="CD91" s="60">
        <v>1.4467592592592591</v>
      </c>
      <c r="CE91" s="60">
        <v>1.351</v>
      </c>
      <c r="CF91" s="60">
        <v>9.605500000000001</v>
      </c>
      <c r="CG91" s="60">
        <v>8.754900000000001</v>
      </c>
      <c r="CH91" s="60">
        <v>6.6954000000000002</v>
      </c>
      <c r="CI91" s="60">
        <v>6.0093000000000005</v>
      </c>
      <c r="CJ91" s="60">
        <v>1</v>
      </c>
      <c r="CK91" s="60">
        <v>0.72474796889381721</v>
      </c>
      <c r="CL91" s="60">
        <v>6.9092000000000002</v>
      </c>
      <c r="CM91" s="60">
        <v>6.9287000000000001</v>
      </c>
    </row>
    <row r="92" spans="1:91" s="51" customFormat="1" x14ac:dyDescent="0.2">
      <c r="A92" s="217"/>
      <c r="BV92" s="179">
        <v>21</v>
      </c>
      <c r="BW92" s="51" t="s">
        <v>240</v>
      </c>
      <c r="BX92" s="60">
        <v>109.66</v>
      </c>
      <c r="BY92" s="60">
        <v>0.79157761418507078</v>
      </c>
      <c r="BZ92" s="60">
        <v>1.0094000000000001</v>
      </c>
      <c r="CA92" s="60">
        <v>0.89782725803555385</v>
      </c>
      <c r="CB92" s="60">
        <v>1277.0269000000001</v>
      </c>
      <c r="CC92" s="60">
        <v>14.423200000000001</v>
      </c>
      <c r="CD92" s="60">
        <v>1.4427932477276004</v>
      </c>
      <c r="CE92" s="60">
        <v>1.3491</v>
      </c>
      <c r="CF92" s="60">
        <v>9.5457999999999998</v>
      </c>
      <c r="CG92" s="60">
        <v>8.7545000000000002</v>
      </c>
      <c r="CH92" s="60">
        <v>6.7035</v>
      </c>
      <c r="CI92" s="60">
        <v>5.9304000000000006</v>
      </c>
      <c r="CJ92" s="60">
        <v>1</v>
      </c>
      <c r="CK92" s="60">
        <v>0.72553671578550227</v>
      </c>
      <c r="CL92" s="60">
        <v>6.9061000000000003</v>
      </c>
      <c r="CM92" s="60">
        <v>6.9270000000000005</v>
      </c>
    </row>
    <row r="93" spans="1:91" s="52" customFormat="1" x14ac:dyDescent="0.2">
      <c r="BV93" s="179">
        <v>22</v>
      </c>
      <c r="BW93" s="165" t="s">
        <v>241</v>
      </c>
      <c r="BX93" s="60">
        <v>108.72</v>
      </c>
      <c r="BY93" s="60">
        <v>0.79510217062892574</v>
      </c>
      <c r="BZ93" s="60">
        <v>1.0042</v>
      </c>
      <c r="CA93" s="60">
        <v>0.897182845863987</v>
      </c>
      <c r="CB93" s="60">
        <v>1298.6565000000001</v>
      </c>
      <c r="CC93" s="60">
        <v>14.543800000000001</v>
      </c>
      <c r="CD93" s="60">
        <v>1.4467592592592591</v>
      </c>
      <c r="CE93" s="60">
        <v>1.3547</v>
      </c>
      <c r="CF93" s="60">
        <v>9.5582000000000011</v>
      </c>
      <c r="CG93" s="60">
        <v>8.7868000000000013</v>
      </c>
      <c r="CH93" s="60">
        <v>6.6981999999999999</v>
      </c>
      <c r="CI93" s="60">
        <v>5.8530000000000006</v>
      </c>
      <c r="CJ93" s="60">
        <v>1</v>
      </c>
      <c r="CK93" s="60">
        <v>0.72617422371975493</v>
      </c>
      <c r="CL93" s="60">
        <v>6.9019000000000004</v>
      </c>
      <c r="CM93" s="60">
        <v>6.9321999999999999</v>
      </c>
    </row>
    <row r="94" spans="1:91" s="52" customFormat="1" x14ac:dyDescent="0.2">
      <c r="BV94" s="179"/>
      <c r="BW94" s="165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65"/>
    </row>
    <row r="95" spans="1:91" s="51" customFormat="1" x14ac:dyDescent="0.2">
      <c r="A95" s="217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</row>
    <row r="96" spans="1:91" s="51" customFormat="1" x14ac:dyDescent="0.2">
      <c r="A96" s="217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</row>
    <row r="97" spans="1:91" s="51" customFormat="1" x14ac:dyDescent="0.2">
      <c r="A97" s="217"/>
      <c r="CA97" s="52"/>
      <c r="CI97" s="53"/>
      <c r="CJ97" s="52"/>
    </row>
    <row r="98" spans="1:91" s="51" customFormat="1" x14ac:dyDescent="0.2">
      <c r="A98" s="217"/>
      <c r="BV98" s="60"/>
      <c r="BW98" s="60"/>
      <c r="BX98" s="178">
        <f>AVERAGE(BX72:BX93)</f>
        <v>109.94045454545453</v>
      </c>
      <c r="BY98" s="178">
        <f t="shared" ref="BY98:CM98" si="27">AVERAGE(BY72:BY93)</f>
        <v>0.77924498626129624</v>
      </c>
      <c r="BZ98" s="178">
        <f t="shared" si="27"/>
        <v>1.0107136363636362</v>
      </c>
      <c r="CA98" s="178">
        <f t="shared" si="27"/>
        <v>0.89422107860626321</v>
      </c>
      <c r="CB98" s="178">
        <f t="shared" si="27"/>
        <v>1283.2148045454549</v>
      </c>
      <c r="CC98" s="178">
        <f t="shared" si="27"/>
        <v>14.620545454545454</v>
      </c>
      <c r="CD98" s="178">
        <f t="shared" si="27"/>
        <v>1.4407248065525011</v>
      </c>
      <c r="CE98" s="178">
        <f t="shared" si="27"/>
        <v>1.3458636363636367</v>
      </c>
      <c r="CF98" s="178">
        <f t="shared" si="27"/>
        <v>9.5972136363636373</v>
      </c>
      <c r="CG98" s="178">
        <f t="shared" si="27"/>
        <v>8.7397818181818181</v>
      </c>
      <c r="CH98" s="178">
        <f t="shared" si="27"/>
        <v>6.6758136363636345</v>
      </c>
      <c r="CI98" s="178">
        <f t="shared" si="27"/>
        <v>6.0560000000000009</v>
      </c>
      <c r="CJ98" s="178">
        <f t="shared" si="27"/>
        <v>1</v>
      </c>
      <c r="CK98" s="178">
        <f t="shared" si="27"/>
        <v>0.72370839610087967</v>
      </c>
      <c r="CL98" s="178">
        <f t="shared" si="27"/>
        <v>6.8586045454545461</v>
      </c>
      <c r="CM98" s="178">
        <f t="shared" si="27"/>
        <v>6.8811636363636355</v>
      </c>
    </row>
    <row r="99" spans="1:91" s="51" customFormat="1" x14ac:dyDescent="0.2">
      <c r="A99" s="217"/>
      <c r="BV99" s="60"/>
      <c r="BW99" s="60"/>
      <c r="BX99" s="178">
        <v>109.94045454545453</v>
      </c>
      <c r="BY99" s="178">
        <v>0.77924498626129624</v>
      </c>
      <c r="BZ99" s="178">
        <v>1.0107136363636362</v>
      </c>
      <c r="CA99" s="178">
        <v>0.89422107860626321</v>
      </c>
      <c r="CB99" s="178">
        <v>1283.2148045454549</v>
      </c>
      <c r="CC99" s="178">
        <v>14.620545454545454</v>
      </c>
      <c r="CD99" s="178">
        <v>1.4407248065525011</v>
      </c>
      <c r="CE99" s="178">
        <v>1.3458636363636367</v>
      </c>
      <c r="CF99" s="178">
        <v>9.5972136363636373</v>
      </c>
      <c r="CG99" s="178">
        <v>8.7397818181818181</v>
      </c>
      <c r="CH99" s="178">
        <v>6.6758136363636345</v>
      </c>
      <c r="CI99" s="178">
        <v>6.0560000000000009</v>
      </c>
      <c r="CJ99" s="178">
        <v>1</v>
      </c>
      <c r="CK99" s="178">
        <v>0.72370839610087967</v>
      </c>
      <c r="CL99" s="178">
        <v>6.8586045454545461</v>
      </c>
      <c r="CM99" s="178">
        <v>6.8811636363636355</v>
      </c>
    </row>
    <row r="100" spans="1:91" s="51" customFormat="1" x14ac:dyDescent="0.2">
      <c r="A100" s="217"/>
      <c r="BV100" s="65"/>
      <c r="BW100" s="186"/>
      <c r="BX100" s="186">
        <f t="shared" ref="BX100:CM100" si="28">BX99-BX98</f>
        <v>0</v>
      </c>
      <c r="BY100" s="186">
        <f t="shared" si="28"/>
        <v>0</v>
      </c>
      <c r="BZ100" s="186">
        <f t="shared" si="28"/>
        <v>0</v>
      </c>
      <c r="CA100" s="186">
        <f t="shared" si="28"/>
        <v>0</v>
      </c>
      <c r="CB100" s="186">
        <f t="shared" si="28"/>
        <v>0</v>
      </c>
      <c r="CC100" s="186">
        <f t="shared" si="28"/>
        <v>0</v>
      </c>
      <c r="CD100" s="186">
        <f t="shared" si="28"/>
        <v>0</v>
      </c>
      <c r="CE100" s="186">
        <f t="shared" si="28"/>
        <v>0</v>
      </c>
      <c r="CF100" s="186">
        <f t="shared" si="28"/>
        <v>0</v>
      </c>
      <c r="CG100" s="186">
        <f t="shared" si="28"/>
        <v>0</v>
      </c>
      <c r="CH100" s="186">
        <f t="shared" si="28"/>
        <v>0</v>
      </c>
      <c r="CI100" s="186">
        <f t="shared" si="28"/>
        <v>0</v>
      </c>
      <c r="CJ100" s="186">
        <f t="shared" si="28"/>
        <v>0</v>
      </c>
      <c r="CK100" s="186">
        <f t="shared" si="28"/>
        <v>0</v>
      </c>
      <c r="CL100" s="186">
        <f t="shared" si="28"/>
        <v>0</v>
      </c>
      <c r="CM100" s="186">
        <f t="shared" si="28"/>
        <v>0</v>
      </c>
    </row>
    <row r="101" spans="1:91" s="51" customFormat="1" x14ac:dyDescent="0.2">
      <c r="A101" s="217"/>
      <c r="BV101" s="52" t="s">
        <v>29</v>
      </c>
      <c r="BW101" s="52"/>
      <c r="BX101" s="178">
        <f>MAX(BX72:BX93)</f>
        <v>111.52</v>
      </c>
      <c r="BY101" s="178">
        <f t="shared" ref="BY101:CM101" si="29">MAX(BY72:BY93)</f>
        <v>0.79510217062892574</v>
      </c>
      <c r="BZ101" s="178">
        <f t="shared" si="29"/>
        <v>1.0208000000000002</v>
      </c>
      <c r="CA101" s="178">
        <f t="shared" si="29"/>
        <v>0.89839187853741809</v>
      </c>
      <c r="CB101" s="178">
        <f t="shared" si="29"/>
        <v>1298.6565000000001</v>
      </c>
      <c r="CC101" s="178">
        <f t="shared" si="29"/>
        <v>14.9244</v>
      </c>
      <c r="CD101" s="178">
        <f t="shared" si="29"/>
        <v>1.4558159848595136</v>
      </c>
      <c r="CE101" s="178">
        <f t="shared" si="29"/>
        <v>1.3547</v>
      </c>
      <c r="CF101" s="178">
        <f t="shared" si="29"/>
        <v>9.6675000000000004</v>
      </c>
      <c r="CG101" s="178">
        <f t="shared" si="29"/>
        <v>8.7868000000000013</v>
      </c>
      <c r="CH101" s="178">
        <f t="shared" si="29"/>
        <v>6.7072000000000003</v>
      </c>
      <c r="CI101" s="178">
        <f t="shared" si="29"/>
        <v>6.2345000000000006</v>
      </c>
      <c r="CJ101" s="178">
        <f t="shared" si="29"/>
        <v>1</v>
      </c>
      <c r="CK101" s="178">
        <f t="shared" si="29"/>
        <v>0.7264485383855408</v>
      </c>
      <c r="CL101" s="178">
        <f t="shared" si="29"/>
        <v>6.9171000000000005</v>
      </c>
      <c r="CM101" s="178">
        <f t="shared" si="29"/>
        <v>6.9462999999999999</v>
      </c>
    </row>
    <row r="102" spans="1:91" s="51" customFormat="1" x14ac:dyDescent="0.2">
      <c r="A102" s="217"/>
      <c r="BV102" s="52" t="s">
        <v>30</v>
      </c>
      <c r="BW102" s="52"/>
      <c r="BX102" s="178">
        <f>MIN(BX72:BX93)</f>
        <v>108.72</v>
      </c>
      <c r="BY102" s="178">
        <f t="shared" ref="BY102:CM102" si="30">MIN(BY72:BY93)</f>
        <v>0.76289288983826675</v>
      </c>
      <c r="BZ102" s="178">
        <f t="shared" si="30"/>
        <v>1.0030000000000001</v>
      </c>
      <c r="CA102" s="178">
        <f t="shared" si="30"/>
        <v>0.8901548869503294</v>
      </c>
      <c r="CB102" s="178">
        <f t="shared" si="30"/>
        <v>1269.1600000000001</v>
      </c>
      <c r="CC102" s="178">
        <f t="shared" si="30"/>
        <v>14.3705</v>
      </c>
      <c r="CD102" s="178">
        <f t="shared" si="30"/>
        <v>1.4232849416453175</v>
      </c>
      <c r="CE102" s="178">
        <f t="shared" si="30"/>
        <v>1.3386</v>
      </c>
      <c r="CF102" s="178">
        <f t="shared" si="30"/>
        <v>9.5229999999999997</v>
      </c>
      <c r="CG102" s="178">
        <f t="shared" si="30"/>
        <v>8.6873000000000005</v>
      </c>
      <c r="CH102" s="178">
        <f t="shared" si="30"/>
        <v>6.6446000000000005</v>
      </c>
      <c r="CI102" s="178">
        <f t="shared" si="30"/>
        <v>5.8530000000000006</v>
      </c>
      <c r="CJ102" s="178">
        <f t="shared" si="30"/>
        <v>1</v>
      </c>
      <c r="CK102" s="178">
        <f t="shared" si="30"/>
        <v>0.72073110963761633</v>
      </c>
      <c r="CL102" s="178">
        <f t="shared" si="30"/>
        <v>6.7337000000000007</v>
      </c>
      <c r="CM102" s="178">
        <f t="shared" si="30"/>
        <v>6.7388000000000003</v>
      </c>
    </row>
    <row r="103" spans="1:91" s="51" customFormat="1" x14ac:dyDescent="0.2">
      <c r="A103" s="217"/>
      <c r="CA103" s="52"/>
      <c r="CI103" s="53"/>
      <c r="CJ103" s="52"/>
    </row>
    <row r="104" spans="1:91" s="51" customFormat="1" x14ac:dyDescent="0.2">
      <c r="A104" s="217"/>
      <c r="BX104" s="178">
        <f>BX101-BX102</f>
        <v>2.7999999999999972</v>
      </c>
      <c r="BY104" s="178">
        <f t="shared" ref="BY104:CM104" si="31">BY101-BY102</f>
        <v>3.220928079065899E-2</v>
      </c>
      <c r="BZ104" s="178">
        <f t="shared" si="31"/>
        <v>1.7800000000000038E-2</v>
      </c>
      <c r="CA104" s="178">
        <f t="shared" si="31"/>
        <v>8.2369915870886823E-3</v>
      </c>
      <c r="CB104" s="178">
        <f t="shared" si="31"/>
        <v>29.496499999999969</v>
      </c>
      <c r="CC104" s="178">
        <f t="shared" si="31"/>
        <v>0.5539000000000005</v>
      </c>
      <c r="CD104" s="178">
        <f t="shared" si="31"/>
        <v>3.2531043214196087E-2</v>
      </c>
      <c r="CE104" s="178">
        <f t="shared" si="31"/>
        <v>1.6100000000000003E-2</v>
      </c>
      <c r="CF104" s="178">
        <f t="shared" si="31"/>
        <v>0.14450000000000074</v>
      </c>
      <c r="CG104" s="178">
        <f t="shared" si="31"/>
        <v>9.950000000000081E-2</v>
      </c>
      <c r="CH104" s="178">
        <f t="shared" si="31"/>
        <v>6.2599999999999767E-2</v>
      </c>
      <c r="CI104" s="178">
        <f t="shared" si="31"/>
        <v>0.38149999999999995</v>
      </c>
      <c r="CJ104" s="178">
        <f t="shared" si="31"/>
        <v>0</v>
      </c>
      <c r="CK104" s="178">
        <f t="shared" si="31"/>
        <v>5.717428747924469E-3</v>
      </c>
      <c r="CL104" s="178">
        <f t="shared" si="31"/>
        <v>0.18339999999999979</v>
      </c>
      <c r="CM104" s="178">
        <f t="shared" si="31"/>
        <v>0.20749999999999957</v>
      </c>
    </row>
    <row r="105" spans="1:91" s="51" customFormat="1" x14ac:dyDescent="0.2">
      <c r="A105" s="217"/>
      <c r="CA105" s="52"/>
      <c r="CI105" s="53"/>
      <c r="CJ105" s="52"/>
    </row>
    <row r="106" spans="1:91" s="51" customFormat="1" x14ac:dyDescent="0.2">
      <c r="A106" s="217"/>
      <c r="CA106" s="52"/>
      <c r="CI106" s="53"/>
      <c r="CJ106" s="52"/>
    </row>
    <row r="107" spans="1:91" s="51" customFormat="1" x14ac:dyDescent="0.2">
      <c r="A107" s="217"/>
      <c r="CA107" s="52"/>
      <c r="CI107" s="53"/>
      <c r="CJ107" s="52"/>
    </row>
    <row r="108" spans="1:91" s="51" customFormat="1" x14ac:dyDescent="0.2">
      <c r="A108" s="217"/>
      <c r="CA108" s="52"/>
      <c r="CI108" s="53"/>
      <c r="CJ108" s="52"/>
    </row>
    <row r="109" spans="1:91" s="51" customFormat="1" x14ac:dyDescent="0.2">
      <c r="A109" s="217"/>
      <c r="CA109" s="52"/>
      <c r="CI109" s="53"/>
      <c r="CJ109" s="52"/>
    </row>
    <row r="110" spans="1:91" s="51" customFormat="1" x14ac:dyDescent="0.2">
      <c r="A110" s="217"/>
      <c r="BU110" s="179"/>
      <c r="CA110" s="52"/>
      <c r="CI110" s="53"/>
      <c r="CJ110" s="52"/>
    </row>
    <row r="111" spans="1:91" s="51" customFormat="1" x14ac:dyDescent="0.2">
      <c r="A111" s="217"/>
      <c r="BU111" s="179"/>
      <c r="CA111" s="52"/>
      <c r="CI111" s="53"/>
      <c r="CJ111" s="52"/>
    </row>
    <row r="112" spans="1:91" s="51" customFormat="1" x14ac:dyDescent="0.2">
      <c r="A112" s="217"/>
      <c r="BU112" s="179"/>
      <c r="CA112" s="52"/>
      <c r="CI112" s="53"/>
      <c r="CJ112" s="52"/>
    </row>
    <row r="113" spans="1:88" s="51" customFormat="1" x14ac:dyDescent="0.2">
      <c r="A113" s="217"/>
      <c r="BU113" s="179"/>
      <c r="BV113" s="165"/>
      <c r="CA113" s="52"/>
      <c r="CI113" s="53"/>
      <c r="CJ113" s="52"/>
    </row>
    <row r="114" spans="1:88" s="51" customFormat="1" x14ac:dyDescent="0.2">
      <c r="A114" s="217"/>
      <c r="BU114" s="179"/>
      <c r="BV114" s="165"/>
      <c r="CA114" s="52"/>
      <c r="CI114" s="53"/>
      <c r="CJ114" s="52"/>
    </row>
    <row r="115" spans="1:88" s="51" customFormat="1" x14ac:dyDescent="0.2">
      <c r="A115" s="217"/>
      <c r="BU115" s="179"/>
      <c r="BV115" s="165"/>
      <c r="CA115" s="52"/>
      <c r="CI115" s="53"/>
      <c r="CJ115" s="52"/>
    </row>
    <row r="116" spans="1:88" s="51" customFormat="1" x14ac:dyDescent="0.2">
      <c r="A116" s="217"/>
      <c r="BU116" s="179"/>
      <c r="BV116" s="165"/>
      <c r="CA116" s="52"/>
      <c r="CI116" s="53"/>
      <c r="CJ116" s="52"/>
    </row>
    <row r="117" spans="1:88" s="51" customFormat="1" x14ac:dyDescent="0.2">
      <c r="A117" s="217"/>
      <c r="BU117" s="179"/>
      <c r="BV117" s="165"/>
      <c r="CA117" s="52"/>
      <c r="CI117" s="53"/>
      <c r="CJ117" s="52"/>
    </row>
    <row r="118" spans="1:88" s="51" customFormat="1" x14ac:dyDescent="0.2">
      <c r="A118" s="217"/>
      <c r="BU118" s="179"/>
      <c r="BV118" s="165"/>
      <c r="CA118" s="52"/>
      <c r="CI118" s="53"/>
      <c r="CJ118" s="52"/>
    </row>
    <row r="119" spans="1:88" s="51" customFormat="1" x14ac:dyDescent="0.2">
      <c r="A119" s="217"/>
      <c r="BU119" s="179"/>
      <c r="BV119" s="165"/>
      <c r="CA119" s="52"/>
      <c r="CI119" s="53"/>
      <c r="CJ119" s="52"/>
    </row>
    <row r="120" spans="1:88" s="51" customFormat="1" x14ac:dyDescent="0.2">
      <c r="A120" s="217"/>
      <c r="BU120" s="179"/>
      <c r="BV120" s="165"/>
      <c r="CA120" s="52"/>
      <c r="CI120" s="53"/>
      <c r="CJ120" s="52"/>
    </row>
    <row r="121" spans="1:88" s="51" customFormat="1" x14ac:dyDescent="0.2">
      <c r="A121" s="217"/>
      <c r="BU121" s="179"/>
      <c r="BV121" s="165"/>
      <c r="CA121" s="52"/>
      <c r="CI121" s="53"/>
      <c r="CJ121" s="52"/>
    </row>
    <row r="122" spans="1:88" s="51" customFormat="1" x14ac:dyDescent="0.2">
      <c r="A122" s="217"/>
      <c r="BU122" s="179"/>
      <c r="BV122" s="165"/>
      <c r="CA122" s="52"/>
      <c r="CI122" s="53"/>
      <c r="CJ122" s="52"/>
    </row>
    <row r="123" spans="1:88" s="51" customFormat="1" x14ac:dyDescent="0.2">
      <c r="A123" s="217"/>
      <c r="BU123" s="179"/>
      <c r="BV123" s="165"/>
      <c r="CA123" s="52"/>
      <c r="CI123" s="53"/>
      <c r="CJ123" s="52"/>
    </row>
    <row r="124" spans="1:88" s="51" customFormat="1" x14ac:dyDescent="0.2">
      <c r="A124" s="217"/>
      <c r="BU124" s="179"/>
      <c r="BV124" s="165"/>
      <c r="CA124" s="52"/>
      <c r="CI124" s="53"/>
      <c r="CJ124" s="52"/>
    </row>
    <row r="125" spans="1:88" s="51" customFormat="1" x14ac:dyDescent="0.2">
      <c r="A125" s="217"/>
      <c r="BU125" s="179"/>
      <c r="BV125" s="165"/>
      <c r="CA125" s="52"/>
      <c r="CI125" s="53"/>
      <c r="CJ125" s="52"/>
    </row>
    <row r="126" spans="1:88" s="51" customFormat="1" x14ac:dyDescent="0.2">
      <c r="A126" s="217"/>
      <c r="BU126" s="179"/>
      <c r="BV126" s="165"/>
      <c r="CA126" s="52"/>
      <c r="CI126" s="53"/>
      <c r="CJ126" s="52"/>
    </row>
    <row r="127" spans="1:88" s="51" customFormat="1" x14ac:dyDescent="0.2">
      <c r="A127" s="217"/>
      <c r="BU127" s="179"/>
      <c r="BV127" s="165"/>
      <c r="CA127" s="52"/>
      <c r="CI127" s="53"/>
      <c r="CJ127" s="52"/>
    </row>
    <row r="128" spans="1:88" s="51" customFormat="1" x14ac:dyDescent="0.2">
      <c r="A128" s="217"/>
      <c r="BU128" s="179"/>
      <c r="BV128" s="165"/>
      <c r="CA128" s="52"/>
      <c r="CI128" s="53"/>
      <c r="CJ128" s="52"/>
    </row>
    <row r="129" spans="1:89" s="51" customFormat="1" x14ac:dyDescent="0.2">
      <c r="A129" s="217"/>
      <c r="BV129" s="165"/>
      <c r="CA129" s="52"/>
      <c r="CI129" s="53"/>
      <c r="CJ129" s="52"/>
    </row>
    <row r="130" spans="1:89" s="51" customFormat="1" x14ac:dyDescent="0.2">
      <c r="A130" s="217"/>
      <c r="BV130" s="165"/>
      <c r="CA130" s="52"/>
      <c r="CI130" s="53"/>
      <c r="CJ130" s="52"/>
    </row>
    <row r="131" spans="1:89" s="51" customFormat="1" x14ac:dyDescent="0.2">
      <c r="A131" s="217"/>
      <c r="BV131" s="165"/>
      <c r="CA131" s="52"/>
      <c r="CI131" s="53"/>
      <c r="CJ131" s="52"/>
    </row>
    <row r="132" spans="1:89" s="51" customFormat="1" x14ac:dyDescent="0.2">
      <c r="A132" s="217"/>
      <c r="CA132" s="52"/>
      <c r="CI132" s="53"/>
      <c r="CJ132" s="52"/>
    </row>
    <row r="133" spans="1:89" s="51" customFormat="1" x14ac:dyDescent="0.2">
      <c r="A133" s="217"/>
      <c r="CA133" s="52"/>
      <c r="CI133" s="53"/>
      <c r="CJ133" s="52"/>
    </row>
    <row r="134" spans="1:89" s="51" customFormat="1" x14ac:dyDescent="0.2">
      <c r="A134" s="217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53"/>
      <c r="CJ134" s="52"/>
      <c r="CK134" s="54"/>
    </row>
    <row r="135" spans="1:89" s="51" customFormat="1" x14ac:dyDescent="0.2">
      <c r="A135" s="217"/>
      <c r="BV135" s="165"/>
      <c r="BW135" s="165"/>
      <c r="BX135" s="165"/>
      <c r="BY135" s="165"/>
      <c r="BZ135" s="165"/>
      <c r="CA135" s="165"/>
      <c r="CB135" s="165"/>
      <c r="CC135" s="165"/>
      <c r="CD135" s="165"/>
      <c r="CE135" s="165"/>
      <c r="CF135" s="165"/>
      <c r="CG135" s="165"/>
      <c r="CH135" s="165"/>
      <c r="CI135" s="53"/>
      <c r="CJ135" s="52"/>
      <c r="CK135" s="54"/>
    </row>
    <row r="136" spans="1:89" s="51" customFormat="1" x14ac:dyDescent="0.2">
      <c r="A136" s="217"/>
      <c r="BV136" s="165"/>
      <c r="BW136" s="165"/>
      <c r="BX136" s="54"/>
      <c r="BY136" s="54"/>
      <c r="BZ136" s="54"/>
      <c r="CA136" s="54"/>
      <c r="CB136" s="52"/>
      <c r="CI136" s="53"/>
      <c r="CJ136" s="52"/>
      <c r="CK136" s="54"/>
    </row>
    <row r="137" spans="1:89" s="51" customFormat="1" x14ac:dyDescent="0.2">
      <c r="A137" s="217"/>
      <c r="BV137" s="179"/>
      <c r="BW137" s="165"/>
      <c r="BX137" s="181"/>
      <c r="BY137" s="181"/>
      <c r="BZ137" s="181"/>
      <c r="CA137" s="181"/>
      <c r="CB137" s="181"/>
      <c r="CC137" s="181"/>
      <c r="CD137" s="181"/>
      <c r="CE137" s="181"/>
      <c r="CF137" s="181"/>
      <c r="CG137" s="181"/>
      <c r="CH137" s="181"/>
      <c r="CI137" s="181"/>
      <c r="CJ137" s="181"/>
      <c r="CK137" s="173"/>
    </row>
    <row r="138" spans="1:89" s="51" customFormat="1" x14ac:dyDescent="0.2">
      <c r="A138" s="217"/>
      <c r="BV138" s="179"/>
      <c r="BW138" s="165"/>
      <c r="BX138" s="181"/>
      <c r="BY138" s="181"/>
      <c r="BZ138" s="181"/>
      <c r="CA138" s="181"/>
      <c r="CB138" s="181"/>
      <c r="CC138" s="181"/>
      <c r="CD138" s="181"/>
      <c r="CE138" s="181"/>
      <c r="CF138" s="181"/>
      <c r="CG138" s="181"/>
      <c r="CH138" s="181"/>
      <c r="CI138" s="181"/>
      <c r="CJ138" s="181"/>
      <c r="CK138" s="173"/>
    </row>
    <row r="139" spans="1:89" s="51" customFormat="1" x14ac:dyDescent="0.2">
      <c r="A139" s="217"/>
      <c r="BV139" s="179"/>
      <c r="BW139" s="165"/>
      <c r="BX139" s="181"/>
      <c r="BY139" s="181"/>
      <c r="BZ139" s="181"/>
      <c r="CA139" s="181"/>
      <c r="CB139" s="181"/>
      <c r="CC139" s="181"/>
      <c r="CD139" s="181"/>
      <c r="CE139" s="181"/>
      <c r="CF139" s="181"/>
      <c r="CG139" s="181"/>
      <c r="CH139" s="181"/>
      <c r="CI139" s="181"/>
      <c r="CJ139" s="181"/>
      <c r="CK139" s="173"/>
    </row>
    <row r="140" spans="1:89" s="51" customFormat="1" x14ac:dyDescent="0.2">
      <c r="A140" s="217"/>
      <c r="BV140" s="179"/>
      <c r="BW140" s="165"/>
      <c r="BX140" s="181"/>
      <c r="BY140" s="181"/>
      <c r="BZ140" s="181"/>
      <c r="CA140" s="181"/>
      <c r="CB140" s="181"/>
      <c r="CC140" s="181"/>
      <c r="CD140" s="181"/>
      <c r="CE140" s="181"/>
      <c r="CF140" s="181"/>
      <c r="CG140" s="181"/>
      <c r="CH140" s="181"/>
      <c r="CI140" s="181"/>
      <c r="CJ140" s="181"/>
      <c r="CK140" s="173"/>
    </row>
    <row r="141" spans="1:89" s="51" customFormat="1" x14ac:dyDescent="0.2">
      <c r="A141" s="217"/>
      <c r="BV141" s="179"/>
      <c r="BW141" s="165"/>
      <c r="BX141" s="181"/>
      <c r="BY141" s="181"/>
      <c r="BZ141" s="181"/>
      <c r="CA141" s="181"/>
      <c r="CB141" s="181"/>
      <c r="CC141" s="181"/>
      <c r="CD141" s="181"/>
      <c r="CE141" s="181"/>
      <c r="CF141" s="181"/>
      <c r="CG141" s="181"/>
      <c r="CH141" s="181"/>
      <c r="CI141" s="181"/>
      <c r="CJ141" s="181"/>
      <c r="CK141" s="173"/>
    </row>
    <row r="142" spans="1:89" s="51" customFormat="1" x14ac:dyDescent="0.2">
      <c r="A142" s="217"/>
      <c r="BV142" s="179"/>
      <c r="BW142" s="165"/>
      <c r="BX142" s="181"/>
      <c r="BY142" s="181"/>
      <c r="BZ142" s="181"/>
      <c r="CA142" s="181"/>
      <c r="CB142" s="181"/>
      <c r="CC142" s="181"/>
      <c r="CD142" s="181"/>
      <c r="CE142" s="181"/>
      <c r="CF142" s="181"/>
      <c r="CG142" s="181"/>
      <c r="CH142" s="181"/>
      <c r="CI142" s="181"/>
      <c r="CJ142" s="181"/>
      <c r="CK142" s="173"/>
    </row>
    <row r="143" spans="1:89" s="51" customFormat="1" x14ac:dyDescent="0.2">
      <c r="A143" s="217"/>
      <c r="BV143" s="179"/>
      <c r="BW143" s="165"/>
      <c r="BX143" s="181"/>
      <c r="BY143" s="181"/>
      <c r="BZ143" s="181"/>
      <c r="CA143" s="181"/>
      <c r="CB143" s="181"/>
      <c r="CC143" s="181"/>
      <c r="CD143" s="181"/>
      <c r="CE143" s="181"/>
      <c r="CF143" s="181"/>
      <c r="CG143" s="181"/>
      <c r="CH143" s="181"/>
      <c r="CI143" s="181"/>
      <c r="CJ143" s="181"/>
      <c r="CK143" s="173"/>
    </row>
    <row r="144" spans="1:89" s="51" customFormat="1" x14ac:dyDescent="0.2">
      <c r="A144" s="217"/>
      <c r="BV144" s="179"/>
      <c r="BW144" s="165"/>
      <c r="BX144" s="181"/>
      <c r="BY144" s="181"/>
      <c r="BZ144" s="181"/>
      <c r="CA144" s="181"/>
      <c r="CB144" s="181"/>
      <c r="CC144" s="181"/>
      <c r="CD144" s="181"/>
      <c r="CE144" s="181"/>
      <c r="CF144" s="181"/>
      <c r="CG144" s="181"/>
      <c r="CH144" s="181"/>
      <c r="CI144" s="181"/>
      <c r="CJ144" s="181"/>
      <c r="CK144" s="173"/>
    </row>
    <row r="145" spans="1:89" s="51" customFormat="1" x14ac:dyDescent="0.2">
      <c r="A145" s="217"/>
      <c r="BV145" s="179"/>
      <c r="BW145" s="165"/>
      <c r="BX145" s="181"/>
      <c r="BY145" s="181"/>
      <c r="BZ145" s="181"/>
      <c r="CA145" s="181"/>
      <c r="CB145" s="181"/>
      <c r="CC145" s="181"/>
      <c r="CD145" s="181"/>
      <c r="CE145" s="181"/>
      <c r="CF145" s="181"/>
      <c r="CG145" s="181"/>
      <c r="CH145" s="181"/>
      <c r="CI145" s="181"/>
      <c r="CJ145" s="181"/>
      <c r="CK145" s="173"/>
    </row>
    <row r="146" spans="1:89" s="51" customFormat="1" x14ac:dyDescent="0.2">
      <c r="A146" s="217"/>
      <c r="BV146" s="179"/>
      <c r="BW146" s="165"/>
      <c r="BX146" s="181"/>
      <c r="BY146" s="181"/>
      <c r="BZ146" s="181"/>
      <c r="CA146" s="181"/>
      <c r="CB146" s="181"/>
      <c r="CC146" s="181"/>
      <c r="CD146" s="181"/>
      <c r="CE146" s="181"/>
      <c r="CF146" s="181"/>
      <c r="CG146" s="181"/>
      <c r="CH146" s="181"/>
      <c r="CI146" s="181"/>
      <c r="CJ146" s="181"/>
      <c r="CK146" s="173"/>
    </row>
    <row r="147" spans="1:89" s="51" customFormat="1" x14ac:dyDescent="0.2">
      <c r="A147" s="217"/>
      <c r="BV147" s="179"/>
      <c r="BW147" s="165"/>
      <c r="BX147" s="181"/>
      <c r="BY147" s="181"/>
      <c r="BZ147" s="181"/>
      <c r="CA147" s="181"/>
      <c r="CB147" s="181"/>
      <c r="CC147" s="181"/>
      <c r="CD147" s="181"/>
      <c r="CE147" s="181"/>
      <c r="CF147" s="181"/>
      <c r="CG147" s="181"/>
      <c r="CH147" s="181"/>
      <c r="CI147" s="181"/>
      <c r="CJ147" s="181"/>
      <c r="CK147" s="173"/>
    </row>
    <row r="148" spans="1:89" s="51" customFormat="1" x14ac:dyDescent="0.2">
      <c r="A148" s="217"/>
      <c r="BV148" s="179"/>
      <c r="BW148" s="165"/>
      <c r="BX148" s="181"/>
      <c r="BY148" s="181"/>
      <c r="BZ148" s="181"/>
      <c r="CA148" s="181"/>
      <c r="CB148" s="181"/>
      <c r="CC148" s="181"/>
      <c r="CD148" s="181"/>
      <c r="CE148" s="181"/>
      <c r="CF148" s="181"/>
      <c r="CG148" s="181"/>
      <c r="CH148" s="181"/>
      <c r="CI148" s="181"/>
      <c r="CJ148" s="181"/>
      <c r="CK148" s="173"/>
    </row>
    <row r="149" spans="1:89" s="51" customFormat="1" x14ac:dyDescent="0.2">
      <c r="A149" s="217"/>
      <c r="BV149" s="179"/>
      <c r="BW149" s="165"/>
      <c r="BX149" s="181"/>
      <c r="BY149" s="181"/>
      <c r="BZ149" s="181"/>
      <c r="CA149" s="181"/>
      <c r="CB149" s="181"/>
      <c r="CC149" s="181"/>
      <c r="CD149" s="181"/>
      <c r="CE149" s="181"/>
      <c r="CF149" s="181"/>
      <c r="CG149" s="181"/>
      <c r="CH149" s="181"/>
      <c r="CI149" s="181"/>
      <c r="CJ149" s="181"/>
      <c r="CK149" s="173"/>
    </row>
    <row r="150" spans="1:89" s="51" customFormat="1" x14ac:dyDescent="0.2">
      <c r="A150" s="217"/>
      <c r="BV150" s="179"/>
      <c r="BW150" s="165"/>
      <c r="BX150" s="181"/>
      <c r="BY150" s="181"/>
      <c r="BZ150" s="181"/>
      <c r="CA150" s="181"/>
      <c r="CB150" s="181"/>
      <c r="CC150" s="181"/>
      <c r="CD150" s="181"/>
      <c r="CE150" s="181"/>
      <c r="CF150" s="181"/>
      <c r="CG150" s="181"/>
      <c r="CH150" s="181"/>
      <c r="CI150" s="181"/>
      <c r="CJ150" s="181"/>
      <c r="CK150" s="173"/>
    </row>
    <row r="151" spans="1:89" s="51" customFormat="1" x14ac:dyDescent="0.2">
      <c r="A151" s="217"/>
      <c r="BV151" s="179"/>
      <c r="BW151" s="165"/>
      <c r="BX151" s="181"/>
      <c r="BY151" s="181"/>
      <c r="BZ151" s="181"/>
      <c r="CA151" s="181"/>
      <c r="CB151" s="181"/>
      <c r="CC151" s="181"/>
      <c r="CD151" s="181"/>
      <c r="CE151" s="181"/>
      <c r="CF151" s="181"/>
      <c r="CG151" s="181"/>
      <c r="CH151" s="181"/>
      <c r="CI151" s="181"/>
      <c r="CJ151" s="181"/>
      <c r="CK151" s="173"/>
    </row>
    <row r="152" spans="1:89" s="51" customFormat="1" x14ac:dyDescent="0.2">
      <c r="A152" s="217"/>
      <c r="BV152" s="179"/>
      <c r="BW152" s="165"/>
      <c r="BX152" s="181"/>
      <c r="BY152" s="181"/>
      <c r="BZ152" s="181"/>
      <c r="CA152" s="181"/>
      <c r="CB152" s="181"/>
      <c r="CC152" s="181"/>
      <c r="CD152" s="181"/>
      <c r="CE152" s="181"/>
      <c r="CF152" s="181"/>
      <c r="CG152" s="181"/>
      <c r="CH152" s="181"/>
      <c r="CI152" s="181"/>
      <c r="CJ152" s="181"/>
      <c r="CK152" s="173"/>
    </row>
    <row r="153" spans="1:89" s="51" customFormat="1" x14ac:dyDescent="0.2">
      <c r="A153" s="217"/>
      <c r="BV153" s="179"/>
      <c r="BW153" s="165"/>
      <c r="BX153" s="181"/>
      <c r="BY153" s="181"/>
      <c r="BZ153" s="181"/>
      <c r="CA153" s="181"/>
      <c r="CB153" s="181"/>
      <c r="CC153" s="181"/>
      <c r="CD153" s="181"/>
      <c r="CE153" s="181"/>
      <c r="CF153" s="181"/>
      <c r="CG153" s="181"/>
      <c r="CH153" s="181"/>
      <c r="CI153" s="181"/>
      <c r="CJ153" s="181"/>
      <c r="CK153" s="173"/>
    </row>
    <row r="154" spans="1:89" s="51" customFormat="1" x14ac:dyDescent="0.2">
      <c r="A154" s="217"/>
      <c r="BV154" s="179"/>
      <c r="BW154" s="165"/>
      <c r="BX154" s="181"/>
      <c r="BY154" s="181"/>
      <c r="BZ154" s="181"/>
      <c r="CA154" s="181"/>
      <c r="CB154" s="181"/>
      <c r="CC154" s="181"/>
      <c r="CD154" s="181"/>
      <c r="CE154" s="181"/>
      <c r="CF154" s="181"/>
      <c r="CG154" s="181"/>
      <c r="CH154" s="181"/>
      <c r="CI154" s="181"/>
      <c r="CJ154" s="181"/>
      <c r="CK154" s="173"/>
    </row>
    <row r="155" spans="1:89" s="51" customFormat="1" x14ac:dyDescent="0.2">
      <c r="A155" s="217"/>
      <c r="BV155" s="179"/>
      <c r="BW155" s="165"/>
      <c r="BX155" s="181"/>
      <c r="BY155" s="181"/>
      <c r="BZ155" s="181"/>
      <c r="CA155" s="181"/>
      <c r="CB155" s="181"/>
      <c r="CC155" s="181"/>
      <c r="CD155" s="181"/>
      <c r="CE155" s="181"/>
      <c r="CF155" s="181"/>
      <c r="CG155" s="181"/>
      <c r="CH155" s="181"/>
      <c r="CI155" s="181"/>
      <c r="CJ155" s="181"/>
      <c r="CK155" s="173"/>
    </row>
    <row r="156" spans="1:89" s="51" customFormat="1" x14ac:dyDescent="0.2">
      <c r="A156" s="217"/>
      <c r="CA156" s="52"/>
      <c r="CI156" s="53"/>
      <c r="CJ156" s="52"/>
    </row>
    <row r="157" spans="1:89" s="51" customFormat="1" x14ac:dyDescent="0.2">
      <c r="A157" s="217"/>
      <c r="CA157" s="52"/>
      <c r="CI157" s="53"/>
      <c r="CJ157" s="52"/>
    </row>
    <row r="158" spans="1:89" s="51" customFormat="1" x14ac:dyDescent="0.2">
      <c r="A158" s="217"/>
      <c r="CA158" s="52"/>
      <c r="CI158" s="53"/>
      <c r="CJ158" s="52"/>
    </row>
    <row r="159" spans="1:89" s="51" customFormat="1" x14ac:dyDescent="0.2">
      <c r="A159" s="217"/>
      <c r="CA159" s="52"/>
      <c r="CI159" s="53"/>
      <c r="CJ159" s="52"/>
    </row>
    <row r="160" spans="1:89" s="51" customFormat="1" x14ac:dyDescent="0.2">
      <c r="A160" s="217"/>
      <c r="CA160" s="52"/>
      <c r="CI160" s="53"/>
      <c r="CJ160" s="52"/>
    </row>
    <row r="161" spans="1:88" s="51" customFormat="1" x14ac:dyDescent="0.2">
      <c r="A161" s="217"/>
      <c r="CA161" s="52"/>
      <c r="CI161" s="53"/>
      <c r="CJ161" s="52"/>
    </row>
    <row r="162" spans="1:88" s="51" customFormat="1" x14ac:dyDescent="0.2">
      <c r="A162" s="217"/>
      <c r="CA162" s="52"/>
      <c r="CI162" s="53"/>
      <c r="CJ162" s="52"/>
    </row>
    <row r="163" spans="1:88" s="51" customFormat="1" x14ac:dyDescent="0.2">
      <c r="A163" s="217"/>
      <c r="CA163" s="52"/>
      <c r="CI163" s="53"/>
      <c r="CJ163" s="52"/>
    </row>
    <row r="164" spans="1:88" s="51" customFormat="1" x14ac:dyDescent="0.2">
      <c r="A164" s="217"/>
      <c r="CA164" s="52"/>
      <c r="CI164" s="53"/>
      <c r="CJ164" s="52"/>
    </row>
    <row r="165" spans="1:88" s="51" customFormat="1" x14ac:dyDescent="0.2">
      <c r="A165" s="217"/>
      <c r="CA165" s="52"/>
      <c r="CI165" s="53"/>
      <c r="CJ165" s="52"/>
    </row>
    <row r="166" spans="1:88" s="51" customFormat="1" x14ac:dyDescent="0.2">
      <c r="A166" s="217"/>
      <c r="CA166" s="52"/>
      <c r="CI166" s="53"/>
      <c r="CJ166" s="52"/>
    </row>
    <row r="167" spans="1:88" s="51" customFormat="1" x14ac:dyDescent="0.2">
      <c r="A167" s="217"/>
      <c r="CA167" s="52"/>
      <c r="CI167" s="53"/>
      <c r="CJ167" s="52"/>
    </row>
    <row r="168" spans="1:88" s="51" customFormat="1" x14ac:dyDescent="0.2">
      <c r="A168" s="217"/>
      <c r="CA168" s="52"/>
      <c r="CI168" s="53"/>
      <c r="CJ168" s="52"/>
    </row>
    <row r="169" spans="1:88" s="51" customFormat="1" x14ac:dyDescent="0.2">
      <c r="A169" s="217"/>
      <c r="CA169" s="52"/>
      <c r="CI169" s="53"/>
      <c r="CJ169" s="52"/>
    </row>
    <row r="170" spans="1:88" s="51" customFormat="1" x14ac:dyDescent="0.2">
      <c r="A170" s="217"/>
      <c r="CA170" s="52"/>
      <c r="CI170" s="53"/>
      <c r="CJ170" s="52"/>
    </row>
    <row r="171" spans="1:88" s="51" customFormat="1" x14ac:dyDescent="0.2">
      <c r="A171" s="217"/>
      <c r="CA171" s="52"/>
      <c r="CI171" s="53"/>
      <c r="CJ171" s="52"/>
    </row>
    <row r="172" spans="1:88" s="51" customFormat="1" x14ac:dyDescent="0.2">
      <c r="A172" s="217"/>
      <c r="CA172" s="52"/>
      <c r="CI172" s="53"/>
      <c r="CJ172" s="52"/>
    </row>
    <row r="173" spans="1:88" s="51" customFormat="1" x14ac:dyDescent="0.2">
      <c r="A173" s="217"/>
      <c r="CA173" s="52"/>
      <c r="CI173" s="53"/>
      <c r="CJ173" s="52"/>
    </row>
    <row r="174" spans="1:88" s="51" customFormat="1" x14ac:dyDescent="0.2">
      <c r="A174" s="217"/>
      <c r="CA174" s="52"/>
      <c r="CI174" s="53"/>
      <c r="CJ174" s="52"/>
    </row>
    <row r="175" spans="1:88" s="51" customFormat="1" x14ac:dyDescent="0.2">
      <c r="A175" s="217"/>
      <c r="CA175" s="52"/>
      <c r="CI175" s="53"/>
      <c r="CJ175" s="52"/>
    </row>
    <row r="176" spans="1:88" s="51" customFormat="1" x14ac:dyDescent="0.2">
      <c r="A176" s="217"/>
      <c r="CA176" s="52"/>
      <c r="CI176" s="53"/>
      <c r="CJ176" s="52"/>
    </row>
    <row r="177" spans="1:88" s="51" customFormat="1" x14ac:dyDescent="0.2">
      <c r="A177" s="217"/>
      <c r="CA177" s="52"/>
      <c r="CI177" s="53"/>
      <c r="CJ177" s="52"/>
    </row>
    <row r="178" spans="1:88" s="51" customFormat="1" x14ac:dyDescent="0.2">
      <c r="A178" s="217"/>
      <c r="CA178" s="52"/>
      <c r="CI178" s="53"/>
      <c r="CJ178" s="52"/>
    </row>
    <row r="179" spans="1:88" s="51" customFormat="1" x14ac:dyDescent="0.2">
      <c r="A179" s="217"/>
      <c r="CA179" s="52"/>
      <c r="CI179" s="53"/>
      <c r="CJ179" s="52"/>
    </row>
    <row r="180" spans="1:88" s="51" customFormat="1" x14ac:dyDescent="0.2">
      <c r="A180" s="217"/>
      <c r="CA180" s="52"/>
      <c r="CI180" s="53"/>
      <c r="CJ180" s="52"/>
    </row>
    <row r="181" spans="1:88" s="51" customFormat="1" x14ac:dyDescent="0.2">
      <c r="A181" s="217"/>
      <c r="CA181" s="52"/>
      <c r="CI181" s="53"/>
      <c r="CJ181" s="52"/>
    </row>
    <row r="182" spans="1:88" s="51" customFormat="1" x14ac:dyDescent="0.2">
      <c r="A182" s="217"/>
      <c r="CA182" s="52"/>
      <c r="CI182" s="53"/>
      <c r="CJ182" s="52"/>
    </row>
    <row r="183" spans="1:88" s="51" customFormat="1" x14ac:dyDescent="0.2">
      <c r="A183" s="217"/>
      <c r="CA183" s="52"/>
      <c r="CI183" s="53"/>
      <c r="CJ183" s="52"/>
    </row>
    <row r="184" spans="1:88" s="51" customFormat="1" x14ac:dyDescent="0.2">
      <c r="A184" s="217"/>
      <c r="CA184" s="52"/>
      <c r="CI184" s="53"/>
      <c r="CJ184" s="52"/>
    </row>
    <row r="185" spans="1:88" s="51" customFormat="1" x14ac:dyDescent="0.2">
      <c r="A185" s="217"/>
      <c r="CA185" s="52"/>
      <c r="CI185" s="53"/>
      <c r="CJ185" s="52"/>
    </row>
    <row r="186" spans="1:88" s="51" customFormat="1" x14ac:dyDescent="0.2">
      <c r="A186" s="217"/>
      <c r="CA186" s="52"/>
      <c r="CI186" s="53"/>
      <c r="CJ186" s="52"/>
    </row>
    <row r="187" spans="1:88" s="51" customFormat="1" x14ac:dyDescent="0.2">
      <c r="A187" s="217"/>
      <c r="CA187" s="52"/>
      <c r="CI187" s="53"/>
      <c r="CJ187" s="52"/>
    </row>
    <row r="188" spans="1:88" s="51" customFormat="1" x14ac:dyDescent="0.2">
      <c r="A188" s="217"/>
      <c r="CA188" s="52"/>
      <c r="CI188" s="53"/>
      <c r="CJ188" s="52"/>
    </row>
    <row r="189" spans="1:88" s="51" customFormat="1" x14ac:dyDescent="0.2">
      <c r="A189" s="217"/>
      <c r="CA189" s="52"/>
      <c r="CI189" s="53"/>
      <c r="CJ189" s="52"/>
    </row>
    <row r="190" spans="1:88" s="51" customFormat="1" x14ac:dyDescent="0.2">
      <c r="A190" s="217"/>
      <c r="CA190" s="52"/>
      <c r="CI190" s="53"/>
      <c r="CJ190" s="52"/>
    </row>
    <row r="191" spans="1:88" s="51" customFormat="1" x14ac:dyDescent="0.2">
      <c r="A191" s="217"/>
      <c r="CA191" s="52"/>
      <c r="CI191" s="53"/>
      <c r="CJ191" s="52"/>
    </row>
    <row r="192" spans="1:88" s="51" customFormat="1" x14ac:dyDescent="0.2">
      <c r="A192" s="217"/>
      <c r="CA192" s="52"/>
      <c r="CI192" s="53"/>
      <c r="CJ192" s="52"/>
    </row>
    <row r="193" spans="1:88" s="51" customFormat="1" x14ac:dyDescent="0.2">
      <c r="A193" s="217"/>
      <c r="CA193" s="52"/>
      <c r="CI193" s="53"/>
      <c r="CJ193" s="52"/>
    </row>
    <row r="194" spans="1:88" s="51" customFormat="1" x14ac:dyDescent="0.2">
      <c r="A194" s="217"/>
      <c r="CA194" s="52"/>
      <c r="CI194" s="53"/>
      <c r="CJ194" s="52"/>
    </row>
    <row r="195" spans="1:88" s="51" customFormat="1" x14ac:dyDescent="0.2">
      <c r="A195" s="217"/>
      <c r="CA195" s="52"/>
      <c r="CI195" s="53"/>
      <c r="CJ195" s="52"/>
    </row>
    <row r="196" spans="1:88" s="51" customFormat="1" x14ac:dyDescent="0.2">
      <c r="A196" s="217"/>
      <c r="CA196" s="52"/>
      <c r="CI196" s="53"/>
      <c r="CJ196" s="52"/>
    </row>
    <row r="197" spans="1:88" s="51" customFormat="1" x14ac:dyDescent="0.2">
      <c r="A197" s="217"/>
      <c r="CA197" s="52"/>
      <c r="CI197" s="53"/>
      <c r="CJ197" s="52"/>
    </row>
    <row r="198" spans="1:88" s="51" customFormat="1" x14ac:dyDescent="0.2">
      <c r="A198" s="217"/>
      <c r="CA198" s="52"/>
      <c r="CI198" s="53"/>
      <c r="CJ198" s="52"/>
    </row>
    <row r="199" spans="1:88" s="51" customFormat="1" x14ac:dyDescent="0.2">
      <c r="A199" s="217"/>
      <c r="CA199" s="52"/>
      <c r="CI199" s="53"/>
      <c r="CJ199" s="52"/>
    </row>
    <row r="200" spans="1:88" s="51" customFormat="1" x14ac:dyDescent="0.2">
      <c r="A200" s="217"/>
      <c r="CA200" s="52"/>
      <c r="CI200" s="53"/>
      <c r="CJ200" s="52"/>
    </row>
    <row r="201" spans="1:88" s="51" customFormat="1" x14ac:dyDescent="0.2">
      <c r="A201" s="217"/>
      <c r="CA201" s="52"/>
      <c r="CI201" s="53"/>
      <c r="CJ201" s="52"/>
    </row>
    <row r="202" spans="1:88" s="51" customFormat="1" x14ac:dyDescent="0.2">
      <c r="A202" s="217"/>
      <c r="CA202" s="52"/>
      <c r="CI202" s="53"/>
      <c r="CJ202" s="52"/>
    </row>
    <row r="203" spans="1:88" s="51" customFormat="1" x14ac:dyDescent="0.2">
      <c r="A203" s="217"/>
      <c r="CA203" s="52"/>
      <c r="CI203" s="53"/>
      <c r="CJ203" s="52"/>
    </row>
    <row r="204" spans="1:88" s="51" customFormat="1" x14ac:dyDescent="0.2">
      <c r="A204" s="217"/>
      <c r="CA204" s="52"/>
      <c r="CI204" s="53"/>
      <c r="CJ204" s="52"/>
    </row>
    <row r="205" spans="1:88" s="51" customFormat="1" x14ac:dyDescent="0.2">
      <c r="A205" s="217"/>
      <c r="CA205" s="52"/>
      <c r="CI205" s="53"/>
      <c r="CJ205" s="52"/>
    </row>
    <row r="206" spans="1:88" s="51" customFormat="1" x14ac:dyDescent="0.2">
      <c r="A206" s="217"/>
      <c r="CA206" s="52"/>
      <c r="CI206" s="53"/>
      <c r="CJ206" s="52"/>
    </row>
    <row r="207" spans="1:88" s="51" customFormat="1" x14ac:dyDescent="0.2">
      <c r="A207" s="217"/>
      <c r="CA207" s="52"/>
      <c r="CI207" s="53"/>
      <c r="CJ207" s="52"/>
    </row>
    <row r="208" spans="1:88" s="51" customFormat="1" x14ac:dyDescent="0.2">
      <c r="A208" s="217"/>
      <c r="CA208" s="52"/>
      <c r="CI208" s="53"/>
      <c r="CJ208" s="52"/>
    </row>
    <row r="209" spans="1:88" s="51" customFormat="1" x14ac:dyDescent="0.2">
      <c r="A209" s="217"/>
      <c r="CA209" s="52"/>
      <c r="CI209" s="53"/>
      <c r="CJ209" s="52"/>
    </row>
    <row r="210" spans="1:88" s="51" customFormat="1" x14ac:dyDescent="0.2">
      <c r="A210" s="217"/>
      <c r="CA210" s="52"/>
      <c r="CI210" s="53"/>
      <c r="CJ210" s="52"/>
    </row>
    <row r="211" spans="1:88" s="51" customFormat="1" x14ac:dyDescent="0.2">
      <c r="A211" s="217"/>
      <c r="CA211" s="52"/>
      <c r="CI211" s="53"/>
      <c r="CJ211" s="52"/>
    </row>
    <row r="212" spans="1:88" s="51" customFormat="1" x14ac:dyDescent="0.2">
      <c r="A212" s="217"/>
      <c r="CA212" s="52"/>
      <c r="CI212" s="53"/>
      <c r="CJ212" s="52"/>
    </row>
    <row r="213" spans="1:88" s="51" customFormat="1" x14ac:dyDescent="0.2">
      <c r="A213" s="217"/>
      <c r="CA213" s="52"/>
      <c r="CI213" s="53"/>
      <c r="CJ213" s="52"/>
    </row>
    <row r="214" spans="1:88" s="51" customFormat="1" x14ac:dyDescent="0.2">
      <c r="A214" s="217"/>
      <c r="CA214" s="52"/>
      <c r="CI214" s="53"/>
      <c r="CJ214" s="52"/>
    </row>
    <row r="215" spans="1:88" s="51" customFormat="1" x14ac:dyDescent="0.2">
      <c r="A215" s="217"/>
      <c r="CA215" s="52"/>
      <c r="CI215" s="53"/>
      <c r="CJ215" s="52"/>
    </row>
    <row r="216" spans="1:88" s="51" customFormat="1" x14ac:dyDescent="0.2">
      <c r="A216" s="217"/>
      <c r="CA216" s="52"/>
      <c r="CI216" s="53"/>
      <c r="CJ216" s="52"/>
    </row>
    <row r="217" spans="1:88" s="51" customFormat="1" x14ac:dyDescent="0.2">
      <c r="A217" s="217"/>
      <c r="CA217" s="52"/>
      <c r="CI217" s="53"/>
      <c r="CJ217" s="52"/>
    </row>
    <row r="218" spans="1:88" s="51" customFormat="1" x14ac:dyDescent="0.2">
      <c r="A218" s="217"/>
      <c r="CA218" s="52"/>
      <c r="CI218" s="53"/>
      <c r="CJ218" s="52"/>
    </row>
    <row r="219" spans="1:88" s="51" customFormat="1" x14ac:dyDescent="0.2">
      <c r="A219" s="217"/>
      <c r="CA219" s="52"/>
      <c r="CI219" s="53"/>
      <c r="CJ219" s="52"/>
    </row>
    <row r="220" spans="1:88" s="51" customFormat="1" x14ac:dyDescent="0.2">
      <c r="A220" s="217"/>
      <c r="CA220" s="52"/>
      <c r="CI220" s="53"/>
      <c r="CJ220" s="52"/>
    </row>
    <row r="221" spans="1:88" s="51" customFormat="1" x14ac:dyDescent="0.2">
      <c r="A221" s="217"/>
      <c r="CA221" s="52"/>
      <c r="CI221" s="53"/>
      <c r="CJ221" s="52"/>
    </row>
    <row r="222" spans="1:88" s="51" customFormat="1" x14ac:dyDescent="0.2">
      <c r="A222" s="217"/>
      <c r="CA222" s="52"/>
      <c r="CI222" s="53"/>
      <c r="CJ222" s="52"/>
    </row>
    <row r="223" spans="1:88" s="51" customFormat="1" x14ac:dyDescent="0.2">
      <c r="A223" s="217"/>
      <c r="CA223" s="52"/>
      <c r="CI223" s="53"/>
      <c r="CJ223" s="52"/>
    </row>
    <row r="224" spans="1:88" s="51" customFormat="1" x14ac:dyDescent="0.2">
      <c r="A224" s="217"/>
      <c r="CA224" s="52"/>
      <c r="CI224" s="53"/>
      <c r="CJ224" s="52"/>
    </row>
    <row r="225" spans="1:88" s="51" customFormat="1" x14ac:dyDescent="0.2">
      <c r="A225" s="217"/>
      <c r="CA225" s="52"/>
      <c r="CI225" s="53"/>
      <c r="CJ225" s="52"/>
    </row>
    <row r="226" spans="1:88" s="51" customFormat="1" x14ac:dyDescent="0.2">
      <c r="A226" s="217"/>
      <c r="CA226" s="52"/>
      <c r="CI226" s="53"/>
      <c r="CJ226" s="52"/>
    </row>
    <row r="227" spans="1:88" s="51" customFormat="1" x14ac:dyDescent="0.2">
      <c r="A227" s="217"/>
      <c r="CA227" s="52"/>
      <c r="CI227" s="53"/>
      <c r="CJ227" s="52"/>
    </row>
    <row r="228" spans="1:88" s="51" customFormat="1" x14ac:dyDescent="0.2">
      <c r="A228" s="217"/>
      <c r="CA228" s="52"/>
      <c r="CI228" s="53"/>
      <c r="CJ228" s="52"/>
    </row>
    <row r="229" spans="1:88" s="51" customFormat="1" x14ac:dyDescent="0.2">
      <c r="A229" s="217"/>
      <c r="CA229" s="52"/>
      <c r="CI229" s="53"/>
      <c r="CJ229" s="52"/>
    </row>
    <row r="230" spans="1:88" s="51" customFormat="1" x14ac:dyDescent="0.2">
      <c r="A230" s="217"/>
      <c r="CA230" s="52"/>
      <c r="CI230" s="53"/>
      <c r="CJ230" s="52"/>
    </row>
    <row r="231" spans="1:88" s="51" customFormat="1" x14ac:dyDescent="0.2">
      <c r="A231" s="217"/>
      <c r="CA231" s="52"/>
      <c r="CI231" s="53"/>
      <c r="CJ231" s="52"/>
    </row>
    <row r="232" spans="1:88" s="51" customFormat="1" x14ac:dyDescent="0.2">
      <c r="A232" s="217"/>
      <c r="CA232" s="52"/>
      <c r="CI232" s="53"/>
      <c r="CJ232" s="52"/>
    </row>
    <row r="233" spans="1:88" s="51" customFormat="1" x14ac:dyDescent="0.2">
      <c r="A233" s="217"/>
      <c r="CA233" s="52"/>
      <c r="CI233" s="53"/>
      <c r="CJ233" s="52"/>
    </row>
    <row r="234" spans="1:88" s="51" customFormat="1" x14ac:dyDescent="0.2">
      <c r="A234" s="217"/>
      <c r="CA234" s="52"/>
      <c r="CI234" s="53"/>
      <c r="CJ234" s="52"/>
    </row>
    <row r="235" spans="1:88" s="51" customFormat="1" x14ac:dyDescent="0.2">
      <c r="A235" s="217"/>
      <c r="CA235" s="52"/>
      <c r="CI235" s="53"/>
      <c r="CJ235" s="52"/>
    </row>
    <row r="236" spans="1:88" s="51" customFormat="1" x14ac:dyDescent="0.2">
      <c r="A236" s="217"/>
      <c r="CA236" s="52"/>
      <c r="CI236" s="53"/>
      <c r="CJ236" s="52"/>
    </row>
    <row r="237" spans="1:88" s="51" customFormat="1" x14ac:dyDescent="0.2">
      <c r="A237" s="217"/>
      <c r="CA237" s="52"/>
      <c r="CI237" s="53"/>
      <c r="CJ237" s="52"/>
    </row>
    <row r="238" spans="1:88" s="51" customFormat="1" x14ac:dyDescent="0.2">
      <c r="A238" s="217"/>
      <c r="CA238" s="52"/>
      <c r="CI238" s="53"/>
      <c r="CJ238" s="52"/>
    </row>
    <row r="239" spans="1:88" s="51" customFormat="1" x14ac:dyDescent="0.2">
      <c r="A239" s="217"/>
      <c r="CA239" s="52"/>
      <c r="CI239" s="53"/>
      <c r="CJ239" s="52"/>
    </row>
    <row r="240" spans="1:88" s="51" customFormat="1" x14ac:dyDescent="0.2">
      <c r="A240" s="217"/>
      <c r="CA240" s="52"/>
      <c r="CI240" s="53"/>
      <c r="CJ240" s="52"/>
    </row>
    <row r="241" spans="1:88" s="51" customFormat="1" x14ac:dyDescent="0.2">
      <c r="A241" s="217"/>
      <c r="CA241" s="52"/>
      <c r="CI241" s="53"/>
      <c r="CJ241" s="52"/>
    </row>
    <row r="242" spans="1:88" s="51" customFormat="1" x14ac:dyDescent="0.2">
      <c r="A242" s="217"/>
      <c r="CA242" s="52"/>
      <c r="CI242" s="53"/>
      <c r="CJ242" s="52"/>
    </row>
    <row r="243" spans="1:88" s="51" customFormat="1" x14ac:dyDescent="0.2">
      <c r="A243" s="217"/>
      <c r="CA243" s="52"/>
      <c r="CI243" s="53"/>
      <c r="CJ243" s="52"/>
    </row>
    <row r="244" spans="1:88" s="51" customFormat="1" x14ac:dyDescent="0.2">
      <c r="A244" s="217"/>
      <c r="CA244" s="52"/>
      <c r="CI244" s="53"/>
      <c r="CJ244" s="52"/>
    </row>
    <row r="245" spans="1:88" s="51" customFormat="1" x14ac:dyDescent="0.2">
      <c r="A245" s="217"/>
      <c r="CA245" s="52"/>
      <c r="CI245" s="53"/>
      <c r="CJ245" s="52"/>
    </row>
    <row r="246" spans="1:88" s="51" customFormat="1" x14ac:dyDescent="0.2">
      <c r="A246" s="217"/>
      <c r="CA246" s="52"/>
      <c r="CI246" s="53"/>
      <c r="CJ246" s="52"/>
    </row>
    <row r="247" spans="1:88" s="51" customFormat="1" x14ac:dyDescent="0.2">
      <c r="A247" s="217"/>
      <c r="CA247" s="52"/>
      <c r="CI247" s="53"/>
      <c r="CJ247" s="52"/>
    </row>
    <row r="248" spans="1:88" s="51" customFormat="1" x14ac:dyDescent="0.2">
      <c r="A248" s="217"/>
      <c r="CA248" s="52"/>
      <c r="CI248" s="53"/>
      <c r="CJ248" s="52"/>
    </row>
    <row r="249" spans="1:88" s="51" customFormat="1" x14ac:dyDescent="0.2">
      <c r="A249" s="217"/>
      <c r="CA249" s="52"/>
      <c r="CI249" s="53"/>
      <c r="CJ249" s="52"/>
    </row>
    <row r="250" spans="1:88" s="51" customFormat="1" x14ac:dyDescent="0.2">
      <c r="A250" s="217"/>
      <c r="CA250" s="52"/>
      <c r="CI250" s="53"/>
      <c r="CJ250" s="52"/>
    </row>
    <row r="251" spans="1:88" s="51" customFormat="1" x14ac:dyDescent="0.2">
      <c r="A251" s="217"/>
      <c r="CA251" s="52"/>
      <c r="CI251" s="53"/>
      <c r="CJ251" s="52"/>
    </row>
    <row r="252" spans="1:88" s="51" customFormat="1" x14ac:dyDescent="0.2">
      <c r="A252" s="217"/>
      <c r="CA252" s="52"/>
      <c r="CI252" s="53"/>
      <c r="CJ252" s="52"/>
    </row>
    <row r="253" spans="1:88" s="51" customFormat="1" x14ac:dyDescent="0.2">
      <c r="A253" s="217"/>
      <c r="CA253" s="52"/>
      <c r="CI253" s="53"/>
      <c r="CJ253" s="52"/>
    </row>
    <row r="254" spans="1:88" s="51" customFormat="1" x14ac:dyDescent="0.2">
      <c r="A254" s="217"/>
      <c r="CA254" s="52"/>
      <c r="CI254" s="53"/>
      <c r="CJ254" s="52"/>
    </row>
    <row r="255" spans="1:88" s="51" customFormat="1" x14ac:dyDescent="0.2">
      <c r="A255" s="217"/>
      <c r="CA255" s="52"/>
      <c r="CI255" s="53"/>
      <c r="CJ255" s="52"/>
    </row>
    <row r="256" spans="1:88" s="51" customFormat="1" x14ac:dyDescent="0.2">
      <c r="A256" s="217"/>
      <c r="CA256" s="52"/>
      <c r="CI256" s="53"/>
      <c r="CJ256" s="52"/>
    </row>
    <row r="257" spans="1:170" s="51" customFormat="1" x14ac:dyDescent="0.2">
      <c r="A257" s="217"/>
      <c r="CA257" s="52"/>
      <c r="CI257" s="53"/>
      <c r="CJ257" s="52"/>
    </row>
    <row r="258" spans="1:170" s="51" customFormat="1" x14ac:dyDescent="0.2">
      <c r="A258" s="217"/>
      <c r="CA258" s="52"/>
      <c r="CI258" s="53"/>
      <c r="CJ258" s="52"/>
    </row>
    <row r="259" spans="1:170" s="73" customFormat="1" x14ac:dyDescent="0.2">
      <c r="A259" s="82"/>
      <c r="B259" s="83"/>
      <c r="BU259" s="69"/>
      <c r="BV259" s="69"/>
      <c r="BW259" s="69"/>
      <c r="BX259" s="69"/>
      <c r="BY259" s="69"/>
      <c r="BZ259" s="69"/>
      <c r="CA259" s="71"/>
      <c r="CB259" s="69"/>
      <c r="CC259" s="69"/>
      <c r="CD259" s="69"/>
      <c r="CE259" s="69"/>
      <c r="CF259" s="69"/>
      <c r="CG259" s="69"/>
      <c r="CH259" s="69"/>
      <c r="CI259" s="72"/>
      <c r="CJ259" s="71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</row>
    <row r="260" spans="1:170" s="73" customFormat="1" x14ac:dyDescent="0.2">
      <c r="A260" s="82"/>
      <c r="B260" s="83"/>
      <c r="BU260" s="69"/>
      <c r="BV260" s="69"/>
      <c r="BW260" s="69"/>
      <c r="BX260" s="69"/>
      <c r="BY260" s="69"/>
      <c r="BZ260" s="69"/>
      <c r="CA260" s="71"/>
      <c r="CB260" s="69"/>
      <c r="CC260" s="69"/>
      <c r="CD260" s="69"/>
      <c r="CE260" s="69"/>
      <c r="CF260" s="69"/>
      <c r="CG260" s="69"/>
      <c r="CH260" s="69"/>
      <c r="CI260" s="72"/>
      <c r="CJ260" s="71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</row>
    <row r="261" spans="1:170" s="73" customFormat="1" x14ac:dyDescent="0.2">
      <c r="A261" s="82"/>
      <c r="B261" s="83"/>
      <c r="BU261" s="69"/>
      <c r="BV261" s="69"/>
      <c r="BW261" s="69"/>
      <c r="BX261" s="69"/>
      <c r="BY261" s="69"/>
      <c r="BZ261" s="69"/>
      <c r="CA261" s="71"/>
      <c r="CB261" s="69"/>
      <c r="CC261" s="69"/>
      <c r="CD261" s="69"/>
      <c r="CE261" s="69"/>
      <c r="CF261" s="69"/>
      <c r="CG261" s="69"/>
      <c r="CH261" s="69"/>
      <c r="CI261" s="72"/>
      <c r="CJ261" s="71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</row>
    <row r="262" spans="1:170" s="73" customFormat="1" x14ac:dyDescent="0.2">
      <c r="A262" s="82"/>
      <c r="B262" s="83"/>
      <c r="BU262" s="69"/>
      <c r="BV262" s="69"/>
      <c r="BW262" s="69"/>
      <c r="BX262" s="69"/>
      <c r="BY262" s="69"/>
      <c r="BZ262" s="69"/>
      <c r="CA262" s="71"/>
      <c r="CB262" s="69"/>
      <c r="CC262" s="69"/>
      <c r="CD262" s="69"/>
      <c r="CE262" s="69"/>
      <c r="CF262" s="69"/>
      <c r="CG262" s="69"/>
      <c r="CH262" s="69"/>
      <c r="CI262" s="72"/>
      <c r="CJ262" s="71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</row>
  </sheetData>
  <mergeCells count="23"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  <mergeCell ref="BE6:BF6"/>
    <mergeCell ref="BH6:BI6"/>
    <mergeCell ref="BQ6:BR6"/>
    <mergeCell ref="AM6:AN6"/>
    <mergeCell ref="AP6:AQ6"/>
    <mergeCell ref="AS6:AT6"/>
    <mergeCell ref="AV6:AW6"/>
    <mergeCell ref="AY6:AZ6"/>
    <mergeCell ref="BB6:BC6"/>
    <mergeCell ref="BK6:BL6"/>
    <mergeCell ref="BN6:BO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262"/>
  <sheetViews>
    <sheetView zoomScale="70" zoomScaleNormal="70" workbookViewId="0">
      <pane xSplit="2" ySplit="13" topLeftCell="C17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2.4257812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18" style="2" customWidth="1"/>
    <col min="52" max="52" width="16.28515625" style="2" customWidth="1"/>
    <col min="53" max="53" width="8.5703125" style="2" customWidth="1"/>
    <col min="54" max="54" width="21.5703125" style="2" customWidth="1"/>
    <col min="55" max="55" width="18" style="2" customWidth="1"/>
    <col min="56" max="56" width="9.7109375" style="2" customWidth="1"/>
    <col min="57" max="57" width="17.5703125" style="2" customWidth="1"/>
    <col min="58" max="58" width="18.42578125" style="2" customWidth="1"/>
    <col min="59" max="59" width="9.140625" style="2" customWidth="1"/>
    <col min="60" max="60" width="17.28515625" style="4" customWidth="1"/>
    <col min="61" max="61" width="20.42578125" style="4" customWidth="1"/>
    <col min="62" max="63" width="20.42578125" style="73" customWidth="1"/>
    <col min="64" max="64" width="14.5703125" style="69" customWidth="1"/>
    <col min="65" max="65" width="14.28515625" style="69" customWidth="1"/>
    <col min="66" max="66" width="18.5703125" style="69" customWidth="1"/>
    <col min="67" max="67" width="22.7109375" style="69" customWidth="1"/>
    <col min="68" max="68" width="10.7109375" style="69" customWidth="1"/>
    <col min="69" max="69" width="10.42578125" style="69" customWidth="1"/>
    <col min="70" max="70" width="10.28515625" style="71" customWidth="1"/>
    <col min="71" max="71" width="17.7109375" style="69" customWidth="1"/>
    <col min="72" max="72" width="13.28515625" style="69" customWidth="1"/>
    <col min="73" max="73" width="11.42578125" style="69" customWidth="1"/>
    <col min="74" max="77" width="11.5703125" style="69" customWidth="1"/>
    <col min="78" max="78" width="12.5703125" style="72" customWidth="1"/>
    <col min="79" max="79" width="11.5703125" style="71" customWidth="1"/>
    <col min="80" max="80" width="12.7109375" style="69" customWidth="1"/>
    <col min="81" max="106" width="13.42578125" style="69" customWidth="1"/>
    <col min="107" max="161" width="13.42578125" style="3" customWidth="1"/>
    <col min="162" max="16384" width="9.28515625" style="2"/>
  </cols>
  <sheetData>
    <row r="1" spans="1:164" x14ac:dyDescent="0.2">
      <c r="B1" s="3"/>
      <c r="BH1" s="2"/>
      <c r="BI1" s="2"/>
      <c r="BL1" s="73"/>
      <c r="BM1" s="73"/>
      <c r="BR1" s="69"/>
      <c r="BT1" s="71"/>
      <c r="BZ1" s="69"/>
      <c r="CA1" s="69"/>
      <c r="CB1" s="72"/>
      <c r="CC1" s="71"/>
      <c r="FF1" s="3"/>
      <c r="FG1" s="3"/>
      <c r="FH1" s="3"/>
    </row>
    <row r="2" spans="1:164" x14ac:dyDescent="0.2">
      <c r="B2" s="3"/>
      <c r="BH2" s="2"/>
      <c r="BI2" s="2"/>
      <c r="BL2" s="73"/>
      <c r="BM2" s="73"/>
      <c r="BR2" s="69"/>
      <c r="BT2" s="71"/>
      <c r="BZ2" s="69"/>
      <c r="CA2" s="69"/>
      <c r="CB2" s="72"/>
      <c r="CC2" s="71"/>
      <c r="FF2" s="3"/>
      <c r="FG2" s="3"/>
      <c r="FH2" s="3"/>
    </row>
    <row r="3" spans="1:164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7"/>
      <c r="BI3" s="7"/>
      <c r="BJ3" s="69"/>
      <c r="BK3" s="69"/>
      <c r="BR3" s="69"/>
      <c r="BS3" s="71"/>
    </row>
    <row r="4" spans="1:164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7"/>
      <c r="BI4" s="7"/>
      <c r="BJ4" s="69"/>
      <c r="BK4" s="69"/>
      <c r="BR4" s="69"/>
      <c r="BS4" s="71"/>
    </row>
    <row r="5" spans="1:164" x14ac:dyDescent="0.2">
      <c r="A5" s="15"/>
      <c r="B5" s="16" t="s">
        <v>242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7"/>
      <c r="BI5" s="17"/>
      <c r="BJ5" s="79"/>
      <c r="BK5" s="79"/>
      <c r="BL5" s="79"/>
      <c r="BM5" s="68"/>
      <c r="BN5" s="68"/>
      <c r="BO5" s="68"/>
      <c r="BP5" s="68"/>
      <c r="BR5" s="69"/>
      <c r="BS5" s="71"/>
    </row>
    <row r="6" spans="1:164" s="6" customFormat="1" ht="13.5" thickBot="1" x14ac:dyDescent="0.25">
      <c r="A6" s="19" t="s">
        <v>1</v>
      </c>
      <c r="B6" s="20"/>
      <c r="C6" s="282" t="s">
        <v>243</v>
      </c>
      <c r="D6" s="282"/>
      <c r="E6" s="219"/>
      <c r="F6" s="282" t="s">
        <v>246</v>
      </c>
      <c r="G6" s="282"/>
      <c r="H6" s="21"/>
      <c r="I6" s="282" t="s">
        <v>244</v>
      </c>
      <c r="J6" s="282"/>
      <c r="K6" s="21"/>
      <c r="L6" s="282" t="s">
        <v>245</v>
      </c>
      <c r="M6" s="282"/>
      <c r="N6" s="22"/>
      <c r="O6" s="282" t="s">
        <v>247</v>
      </c>
      <c r="P6" s="282"/>
      <c r="Q6" s="219"/>
      <c r="R6" s="282" t="s">
        <v>256</v>
      </c>
      <c r="S6" s="282"/>
      <c r="T6" s="219"/>
      <c r="U6" s="282" t="s">
        <v>257</v>
      </c>
      <c r="V6" s="282"/>
      <c r="W6" s="21"/>
      <c r="X6" s="282" t="s">
        <v>248</v>
      </c>
      <c r="Y6" s="282"/>
      <c r="Z6" s="219"/>
      <c r="AA6" s="282" t="s">
        <v>249</v>
      </c>
      <c r="AB6" s="282"/>
      <c r="AC6" s="21"/>
      <c r="AD6" s="282" t="s">
        <v>250</v>
      </c>
      <c r="AE6" s="282"/>
      <c r="AF6" s="22"/>
      <c r="AG6" s="282" t="s">
        <v>258</v>
      </c>
      <c r="AH6" s="282"/>
      <c r="AI6" s="22"/>
      <c r="AJ6" s="282" t="s">
        <v>259</v>
      </c>
      <c r="AK6" s="282"/>
      <c r="AL6" s="21"/>
      <c r="AM6" s="282" t="s">
        <v>251</v>
      </c>
      <c r="AN6" s="282"/>
      <c r="AO6" s="21"/>
      <c r="AP6" s="282" t="s">
        <v>252</v>
      </c>
      <c r="AQ6" s="282"/>
      <c r="AR6" s="21"/>
      <c r="AS6" s="282" t="s">
        <v>253</v>
      </c>
      <c r="AT6" s="282"/>
      <c r="AU6" s="21"/>
      <c r="AV6" s="282" t="s">
        <v>261</v>
      </c>
      <c r="AW6" s="282"/>
      <c r="AX6" s="21"/>
      <c r="AY6" s="282" t="s">
        <v>260</v>
      </c>
      <c r="AZ6" s="282"/>
      <c r="BA6" s="21"/>
      <c r="BB6" s="282" t="s">
        <v>254</v>
      </c>
      <c r="BC6" s="282"/>
      <c r="BD6" s="21"/>
      <c r="BE6" s="282" t="s">
        <v>255</v>
      </c>
      <c r="BF6" s="282"/>
      <c r="BG6" s="219"/>
      <c r="BH6" s="282" t="s">
        <v>2</v>
      </c>
      <c r="BI6" s="282"/>
      <c r="BJ6" s="225"/>
      <c r="BK6" s="225"/>
      <c r="BL6" s="226"/>
      <c r="BM6" s="79"/>
      <c r="BN6" s="79"/>
      <c r="BO6" s="79"/>
      <c r="BP6" s="79"/>
      <c r="BQ6" s="79"/>
      <c r="BR6" s="68"/>
      <c r="BS6" s="71"/>
      <c r="BT6" s="69"/>
      <c r="BU6" s="69"/>
      <c r="BV6" s="69"/>
      <c r="BW6" s="69"/>
      <c r="BX6" s="69"/>
      <c r="BY6" s="69"/>
      <c r="BZ6" s="72"/>
      <c r="CA6" s="71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</row>
    <row r="7" spans="1:164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25"/>
      <c r="BI7" s="25"/>
      <c r="BJ7" s="158"/>
      <c r="BK7" s="158"/>
      <c r="BL7" s="158"/>
      <c r="BM7" s="68"/>
      <c r="BN7" s="68"/>
      <c r="BO7" s="68"/>
      <c r="BP7" s="68"/>
      <c r="BQ7" s="68"/>
      <c r="BR7" s="68"/>
      <c r="BS7" s="71"/>
    </row>
    <row r="8" spans="1:164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25"/>
      <c r="BH8" s="25"/>
      <c r="BI8" s="25" t="s">
        <v>3</v>
      </c>
      <c r="BJ8" s="158"/>
      <c r="BK8" s="158"/>
      <c r="BL8" s="158"/>
      <c r="BM8" s="68"/>
      <c r="BN8" s="68"/>
      <c r="BO8" s="68"/>
      <c r="BP8" s="68"/>
      <c r="BQ8" s="68"/>
      <c r="BR8" s="68"/>
      <c r="BS8" s="71"/>
    </row>
    <row r="9" spans="1:164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158"/>
      <c r="BK9" s="158"/>
      <c r="BL9" s="158"/>
      <c r="BM9" s="158"/>
      <c r="BN9" s="158"/>
      <c r="BO9" s="158"/>
      <c r="BP9" s="158"/>
      <c r="BQ9" s="158"/>
      <c r="BR9" s="158"/>
      <c r="BS9" s="71"/>
    </row>
    <row r="10" spans="1:164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24</v>
      </c>
      <c r="BI10" s="25" t="s">
        <v>21</v>
      </c>
      <c r="BJ10" s="158"/>
      <c r="BK10" s="158"/>
      <c r="BL10" s="158"/>
      <c r="BM10" s="158"/>
      <c r="BN10" s="158"/>
      <c r="BO10" s="158"/>
      <c r="BP10" s="158"/>
      <c r="BQ10" s="158"/>
      <c r="BR10" s="158"/>
      <c r="BS10" s="71"/>
    </row>
    <row r="11" spans="1:164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158"/>
      <c r="BK11" s="158"/>
      <c r="BL11" s="158"/>
      <c r="BM11" s="158"/>
      <c r="BN11" s="158"/>
      <c r="BO11" s="158"/>
      <c r="BP11" s="158"/>
      <c r="BQ11" s="158"/>
      <c r="BR11" s="158"/>
      <c r="BS11" s="227"/>
      <c r="BT11" s="228"/>
      <c r="BU11" s="228"/>
      <c r="BV11" s="228"/>
      <c r="BW11" s="228"/>
      <c r="BX11" s="228"/>
      <c r="BY11" s="228"/>
      <c r="BZ11" s="229"/>
      <c r="CA11" s="227"/>
      <c r="CB11" s="228"/>
      <c r="CC11" s="228"/>
      <c r="CD11" s="228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</row>
    <row r="12" spans="1:164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158"/>
      <c r="BK12" s="158"/>
      <c r="BL12" s="158"/>
      <c r="BM12" s="68"/>
      <c r="BN12" s="158"/>
      <c r="BO12" s="158"/>
      <c r="BP12" s="158"/>
      <c r="BQ12" s="158"/>
      <c r="BR12" s="158"/>
      <c r="BS12" s="80"/>
    </row>
    <row r="13" spans="1:164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0"/>
      <c r="BF13" s="50"/>
      <c r="BG13" s="50"/>
      <c r="BH13" s="33"/>
      <c r="BI13" s="34"/>
      <c r="BJ13" s="158"/>
      <c r="BK13" s="158"/>
      <c r="BL13" s="158"/>
      <c r="BM13" s="68"/>
      <c r="BN13" s="68"/>
      <c r="BO13" s="68"/>
      <c r="BP13" s="68"/>
      <c r="BQ13" s="68"/>
      <c r="BR13" s="68"/>
      <c r="BS13" s="71"/>
      <c r="BT13" s="69"/>
      <c r="BU13" s="69"/>
      <c r="BV13" s="69"/>
      <c r="BW13" s="69"/>
      <c r="BX13" s="69"/>
      <c r="BY13" s="69"/>
      <c r="BZ13" s="72"/>
      <c r="CA13" s="71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</row>
    <row r="14" spans="1:164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48"/>
      <c r="BF14" s="48"/>
      <c r="BG14" s="48"/>
      <c r="BH14" s="37"/>
      <c r="BI14" s="39"/>
      <c r="BJ14" s="158"/>
      <c r="BK14" s="158"/>
      <c r="BL14" s="158"/>
      <c r="BM14" s="68"/>
      <c r="BN14" s="68"/>
      <c r="BO14" s="68"/>
      <c r="BP14" s="68"/>
      <c r="BQ14" s="68"/>
      <c r="BR14" s="68"/>
      <c r="BS14" s="71"/>
    </row>
    <row r="15" spans="1:164" x14ac:dyDescent="0.2">
      <c r="A15" s="27">
        <v>1</v>
      </c>
      <c r="B15" s="36" t="s">
        <v>5</v>
      </c>
      <c r="C15" s="37">
        <v>108.31</v>
      </c>
      <c r="D15" s="38">
        <v>101.02</v>
      </c>
      <c r="E15" s="38"/>
      <c r="F15" s="37">
        <v>108.31</v>
      </c>
      <c r="G15" s="38">
        <v>100.02</v>
      </c>
      <c r="H15" s="13"/>
      <c r="I15" s="37">
        <v>108.19</v>
      </c>
      <c r="J15" s="38">
        <v>100.58</v>
      </c>
      <c r="K15" s="13"/>
      <c r="L15" s="37">
        <v>108.57000000000001</v>
      </c>
      <c r="M15" s="38">
        <v>99.9</v>
      </c>
      <c r="N15" s="13"/>
      <c r="O15" s="37">
        <v>108.52</v>
      </c>
      <c r="P15" s="38">
        <v>99.47</v>
      </c>
      <c r="Q15" s="38"/>
      <c r="R15" s="37">
        <v>108.66</v>
      </c>
      <c r="S15" s="38">
        <v>99.13</v>
      </c>
      <c r="T15" s="38"/>
      <c r="U15" s="37">
        <v>108.24000000000001</v>
      </c>
      <c r="V15" s="38">
        <v>99.48</v>
      </c>
      <c r="W15" s="13"/>
      <c r="X15" s="37">
        <v>108.45</v>
      </c>
      <c r="Y15" s="38">
        <v>99.59</v>
      </c>
      <c r="Z15" s="38"/>
      <c r="AA15" s="37">
        <v>108.17</v>
      </c>
      <c r="AB15" s="38">
        <v>99.98</v>
      </c>
      <c r="AC15" s="13"/>
      <c r="AD15" s="37">
        <v>108.60000000000001</v>
      </c>
      <c r="AE15" s="38">
        <v>99.95</v>
      </c>
      <c r="AF15" s="13"/>
      <c r="AG15" s="37">
        <v>108.3</v>
      </c>
      <c r="AH15" s="38">
        <v>100.29</v>
      </c>
      <c r="AI15" s="13"/>
      <c r="AJ15" s="37">
        <v>108.4</v>
      </c>
      <c r="AK15" s="38">
        <v>100.15</v>
      </c>
      <c r="AL15" s="13"/>
      <c r="AM15" s="37">
        <v>107.8</v>
      </c>
      <c r="AN15" s="38">
        <v>99.94</v>
      </c>
      <c r="AO15" s="13"/>
      <c r="AP15" s="37">
        <v>107.52</v>
      </c>
      <c r="AQ15" s="38">
        <v>100.19</v>
      </c>
      <c r="AR15" s="13"/>
      <c r="AS15" s="37">
        <v>107.36</v>
      </c>
      <c r="AT15" s="38">
        <v>99.65</v>
      </c>
      <c r="AU15" s="37"/>
      <c r="AV15" s="37">
        <v>107.06</v>
      </c>
      <c r="AW15" s="39">
        <v>100.01</v>
      </c>
      <c r="AX15" s="37"/>
      <c r="AY15" s="37">
        <v>107.68</v>
      </c>
      <c r="AZ15" s="38">
        <v>99.73</v>
      </c>
      <c r="BA15" s="13"/>
      <c r="BB15" s="37">
        <v>107.92</v>
      </c>
      <c r="BC15" s="38">
        <v>99.6</v>
      </c>
      <c r="BD15" s="13"/>
      <c r="BE15" s="37">
        <v>107.66</v>
      </c>
      <c r="BF15" s="39">
        <v>100.03</v>
      </c>
      <c r="BG15" s="39"/>
      <c r="BH15" s="39">
        <f>(C15+F15+I15+L15+O15+R15+U15+X15+AA15+AD15+AG15+AJ15+AM15+AP15+AS15+AV15+AY15+BB15+BE15)/19</f>
        <v>108.09052631578946</v>
      </c>
      <c r="BI15" s="39">
        <f>(D15+G15+J15+M15+P15+S15+V15+Y15+AB15+AE15+AH15+AK15+AN15+AQ15+AT15+AW15+AZ15+BC15+BF15)/19</f>
        <v>99.932105263157908</v>
      </c>
      <c r="BJ15" s="230"/>
      <c r="BK15" s="230"/>
      <c r="BL15" s="230"/>
      <c r="BM15" s="159"/>
      <c r="BN15" s="159"/>
      <c r="BO15" s="68"/>
      <c r="BP15" s="70"/>
      <c r="BQ15" s="70"/>
      <c r="BR15" s="68"/>
      <c r="BS15" s="71"/>
    </row>
    <row r="16" spans="1:164" s="7" customFormat="1" x14ac:dyDescent="0.2">
      <c r="A16" s="27">
        <v>2</v>
      </c>
      <c r="B16" s="36" t="s">
        <v>6</v>
      </c>
      <c r="C16" s="37">
        <v>0.79107665532790128</v>
      </c>
      <c r="D16" s="38">
        <v>138.32</v>
      </c>
      <c r="E16" s="38"/>
      <c r="F16" s="37">
        <v>0.78653452886581721</v>
      </c>
      <c r="G16" s="38">
        <v>137.72999999999999</v>
      </c>
      <c r="H16" s="13"/>
      <c r="I16" s="37">
        <v>0.78820840230156841</v>
      </c>
      <c r="J16" s="38">
        <v>138.06</v>
      </c>
      <c r="K16" s="13"/>
      <c r="L16" s="37">
        <v>0.78641082101289705</v>
      </c>
      <c r="M16" s="38">
        <v>137.91999999999999</v>
      </c>
      <c r="N16" s="13"/>
      <c r="O16" s="37">
        <v>0.78777375137860406</v>
      </c>
      <c r="P16" s="38">
        <v>137.03</v>
      </c>
      <c r="Q16" s="38"/>
      <c r="R16" s="37">
        <v>0.78690588605602763</v>
      </c>
      <c r="S16" s="38">
        <v>136.88999999999999</v>
      </c>
      <c r="T16" s="38"/>
      <c r="U16" s="37">
        <v>0.78517587939698485</v>
      </c>
      <c r="V16" s="38">
        <v>137.13999999999999</v>
      </c>
      <c r="W16" s="13"/>
      <c r="X16" s="37">
        <v>0.78907914463820716</v>
      </c>
      <c r="Y16" s="38">
        <v>136.87</v>
      </c>
      <c r="Z16" s="38"/>
      <c r="AA16" s="37">
        <v>0.79063883617963304</v>
      </c>
      <c r="AB16" s="38">
        <v>136.79</v>
      </c>
      <c r="AC16" s="13"/>
      <c r="AD16" s="37">
        <v>0.79459674215335718</v>
      </c>
      <c r="AE16" s="38">
        <v>136.61000000000001</v>
      </c>
      <c r="AF16" s="13"/>
      <c r="AG16" s="37">
        <v>0.7983394539358134</v>
      </c>
      <c r="AH16" s="38">
        <v>136.04</v>
      </c>
      <c r="AI16" s="13"/>
      <c r="AJ16" s="37">
        <v>0.79472303902090125</v>
      </c>
      <c r="AK16" s="38">
        <v>136.6</v>
      </c>
      <c r="AL16" s="13"/>
      <c r="AM16" s="37">
        <v>0.7862871520679352</v>
      </c>
      <c r="AN16" s="38">
        <v>137.02000000000001</v>
      </c>
      <c r="AO16" s="13"/>
      <c r="AP16" s="37">
        <v>0.79020150138285261</v>
      </c>
      <c r="AQ16" s="38">
        <v>136.32</v>
      </c>
      <c r="AR16" s="13"/>
      <c r="AS16" s="37">
        <v>0.78462142016477054</v>
      </c>
      <c r="AT16" s="38">
        <v>136.35</v>
      </c>
      <c r="AU16" s="37"/>
      <c r="AV16" s="37">
        <v>0.78419071518193217</v>
      </c>
      <c r="AW16" s="39">
        <v>136.54</v>
      </c>
      <c r="AX16" s="37"/>
      <c r="AY16" s="37">
        <v>0.78833267638943638</v>
      </c>
      <c r="AZ16" s="38">
        <v>136.22</v>
      </c>
      <c r="BA16" s="13"/>
      <c r="BB16" s="37">
        <v>0.78752559458182392</v>
      </c>
      <c r="BC16" s="38">
        <v>136.49</v>
      </c>
      <c r="BD16" s="13"/>
      <c r="BE16" s="37">
        <v>0.78883016486550439</v>
      </c>
      <c r="BF16" s="39">
        <v>136.52000000000001</v>
      </c>
      <c r="BG16" s="39"/>
      <c r="BH16" s="39">
        <f t="shared" ref="BH16:BH30" si="0">(C16+F16+I16+L16+O16+R16+U16+X16+AA16+AD16+AG16+AJ16+AM16+AP16+AS16+AV16+AY16+BB16+BE16)/19</f>
        <v>0.78891854552115626</v>
      </c>
      <c r="BI16" s="39">
        <f t="shared" ref="BI16:BI30" si="1">(D16+G16+J16+M16+P16+S16+V16+Y16+AB16+AE16+AH16+AK16+AN16+AQ16+AT16+AW16+AZ16+BC16+BF16)/19</f>
        <v>136.91894736842104</v>
      </c>
      <c r="BJ16" s="230"/>
      <c r="BK16" s="230"/>
      <c r="BL16" s="230"/>
      <c r="BM16" s="159"/>
      <c r="BN16" s="159"/>
      <c r="BO16" s="68"/>
      <c r="BP16" s="70"/>
      <c r="BQ16" s="70"/>
      <c r="BR16" s="68"/>
      <c r="BS16" s="71"/>
      <c r="BT16" s="69"/>
      <c r="BU16" s="69"/>
      <c r="BV16" s="69"/>
      <c r="BW16" s="69"/>
      <c r="BX16" s="69"/>
      <c r="BY16" s="69"/>
      <c r="BZ16" s="72"/>
      <c r="CA16" s="71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3"/>
      <c r="DD16" s="3"/>
    </row>
    <row r="17" spans="1:161" x14ac:dyDescent="0.2">
      <c r="A17" s="27">
        <v>3</v>
      </c>
      <c r="B17" s="36" t="s">
        <v>7</v>
      </c>
      <c r="C17" s="37">
        <v>0.99890000000000001</v>
      </c>
      <c r="D17" s="38">
        <v>109.54</v>
      </c>
      <c r="E17" s="38"/>
      <c r="F17" s="37">
        <v>0.99180000000000001</v>
      </c>
      <c r="G17" s="38">
        <v>109.23</v>
      </c>
      <c r="H17" s="13"/>
      <c r="I17" s="37">
        <v>0.99470000000000003</v>
      </c>
      <c r="J17" s="38">
        <v>109.4</v>
      </c>
      <c r="K17" s="13"/>
      <c r="L17" s="37">
        <v>0.99399999999999999</v>
      </c>
      <c r="M17" s="38">
        <v>109.11</v>
      </c>
      <c r="N17" s="13"/>
      <c r="O17" s="37">
        <v>0.99040000000000006</v>
      </c>
      <c r="P17" s="38">
        <v>109</v>
      </c>
      <c r="Q17" s="38"/>
      <c r="R17" s="37">
        <v>0.99180000000000001</v>
      </c>
      <c r="S17" s="38">
        <v>108.61</v>
      </c>
      <c r="T17" s="38"/>
      <c r="U17" s="37">
        <v>0.99160000000000004</v>
      </c>
      <c r="V17" s="38">
        <v>108.59</v>
      </c>
      <c r="W17" s="13"/>
      <c r="X17" s="37">
        <v>0.99330000000000007</v>
      </c>
      <c r="Y17" s="38">
        <v>108.73</v>
      </c>
      <c r="Z17" s="38"/>
      <c r="AA17" s="37">
        <v>0.99520000000000008</v>
      </c>
      <c r="AB17" s="38">
        <v>108.67</v>
      </c>
      <c r="AC17" s="13"/>
      <c r="AD17" s="37">
        <v>0.99890000000000001</v>
      </c>
      <c r="AE17" s="38">
        <v>108.67</v>
      </c>
      <c r="AF17" s="13"/>
      <c r="AG17" s="37">
        <v>0.99980000000000002</v>
      </c>
      <c r="AH17" s="38">
        <v>108.63</v>
      </c>
      <c r="AI17" s="13"/>
      <c r="AJ17" s="37">
        <v>0.99770000000000003</v>
      </c>
      <c r="AK17" s="38">
        <v>108.81</v>
      </c>
      <c r="AL17" s="13"/>
      <c r="AM17" s="37">
        <v>0.98640000000000005</v>
      </c>
      <c r="AN17" s="38">
        <v>109.23</v>
      </c>
      <c r="AO17" s="13"/>
      <c r="AP17" s="37">
        <v>0.98250000000000004</v>
      </c>
      <c r="AQ17" s="38">
        <v>109.64</v>
      </c>
      <c r="AR17" s="13"/>
      <c r="AS17" s="37">
        <v>0.97500000000000009</v>
      </c>
      <c r="AT17" s="38">
        <v>109.72</v>
      </c>
      <c r="AU17" s="37"/>
      <c r="AV17" s="37">
        <v>0.97570000000000001</v>
      </c>
      <c r="AW17" s="39">
        <v>109.74</v>
      </c>
      <c r="AX17" s="37"/>
      <c r="AY17" s="37">
        <v>0.9768</v>
      </c>
      <c r="AZ17" s="38">
        <v>109.94</v>
      </c>
      <c r="BA17" s="13"/>
      <c r="BB17" s="37">
        <v>0.97860000000000003</v>
      </c>
      <c r="BC17" s="38">
        <v>109.84</v>
      </c>
      <c r="BD17" s="13"/>
      <c r="BE17" s="37">
        <v>0.97500000000000009</v>
      </c>
      <c r="BF17" s="39">
        <v>110.45</v>
      </c>
      <c r="BG17" s="39"/>
      <c r="BH17" s="39">
        <f t="shared" si="0"/>
        <v>0.98884736842105281</v>
      </c>
      <c r="BI17" s="39">
        <f t="shared" si="1"/>
        <v>109.23947368421051</v>
      </c>
      <c r="BJ17" s="230"/>
      <c r="BK17" s="230"/>
      <c r="BL17" s="230"/>
      <c r="BM17" s="159"/>
      <c r="BN17" s="159"/>
      <c r="BO17" s="68"/>
      <c r="BP17" s="70"/>
      <c r="BQ17" s="70"/>
      <c r="BR17" s="68"/>
      <c r="BS17" s="71"/>
    </row>
    <row r="18" spans="1:161" x14ac:dyDescent="0.2">
      <c r="A18" s="27">
        <v>4</v>
      </c>
      <c r="B18" s="36" t="s">
        <v>8</v>
      </c>
      <c r="C18" s="37">
        <v>0.89517500671381256</v>
      </c>
      <c r="D18" s="38">
        <v>122.31</v>
      </c>
      <c r="E18" s="38"/>
      <c r="F18" s="37">
        <v>0.88660342228920996</v>
      </c>
      <c r="G18" s="38">
        <v>122.19</v>
      </c>
      <c r="H18" s="13"/>
      <c r="I18" s="37">
        <v>0.8901548869503294</v>
      </c>
      <c r="J18" s="38">
        <v>122.29</v>
      </c>
      <c r="K18" s="13"/>
      <c r="L18" s="37">
        <v>0.88802060207796818</v>
      </c>
      <c r="M18" s="38">
        <v>122.21</v>
      </c>
      <c r="N18" s="13"/>
      <c r="O18" s="37">
        <v>0.88479915059281533</v>
      </c>
      <c r="P18" s="38">
        <v>122.01</v>
      </c>
      <c r="Q18" s="38"/>
      <c r="R18" s="37">
        <v>0.88378258948298727</v>
      </c>
      <c r="S18" s="38">
        <v>121.9</v>
      </c>
      <c r="T18" s="38"/>
      <c r="U18" s="37">
        <v>0.88292424509977041</v>
      </c>
      <c r="V18" s="38">
        <v>122</v>
      </c>
      <c r="W18" s="13"/>
      <c r="X18" s="37">
        <v>0.88581805297191951</v>
      </c>
      <c r="Y18" s="38">
        <v>121.98</v>
      </c>
      <c r="Z18" s="38"/>
      <c r="AA18" s="37">
        <v>0.88739018546454873</v>
      </c>
      <c r="AB18" s="38">
        <v>121.96</v>
      </c>
      <c r="AC18" s="13"/>
      <c r="AD18" s="37">
        <v>0.89174246477617269</v>
      </c>
      <c r="AE18" s="38">
        <v>121.83</v>
      </c>
      <c r="AF18" s="13"/>
      <c r="AG18" s="37">
        <v>0.89389469920443365</v>
      </c>
      <c r="AH18" s="38">
        <v>121.64</v>
      </c>
      <c r="AI18" s="13"/>
      <c r="AJ18" s="37">
        <v>0.89285714285714279</v>
      </c>
      <c r="AK18" s="38">
        <v>121.65</v>
      </c>
      <c r="AL18" s="13"/>
      <c r="AM18" s="37">
        <v>0.88487744447394023</v>
      </c>
      <c r="AN18" s="38">
        <v>121.71</v>
      </c>
      <c r="AO18" s="13"/>
      <c r="AP18" s="37">
        <v>0.88519075860848007</v>
      </c>
      <c r="AQ18" s="38">
        <v>121.71</v>
      </c>
      <c r="AR18" s="13"/>
      <c r="AS18" s="37">
        <v>0.87796312554872691</v>
      </c>
      <c r="AT18" s="38">
        <v>121.82</v>
      </c>
      <c r="AU18" s="37"/>
      <c r="AV18" s="37">
        <v>0.87858021437357225</v>
      </c>
      <c r="AW18" s="39">
        <v>121.93</v>
      </c>
      <c r="AX18" s="37"/>
      <c r="AY18" s="37">
        <v>0.88012673825030796</v>
      </c>
      <c r="AZ18" s="38">
        <v>122</v>
      </c>
      <c r="BA18" s="13"/>
      <c r="BB18" s="37">
        <v>0.87935279634189234</v>
      </c>
      <c r="BC18" s="38">
        <v>122.23</v>
      </c>
      <c r="BD18" s="13"/>
      <c r="BE18" s="37">
        <v>0.87834870443566093</v>
      </c>
      <c r="BF18" s="39">
        <v>122.65</v>
      </c>
      <c r="BG18" s="39"/>
      <c r="BH18" s="39">
        <f t="shared" si="0"/>
        <v>0.8856632752901944</v>
      </c>
      <c r="BI18" s="39">
        <f t="shared" si="1"/>
        <v>122.00105263157897</v>
      </c>
      <c r="BJ18" s="230"/>
      <c r="BK18" s="230"/>
      <c r="BL18" s="230"/>
      <c r="BM18" s="159"/>
      <c r="BN18" s="159"/>
      <c r="BO18" s="68"/>
      <c r="BP18" s="70"/>
      <c r="BQ18" s="70"/>
      <c r="BR18" s="68"/>
      <c r="BS18" s="71"/>
    </row>
    <row r="19" spans="1:161" x14ac:dyDescent="0.2">
      <c r="A19" s="27">
        <v>5</v>
      </c>
      <c r="B19" s="36" t="s">
        <v>9</v>
      </c>
      <c r="C19" s="37">
        <v>1314.1852000000001</v>
      </c>
      <c r="D19" s="41">
        <v>143798.14000000001</v>
      </c>
      <c r="E19" s="41"/>
      <c r="F19" s="42">
        <v>1335.9</v>
      </c>
      <c r="G19" s="41">
        <v>144718.04999999999</v>
      </c>
      <c r="H19" s="13"/>
      <c r="I19" s="37">
        <v>1336.5234</v>
      </c>
      <c r="J19" s="41">
        <v>145440.48000000001</v>
      </c>
      <c r="K19" s="13"/>
      <c r="L19" s="37">
        <v>1333.5811000000001</v>
      </c>
      <c r="M19" s="41">
        <v>144640.21</v>
      </c>
      <c r="N19" s="13"/>
      <c r="O19" s="37">
        <v>1328.5073</v>
      </c>
      <c r="P19" s="41">
        <v>143412.35999999999</v>
      </c>
      <c r="Q19" s="41"/>
      <c r="R19" s="42">
        <v>1322.1847</v>
      </c>
      <c r="S19" s="41">
        <v>142425.74</v>
      </c>
      <c r="T19" s="41"/>
      <c r="U19" s="42">
        <v>1337.0093000000002</v>
      </c>
      <c r="V19" s="41">
        <v>143969.16</v>
      </c>
      <c r="W19" s="13"/>
      <c r="X19" s="37">
        <v>1336.02</v>
      </c>
      <c r="Y19" s="41">
        <v>144290.16</v>
      </c>
      <c r="Z19" s="41"/>
      <c r="AA19" s="37">
        <v>1353.1970000000001</v>
      </c>
      <c r="AB19" s="41">
        <v>146348.26</v>
      </c>
      <c r="AC19" s="13"/>
      <c r="AD19" s="37">
        <v>1333.9243000000001</v>
      </c>
      <c r="AE19" s="41">
        <v>144797.48000000001</v>
      </c>
      <c r="AF19" s="13"/>
      <c r="AG19" s="37">
        <v>1344.5321000000001</v>
      </c>
      <c r="AH19" s="41">
        <v>146029.63</v>
      </c>
      <c r="AI19" s="13"/>
      <c r="AJ19" s="37">
        <v>1342.038</v>
      </c>
      <c r="AK19" s="41">
        <v>145691.65</v>
      </c>
      <c r="AL19" s="13"/>
      <c r="AM19" s="37">
        <v>1382.1200000000001</v>
      </c>
      <c r="AN19" s="41">
        <v>148909.60999999999</v>
      </c>
      <c r="AO19" s="13"/>
      <c r="AP19" s="37">
        <v>1388.3064000000002</v>
      </c>
      <c r="AQ19" s="41">
        <v>149548.37</v>
      </c>
      <c r="AR19" s="13"/>
      <c r="AS19" s="42">
        <v>1405.0630000000001</v>
      </c>
      <c r="AT19" s="41">
        <v>150313.64000000001</v>
      </c>
      <c r="AU19" s="37"/>
      <c r="AV19" s="37">
        <v>1429.4647</v>
      </c>
      <c r="AW19" s="39">
        <v>153052.79</v>
      </c>
      <c r="AX19" s="37"/>
      <c r="AY19" s="42">
        <v>1406.7633000000001</v>
      </c>
      <c r="AZ19" s="41">
        <v>151072.31</v>
      </c>
      <c r="BA19" s="13"/>
      <c r="BB19" s="37">
        <v>1402.626</v>
      </c>
      <c r="BC19" s="41">
        <v>150768.26999999999</v>
      </c>
      <c r="BD19" s="13"/>
      <c r="BE19" s="37">
        <v>1413.0640000000001</v>
      </c>
      <c r="BF19" s="39">
        <v>152172.85999999999</v>
      </c>
      <c r="BG19" s="39"/>
      <c r="BH19" s="39">
        <f t="shared" si="0"/>
        <v>1360.2636736842105</v>
      </c>
      <c r="BI19" s="39">
        <f t="shared" si="1"/>
        <v>146915.74578947367</v>
      </c>
      <c r="BJ19" s="230"/>
      <c r="BK19" s="230"/>
      <c r="BL19" s="230"/>
      <c r="BM19" s="159"/>
      <c r="BN19" s="159"/>
      <c r="BO19" s="231"/>
      <c r="BP19" s="70"/>
      <c r="BQ19" s="70"/>
      <c r="BR19" s="68"/>
      <c r="BS19" s="71"/>
    </row>
    <row r="20" spans="1:161" x14ac:dyDescent="0.2">
      <c r="A20" s="27">
        <v>6</v>
      </c>
      <c r="B20" s="36" t="s">
        <v>10</v>
      </c>
      <c r="C20" s="37">
        <v>14.6585</v>
      </c>
      <c r="D20" s="38">
        <v>1603.93</v>
      </c>
      <c r="E20" s="38"/>
      <c r="F20" s="37">
        <v>14.850000000000001</v>
      </c>
      <c r="G20" s="38">
        <v>1608.7</v>
      </c>
      <c r="H20" s="13"/>
      <c r="I20" s="37">
        <v>14.903300000000002</v>
      </c>
      <c r="J20" s="38">
        <v>1621.78</v>
      </c>
      <c r="K20" s="13"/>
      <c r="L20" s="37">
        <v>14.899900000000001</v>
      </c>
      <c r="M20" s="38">
        <v>1616.04</v>
      </c>
      <c r="N20" s="13"/>
      <c r="O20" s="37">
        <v>14.7765</v>
      </c>
      <c r="P20" s="38">
        <v>1595.12</v>
      </c>
      <c r="Q20" s="38"/>
      <c r="R20" s="37">
        <v>14.6866</v>
      </c>
      <c r="S20" s="38">
        <v>1582.04</v>
      </c>
      <c r="T20" s="38"/>
      <c r="U20" s="37">
        <v>14.812200000000001</v>
      </c>
      <c r="V20" s="38">
        <v>1594.98</v>
      </c>
      <c r="W20" s="13"/>
      <c r="X20" s="37">
        <v>14.780000000000001</v>
      </c>
      <c r="Y20" s="38">
        <v>1596.24</v>
      </c>
      <c r="Z20" s="38"/>
      <c r="AA20" s="37">
        <v>15.023200000000001</v>
      </c>
      <c r="AB20" s="38">
        <v>1624.76</v>
      </c>
      <c r="AC20" s="13"/>
      <c r="AD20" s="37">
        <v>14.792300000000001</v>
      </c>
      <c r="AE20" s="38">
        <v>1605.7</v>
      </c>
      <c r="AF20" s="13"/>
      <c r="AG20" s="37">
        <v>14.881</v>
      </c>
      <c r="AH20" s="38">
        <v>1616.23</v>
      </c>
      <c r="AI20" s="13"/>
      <c r="AJ20" s="37">
        <v>14.933800000000002</v>
      </c>
      <c r="AK20" s="38">
        <v>1621.21</v>
      </c>
      <c r="AL20" s="13"/>
      <c r="AM20" s="37">
        <v>15.34</v>
      </c>
      <c r="AN20" s="38">
        <v>1652.73</v>
      </c>
      <c r="AO20" s="13"/>
      <c r="AP20" s="37">
        <v>15.25</v>
      </c>
      <c r="AQ20" s="38">
        <v>1642.73</v>
      </c>
      <c r="AR20" s="13"/>
      <c r="AS20" s="37">
        <v>15.362300000000001</v>
      </c>
      <c r="AT20" s="38">
        <v>1643.46</v>
      </c>
      <c r="AU20" s="37"/>
      <c r="AV20" s="37">
        <v>15.449000000000002</v>
      </c>
      <c r="AW20" s="39">
        <v>1654.12</v>
      </c>
      <c r="AX20" s="37"/>
      <c r="AY20" s="37">
        <v>15.296000000000001</v>
      </c>
      <c r="AZ20" s="38">
        <v>1642.64</v>
      </c>
      <c r="BA20" s="13"/>
      <c r="BB20" s="37">
        <v>15.220800000000001</v>
      </c>
      <c r="BC20" s="38">
        <v>1636.08</v>
      </c>
      <c r="BD20" s="13"/>
      <c r="BE20" s="37">
        <v>15.227500000000001</v>
      </c>
      <c r="BF20" s="39">
        <v>1639.85</v>
      </c>
      <c r="BG20" s="39"/>
      <c r="BH20" s="39">
        <f t="shared" si="0"/>
        <v>15.007521052631581</v>
      </c>
      <c r="BI20" s="39">
        <f t="shared" si="1"/>
        <v>1620.9652631578945</v>
      </c>
      <c r="BJ20" s="230"/>
      <c r="BK20" s="230"/>
      <c r="BL20" s="230"/>
      <c r="BM20" s="159"/>
      <c r="BN20" s="159"/>
      <c r="BO20" s="68"/>
      <c r="BP20" s="70"/>
      <c r="BQ20" s="70"/>
      <c r="BR20" s="68"/>
      <c r="BS20" s="71"/>
    </row>
    <row r="21" spans="1:161" x14ac:dyDescent="0.2">
      <c r="A21" s="27">
        <v>7</v>
      </c>
      <c r="B21" s="36" t="s">
        <v>25</v>
      </c>
      <c r="C21" s="37">
        <v>1.4392630972941851</v>
      </c>
      <c r="D21" s="38">
        <v>76.03</v>
      </c>
      <c r="E21" s="38"/>
      <c r="F21" s="37">
        <v>1.4279594459517349</v>
      </c>
      <c r="G21" s="38">
        <v>75.86</v>
      </c>
      <c r="H21" s="13"/>
      <c r="I21" s="37">
        <v>1.4332807797047442</v>
      </c>
      <c r="J21" s="38">
        <v>75.92</v>
      </c>
      <c r="K21" s="13"/>
      <c r="L21" s="37">
        <v>1.4353380221042056</v>
      </c>
      <c r="M21" s="38">
        <v>75.56</v>
      </c>
      <c r="N21" s="13"/>
      <c r="O21" s="37">
        <v>1.4357501794687724</v>
      </c>
      <c r="P21" s="38">
        <v>75.19</v>
      </c>
      <c r="Q21" s="38"/>
      <c r="R21" s="37">
        <v>1.4384349827387801</v>
      </c>
      <c r="S21" s="38">
        <v>74.89</v>
      </c>
      <c r="T21" s="38"/>
      <c r="U21" s="37">
        <v>1.4388489208633093</v>
      </c>
      <c r="V21" s="38">
        <v>74.84</v>
      </c>
      <c r="W21" s="13"/>
      <c r="X21" s="37">
        <v>1.4480162177816391</v>
      </c>
      <c r="Y21" s="38">
        <v>74.58</v>
      </c>
      <c r="Z21" s="38"/>
      <c r="AA21" s="37">
        <v>1.4499057561258519</v>
      </c>
      <c r="AB21" s="38">
        <v>74.59</v>
      </c>
      <c r="AC21" s="13"/>
      <c r="AD21" s="37">
        <v>1.4553922282055012</v>
      </c>
      <c r="AE21" s="38">
        <v>74.58</v>
      </c>
      <c r="AF21" s="13"/>
      <c r="AG21" s="37">
        <v>1.46177459435755</v>
      </c>
      <c r="AH21" s="38">
        <v>74.3</v>
      </c>
      <c r="AI21" s="13"/>
      <c r="AJ21" s="37">
        <v>1.4547570555717195</v>
      </c>
      <c r="AK21" s="38">
        <v>74.62</v>
      </c>
      <c r="AL21" s="13"/>
      <c r="AM21" s="37">
        <v>1.444669170759896</v>
      </c>
      <c r="AN21" s="38">
        <v>74.58</v>
      </c>
      <c r="AO21" s="13"/>
      <c r="AP21" s="37">
        <v>1.4467592592592591</v>
      </c>
      <c r="AQ21" s="38">
        <v>74.459999999999994</v>
      </c>
      <c r="AR21" s="13"/>
      <c r="AS21" s="37">
        <v>1.4392630972941851</v>
      </c>
      <c r="AT21" s="38">
        <v>74.33</v>
      </c>
      <c r="AU21" s="37"/>
      <c r="AV21" s="37">
        <v>1.4347202295552366</v>
      </c>
      <c r="AW21" s="39">
        <v>74.63</v>
      </c>
      <c r="AX21" s="37"/>
      <c r="AY21" s="37">
        <v>1.4314342971657601</v>
      </c>
      <c r="AZ21" s="38">
        <v>75.02</v>
      </c>
      <c r="BA21" s="13"/>
      <c r="BB21" s="37">
        <v>1.4293882218410521</v>
      </c>
      <c r="BC21" s="38">
        <v>75.2</v>
      </c>
      <c r="BD21" s="13"/>
      <c r="BE21" s="37">
        <v>1.4273479874393378</v>
      </c>
      <c r="BF21" s="39">
        <v>75.45</v>
      </c>
      <c r="BG21" s="39"/>
      <c r="BH21" s="39">
        <f t="shared" si="0"/>
        <v>1.440647554920143</v>
      </c>
      <c r="BI21" s="39">
        <f t="shared" si="1"/>
        <v>74.980526315789476</v>
      </c>
      <c r="BJ21" s="230"/>
      <c r="BK21" s="230"/>
      <c r="BL21" s="230"/>
      <c r="BM21" s="159"/>
      <c r="BN21" s="159"/>
      <c r="BO21" s="68"/>
      <c r="BP21" s="70"/>
      <c r="BQ21" s="70"/>
      <c r="BR21" s="68"/>
      <c r="BS21" s="71"/>
    </row>
    <row r="22" spans="1:161" x14ac:dyDescent="0.2">
      <c r="A22" s="27">
        <v>8</v>
      </c>
      <c r="B22" s="36" t="s">
        <v>26</v>
      </c>
      <c r="C22" s="37">
        <v>1.3505</v>
      </c>
      <c r="D22" s="38">
        <v>81.02</v>
      </c>
      <c r="E22" s="38"/>
      <c r="F22" s="37">
        <v>1.3365</v>
      </c>
      <c r="G22" s="38">
        <v>81.05</v>
      </c>
      <c r="H22" s="13"/>
      <c r="I22" s="37">
        <v>1.3401000000000001</v>
      </c>
      <c r="J22" s="38">
        <v>81.2</v>
      </c>
      <c r="K22" s="13"/>
      <c r="L22" s="37">
        <v>1.3355000000000001</v>
      </c>
      <c r="M22" s="38">
        <v>81.209999999999994</v>
      </c>
      <c r="N22" s="13"/>
      <c r="O22" s="37">
        <v>1.3269</v>
      </c>
      <c r="P22" s="38">
        <v>81.36</v>
      </c>
      <c r="Q22" s="38"/>
      <c r="R22" s="37">
        <v>1.3256000000000001</v>
      </c>
      <c r="S22" s="38">
        <v>81.260000000000005</v>
      </c>
      <c r="T22" s="38"/>
      <c r="U22" s="37">
        <v>1.3301000000000001</v>
      </c>
      <c r="V22" s="38">
        <v>80.959999999999994</v>
      </c>
      <c r="W22" s="13"/>
      <c r="X22" s="37">
        <v>1.331</v>
      </c>
      <c r="Y22" s="38">
        <v>81.14</v>
      </c>
      <c r="Z22" s="38"/>
      <c r="AA22" s="37">
        <v>1.3333000000000002</v>
      </c>
      <c r="AB22" s="38">
        <v>81.11</v>
      </c>
      <c r="AC22" s="13"/>
      <c r="AD22" s="37">
        <v>1.3413000000000002</v>
      </c>
      <c r="AE22" s="38">
        <v>80.930000000000007</v>
      </c>
      <c r="AF22" s="13"/>
      <c r="AG22" s="37">
        <v>1.3428</v>
      </c>
      <c r="AH22" s="38">
        <v>80.88</v>
      </c>
      <c r="AI22" s="13"/>
      <c r="AJ22" s="37">
        <v>1.3374000000000001</v>
      </c>
      <c r="AK22" s="38">
        <v>81.17</v>
      </c>
      <c r="AL22" s="13"/>
      <c r="AM22" s="37">
        <v>1.3203</v>
      </c>
      <c r="AN22" s="38">
        <v>81.599999999999994</v>
      </c>
      <c r="AO22" s="13"/>
      <c r="AP22" s="37">
        <v>1.3192000000000002</v>
      </c>
      <c r="AQ22" s="38">
        <v>81.66</v>
      </c>
      <c r="AR22" s="13"/>
      <c r="AS22" s="37">
        <v>1.3184</v>
      </c>
      <c r="AT22" s="38">
        <v>81.14</v>
      </c>
      <c r="AU22" s="37"/>
      <c r="AV22" s="37">
        <v>1.3169</v>
      </c>
      <c r="AW22" s="39">
        <v>81.3</v>
      </c>
      <c r="AX22" s="37"/>
      <c r="AY22" s="37">
        <v>1.3150000000000002</v>
      </c>
      <c r="AZ22" s="38">
        <v>81.67</v>
      </c>
      <c r="BA22" s="13"/>
      <c r="BB22" s="37">
        <v>1.3119000000000001</v>
      </c>
      <c r="BC22" s="38">
        <v>81.93</v>
      </c>
      <c r="BD22" s="13"/>
      <c r="BE22" s="37">
        <v>1.3095000000000001</v>
      </c>
      <c r="BF22" s="39">
        <v>82.24</v>
      </c>
      <c r="BG22" s="39"/>
      <c r="BH22" s="39">
        <f t="shared" si="0"/>
        <v>1.3285368421052632</v>
      </c>
      <c r="BI22" s="39">
        <f t="shared" si="1"/>
        <v>81.306842105263172</v>
      </c>
      <c r="BJ22" s="230"/>
      <c r="BK22" s="230"/>
      <c r="BL22" s="230"/>
      <c r="BM22" s="159"/>
      <c r="BN22" s="159"/>
      <c r="BO22" s="68"/>
      <c r="BP22" s="70"/>
      <c r="BQ22" s="70"/>
      <c r="BR22" s="68"/>
      <c r="BS22" s="71"/>
    </row>
    <row r="23" spans="1:161" x14ac:dyDescent="0.2">
      <c r="A23" s="27">
        <v>9</v>
      </c>
      <c r="B23" s="36" t="s">
        <v>13</v>
      </c>
      <c r="C23" s="37">
        <v>9.4965000000000011</v>
      </c>
      <c r="D23" s="38">
        <v>11.52</v>
      </c>
      <c r="E23" s="38"/>
      <c r="F23" s="37">
        <v>9.4173000000000009</v>
      </c>
      <c r="G23" s="38">
        <v>11.5</v>
      </c>
      <c r="H23" s="13"/>
      <c r="I23" s="37">
        <v>9.4319000000000006</v>
      </c>
      <c r="J23" s="38">
        <v>11.54</v>
      </c>
      <c r="K23" s="13"/>
      <c r="L23" s="37">
        <v>9.4568000000000012</v>
      </c>
      <c r="M23" s="38">
        <v>11.47</v>
      </c>
      <c r="N23" s="13"/>
      <c r="O23" s="37">
        <v>9.4282000000000004</v>
      </c>
      <c r="P23" s="38">
        <v>11.45</v>
      </c>
      <c r="Q23" s="38"/>
      <c r="R23" s="37">
        <v>9.4429999999999996</v>
      </c>
      <c r="S23" s="38">
        <v>11.41</v>
      </c>
      <c r="T23" s="38"/>
      <c r="U23" s="37">
        <v>9.4433000000000007</v>
      </c>
      <c r="V23" s="38">
        <v>11.4</v>
      </c>
      <c r="W23" s="13"/>
      <c r="X23" s="37">
        <v>9.4733999999999998</v>
      </c>
      <c r="Y23" s="38">
        <v>11.4</v>
      </c>
      <c r="Z23" s="38"/>
      <c r="AA23" s="37">
        <v>9.4431000000000012</v>
      </c>
      <c r="AB23" s="38">
        <v>11.45</v>
      </c>
      <c r="AC23" s="13"/>
      <c r="AD23" s="37">
        <v>9.4869000000000003</v>
      </c>
      <c r="AE23" s="38">
        <v>11.44</v>
      </c>
      <c r="AF23" s="13"/>
      <c r="AG23" s="37">
        <v>9.5022000000000002</v>
      </c>
      <c r="AH23" s="38">
        <v>11.43</v>
      </c>
      <c r="AI23" s="13"/>
      <c r="AJ23" s="37">
        <v>9.535400000000001</v>
      </c>
      <c r="AK23" s="38">
        <v>11.38</v>
      </c>
      <c r="AL23" s="13"/>
      <c r="AM23" s="37">
        <v>9.4138999999999999</v>
      </c>
      <c r="AN23" s="38">
        <v>11.44</v>
      </c>
      <c r="AO23" s="13"/>
      <c r="AP23" s="37">
        <v>9.3983000000000008</v>
      </c>
      <c r="AQ23" s="38">
        <v>11.46</v>
      </c>
      <c r="AR23" s="13"/>
      <c r="AS23" s="37">
        <v>9.3209</v>
      </c>
      <c r="AT23" s="38">
        <v>11.48</v>
      </c>
      <c r="AU23" s="37"/>
      <c r="AV23" s="37">
        <v>9.2498000000000005</v>
      </c>
      <c r="AW23" s="39">
        <v>11.58</v>
      </c>
      <c r="AX23" s="37"/>
      <c r="AY23" s="37">
        <v>9.2717000000000009</v>
      </c>
      <c r="AZ23" s="38">
        <v>11.58</v>
      </c>
      <c r="BA23" s="13"/>
      <c r="BB23" s="37">
        <v>9.2652999999999999</v>
      </c>
      <c r="BC23" s="38">
        <v>11.6</v>
      </c>
      <c r="BD23" s="13"/>
      <c r="BE23" s="37">
        <v>9.2588000000000008</v>
      </c>
      <c r="BF23" s="39">
        <v>11.63</v>
      </c>
      <c r="BG23" s="39"/>
      <c r="BH23" s="39">
        <f t="shared" si="0"/>
        <v>9.4071947368421043</v>
      </c>
      <c r="BI23" s="39">
        <f t="shared" si="1"/>
        <v>11.482105263157896</v>
      </c>
      <c r="BJ23" s="230"/>
      <c r="BK23" s="230"/>
      <c r="BL23" s="230"/>
      <c r="BM23" s="159"/>
      <c r="BN23" s="159"/>
      <c r="BO23" s="68"/>
      <c r="BP23" s="70"/>
      <c r="BQ23" s="70"/>
      <c r="BR23" s="68"/>
      <c r="BS23" s="71"/>
    </row>
    <row r="24" spans="1:161" x14ac:dyDescent="0.2">
      <c r="A24" s="27">
        <v>10</v>
      </c>
      <c r="B24" s="36" t="s">
        <v>14</v>
      </c>
      <c r="C24" s="37">
        <v>8.752600000000001</v>
      </c>
      <c r="D24" s="38">
        <v>12.5</v>
      </c>
      <c r="E24" s="38"/>
      <c r="F24" s="37">
        <v>8.6688000000000009</v>
      </c>
      <c r="G24" s="38">
        <v>12.5</v>
      </c>
      <c r="H24" s="13"/>
      <c r="I24" s="37">
        <v>8.7103999999999999</v>
      </c>
      <c r="J24" s="38">
        <v>12.49</v>
      </c>
      <c r="K24" s="13"/>
      <c r="L24" s="37">
        <v>8.6966999999999999</v>
      </c>
      <c r="M24" s="38">
        <v>12.47</v>
      </c>
      <c r="N24" s="13"/>
      <c r="O24" s="37">
        <v>8.6472999999999995</v>
      </c>
      <c r="P24" s="38">
        <v>12.48</v>
      </c>
      <c r="Q24" s="38"/>
      <c r="R24" s="37">
        <v>8.6515000000000004</v>
      </c>
      <c r="S24" s="38">
        <v>12.45</v>
      </c>
      <c r="T24" s="38"/>
      <c r="U24" s="37">
        <v>8.6403999999999996</v>
      </c>
      <c r="V24" s="38">
        <v>12.46</v>
      </c>
      <c r="W24" s="13"/>
      <c r="X24" s="37">
        <v>8.657</v>
      </c>
      <c r="Y24" s="38">
        <v>12.48</v>
      </c>
      <c r="Z24" s="38"/>
      <c r="AA24" s="37">
        <v>8.6796000000000006</v>
      </c>
      <c r="AB24" s="38">
        <v>12.46</v>
      </c>
      <c r="AC24" s="13"/>
      <c r="AD24" s="37">
        <v>8.7193000000000005</v>
      </c>
      <c r="AE24" s="38">
        <v>12.45</v>
      </c>
      <c r="AF24" s="13"/>
      <c r="AG24" s="37">
        <v>8.7431000000000001</v>
      </c>
      <c r="AH24" s="38">
        <v>12.42</v>
      </c>
      <c r="AI24" s="13"/>
      <c r="AJ24" s="37">
        <v>8.7354000000000003</v>
      </c>
      <c r="AK24" s="38">
        <v>12.43</v>
      </c>
      <c r="AL24" s="13"/>
      <c r="AM24" s="37">
        <v>8.5554000000000006</v>
      </c>
      <c r="AN24" s="38">
        <v>12.59</v>
      </c>
      <c r="AO24" s="13"/>
      <c r="AP24" s="37">
        <v>8.5752000000000006</v>
      </c>
      <c r="AQ24" s="38">
        <v>12.56</v>
      </c>
      <c r="AR24" s="13"/>
      <c r="AS24" s="37">
        <v>8.4768000000000008</v>
      </c>
      <c r="AT24" s="38">
        <v>12.62</v>
      </c>
      <c r="AU24" s="37"/>
      <c r="AV24" s="37">
        <v>8.5018000000000011</v>
      </c>
      <c r="AW24" s="39">
        <v>12.59</v>
      </c>
      <c r="AX24" s="37"/>
      <c r="AY24" s="37">
        <v>8.5013000000000005</v>
      </c>
      <c r="AZ24" s="38">
        <v>12.63</v>
      </c>
      <c r="BA24" s="13"/>
      <c r="BB24" s="37">
        <v>8.5105000000000004</v>
      </c>
      <c r="BC24" s="38">
        <v>12.63</v>
      </c>
      <c r="BD24" s="13"/>
      <c r="BE24" s="37">
        <v>8.5198</v>
      </c>
      <c r="BF24" s="39">
        <v>12.64</v>
      </c>
      <c r="BG24" s="39"/>
      <c r="BH24" s="39">
        <f t="shared" si="0"/>
        <v>8.6285736842105276</v>
      </c>
      <c r="BI24" s="39">
        <f t="shared" si="1"/>
        <v>12.518421052631581</v>
      </c>
      <c r="BJ24" s="230"/>
      <c r="BK24" s="230"/>
      <c r="BL24" s="230"/>
      <c r="BM24" s="159"/>
      <c r="BN24" s="159"/>
      <c r="BO24" s="68"/>
      <c r="BP24" s="70"/>
      <c r="BQ24" s="70"/>
      <c r="BR24" s="68"/>
      <c r="BS24" s="71"/>
    </row>
    <row r="25" spans="1:161" x14ac:dyDescent="0.2">
      <c r="A25" s="27">
        <v>11</v>
      </c>
      <c r="B25" s="36" t="s">
        <v>15</v>
      </c>
      <c r="C25" s="37">
        <v>6.6837</v>
      </c>
      <c r="D25" s="38">
        <v>16.37</v>
      </c>
      <c r="E25" s="38"/>
      <c r="F25" s="37">
        <v>6.6199000000000003</v>
      </c>
      <c r="G25" s="38">
        <v>16.36</v>
      </c>
      <c r="H25" s="13"/>
      <c r="I25" s="37">
        <v>6.6471</v>
      </c>
      <c r="J25" s="38">
        <v>16.37</v>
      </c>
      <c r="K25" s="13"/>
      <c r="L25" s="37">
        <v>6.6301000000000005</v>
      </c>
      <c r="M25" s="38">
        <v>16.36</v>
      </c>
      <c r="N25" s="13"/>
      <c r="O25" s="37">
        <v>6.6064000000000007</v>
      </c>
      <c r="P25" s="38">
        <v>16.34</v>
      </c>
      <c r="Q25" s="38"/>
      <c r="R25" s="37">
        <v>6.5992000000000006</v>
      </c>
      <c r="S25" s="38">
        <v>16.32</v>
      </c>
      <c r="T25" s="38"/>
      <c r="U25" s="37">
        <v>6.5926</v>
      </c>
      <c r="V25" s="38">
        <v>16.329999999999998</v>
      </c>
      <c r="W25" s="13"/>
      <c r="X25" s="37">
        <v>6.6135999999999999</v>
      </c>
      <c r="Y25" s="38">
        <v>16.329999999999998</v>
      </c>
      <c r="Z25" s="38"/>
      <c r="AA25" s="37">
        <v>6.6249000000000002</v>
      </c>
      <c r="AB25" s="38">
        <v>16.32</v>
      </c>
      <c r="AC25" s="13"/>
      <c r="AD25" s="37">
        <v>6.6574</v>
      </c>
      <c r="AE25" s="38">
        <v>16.309999999999999</v>
      </c>
      <c r="AF25" s="13"/>
      <c r="AG25" s="37">
        <v>6.6739000000000006</v>
      </c>
      <c r="AH25" s="38">
        <v>16.27</v>
      </c>
      <c r="AI25" s="13"/>
      <c r="AJ25" s="37">
        <v>6.6655000000000006</v>
      </c>
      <c r="AK25" s="38">
        <v>16.29</v>
      </c>
      <c r="AL25" s="13"/>
      <c r="AM25" s="37">
        <v>6.6052</v>
      </c>
      <c r="AN25" s="38">
        <v>16.309999999999999</v>
      </c>
      <c r="AO25" s="13"/>
      <c r="AP25" s="37">
        <v>6.6069000000000004</v>
      </c>
      <c r="AQ25" s="38">
        <v>16.3</v>
      </c>
      <c r="AR25" s="13"/>
      <c r="AS25" s="37">
        <v>6.5532000000000004</v>
      </c>
      <c r="AT25" s="38">
        <v>16.32</v>
      </c>
      <c r="AU25" s="37"/>
      <c r="AV25" s="37">
        <v>6.5580000000000007</v>
      </c>
      <c r="AW25" s="39">
        <v>16.329999999999998</v>
      </c>
      <c r="AX25" s="37"/>
      <c r="AY25" s="37">
        <v>6.5693000000000001</v>
      </c>
      <c r="AZ25" s="38">
        <v>16.350000000000001</v>
      </c>
      <c r="BA25" s="13"/>
      <c r="BB25" s="37">
        <v>6.5626000000000007</v>
      </c>
      <c r="BC25" s="38">
        <v>16.38</v>
      </c>
      <c r="BD25" s="13"/>
      <c r="BE25" s="37">
        <v>6.5547000000000004</v>
      </c>
      <c r="BF25" s="39">
        <v>16.43</v>
      </c>
      <c r="BG25" s="39"/>
      <c r="BH25" s="39">
        <f t="shared" si="0"/>
        <v>6.6117999999999997</v>
      </c>
      <c r="BI25" s="39">
        <f t="shared" si="1"/>
        <v>16.336315789473687</v>
      </c>
      <c r="BJ25" s="230"/>
      <c r="BK25" s="230"/>
      <c r="BL25" s="230"/>
      <c r="BM25" s="159"/>
      <c r="BN25" s="159"/>
      <c r="BO25" s="68"/>
      <c r="BP25" s="70"/>
      <c r="BQ25" s="70"/>
      <c r="BR25" s="68"/>
      <c r="BS25" s="71"/>
    </row>
    <row r="26" spans="1:161" x14ac:dyDescent="0.2">
      <c r="A26" s="27">
        <v>12</v>
      </c>
      <c r="B26" s="36" t="s">
        <v>36</v>
      </c>
      <c r="C26" s="37">
        <v>5.8658999999999999</v>
      </c>
      <c r="D26" s="38">
        <v>18.649999999999999</v>
      </c>
      <c r="E26" s="38"/>
      <c r="F26" s="37">
        <v>5.6804000000000006</v>
      </c>
      <c r="G26" s="38">
        <v>19.07</v>
      </c>
      <c r="H26" s="13"/>
      <c r="I26" s="37">
        <v>5.7651000000000003</v>
      </c>
      <c r="J26" s="38">
        <v>18.88</v>
      </c>
      <c r="K26" s="13"/>
      <c r="L26" s="37">
        <v>5.8388</v>
      </c>
      <c r="M26" s="38">
        <v>18.579999999999998</v>
      </c>
      <c r="N26" s="13"/>
      <c r="O26" s="37">
        <v>5.8052000000000001</v>
      </c>
      <c r="P26" s="38">
        <v>18.600000000000001</v>
      </c>
      <c r="Q26" s="38"/>
      <c r="R26" s="37">
        <v>5.7869000000000002</v>
      </c>
      <c r="S26" s="38">
        <v>18.61</v>
      </c>
      <c r="T26" s="38"/>
      <c r="U26" s="37">
        <v>5.8155000000000001</v>
      </c>
      <c r="V26" s="38">
        <v>18.52</v>
      </c>
      <c r="W26" s="13"/>
      <c r="X26" s="37">
        <v>5.8420000000000005</v>
      </c>
      <c r="Y26" s="38">
        <v>18.489999999999998</v>
      </c>
      <c r="Z26" s="38"/>
      <c r="AA26" s="37">
        <v>5.9039999999999999</v>
      </c>
      <c r="AB26" s="38">
        <v>18.32</v>
      </c>
      <c r="AC26" s="13"/>
      <c r="AD26" s="37">
        <v>5.8878000000000004</v>
      </c>
      <c r="AE26" s="38">
        <v>18.440000000000001</v>
      </c>
      <c r="AF26" s="13"/>
      <c r="AG26" s="37">
        <v>5.8391000000000002</v>
      </c>
      <c r="AH26" s="38">
        <v>18.600000000000001</v>
      </c>
      <c r="AI26" s="13"/>
      <c r="AJ26" s="37">
        <v>5.8546000000000005</v>
      </c>
      <c r="AK26" s="38">
        <v>18.54</v>
      </c>
      <c r="AL26" s="13"/>
      <c r="AM26" s="37">
        <v>5.7351999999999999</v>
      </c>
      <c r="AN26" s="38">
        <v>18.79</v>
      </c>
      <c r="AO26" s="13"/>
      <c r="AP26" s="37">
        <v>5.8044000000000002</v>
      </c>
      <c r="AQ26" s="38">
        <v>18.559999999999999</v>
      </c>
      <c r="AR26" s="13"/>
      <c r="AS26" s="37">
        <v>5.7654000000000005</v>
      </c>
      <c r="AT26" s="38">
        <v>18.559999999999999</v>
      </c>
      <c r="AU26" s="37"/>
      <c r="AV26" s="37">
        <v>5.8025000000000002</v>
      </c>
      <c r="AW26" s="39">
        <v>18.45</v>
      </c>
      <c r="AX26" s="37"/>
      <c r="AY26" s="37">
        <v>5.7686000000000002</v>
      </c>
      <c r="AZ26" s="38">
        <v>18.62</v>
      </c>
      <c r="BA26" s="13"/>
      <c r="BB26" s="37">
        <v>5.7806000000000006</v>
      </c>
      <c r="BC26" s="38">
        <v>18.59</v>
      </c>
      <c r="BD26" s="13"/>
      <c r="BE26" s="37">
        <v>5.7686000000000002</v>
      </c>
      <c r="BF26" s="39">
        <v>18.670000000000002</v>
      </c>
      <c r="BG26" s="39"/>
      <c r="BH26" s="39">
        <f t="shared" si="0"/>
        <v>5.8058210526315799</v>
      </c>
      <c r="BI26" s="39">
        <f t="shared" si="1"/>
        <v>18.60736842105263</v>
      </c>
      <c r="BJ26" s="230"/>
      <c r="BK26" s="230"/>
      <c r="BL26" s="230"/>
      <c r="BM26" s="159"/>
      <c r="BN26" s="159"/>
      <c r="BO26" s="68"/>
      <c r="BP26" s="70"/>
      <c r="BQ26" s="70"/>
      <c r="BR26" s="68"/>
      <c r="BS26" s="71"/>
    </row>
    <row r="27" spans="1:161" x14ac:dyDescent="0.2">
      <c r="A27" s="27">
        <v>13</v>
      </c>
      <c r="B27" s="36" t="s">
        <v>17</v>
      </c>
      <c r="C27" s="37">
        <v>1</v>
      </c>
      <c r="D27" s="38">
        <v>109.42</v>
      </c>
      <c r="E27" s="38"/>
      <c r="F27" s="37">
        <v>1</v>
      </c>
      <c r="G27" s="38">
        <v>108.33</v>
      </c>
      <c r="H27" s="38"/>
      <c r="I27" s="37">
        <v>1</v>
      </c>
      <c r="J27" s="38">
        <v>108.82</v>
      </c>
      <c r="K27" s="38"/>
      <c r="L27" s="37">
        <v>1</v>
      </c>
      <c r="M27" s="38">
        <v>108.46</v>
      </c>
      <c r="N27" s="38"/>
      <c r="O27" s="37">
        <v>1</v>
      </c>
      <c r="P27" s="38">
        <v>107.95</v>
      </c>
      <c r="Q27" s="38"/>
      <c r="R27" s="37">
        <v>1</v>
      </c>
      <c r="S27" s="38">
        <v>107.72</v>
      </c>
      <c r="T27" s="38"/>
      <c r="U27" s="37">
        <v>1</v>
      </c>
      <c r="V27" s="38">
        <v>107.68</v>
      </c>
      <c r="W27" s="38"/>
      <c r="X27" s="37">
        <v>1</v>
      </c>
      <c r="Y27" s="38">
        <v>108</v>
      </c>
      <c r="Z27" s="38"/>
      <c r="AA27" s="37">
        <v>1</v>
      </c>
      <c r="AB27" s="38">
        <v>108.15</v>
      </c>
      <c r="AC27" s="38"/>
      <c r="AD27" s="37">
        <v>1</v>
      </c>
      <c r="AE27" s="38">
        <v>108.55</v>
      </c>
      <c r="AF27" s="38"/>
      <c r="AG27" s="37">
        <v>1</v>
      </c>
      <c r="AH27" s="38">
        <v>108.61</v>
      </c>
      <c r="AI27" s="38"/>
      <c r="AJ27" s="37">
        <v>1</v>
      </c>
      <c r="AK27" s="38">
        <v>108.56</v>
      </c>
      <c r="AL27" s="38"/>
      <c r="AM27" s="37">
        <v>1</v>
      </c>
      <c r="AN27" s="38">
        <v>107.74</v>
      </c>
      <c r="AO27" s="38"/>
      <c r="AP27" s="37">
        <v>1</v>
      </c>
      <c r="AQ27" s="38">
        <v>107.72</v>
      </c>
      <c r="AR27" s="38"/>
      <c r="AS27" s="37">
        <v>1</v>
      </c>
      <c r="AT27" s="38">
        <v>106.98</v>
      </c>
      <c r="AU27" s="37"/>
      <c r="AV27" s="37">
        <v>1</v>
      </c>
      <c r="AW27" s="39">
        <v>107.07</v>
      </c>
      <c r="AX27" s="37"/>
      <c r="AY27" s="37">
        <v>1</v>
      </c>
      <c r="AZ27" s="38">
        <v>107.39</v>
      </c>
      <c r="BA27" s="38"/>
      <c r="BB27" s="37">
        <v>1</v>
      </c>
      <c r="BC27" s="38">
        <v>107.49</v>
      </c>
      <c r="BD27" s="38"/>
      <c r="BE27" s="37">
        <v>1</v>
      </c>
      <c r="BF27" s="39">
        <v>107.69</v>
      </c>
      <c r="BG27" s="39"/>
      <c r="BH27" s="39">
        <f t="shared" si="0"/>
        <v>1</v>
      </c>
      <c r="BI27" s="39">
        <f t="shared" si="1"/>
        <v>108.01736842105262</v>
      </c>
      <c r="BJ27" s="230"/>
      <c r="BK27" s="230"/>
      <c r="BL27" s="230"/>
      <c r="BM27" s="159"/>
      <c r="BN27" s="159"/>
      <c r="BO27" s="68"/>
      <c r="BP27" s="70"/>
      <c r="BQ27" s="70"/>
      <c r="BR27" s="68"/>
      <c r="BS27" s="71"/>
    </row>
    <row r="28" spans="1:161" x14ac:dyDescent="0.2">
      <c r="A28" s="27">
        <v>14</v>
      </c>
      <c r="B28" s="36" t="s">
        <v>27</v>
      </c>
      <c r="C28" s="37">
        <v>0.72588957767744378</v>
      </c>
      <c r="D28" s="38">
        <v>150.74</v>
      </c>
      <c r="E28" s="38"/>
      <c r="F28" s="37">
        <v>0.72250680962668079</v>
      </c>
      <c r="G28" s="38">
        <v>149.94</v>
      </c>
      <c r="H28" s="38"/>
      <c r="I28" s="37">
        <v>0.7224807097650493</v>
      </c>
      <c r="J28" s="38">
        <v>150.62</v>
      </c>
      <c r="K28" s="13"/>
      <c r="L28" s="37">
        <v>0.72314946053050255</v>
      </c>
      <c r="M28" s="38">
        <v>149.97999999999999</v>
      </c>
      <c r="N28" s="13"/>
      <c r="O28" s="37">
        <v>0.72285150461540681</v>
      </c>
      <c r="P28" s="38">
        <v>149.34</v>
      </c>
      <c r="Q28" s="38"/>
      <c r="R28" s="37">
        <v>0.72220938294430326</v>
      </c>
      <c r="S28" s="38">
        <v>149.15</v>
      </c>
      <c r="T28" s="38"/>
      <c r="U28" s="37">
        <v>0.72171942435658709</v>
      </c>
      <c r="V28" s="38">
        <v>149.19999999999999</v>
      </c>
      <c r="W28" s="13"/>
      <c r="X28" s="37">
        <v>0.72133938296629185</v>
      </c>
      <c r="Y28" s="38">
        <v>149.72</v>
      </c>
      <c r="Z28" s="38"/>
      <c r="AA28" s="37">
        <v>0.72238154748575101</v>
      </c>
      <c r="AB28" s="38">
        <v>149.71</v>
      </c>
      <c r="AC28" s="13"/>
      <c r="AD28" s="37">
        <v>0.72289330817664621</v>
      </c>
      <c r="AE28" s="38">
        <v>150.16</v>
      </c>
      <c r="AF28" s="38"/>
      <c r="AG28" s="37">
        <v>0.72419162110294388</v>
      </c>
      <c r="AH28" s="38">
        <v>149.97</v>
      </c>
      <c r="AI28" s="13"/>
      <c r="AJ28" s="37">
        <v>0.72462192850880058</v>
      </c>
      <c r="AK28" s="38">
        <v>149.82</v>
      </c>
      <c r="AL28" s="13"/>
      <c r="AM28" s="37">
        <v>0.72404480389246484</v>
      </c>
      <c r="AN28" s="38">
        <v>148.80000000000001</v>
      </c>
      <c r="AO28" s="13"/>
      <c r="AP28" s="37">
        <v>0.7207207207207208</v>
      </c>
      <c r="AQ28" s="38">
        <v>149.46</v>
      </c>
      <c r="AR28" s="13"/>
      <c r="AS28" s="37">
        <v>0.72081942752521067</v>
      </c>
      <c r="AT28" s="38">
        <v>148.41</v>
      </c>
      <c r="AU28" s="37"/>
      <c r="AV28" s="37">
        <v>0.71869542406623499</v>
      </c>
      <c r="AW28" s="39">
        <v>148.97999999999999</v>
      </c>
      <c r="AX28" s="37"/>
      <c r="AY28" s="37">
        <v>0.71860246193203459</v>
      </c>
      <c r="AZ28" s="38">
        <v>149.44</v>
      </c>
      <c r="BA28" s="13"/>
      <c r="BB28" s="37">
        <v>0.71961601289551902</v>
      </c>
      <c r="BC28" s="38">
        <v>149.37</v>
      </c>
      <c r="BD28" s="13"/>
      <c r="BE28" s="37">
        <v>0.71936235720657205</v>
      </c>
      <c r="BF28" s="39">
        <v>149.69999999999999</v>
      </c>
      <c r="BG28" s="39"/>
      <c r="BH28" s="39">
        <f t="shared" si="0"/>
        <v>0.72200504557869283</v>
      </c>
      <c r="BI28" s="39">
        <f t="shared" si="1"/>
        <v>149.60578947368421</v>
      </c>
      <c r="BJ28" s="230"/>
      <c r="BK28" s="230"/>
      <c r="BL28" s="230"/>
      <c r="BM28" s="159"/>
      <c r="BN28" s="159"/>
      <c r="BO28" s="68"/>
      <c r="BP28" s="70"/>
      <c r="BQ28" s="70"/>
      <c r="BR28" s="68"/>
      <c r="BS28" s="71"/>
    </row>
    <row r="29" spans="1:161" x14ac:dyDescent="0.2">
      <c r="A29" s="27">
        <v>15</v>
      </c>
      <c r="B29" s="36" t="s">
        <v>32</v>
      </c>
      <c r="C29" s="37">
        <v>6.9074</v>
      </c>
      <c r="D29" s="38">
        <v>15.84</v>
      </c>
      <c r="E29" s="38"/>
      <c r="F29" s="37">
        <v>6.9057000000000004</v>
      </c>
      <c r="G29" s="38">
        <v>15.69</v>
      </c>
      <c r="H29" s="38"/>
      <c r="I29" s="37">
        <v>6.9163000000000006</v>
      </c>
      <c r="J29" s="38">
        <v>15.73</v>
      </c>
      <c r="K29" s="13"/>
      <c r="L29" s="37">
        <v>6.9057000000000004</v>
      </c>
      <c r="M29" s="38">
        <v>15.71</v>
      </c>
      <c r="N29" s="13"/>
      <c r="O29" s="37">
        <v>6.9309000000000003</v>
      </c>
      <c r="P29" s="38">
        <v>15.58</v>
      </c>
      <c r="Q29" s="38"/>
      <c r="R29" s="37">
        <v>6.9125000000000005</v>
      </c>
      <c r="S29" s="38">
        <v>15.58</v>
      </c>
      <c r="T29" s="38"/>
      <c r="U29" s="37">
        <v>6.9188000000000001</v>
      </c>
      <c r="V29" s="38">
        <v>15.56</v>
      </c>
      <c r="W29" s="13"/>
      <c r="X29" s="37">
        <v>6.9204000000000008</v>
      </c>
      <c r="Y29" s="38">
        <v>15.61</v>
      </c>
      <c r="Z29" s="38"/>
      <c r="AA29" s="37">
        <v>6.9244000000000003</v>
      </c>
      <c r="AB29" s="38">
        <v>15.62</v>
      </c>
      <c r="AC29" s="13"/>
      <c r="AD29" s="37">
        <v>6.9263000000000003</v>
      </c>
      <c r="AE29" s="38">
        <v>15.67</v>
      </c>
      <c r="AF29" s="38"/>
      <c r="AG29" s="37">
        <v>6.9263000000000003</v>
      </c>
      <c r="AH29" s="38">
        <v>15.68</v>
      </c>
      <c r="AI29" s="13"/>
      <c r="AJ29" s="37">
        <v>6.9032</v>
      </c>
      <c r="AK29" s="38">
        <v>15.73</v>
      </c>
      <c r="AL29" s="13"/>
      <c r="AM29" s="37">
        <v>6.8465000000000007</v>
      </c>
      <c r="AN29" s="38">
        <v>15.74</v>
      </c>
      <c r="AO29" s="13"/>
      <c r="AP29" s="37">
        <v>6.8743000000000007</v>
      </c>
      <c r="AQ29" s="38">
        <v>15.67</v>
      </c>
      <c r="AR29" s="13"/>
      <c r="AS29" s="37">
        <v>6.8801000000000005</v>
      </c>
      <c r="AT29" s="38">
        <v>15.55</v>
      </c>
      <c r="AU29" s="37"/>
      <c r="AV29" s="37">
        <v>6.8810000000000002</v>
      </c>
      <c r="AW29" s="39">
        <v>15.56</v>
      </c>
      <c r="AX29" s="37"/>
      <c r="AY29" s="37">
        <v>6.8719000000000001</v>
      </c>
      <c r="AZ29" s="38">
        <v>15.63</v>
      </c>
      <c r="BA29" s="13"/>
      <c r="BB29" s="37">
        <v>6.8753000000000002</v>
      </c>
      <c r="BC29" s="38">
        <v>15.63</v>
      </c>
      <c r="BD29" s="13"/>
      <c r="BE29" s="37">
        <v>6.8669000000000002</v>
      </c>
      <c r="BF29" s="39">
        <v>15.68</v>
      </c>
      <c r="BG29" s="39"/>
      <c r="BH29" s="39">
        <f t="shared" si="0"/>
        <v>6.8996789473684208</v>
      </c>
      <c r="BI29" s="39">
        <f t="shared" si="1"/>
        <v>15.655789473684212</v>
      </c>
      <c r="BJ29" s="230"/>
      <c r="BK29" s="230"/>
      <c r="BL29" s="230"/>
      <c r="BM29" s="159"/>
      <c r="BN29" s="159"/>
      <c r="BO29" s="68"/>
      <c r="BP29" s="70"/>
      <c r="BQ29" s="70"/>
      <c r="BR29" s="68"/>
      <c r="BS29" s="71"/>
    </row>
    <row r="30" spans="1:161" s="6" customFormat="1" ht="13.5" thickBot="1" x14ac:dyDescent="0.25">
      <c r="A30" s="43">
        <v>16</v>
      </c>
      <c r="B30" s="44" t="s">
        <v>33</v>
      </c>
      <c r="C30" s="45">
        <v>6.9262000000000006</v>
      </c>
      <c r="D30" s="46">
        <v>15.8</v>
      </c>
      <c r="E30" s="46"/>
      <c r="F30" s="45">
        <v>6.9170000000000007</v>
      </c>
      <c r="G30" s="46">
        <v>15.66</v>
      </c>
      <c r="H30" s="46"/>
      <c r="I30" s="45">
        <v>6.9296000000000006</v>
      </c>
      <c r="J30" s="46">
        <v>15.7</v>
      </c>
      <c r="K30" s="20"/>
      <c r="L30" s="45">
        <v>6.9514000000000005</v>
      </c>
      <c r="M30" s="46">
        <v>15.6</v>
      </c>
      <c r="N30" s="20"/>
      <c r="O30" s="45">
        <v>6.9527000000000001</v>
      </c>
      <c r="P30" s="46">
        <v>15.53</v>
      </c>
      <c r="Q30" s="46"/>
      <c r="R30" s="45">
        <v>6.9295</v>
      </c>
      <c r="S30" s="46">
        <v>15.55</v>
      </c>
      <c r="T30" s="46"/>
      <c r="U30" s="45">
        <v>6.9298000000000002</v>
      </c>
      <c r="V30" s="46">
        <v>15.54</v>
      </c>
      <c r="W30" s="20"/>
      <c r="X30" s="45">
        <v>6.9316000000000004</v>
      </c>
      <c r="Y30" s="46">
        <v>15.58</v>
      </c>
      <c r="Z30" s="46"/>
      <c r="AA30" s="45">
        <v>6.9348000000000001</v>
      </c>
      <c r="AB30" s="46">
        <v>15.6</v>
      </c>
      <c r="AC30" s="20"/>
      <c r="AD30" s="45">
        <v>6.9332000000000003</v>
      </c>
      <c r="AE30" s="46">
        <v>15.66</v>
      </c>
      <c r="AF30" s="46"/>
      <c r="AG30" s="45">
        <v>6.9365000000000006</v>
      </c>
      <c r="AH30" s="46">
        <v>15.66</v>
      </c>
      <c r="AI30" s="20"/>
      <c r="AJ30" s="45">
        <v>6.9062000000000001</v>
      </c>
      <c r="AK30" s="46">
        <v>15.72</v>
      </c>
      <c r="AL30" s="20"/>
      <c r="AM30" s="45">
        <v>6.8574000000000002</v>
      </c>
      <c r="AN30" s="46">
        <v>15.71</v>
      </c>
      <c r="AO30" s="20"/>
      <c r="AP30" s="45">
        <v>6.8762000000000008</v>
      </c>
      <c r="AQ30" s="46">
        <v>15.67</v>
      </c>
      <c r="AR30" s="20"/>
      <c r="AS30" s="45">
        <v>6.8798000000000004</v>
      </c>
      <c r="AT30" s="46">
        <v>15.55</v>
      </c>
      <c r="AU30" s="45"/>
      <c r="AV30" s="45">
        <v>6.883</v>
      </c>
      <c r="AW30" s="47">
        <v>15.56</v>
      </c>
      <c r="AX30" s="45"/>
      <c r="AY30" s="45">
        <v>6.8745000000000003</v>
      </c>
      <c r="AZ30" s="46">
        <v>15.62</v>
      </c>
      <c r="BA30" s="20"/>
      <c r="BB30" s="45">
        <v>6.8756000000000004</v>
      </c>
      <c r="BC30" s="46">
        <v>15.63</v>
      </c>
      <c r="BD30" s="20"/>
      <c r="BE30" s="45">
        <v>6.8733000000000004</v>
      </c>
      <c r="BF30" s="47">
        <v>15.67</v>
      </c>
      <c r="BG30" s="47"/>
      <c r="BH30" s="47">
        <f t="shared" si="0"/>
        <v>6.9104368421052627</v>
      </c>
      <c r="BI30" s="47">
        <f t="shared" si="1"/>
        <v>15.632105263157895</v>
      </c>
      <c r="BJ30" s="230"/>
      <c r="BK30" s="230"/>
      <c r="BL30" s="230"/>
      <c r="BM30" s="159"/>
      <c r="BN30" s="159"/>
      <c r="BO30" s="68"/>
      <c r="BP30" s="70"/>
      <c r="BQ30" s="70"/>
      <c r="BR30" s="68"/>
      <c r="BS30" s="71"/>
      <c r="BT30" s="69"/>
      <c r="BU30" s="69"/>
      <c r="BV30" s="69"/>
      <c r="BW30" s="69"/>
      <c r="BX30" s="69"/>
      <c r="BY30" s="69"/>
      <c r="BZ30" s="72"/>
      <c r="CA30" s="71"/>
      <c r="CB30" s="69"/>
      <c r="CC30" s="69"/>
      <c r="CD30" s="69"/>
      <c r="CE30" s="69"/>
      <c r="CF30" s="69"/>
      <c r="CG30" s="80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</row>
    <row r="31" spans="1:161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68"/>
      <c r="AW31" s="68"/>
      <c r="AX31" s="68"/>
      <c r="AY31" s="80"/>
      <c r="AZ31" s="80"/>
      <c r="BA31" s="68"/>
      <c r="BB31" s="80"/>
      <c r="BC31" s="80"/>
      <c r="BD31" s="80"/>
      <c r="BE31" s="80"/>
      <c r="BF31" s="80"/>
      <c r="BG31" s="80"/>
      <c r="BH31" s="81"/>
      <c r="BI31" s="81"/>
      <c r="BJ31" s="68"/>
      <c r="BK31" s="68"/>
      <c r="BL31" s="68"/>
      <c r="BM31" s="69"/>
      <c r="BN31" s="68"/>
      <c r="BO31" s="68"/>
      <c r="BP31" s="70"/>
      <c r="BQ31" s="70"/>
      <c r="BR31" s="68"/>
      <c r="BS31" s="71"/>
      <c r="BT31" s="69"/>
      <c r="BU31" s="69"/>
      <c r="BV31" s="69"/>
      <c r="BW31" s="69"/>
      <c r="BX31" s="69"/>
      <c r="BY31" s="69"/>
      <c r="BZ31" s="72"/>
      <c r="CA31" s="71"/>
      <c r="CB31" s="69"/>
      <c r="CC31" s="69"/>
      <c r="CD31" s="69"/>
      <c r="CE31" s="69"/>
      <c r="CF31" s="69"/>
      <c r="CG31" s="80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</row>
    <row r="32" spans="1:161" s="66" customFormat="1" x14ac:dyDescent="0.2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54"/>
      <c r="AW32" s="54"/>
      <c r="AX32" s="54"/>
      <c r="AY32" s="60"/>
      <c r="AZ32" s="60"/>
      <c r="BA32" s="54"/>
      <c r="BB32" s="60"/>
      <c r="BC32" s="60"/>
      <c r="BD32" s="60"/>
      <c r="BE32" s="60"/>
      <c r="BF32" s="60"/>
      <c r="BG32" s="60"/>
      <c r="BH32" s="54"/>
      <c r="BI32" s="54"/>
      <c r="BJ32" s="68"/>
      <c r="BK32" s="68"/>
      <c r="BL32" s="68"/>
      <c r="BM32" s="69"/>
      <c r="BN32" s="68"/>
      <c r="BO32" s="68"/>
      <c r="BP32" s="70"/>
      <c r="BQ32" s="70"/>
      <c r="BR32" s="68"/>
      <c r="BS32" s="71"/>
      <c r="BT32" s="69"/>
      <c r="BU32" s="69"/>
      <c r="BV32" s="69"/>
      <c r="BW32" s="69"/>
      <c r="BX32" s="69"/>
      <c r="BY32" s="69"/>
      <c r="BZ32" s="72"/>
      <c r="CA32" s="71"/>
      <c r="CB32" s="69"/>
      <c r="CC32" s="69"/>
      <c r="CD32" s="69"/>
      <c r="CE32" s="69"/>
      <c r="CF32" s="69"/>
      <c r="CG32" s="80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</row>
    <row r="33" spans="1:161" s="66" customFormat="1" x14ac:dyDescent="0.2">
      <c r="A33" s="170"/>
      <c r="B33" s="209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4"/>
      <c r="AI33" s="164"/>
      <c r="AJ33" s="164"/>
      <c r="AK33" s="164"/>
      <c r="AL33" s="164"/>
      <c r="AM33" s="164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J33" s="73"/>
      <c r="BK33" s="73"/>
      <c r="BL33" s="73"/>
      <c r="BM33" s="69"/>
      <c r="BN33" s="155"/>
      <c r="BO33" s="155"/>
      <c r="BP33" s="155"/>
      <c r="BQ33" s="155"/>
      <c r="BR33" s="155"/>
      <c r="BS33" s="155"/>
      <c r="BT33" s="74"/>
      <c r="BU33" s="74"/>
      <c r="BV33" s="74"/>
      <c r="BW33" s="74"/>
      <c r="BX33" s="74"/>
      <c r="BY33" s="74"/>
      <c r="BZ33" s="156"/>
      <c r="CA33" s="157"/>
      <c r="CB33" s="68"/>
      <c r="CC33" s="68"/>
      <c r="CD33" s="68"/>
      <c r="CE33" s="68"/>
      <c r="CF33" s="68"/>
      <c r="CG33" s="80"/>
      <c r="CH33" s="68"/>
      <c r="CI33" s="68"/>
      <c r="CJ33" s="68"/>
      <c r="CK33" s="68"/>
      <c r="CL33" s="68"/>
      <c r="CM33" s="68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54"/>
      <c r="DD33" s="54"/>
      <c r="DE33" s="54"/>
      <c r="DF33" s="54"/>
      <c r="DG33" s="54"/>
      <c r="DH33" s="54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6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</row>
    <row r="34" spans="1:161" s="66" customFormat="1" x14ac:dyDescent="0.2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J34" s="73"/>
      <c r="BK34" s="73"/>
      <c r="BL34" s="73"/>
      <c r="BM34" s="69"/>
      <c r="BN34" s="155"/>
      <c r="BO34" s="155"/>
      <c r="BP34" s="155"/>
      <c r="BQ34" s="155"/>
      <c r="BR34" s="155"/>
      <c r="BS34" s="155"/>
      <c r="BT34" s="74"/>
      <c r="BU34" s="74"/>
      <c r="BV34" s="74"/>
      <c r="BW34" s="74"/>
      <c r="BX34" s="74"/>
      <c r="BY34" s="74"/>
      <c r="BZ34" s="156"/>
      <c r="CA34" s="71"/>
      <c r="CB34" s="72"/>
      <c r="CC34" s="68"/>
      <c r="CD34" s="68"/>
      <c r="CE34" s="68"/>
      <c r="CF34" s="68"/>
      <c r="CG34" s="80"/>
      <c r="CH34" s="68"/>
      <c r="CI34" s="68"/>
      <c r="CJ34" s="68"/>
      <c r="CK34" s="68"/>
      <c r="CL34" s="68"/>
      <c r="CM34" s="68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54"/>
      <c r="DD34" s="54"/>
      <c r="DE34" s="54"/>
      <c r="DF34" s="54"/>
      <c r="DG34" s="54"/>
      <c r="DH34" s="54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6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</row>
    <row r="35" spans="1:161" s="51" customFormat="1" ht="13.5" customHeight="1" x14ac:dyDescent="0.2">
      <c r="A35" s="21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55"/>
      <c r="BK35" s="155"/>
      <c r="BL35" s="155"/>
      <c r="BN35" s="165"/>
      <c r="BO35" s="54" t="s">
        <v>5</v>
      </c>
      <c r="BP35" s="54" t="s">
        <v>6</v>
      </c>
      <c r="BQ35" s="54" t="s">
        <v>7</v>
      </c>
      <c r="BR35" s="54" t="s">
        <v>8</v>
      </c>
      <c r="BS35" s="52" t="s">
        <v>9</v>
      </c>
      <c r="BT35" s="51" t="s">
        <v>10</v>
      </c>
      <c r="BU35" s="51" t="s">
        <v>25</v>
      </c>
      <c r="BV35" s="51" t="s">
        <v>26</v>
      </c>
      <c r="BW35" s="51" t="s">
        <v>13</v>
      </c>
      <c r="BX35" s="51" t="s">
        <v>14</v>
      </c>
      <c r="BY35" s="51" t="s">
        <v>15</v>
      </c>
      <c r="BZ35" s="51" t="s">
        <v>36</v>
      </c>
      <c r="CA35" s="52" t="s">
        <v>17</v>
      </c>
      <c r="CB35" s="53" t="s">
        <v>27</v>
      </c>
      <c r="CC35" s="54" t="s">
        <v>32</v>
      </c>
      <c r="CD35" s="166" t="s">
        <v>33</v>
      </c>
      <c r="CE35" s="68"/>
      <c r="CF35" s="68"/>
      <c r="CG35" s="80"/>
      <c r="CH35" s="68"/>
      <c r="CI35" s="68"/>
      <c r="CJ35" s="68"/>
      <c r="CK35" s="68"/>
      <c r="CL35" s="68"/>
      <c r="CM35" s="68"/>
      <c r="CN35" s="68"/>
      <c r="CO35" s="68"/>
      <c r="CP35" s="68"/>
      <c r="CQ35" s="68"/>
      <c r="CR35" s="68"/>
      <c r="CS35" s="68"/>
      <c r="CT35" s="68"/>
      <c r="CU35" s="68"/>
      <c r="CV35" s="68"/>
      <c r="CW35" s="68"/>
      <c r="CX35" s="68"/>
      <c r="CY35" s="68"/>
      <c r="CZ35" s="68"/>
      <c r="DA35" s="68"/>
      <c r="DB35" s="68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6"/>
    </row>
    <row r="36" spans="1:161" s="173" customFormat="1" x14ac:dyDescent="0.2">
      <c r="A36" s="76"/>
      <c r="B36" s="222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  <c r="AK36" s="220"/>
      <c r="AL36" s="220"/>
      <c r="AM36" s="220"/>
      <c r="AN36" s="220"/>
      <c r="AO36" s="220"/>
      <c r="AP36" s="220"/>
      <c r="AQ36" s="220"/>
      <c r="AR36" s="220"/>
      <c r="AS36" s="220"/>
      <c r="AT36" s="220"/>
      <c r="AU36" s="220"/>
      <c r="AV36" s="220"/>
      <c r="AW36" s="220"/>
      <c r="AX36" s="220"/>
      <c r="AY36" s="220"/>
      <c r="AZ36" s="220"/>
      <c r="BA36" s="220"/>
      <c r="BB36" s="220"/>
      <c r="BC36" s="220"/>
      <c r="BD36" s="220"/>
      <c r="BE36" s="220"/>
      <c r="BF36" s="220"/>
      <c r="BG36" s="220"/>
      <c r="BH36" s="220"/>
      <c r="BI36" s="220"/>
      <c r="BJ36" s="220"/>
      <c r="BK36" s="220"/>
      <c r="BL36" s="220"/>
      <c r="BM36" s="214">
        <v>1</v>
      </c>
      <c r="BN36" s="171" t="s">
        <v>262</v>
      </c>
      <c r="BO36" s="60">
        <v>101.02</v>
      </c>
      <c r="BP36" s="60">
        <v>138.32</v>
      </c>
      <c r="BQ36" s="60">
        <v>109.54</v>
      </c>
      <c r="BR36" s="60">
        <v>122.31</v>
      </c>
      <c r="BS36" s="172">
        <v>143798.14000000001</v>
      </c>
      <c r="BT36" s="60">
        <v>1603.93</v>
      </c>
      <c r="BU36" s="60">
        <v>76.03</v>
      </c>
      <c r="BV36" s="60">
        <v>81.02</v>
      </c>
      <c r="BW36" s="60">
        <v>11.52</v>
      </c>
      <c r="BX36" s="60">
        <v>12.5</v>
      </c>
      <c r="BY36" s="60">
        <v>16.37</v>
      </c>
      <c r="BZ36" s="60">
        <v>18.649999999999999</v>
      </c>
      <c r="CA36" s="60">
        <v>109.42</v>
      </c>
      <c r="CB36" s="60">
        <v>150.74</v>
      </c>
      <c r="CC36" s="60">
        <v>15.84</v>
      </c>
      <c r="CD36" s="60">
        <v>15.8</v>
      </c>
      <c r="CE36" s="75"/>
      <c r="CF36" s="75"/>
      <c r="CG36" s="80"/>
      <c r="CH36" s="75"/>
      <c r="CI36" s="75"/>
      <c r="CJ36" s="75"/>
      <c r="CK36" s="75"/>
      <c r="CL36" s="75"/>
      <c r="CM36" s="75"/>
      <c r="CN36" s="75"/>
      <c r="CO36" s="75"/>
      <c r="CP36" s="75"/>
      <c r="CQ36" s="75"/>
      <c r="CR36" s="75"/>
      <c r="CS36" s="75"/>
      <c r="CT36" s="75"/>
      <c r="CU36" s="75"/>
      <c r="CV36" s="75"/>
      <c r="CW36" s="75"/>
      <c r="CX36" s="75"/>
      <c r="CY36" s="75"/>
      <c r="CZ36" s="75"/>
      <c r="DA36" s="75"/>
      <c r="DB36" s="75"/>
    </row>
    <row r="37" spans="1:161" s="173" customFormat="1" x14ac:dyDescent="0.2">
      <c r="A37" s="221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220"/>
      <c r="BI37" s="220"/>
      <c r="BJ37" s="220"/>
      <c r="BK37" s="220"/>
      <c r="BL37" s="220"/>
      <c r="BM37" s="214">
        <v>2</v>
      </c>
      <c r="BN37" s="171" t="s">
        <v>263</v>
      </c>
      <c r="BO37" s="60">
        <v>100.02</v>
      </c>
      <c r="BP37" s="60">
        <v>137.72999999999999</v>
      </c>
      <c r="BQ37" s="60">
        <v>109.23</v>
      </c>
      <c r="BR37" s="60">
        <v>122.19</v>
      </c>
      <c r="BS37" s="172">
        <v>144718.04999999999</v>
      </c>
      <c r="BT37" s="60">
        <v>1608.7</v>
      </c>
      <c r="BU37" s="60">
        <v>75.86</v>
      </c>
      <c r="BV37" s="60">
        <v>81.05</v>
      </c>
      <c r="BW37" s="60">
        <v>11.5</v>
      </c>
      <c r="BX37" s="60">
        <v>12.5</v>
      </c>
      <c r="BY37" s="60">
        <v>16.36</v>
      </c>
      <c r="BZ37" s="60">
        <v>19.07</v>
      </c>
      <c r="CA37" s="60">
        <v>108.33</v>
      </c>
      <c r="CB37" s="60">
        <v>149.94</v>
      </c>
      <c r="CC37" s="60">
        <v>15.69</v>
      </c>
      <c r="CD37" s="60">
        <v>15.66</v>
      </c>
      <c r="CE37" s="75"/>
      <c r="CF37" s="75"/>
      <c r="CG37" s="80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</row>
    <row r="38" spans="1:161" s="173" customFormat="1" x14ac:dyDescent="0.2">
      <c r="A38" s="221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214">
        <v>3</v>
      </c>
      <c r="BN38" s="171" t="s">
        <v>264</v>
      </c>
      <c r="BO38" s="60">
        <v>100.58</v>
      </c>
      <c r="BP38" s="60">
        <v>138.06</v>
      </c>
      <c r="BQ38" s="60">
        <v>109.4</v>
      </c>
      <c r="BR38" s="60">
        <v>122.29</v>
      </c>
      <c r="BS38" s="172">
        <v>145440.48000000001</v>
      </c>
      <c r="BT38" s="60">
        <v>1621.78</v>
      </c>
      <c r="BU38" s="60">
        <v>75.92</v>
      </c>
      <c r="BV38" s="60">
        <v>81.2</v>
      </c>
      <c r="BW38" s="60">
        <v>11.54</v>
      </c>
      <c r="BX38" s="60">
        <v>12.49</v>
      </c>
      <c r="BY38" s="60">
        <v>16.37</v>
      </c>
      <c r="BZ38" s="60">
        <v>18.88</v>
      </c>
      <c r="CA38" s="60">
        <v>108.82</v>
      </c>
      <c r="CB38" s="60">
        <v>150.62</v>
      </c>
      <c r="CC38" s="60">
        <v>15.73</v>
      </c>
      <c r="CD38" s="60">
        <v>15.7</v>
      </c>
      <c r="CE38" s="75"/>
      <c r="CF38" s="75"/>
      <c r="CG38" s="80"/>
      <c r="CH38" s="75"/>
      <c r="CI38" s="75"/>
      <c r="CJ38" s="75"/>
      <c r="CK38" s="75"/>
      <c r="CL38" s="75"/>
      <c r="CM38" s="75"/>
      <c r="CN38" s="75"/>
      <c r="CO38" s="75"/>
      <c r="CP38" s="75"/>
      <c r="CQ38" s="75"/>
      <c r="CR38" s="75"/>
      <c r="CS38" s="75"/>
      <c r="CT38" s="75"/>
      <c r="CU38" s="75"/>
      <c r="CV38" s="75"/>
      <c r="CW38" s="75"/>
      <c r="CX38" s="75"/>
      <c r="CY38" s="75"/>
      <c r="CZ38" s="75"/>
      <c r="DA38" s="75"/>
      <c r="DB38" s="75"/>
    </row>
    <row r="39" spans="1:161" s="173" customFormat="1" x14ac:dyDescent="0.2">
      <c r="A39" s="221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214">
        <v>4</v>
      </c>
      <c r="BN39" s="171" t="s">
        <v>265</v>
      </c>
      <c r="BO39" s="60">
        <v>99.9</v>
      </c>
      <c r="BP39" s="60">
        <v>137.91999999999999</v>
      </c>
      <c r="BQ39" s="60">
        <v>109.11</v>
      </c>
      <c r="BR39" s="60">
        <v>122.21</v>
      </c>
      <c r="BS39" s="172">
        <v>144640.21</v>
      </c>
      <c r="BT39" s="60">
        <v>1616.04</v>
      </c>
      <c r="BU39" s="60">
        <v>75.56</v>
      </c>
      <c r="BV39" s="60">
        <v>81.209999999999994</v>
      </c>
      <c r="BW39" s="60">
        <v>11.47</v>
      </c>
      <c r="BX39" s="60">
        <v>12.47</v>
      </c>
      <c r="BY39" s="60">
        <v>16.36</v>
      </c>
      <c r="BZ39" s="60">
        <v>18.579999999999998</v>
      </c>
      <c r="CA39" s="60">
        <v>108.46</v>
      </c>
      <c r="CB39" s="60">
        <v>149.97999999999999</v>
      </c>
      <c r="CC39" s="60">
        <v>15.71</v>
      </c>
      <c r="CD39" s="60">
        <v>15.6</v>
      </c>
      <c r="CE39" s="75"/>
      <c r="CF39" s="75"/>
      <c r="CG39" s="80"/>
      <c r="CH39" s="75"/>
      <c r="CI39" s="75"/>
      <c r="CJ39" s="75"/>
      <c r="CK39" s="75"/>
      <c r="CL39" s="75"/>
      <c r="CM39" s="75"/>
      <c r="CN39" s="75"/>
      <c r="CO39" s="75"/>
      <c r="CP39" s="75"/>
      <c r="CQ39" s="75"/>
      <c r="CR39" s="75"/>
      <c r="CS39" s="75"/>
      <c r="CT39" s="75"/>
      <c r="CU39" s="75"/>
      <c r="CV39" s="75"/>
      <c r="CW39" s="75"/>
      <c r="CX39" s="75"/>
      <c r="CY39" s="75"/>
      <c r="CZ39" s="75"/>
      <c r="DA39" s="75"/>
      <c r="DB39" s="75"/>
    </row>
    <row r="40" spans="1:161" s="173" customFormat="1" x14ac:dyDescent="0.2">
      <c r="A40" s="221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214">
        <v>5</v>
      </c>
      <c r="BN40" s="171" t="s">
        <v>266</v>
      </c>
      <c r="BO40" s="60">
        <v>99.47</v>
      </c>
      <c r="BP40" s="60">
        <v>137.03</v>
      </c>
      <c r="BQ40" s="60">
        <v>109</v>
      </c>
      <c r="BR40" s="60">
        <v>122.01</v>
      </c>
      <c r="BS40" s="172">
        <v>143412.35999999999</v>
      </c>
      <c r="BT40" s="60">
        <v>1595.12</v>
      </c>
      <c r="BU40" s="60">
        <v>75.19</v>
      </c>
      <c r="BV40" s="60">
        <v>81.36</v>
      </c>
      <c r="BW40" s="60">
        <v>11.45</v>
      </c>
      <c r="BX40" s="60">
        <v>12.48</v>
      </c>
      <c r="BY40" s="60">
        <v>16.34</v>
      </c>
      <c r="BZ40" s="60">
        <v>18.600000000000001</v>
      </c>
      <c r="CA40" s="60">
        <v>107.95</v>
      </c>
      <c r="CB40" s="60">
        <v>149.34</v>
      </c>
      <c r="CC40" s="60">
        <v>15.58</v>
      </c>
      <c r="CD40" s="60">
        <v>15.53</v>
      </c>
      <c r="CE40" s="75"/>
      <c r="CF40" s="75"/>
      <c r="CG40" s="80"/>
      <c r="CH40" s="75"/>
      <c r="CI40" s="75"/>
      <c r="CJ40" s="75"/>
      <c r="CK40" s="75"/>
      <c r="CL40" s="75"/>
      <c r="CM40" s="75"/>
      <c r="CN40" s="75"/>
      <c r="CO40" s="75"/>
      <c r="CP40" s="75"/>
      <c r="CQ40" s="75"/>
      <c r="CR40" s="75"/>
      <c r="CS40" s="75"/>
      <c r="CT40" s="75"/>
      <c r="CU40" s="75"/>
      <c r="CV40" s="75"/>
      <c r="CW40" s="75"/>
      <c r="CX40" s="75"/>
      <c r="CY40" s="75"/>
      <c r="CZ40" s="75"/>
      <c r="DA40" s="75"/>
      <c r="DB40" s="75"/>
    </row>
    <row r="41" spans="1:161" s="173" customFormat="1" x14ac:dyDescent="0.2">
      <c r="A41" s="221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214">
        <v>6</v>
      </c>
      <c r="BN41" s="171" t="s">
        <v>267</v>
      </c>
      <c r="BO41" s="60">
        <v>99.13</v>
      </c>
      <c r="BP41" s="60">
        <v>136.88999999999999</v>
      </c>
      <c r="BQ41" s="60">
        <v>108.61</v>
      </c>
      <c r="BR41" s="60">
        <v>121.9</v>
      </c>
      <c r="BS41" s="172">
        <v>142425.74</v>
      </c>
      <c r="BT41" s="60">
        <v>1582.04</v>
      </c>
      <c r="BU41" s="60">
        <v>74.89</v>
      </c>
      <c r="BV41" s="60">
        <v>81.260000000000005</v>
      </c>
      <c r="BW41" s="60">
        <v>11.41</v>
      </c>
      <c r="BX41" s="60">
        <v>12.45</v>
      </c>
      <c r="BY41" s="60">
        <v>16.32</v>
      </c>
      <c r="BZ41" s="60">
        <v>18.61</v>
      </c>
      <c r="CA41" s="60">
        <v>107.72</v>
      </c>
      <c r="CB41" s="60">
        <v>149.15</v>
      </c>
      <c r="CC41" s="60">
        <v>15.58</v>
      </c>
      <c r="CD41" s="60">
        <v>15.55</v>
      </c>
      <c r="CE41" s="75"/>
      <c r="CF41" s="75"/>
      <c r="CG41" s="80"/>
      <c r="CH41" s="75"/>
      <c r="CI41" s="75"/>
      <c r="CJ41" s="75"/>
      <c r="CK41" s="75"/>
      <c r="CL41" s="75"/>
      <c r="CM41" s="75"/>
      <c r="CN41" s="75"/>
      <c r="CO41" s="75"/>
      <c r="CP41" s="75"/>
      <c r="CQ41" s="75"/>
      <c r="CR41" s="75"/>
      <c r="CS41" s="75"/>
      <c r="CT41" s="75"/>
      <c r="CU41" s="75"/>
      <c r="CV41" s="75"/>
      <c r="CW41" s="75"/>
      <c r="CX41" s="75"/>
      <c r="CY41" s="75"/>
      <c r="CZ41" s="75"/>
      <c r="DA41" s="75"/>
      <c r="DB41" s="75"/>
    </row>
    <row r="42" spans="1:161" s="173" customFormat="1" x14ac:dyDescent="0.2">
      <c r="A42" s="221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214">
        <v>7</v>
      </c>
      <c r="BN42" s="171" t="s">
        <v>268</v>
      </c>
      <c r="BO42" s="60">
        <v>99.48</v>
      </c>
      <c r="BP42" s="60">
        <v>137.13999999999999</v>
      </c>
      <c r="BQ42" s="60">
        <v>108.59</v>
      </c>
      <c r="BR42" s="60">
        <v>122</v>
      </c>
      <c r="BS42" s="172">
        <v>143969.16</v>
      </c>
      <c r="BT42" s="60">
        <v>1594.98</v>
      </c>
      <c r="BU42" s="60">
        <v>74.84</v>
      </c>
      <c r="BV42" s="60">
        <v>80.959999999999994</v>
      </c>
      <c r="BW42" s="60">
        <v>11.4</v>
      </c>
      <c r="BX42" s="60">
        <v>12.46</v>
      </c>
      <c r="BY42" s="60">
        <v>16.329999999999998</v>
      </c>
      <c r="BZ42" s="60">
        <v>18.52</v>
      </c>
      <c r="CA42" s="60">
        <v>107.68</v>
      </c>
      <c r="CB42" s="60">
        <v>149.19999999999999</v>
      </c>
      <c r="CC42" s="60">
        <v>15.56</v>
      </c>
      <c r="CD42" s="60">
        <v>15.54</v>
      </c>
      <c r="CE42" s="75"/>
      <c r="CF42" s="75"/>
      <c r="CG42" s="80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</row>
    <row r="43" spans="1:161" s="173" customFormat="1" x14ac:dyDescent="0.2">
      <c r="A43" s="221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214">
        <v>8</v>
      </c>
      <c r="BN43" s="171" t="s">
        <v>269</v>
      </c>
      <c r="BO43" s="60">
        <v>99.59</v>
      </c>
      <c r="BP43" s="60">
        <v>136.87</v>
      </c>
      <c r="BQ43" s="60">
        <v>108.73</v>
      </c>
      <c r="BR43" s="60">
        <v>121.98</v>
      </c>
      <c r="BS43" s="172">
        <v>144290.16</v>
      </c>
      <c r="BT43" s="60">
        <v>1596.24</v>
      </c>
      <c r="BU43" s="60">
        <v>74.58</v>
      </c>
      <c r="BV43" s="60">
        <v>81.14</v>
      </c>
      <c r="BW43" s="60">
        <v>11.4</v>
      </c>
      <c r="BX43" s="60">
        <v>12.48</v>
      </c>
      <c r="BY43" s="60">
        <v>16.329999999999998</v>
      </c>
      <c r="BZ43" s="60">
        <v>18.489999999999998</v>
      </c>
      <c r="CA43" s="60">
        <v>108</v>
      </c>
      <c r="CB43" s="60">
        <v>149.72</v>
      </c>
      <c r="CC43" s="60">
        <v>15.61</v>
      </c>
      <c r="CD43" s="60">
        <v>15.58</v>
      </c>
      <c r="CE43" s="75"/>
      <c r="CF43" s="75"/>
      <c r="CG43" s="80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</row>
    <row r="44" spans="1:161" s="173" customFormat="1" x14ac:dyDescent="0.2">
      <c r="A44" s="221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214">
        <v>9</v>
      </c>
      <c r="BN44" s="171" t="s">
        <v>270</v>
      </c>
      <c r="BO44" s="60">
        <v>99.98</v>
      </c>
      <c r="BP44" s="60">
        <v>136.79</v>
      </c>
      <c r="BQ44" s="60">
        <v>108.67</v>
      </c>
      <c r="BR44" s="60">
        <v>121.96</v>
      </c>
      <c r="BS44" s="172">
        <v>146348.26</v>
      </c>
      <c r="BT44" s="60">
        <v>1624.76</v>
      </c>
      <c r="BU44" s="60">
        <v>74.59</v>
      </c>
      <c r="BV44" s="60">
        <v>81.11</v>
      </c>
      <c r="BW44" s="60">
        <v>11.45</v>
      </c>
      <c r="BX44" s="60">
        <v>12.46</v>
      </c>
      <c r="BY44" s="60">
        <v>16.32</v>
      </c>
      <c r="BZ44" s="60">
        <v>18.32</v>
      </c>
      <c r="CA44" s="60">
        <v>108.15</v>
      </c>
      <c r="CB44" s="60">
        <v>149.71</v>
      </c>
      <c r="CC44" s="60">
        <v>15.62</v>
      </c>
      <c r="CD44" s="60">
        <v>15.6</v>
      </c>
      <c r="CE44" s="75"/>
      <c r="CF44" s="75"/>
      <c r="CG44" s="80"/>
      <c r="CH44" s="75"/>
      <c r="CI44" s="75"/>
      <c r="CJ44" s="75"/>
      <c r="CK44" s="75"/>
      <c r="CL44" s="75"/>
      <c r="CM44" s="75"/>
      <c r="CN44" s="75"/>
      <c r="CO44" s="75"/>
      <c r="CP44" s="75"/>
      <c r="CQ44" s="75"/>
      <c r="CR44" s="75"/>
      <c r="CS44" s="75"/>
      <c r="CT44" s="75"/>
      <c r="CU44" s="75"/>
      <c r="CV44" s="75"/>
      <c r="CW44" s="75"/>
      <c r="CX44" s="75"/>
      <c r="CY44" s="75"/>
      <c r="CZ44" s="75"/>
      <c r="DA44" s="75"/>
      <c r="DB44" s="75"/>
    </row>
    <row r="45" spans="1:161" s="173" customFormat="1" x14ac:dyDescent="0.2">
      <c r="A45" s="221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214">
        <v>10</v>
      </c>
      <c r="BN45" s="171" t="s">
        <v>271</v>
      </c>
      <c r="BO45" s="60">
        <v>99.95</v>
      </c>
      <c r="BP45" s="60">
        <v>136.61000000000001</v>
      </c>
      <c r="BQ45" s="60">
        <v>108.67</v>
      </c>
      <c r="BR45" s="60">
        <v>121.83</v>
      </c>
      <c r="BS45" s="172">
        <v>144797.48000000001</v>
      </c>
      <c r="BT45" s="60">
        <v>1605.7</v>
      </c>
      <c r="BU45" s="60">
        <v>74.58</v>
      </c>
      <c r="BV45" s="60">
        <v>80.930000000000007</v>
      </c>
      <c r="BW45" s="60">
        <v>11.44</v>
      </c>
      <c r="BX45" s="60">
        <v>12.45</v>
      </c>
      <c r="BY45" s="60">
        <v>16.309999999999999</v>
      </c>
      <c r="BZ45" s="60">
        <v>18.440000000000001</v>
      </c>
      <c r="CA45" s="60">
        <v>108.55</v>
      </c>
      <c r="CB45" s="60">
        <v>150.16</v>
      </c>
      <c r="CC45" s="60">
        <v>15.67</v>
      </c>
      <c r="CD45" s="60">
        <v>15.66</v>
      </c>
      <c r="CE45" s="75"/>
      <c r="CF45" s="75"/>
      <c r="CG45" s="80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</row>
    <row r="46" spans="1:161" s="173" customFormat="1" x14ac:dyDescent="0.2">
      <c r="A46" s="221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214">
        <v>11</v>
      </c>
      <c r="BN46" s="171" t="s">
        <v>272</v>
      </c>
      <c r="BO46" s="60">
        <v>100.29</v>
      </c>
      <c r="BP46" s="60">
        <v>136.04</v>
      </c>
      <c r="BQ46" s="60">
        <v>108.63</v>
      </c>
      <c r="BR46" s="60">
        <v>121.64</v>
      </c>
      <c r="BS46" s="172">
        <v>146029.63</v>
      </c>
      <c r="BT46" s="60">
        <v>1616.23</v>
      </c>
      <c r="BU46" s="60">
        <v>74.3</v>
      </c>
      <c r="BV46" s="60">
        <v>80.88</v>
      </c>
      <c r="BW46" s="60">
        <v>11.43</v>
      </c>
      <c r="BX46" s="60">
        <v>12.42</v>
      </c>
      <c r="BY46" s="60">
        <v>16.27</v>
      </c>
      <c r="BZ46" s="60">
        <v>18.600000000000001</v>
      </c>
      <c r="CA46" s="60">
        <v>108.61</v>
      </c>
      <c r="CB46" s="60">
        <v>149.97</v>
      </c>
      <c r="CC46" s="60">
        <v>15.68</v>
      </c>
      <c r="CD46" s="60">
        <v>15.66</v>
      </c>
      <c r="CE46" s="75"/>
      <c r="CF46" s="75"/>
      <c r="CG46" s="80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</row>
    <row r="47" spans="1:161" s="173" customFormat="1" x14ac:dyDescent="0.2">
      <c r="A47" s="221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14">
        <v>12</v>
      </c>
      <c r="BN47" s="171" t="s">
        <v>273</v>
      </c>
      <c r="BO47" s="60">
        <v>100.15</v>
      </c>
      <c r="BP47" s="60">
        <v>136.6</v>
      </c>
      <c r="BQ47" s="60">
        <v>108.81</v>
      </c>
      <c r="BR47" s="60">
        <v>121.65</v>
      </c>
      <c r="BS47" s="172">
        <v>145691.65</v>
      </c>
      <c r="BT47" s="60">
        <v>1621.21</v>
      </c>
      <c r="BU47" s="60">
        <v>74.62</v>
      </c>
      <c r="BV47" s="60">
        <v>81.17</v>
      </c>
      <c r="BW47" s="60">
        <v>11.38</v>
      </c>
      <c r="BX47" s="60">
        <v>12.43</v>
      </c>
      <c r="BY47" s="60">
        <v>16.29</v>
      </c>
      <c r="BZ47" s="60">
        <v>18.54</v>
      </c>
      <c r="CA47" s="60">
        <v>108.56</v>
      </c>
      <c r="CB47" s="60">
        <v>149.82</v>
      </c>
      <c r="CC47" s="60">
        <v>15.73</v>
      </c>
      <c r="CD47" s="60">
        <v>15.72</v>
      </c>
      <c r="CE47" s="75"/>
      <c r="CF47" s="75"/>
      <c r="CG47" s="230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</row>
    <row r="48" spans="1:161" s="173" customFormat="1" x14ac:dyDescent="0.2">
      <c r="A48" s="221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214">
        <v>13</v>
      </c>
      <c r="BN48" s="171" t="s">
        <v>274</v>
      </c>
      <c r="BO48" s="60">
        <v>99.94</v>
      </c>
      <c r="BP48" s="60">
        <v>137.02000000000001</v>
      </c>
      <c r="BQ48" s="60">
        <v>109.23</v>
      </c>
      <c r="BR48" s="60">
        <v>121.71</v>
      </c>
      <c r="BS48" s="172">
        <v>148909.60999999999</v>
      </c>
      <c r="BT48" s="60">
        <v>1652.73</v>
      </c>
      <c r="BU48" s="60">
        <v>74.58</v>
      </c>
      <c r="BV48" s="60">
        <v>81.599999999999994</v>
      </c>
      <c r="BW48" s="60">
        <v>11.44</v>
      </c>
      <c r="BX48" s="60">
        <v>12.59</v>
      </c>
      <c r="BY48" s="60">
        <v>16.309999999999999</v>
      </c>
      <c r="BZ48" s="60">
        <v>18.79</v>
      </c>
      <c r="CA48" s="60">
        <v>107.74</v>
      </c>
      <c r="CB48" s="60">
        <v>148.80000000000001</v>
      </c>
      <c r="CC48" s="60">
        <v>15.74</v>
      </c>
      <c r="CD48" s="60">
        <v>15.71</v>
      </c>
      <c r="CE48" s="75"/>
      <c r="CF48" s="75"/>
      <c r="CG48" s="230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</row>
    <row r="49" spans="1:131" s="173" customFormat="1" x14ac:dyDescent="0.2">
      <c r="A49" s="221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214">
        <v>14</v>
      </c>
      <c r="BN49" s="171" t="s">
        <v>275</v>
      </c>
      <c r="BO49" s="60">
        <v>100.19</v>
      </c>
      <c r="BP49" s="60">
        <v>136.32</v>
      </c>
      <c r="BQ49" s="60">
        <v>109.64</v>
      </c>
      <c r="BR49" s="60">
        <v>121.71</v>
      </c>
      <c r="BS49" s="172">
        <v>149548.37</v>
      </c>
      <c r="BT49" s="60">
        <v>1642.73</v>
      </c>
      <c r="BU49" s="60">
        <v>74.459999999999994</v>
      </c>
      <c r="BV49" s="60">
        <v>81.66</v>
      </c>
      <c r="BW49" s="60">
        <v>11.46</v>
      </c>
      <c r="BX49" s="60">
        <v>12.56</v>
      </c>
      <c r="BY49" s="60">
        <v>16.3</v>
      </c>
      <c r="BZ49" s="60">
        <v>18.559999999999999</v>
      </c>
      <c r="CA49" s="60">
        <v>107.72</v>
      </c>
      <c r="CB49" s="60">
        <v>149.46</v>
      </c>
      <c r="CC49" s="60">
        <v>15.67</v>
      </c>
      <c r="CD49" s="60">
        <v>15.67</v>
      </c>
      <c r="CE49" s="75"/>
      <c r="CF49" s="75"/>
      <c r="CG49" s="75"/>
      <c r="CH49" s="75"/>
      <c r="CI49" s="75"/>
      <c r="CJ49" s="75"/>
      <c r="CK49" s="75"/>
      <c r="CL49" s="75"/>
      <c r="CM49" s="75"/>
      <c r="CN49" s="75"/>
      <c r="CO49" s="75"/>
      <c r="CP49" s="75"/>
      <c r="CQ49" s="75"/>
      <c r="CR49" s="75"/>
      <c r="CS49" s="75"/>
      <c r="CT49" s="75"/>
      <c r="CU49" s="75"/>
      <c r="CV49" s="75"/>
      <c r="CW49" s="75"/>
      <c r="CX49" s="75"/>
      <c r="CY49" s="75"/>
      <c r="CZ49" s="75"/>
      <c r="DA49" s="75"/>
      <c r="DB49" s="75"/>
    </row>
    <row r="50" spans="1:131" s="173" customFormat="1" x14ac:dyDescent="0.2">
      <c r="A50" s="221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214">
        <v>15</v>
      </c>
      <c r="BN50" s="171" t="s">
        <v>276</v>
      </c>
      <c r="BO50" s="60">
        <v>99.65</v>
      </c>
      <c r="BP50" s="60">
        <v>136.35</v>
      </c>
      <c r="BQ50" s="60">
        <v>109.72</v>
      </c>
      <c r="BR50" s="60">
        <v>121.82</v>
      </c>
      <c r="BS50" s="172">
        <v>150313.64000000001</v>
      </c>
      <c r="BT50" s="60">
        <v>1643.46</v>
      </c>
      <c r="BU50" s="60">
        <v>74.33</v>
      </c>
      <c r="BV50" s="60">
        <v>81.14</v>
      </c>
      <c r="BW50" s="60">
        <v>11.48</v>
      </c>
      <c r="BX50" s="60">
        <v>12.62</v>
      </c>
      <c r="BY50" s="60">
        <v>16.32</v>
      </c>
      <c r="BZ50" s="60">
        <v>18.559999999999999</v>
      </c>
      <c r="CA50" s="60">
        <v>106.98</v>
      </c>
      <c r="CB50" s="60">
        <v>148.41</v>
      </c>
      <c r="CC50" s="60">
        <v>15.55</v>
      </c>
      <c r="CD50" s="60">
        <v>15.55</v>
      </c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</row>
    <row r="51" spans="1:131" s="173" customFormat="1" x14ac:dyDescent="0.2">
      <c r="A51" s="221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214">
        <v>16</v>
      </c>
      <c r="BN51" s="171" t="s">
        <v>277</v>
      </c>
      <c r="BO51" s="178">
        <v>100.01</v>
      </c>
      <c r="BP51" s="178">
        <v>136.54</v>
      </c>
      <c r="BQ51" s="178">
        <v>109.74</v>
      </c>
      <c r="BR51" s="178">
        <v>121.93</v>
      </c>
      <c r="BS51" s="178">
        <v>153052.79</v>
      </c>
      <c r="BT51" s="178">
        <v>1654.12</v>
      </c>
      <c r="BU51" s="178">
        <v>74.63</v>
      </c>
      <c r="BV51" s="178">
        <v>81.3</v>
      </c>
      <c r="BW51" s="178">
        <v>11.58</v>
      </c>
      <c r="BX51" s="178">
        <v>12.59</v>
      </c>
      <c r="BY51" s="178">
        <v>16.329999999999998</v>
      </c>
      <c r="BZ51" s="178">
        <v>18.45</v>
      </c>
      <c r="CA51" s="178">
        <v>107.07</v>
      </c>
      <c r="CB51" s="178">
        <v>148.97999999999999</v>
      </c>
      <c r="CC51" s="178">
        <v>15.56</v>
      </c>
      <c r="CD51" s="178">
        <v>15.56</v>
      </c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</row>
    <row r="52" spans="1:131" s="173" customFormat="1" x14ac:dyDescent="0.2">
      <c r="A52" s="175"/>
      <c r="BJ52" s="75"/>
      <c r="BK52" s="75"/>
      <c r="BL52" s="75"/>
      <c r="BM52" s="214">
        <v>17</v>
      </c>
      <c r="BN52" s="171" t="s">
        <v>278</v>
      </c>
      <c r="BO52" s="60">
        <v>99.73</v>
      </c>
      <c r="BP52" s="60">
        <v>136.22</v>
      </c>
      <c r="BQ52" s="60">
        <v>109.94</v>
      </c>
      <c r="BR52" s="60">
        <v>122</v>
      </c>
      <c r="BS52" s="172">
        <v>151072.31</v>
      </c>
      <c r="BT52" s="60">
        <v>1642.64</v>
      </c>
      <c r="BU52" s="60">
        <v>75.02</v>
      </c>
      <c r="BV52" s="60">
        <v>81.67</v>
      </c>
      <c r="BW52" s="60">
        <v>11.58</v>
      </c>
      <c r="BX52" s="60">
        <v>12.63</v>
      </c>
      <c r="BY52" s="60">
        <v>16.350000000000001</v>
      </c>
      <c r="BZ52" s="60">
        <v>18.62</v>
      </c>
      <c r="CA52" s="60">
        <v>107.39</v>
      </c>
      <c r="CB52" s="60">
        <v>149.44</v>
      </c>
      <c r="CC52" s="60">
        <v>15.63</v>
      </c>
      <c r="CD52" s="60">
        <v>15.62</v>
      </c>
      <c r="CE52" s="75"/>
      <c r="CF52" s="75"/>
      <c r="CG52" s="75"/>
      <c r="CH52" s="75"/>
      <c r="CI52" s="75"/>
      <c r="CJ52" s="75"/>
      <c r="CK52" s="75"/>
      <c r="CL52" s="75"/>
      <c r="CM52" s="75"/>
      <c r="CN52" s="75"/>
      <c r="CO52" s="75"/>
      <c r="CP52" s="75"/>
      <c r="CQ52" s="75"/>
      <c r="CR52" s="75"/>
      <c r="CS52" s="75"/>
      <c r="CT52" s="75"/>
      <c r="CU52" s="75"/>
      <c r="CV52" s="75"/>
      <c r="CW52" s="75"/>
      <c r="CX52" s="75"/>
      <c r="CY52" s="75"/>
      <c r="CZ52" s="75"/>
      <c r="DA52" s="75"/>
      <c r="DB52" s="75"/>
    </row>
    <row r="53" spans="1:131" s="173" customFormat="1" x14ac:dyDescent="0.2">
      <c r="A53" s="216"/>
      <c r="BJ53" s="75"/>
      <c r="BK53" s="75"/>
      <c r="BL53" s="75"/>
      <c r="BM53" s="214">
        <v>18</v>
      </c>
      <c r="BN53" s="171" t="s">
        <v>279</v>
      </c>
      <c r="BO53" s="60">
        <v>99.6</v>
      </c>
      <c r="BP53" s="60">
        <v>136.49</v>
      </c>
      <c r="BQ53" s="60">
        <v>109.84</v>
      </c>
      <c r="BR53" s="60">
        <v>122.23</v>
      </c>
      <c r="BS53" s="172">
        <v>150768.26999999999</v>
      </c>
      <c r="BT53" s="60">
        <v>1636.08</v>
      </c>
      <c r="BU53" s="60">
        <v>75.2</v>
      </c>
      <c r="BV53" s="60">
        <v>81.93</v>
      </c>
      <c r="BW53" s="60">
        <v>11.6</v>
      </c>
      <c r="BX53" s="60">
        <v>12.63</v>
      </c>
      <c r="BY53" s="60">
        <v>16.38</v>
      </c>
      <c r="BZ53" s="60">
        <v>18.59</v>
      </c>
      <c r="CA53" s="60">
        <v>107.49</v>
      </c>
      <c r="CB53" s="60">
        <v>149.37</v>
      </c>
      <c r="CC53" s="60">
        <v>15.63</v>
      </c>
      <c r="CD53" s="60">
        <v>15.63</v>
      </c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</row>
    <row r="54" spans="1:131" s="173" customFormat="1" x14ac:dyDescent="0.2">
      <c r="A54" s="216"/>
      <c r="BJ54" s="75"/>
      <c r="BK54" s="75"/>
      <c r="BL54" s="75"/>
      <c r="BM54" s="214">
        <v>19</v>
      </c>
      <c r="BN54" s="171" t="s">
        <v>280</v>
      </c>
      <c r="BO54" s="178">
        <v>100.03</v>
      </c>
      <c r="BP54" s="178">
        <v>136.52000000000001</v>
      </c>
      <c r="BQ54" s="178">
        <v>110.45</v>
      </c>
      <c r="BR54" s="178">
        <v>122.65</v>
      </c>
      <c r="BS54" s="178">
        <v>152172.85999999999</v>
      </c>
      <c r="BT54" s="178">
        <v>1639.85</v>
      </c>
      <c r="BU54" s="178">
        <v>75.45</v>
      </c>
      <c r="BV54" s="178">
        <v>82.24</v>
      </c>
      <c r="BW54" s="178">
        <v>11.63</v>
      </c>
      <c r="BX54" s="178">
        <v>12.64</v>
      </c>
      <c r="BY54" s="178">
        <v>16.43</v>
      </c>
      <c r="BZ54" s="178">
        <v>18.670000000000002</v>
      </c>
      <c r="CA54" s="178">
        <v>107.69</v>
      </c>
      <c r="CB54" s="178">
        <v>149.69999999999999</v>
      </c>
      <c r="CC54" s="178">
        <v>15.68</v>
      </c>
      <c r="CD54" s="178">
        <v>15.67</v>
      </c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/>
      <c r="CY54" s="75"/>
      <c r="CZ54" s="75"/>
      <c r="DA54" s="75"/>
      <c r="DB54" s="75"/>
    </row>
    <row r="55" spans="1:131" s="173" customFormat="1" x14ac:dyDescent="0.2">
      <c r="A55" s="223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214"/>
      <c r="BN55" s="171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/>
      <c r="CY55" s="75"/>
      <c r="CZ55" s="75"/>
      <c r="DA55" s="75"/>
      <c r="DB55" s="75"/>
    </row>
    <row r="56" spans="1:131" s="173" customFormat="1" x14ac:dyDescent="0.2">
      <c r="A56" s="223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214"/>
      <c r="BN56" s="179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/>
      <c r="CY56" s="75"/>
      <c r="CZ56" s="75"/>
      <c r="DA56" s="75"/>
      <c r="DB56" s="75"/>
    </row>
    <row r="57" spans="1:131" s="53" customFormat="1" x14ac:dyDescent="0.2">
      <c r="A57" s="223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2"/>
      <c r="BK57" s="72"/>
      <c r="BL57" s="72"/>
      <c r="BM57" s="214"/>
      <c r="BN57" s="179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218"/>
      <c r="BZ57" s="178"/>
      <c r="CA57" s="178"/>
      <c r="CB57" s="178"/>
      <c r="CC57" s="178"/>
      <c r="CD57" s="178"/>
      <c r="CE57" s="81"/>
      <c r="CF57" s="81"/>
      <c r="CG57" s="81"/>
      <c r="CH57" s="81"/>
      <c r="CI57" s="81"/>
      <c r="CJ57" s="81"/>
      <c r="CK57" s="81"/>
      <c r="CL57" s="81"/>
      <c r="CM57" s="81"/>
      <c r="CN57" s="81"/>
      <c r="CO57" s="81"/>
      <c r="CP57" s="81"/>
      <c r="CQ57" s="81"/>
      <c r="CR57" s="81"/>
      <c r="CS57" s="81"/>
      <c r="CT57" s="81"/>
      <c r="CU57" s="81"/>
      <c r="CV57" s="81"/>
      <c r="CW57" s="81"/>
      <c r="CX57" s="81"/>
      <c r="CY57" s="81"/>
      <c r="CZ57" s="81"/>
      <c r="DA57" s="81"/>
      <c r="DB57" s="81"/>
      <c r="DC57" s="48"/>
      <c r="DD57" s="48"/>
      <c r="DE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182"/>
    </row>
    <row r="58" spans="1:131" s="52" customFormat="1" x14ac:dyDescent="0.2">
      <c r="A58" s="223"/>
      <c r="B58" s="71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1"/>
      <c r="BK58" s="71"/>
      <c r="BL58" s="71"/>
      <c r="BN58" s="179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60"/>
      <c r="CC58" s="60"/>
      <c r="CD58" s="6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  <c r="DZ58" s="60"/>
      <c r="EA58" s="184"/>
    </row>
    <row r="59" spans="1:131" s="52" customFormat="1" x14ac:dyDescent="0.2">
      <c r="A59" s="223"/>
      <c r="B59" s="71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1"/>
      <c r="BK59" s="71"/>
      <c r="BL59" s="71"/>
      <c r="CB59" s="60"/>
      <c r="CC59" s="60"/>
      <c r="CD59" s="6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  <c r="DZ59" s="60"/>
      <c r="EA59" s="184"/>
    </row>
    <row r="60" spans="1:131" s="186" customFormat="1" x14ac:dyDescent="0.2">
      <c r="A60" s="223"/>
      <c r="B60" s="224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224"/>
      <c r="BK60" s="224"/>
      <c r="BL60" s="224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65"/>
      <c r="CC60" s="65"/>
      <c r="CD60" s="65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  <c r="CX60" s="159"/>
      <c r="CY60" s="159"/>
      <c r="CZ60" s="159"/>
      <c r="DA60" s="159"/>
      <c r="DB60" s="159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  <c r="DO60" s="65"/>
      <c r="DP60" s="65"/>
      <c r="DQ60" s="65"/>
      <c r="DR60" s="65"/>
      <c r="DS60" s="65"/>
      <c r="DT60" s="65"/>
      <c r="DU60" s="65"/>
      <c r="DV60" s="65"/>
      <c r="DW60" s="65"/>
      <c r="DX60" s="65"/>
      <c r="DY60" s="65"/>
      <c r="DZ60" s="65"/>
      <c r="EA60" s="187"/>
    </row>
    <row r="61" spans="1:131" s="52" customFormat="1" x14ac:dyDescent="0.2">
      <c r="A61" s="223"/>
      <c r="B61" s="71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1"/>
      <c r="BK61" s="71"/>
      <c r="BL61" s="71"/>
      <c r="BN61" s="186"/>
      <c r="BO61" s="186"/>
      <c r="BP61" s="186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</row>
    <row r="62" spans="1:131" s="52" customFormat="1" x14ac:dyDescent="0.2">
      <c r="A62" s="223"/>
      <c r="B62" s="71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1"/>
      <c r="BK62" s="71"/>
      <c r="BL62" s="71"/>
      <c r="BN62" s="60"/>
      <c r="BO62" s="60">
        <f>AVERAGE(BO36:BO54)</f>
        <v>99.932105263157908</v>
      </c>
      <c r="BP62" s="60">
        <f t="shared" ref="BP62:CD62" si="2">AVERAGE(BP36:BP54)</f>
        <v>136.91894736842104</v>
      </c>
      <c r="BQ62" s="60">
        <f t="shared" si="2"/>
        <v>109.23947368421051</v>
      </c>
      <c r="BR62" s="60">
        <f t="shared" si="2"/>
        <v>122.00105263157897</v>
      </c>
      <c r="BS62" s="60">
        <f t="shared" si="2"/>
        <v>146915.74578947367</v>
      </c>
      <c r="BT62" s="60">
        <f t="shared" si="2"/>
        <v>1620.9652631578945</v>
      </c>
      <c r="BU62" s="60">
        <f t="shared" si="2"/>
        <v>74.980526315789476</v>
      </c>
      <c r="BV62" s="60">
        <f t="shared" si="2"/>
        <v>81.306842105263172</v>
      </c>
      <c r="BW62" s="60">
        <f t="shared" si="2"/>
        <v>11.482105263157896</v>
      </c>
      <c r="BX62" s="60">
        <f t="shared" si="2"/>
        <v>12.518421052631581</v>
      </c>
      <c r="BY62" s="60">
        <f t="shared" si="2"/>
        <v>16.336315789473687</v>
      </c>
      <c r="BZ62" s="60">
        <f t="shared" si="2"/>
        <v>18.60736842105263</v>
      </c>
      <c r="CA62" s="60">
        <f t="shared" si="2"/>
        <v>108.01736842105262</v>
      </c>
      <c r="CB62" s="60">
        <f t="shared" si="2"/>
        <v>149.60578947368421</v>
      </c>
      <c r="CC62" s="60">
        <f t="shared" si="2"/>
        <v>15.655789473684212</v>
      </c>
      <c r="CD62" s="60">
        <f t="shared" si="2"/>
        <v>15.632105263157895</v>
      </c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</row>
    <row r="63" spans="1:131" s="52" customFormat="1" x14ac:dyDescent="0.2">
      <c r="A63" s="223"/>
      <c r="B63" s="71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1"/>
      <c r="BK63" s="71"/>
      <c r="BL63" s="71"/>
      <c r="BN63" s="60"/>
      <c r="BO63" s="178">
        <v>99.932105263157908</v>
      </c>
      <c r="BP63" s="178">
        <v>136.91894736842104</v>
      </c>
      <c r="BQ63" s="178">
        <v>109.23947368421051</v>
      </c>
      <c r="BR63" s="178">
        <v>122.00105263157897</v>
      </c>
      <c r="BS63" s="178">
        <v>146915.74578947367</v>
      </c>
      <c r="BT63" s="178">
        <v>1620.9652631578945</v>
      </c>
      <c r="BU63" s="178">
        <v>74.980526315789476</v>
      </c>
      <c r="BV63" s="178">
        <v>81.306842105263172</v>
      </c>
      <c r="BW63" s="178">
        <v>11.482105263157896</v>
      </c>
      <c r="BX63" s="178">
        <v>12.518421052631581</v>
      </c>
      <c r="BY63" s="178">
        <v>16.336315789473687</v>
      </c>
      <c r="BZ63" s="178">
        <v>18.60736842105263</v>
      </c>
      <c r="CA63" s="178">
        <v>108.01736842105262</v>
      </c>
      <c r="CB63" s="178">
        <v>149.60578947368421</v>
      </c>
      <c r="CC63" s="178">
        <v>15.655789473684212</v>
      </c>
      <c r="CD63" s="178">
        <v>15.632105263157895</v>
      </c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</row>
    <row r="64" spans="1:131" s="52" customFormat="1" x14ac:dyDescent="0.2">
      <c r="A64" s="223"/>
      <c r="B64" s="71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1"/>
      <c r="BK64" s="71"/>
      <c r="BL64" s="71"/>
      <c r="BN64" s="65"/>
      <c r="BO64" s="186">
        <f>BO63-BO62</f>
        <v>0</v>
      </c>
      <c r="BP64" s="186">
        <f t="shared" ref="BP64:CD64" si="3">BP63-BP62</f>
        <v>0</v>
      </c>
      <c r="BQ64" s="186">
        <f t="shared" si="3"/>
        <v>0</v>
      </c>
      <c r="BR64" s="186">
        <f t="shared" si="3"/>
        <v>0</v>
      </c>
      <c r="BS64" s="186">
        <f t="shared" si="3"/>
        <v>0</v>
      </c>
      <c r="BT64" s="186">
        <f t="shared" si="3"/>
        <v>0</v>
      </c>
      <c r="BU64" s="186">
        <f t="shared" si="3"/>
        <v>0</v>
      </c>
      <c r="BV64" s="186">
        <f t="shared" si="3"/>
        <v>0</v>
      </c>
      <c r="BW64" s="186">
        <f t="shared" si="3"/>
        <v>0</v>
      </c>
      <c r="BX64" s="186">
        <f t="shared" si="3"/>
        <v>0</v>
      </c>
      <c r="BY64" s="186">
        <f t="shared" si="3"/>
        <v>0</v>
      </c>
      <c r="BZ64" s="186">
        <f t="shared" si="3"/>
        <v>0</v>
      </c>
      <c r="CA64" s="186">
        <f t="shared" si="3"/>
        <v>0</v>
      </c>
      <c r="CB64" s="186">
        <f t="shared" si="3"/>
        <v>0</v>
      </c>
      <c r="CC64" s="186">
        <f t="shared" si="3"/>
        <v>0</v>
      </c>
      <c r="CD64" s="186">
        <f t="shared" si="3"/>
        <v>0</v>
      </c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</row>
    <row r="65" spans="1:106" s="52" customFormat="1" x14ac:dyDescent="0.2">
      <c r="A65" s="223"/>
      <c r="B65" s="71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1"/>
      <c r="BK65" s="71"/>
      <c r="BL65" s="71"/>
      <c r="BN65" s="52" t="s">
        <v>29</v>
      </c>
      <c r="BO65" s="52">
        <f>MAX(BO36:BO54)</f>
        <v>101.02</v>
      </c>
      <c r="BP65" s="52">
        <f t="shared" ref="BP65:CD65" si="4">MAX(BP36:BP54)</f>
        <v>138.32</v>
      </c>
      <c r="BQ65" s="52">
        <f t="shared" si="4"/>
        <v>110.45</v>
      </c>
      <c r="BR65" s="52">
        <f t="shared" si="4"/>
        <v>122.65</v>
      </c>
      <c r="BS65" s="52">
        <f t="shared" si="4"/>
        <v>153052.79</v>
      </c>
      <c r="BT65" s="52">
        <f t="shared" si="4"/>
        <v>1654.12</v>
      </c>
      <c r="BU65" s="52">
        <f t="shared" si="4"/>
        <v>76.03</v>
      </c>
      <c r="BV65" s="52">
        <f t="shared" si="4"/>
        <v>82.24</v>
      </c>
      <c r="BW65" s="52">
        <f t="shared" si="4"/>
        <v>11.63</v>
      </c>
      <c r="BX65" s="52">
        <f t="shared" si="4"/>
        <v>12.64</v>
      </c>
      <c r="BY65" s="52">
        <f t="shared" si="4"/>
        <v>16.43</v>
      </c>
      <c r="BZ65" s="52">
        <f t="shared" si="4"/>
        <v>19.07</v>
      </c>
      <c r="CA65" s="52">
        <f t="shared" si="4"/>
        <v>109.42</v>
      </c>
      <c r="CB65" s="52">
        <f t="shared" si="4"/>
        <v>150.74</v>
      </c>
      <c r="CC65" s="52">
        <f t="shared" si="4"/>
        <v>15.84</v>
      </c>
      <c r="CD65" s="52">
        <f t="shared" si="4"/>
        <v>15.8</v>
      </c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</row>
    <row r="66" spans="1:106" s="51" customFormat="1" x14ac:dyDescent="0.2">
      <c r="A66" s="223"/>
      <c r="B66" s="69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69"/>
      <c r="BK66" s="69"/>
      <c r="BL66" s="69"/>
      <c r="BN66" s="52" t="s">
        <v>30</v>
      </c>
      <c r="BO66" s="52">
        <f>MIN(BO36:BO54)</f>
        <v>99.13</v>
      </c>
      <c r="BP66" s="52">
        <f t="shared" ref="BP66:CD66" si="5">MIN(BP36:BP54)</f>
        <v>136.04</v>
      </c>
      <c r="BQ66" s="52">
        <f t="shared" si="5"/>
        <v>108.59</v>
      </c>
      <c r="BR66" s="52">
        <f t="shared" si="5"/>
        <v>121.64</v>
      </c>
      <c r="BS66" s="52">
        <f t="shared" si="5"/>
        <v>142425.74</v>
      </c>
      <c r="BT66" s="52">
        <f t="shared" si="5"/>
        <v>1582.04</v>
      </c>
      <c r="BU66" s="52">
        <f t="shared" si="5"/>
        <v>74.3</v>
      </c>
      <c r="BV66" s="52">
        <f t="shared" si="5"/>
        <v>80.88</v>
      </c>
      <c r="BW66" s="52">
        <f t="shared" si="5"/>
        <v>11.38</v>
      </c>
      <c r="BX66" s="52">
        <f t="shared" si="5"/>
        <v>12.42</v>
      </c>
      <c r="BY66" s="52">
        <f t="shared" si="5"/>
        <v>16.27</v>
      </c>
      <c r="BZ66" s="52">
        <f t="shared" si="5"/>
        <v>18.32</v>
      </c>
      <c r="CA66" s="52">
        <f t="shared" si="5"/>
        <v>106.98</v>
      </c>
      <c r="CB66" s="52">
        <f t="shared" si="5"/>
        <v>148.41</v>
      </c>
      <c r="CC66" s="52">
        <f t="shared" si="5"/>
        <v>15.55</v>
      </c>
      <c r="CD66" s="52">
        <f t="shared" si="5"/>
        <v>15.53</v>
      </c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</row>
    <row r="67" spans="1:106" s="51" customFormat="1" x14ac:dyDescent="0.2">
      <c r="A67" s="223"/>
      <c r="B67" s="69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69"/>
      <c r="BK67" s="69"/>
      <c r="BL67" s="69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4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</row>
    <row r="68" spans="1:106" s="51" customFormat="1" x14ac:dyDescent="0.2">
      <c r="A68" s="223"/>
      <c r="B68" s="69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69"/>
      <c r="BK68" s="69"/>
      <c r="BL68" s="69"/>
      <c r="BN68" s="52"/>
      <c r="BO68" s="52">
        <f t="shared" ref="BO68:CD68" si="6">BO65-BO66</f>
        <v>1.8900000000000006</v>
      </c>
      <c r="BP68" s="52">
        <f t="shared" si="6"/>
        <v>2.2800000000000011</v>
      </c>
      <c r="BQ68" s="52">
        <f t="shared" si="6"/>
        <v>1.8599999999999994</v>
      </c>
      <c r="BR68" s="52">
        <f t="shared" si="6"/>
        <v>1.0100000000000051</v>
      </c>
      <c r="BS68" s="52">
        <f t="shared" si="6"/>
        <v>10627.050000000017</v>
      </c>
      <c r="BT68" s="52">
        <f t="shared" si="6"/>
        <v>72.079999999999927</v>
      </c>
      <c r="BU68" s="52">
        <f t="shared" si="6"/>
        <v>1.730000000000004</v>
      </c>
      <c r="BV68" s="52">
        <f t="shared" si="6"/>
        <v>1.3599999999999994</v>
      </c>
      <c r="BW68" s="52">
        <f t="shared" si="6"/>
        <v>0.25</v>
      </c>
      <c r="BX68" s="52">
        <f t="shared" si="6"/>
        <v>0.22000000000000064</v>
      </c>
      <c r="BY68" s="52">
        <f t="shared" si="6"/>
        <v>0.16000000000000014</v>
      </c>
      <c r="BZ68" s="52">
        <f t="shared" si="6"/>
        <v>0.75</v>
      </c>
      <c r="CA68" s="52">
        <f t="shared" si="6"/>
        <v>2.4399999999999977</v>
      </c>
      <c r="CB68" s="52">
        <f t="shared" si="6"/>
        <v>2.3300000000000125</v>
      </c>
      <c r="CC68" s="52">
        <f t="shared" si="6"/>
        <v>0.28999999999999915</v>
      </c>
      <c r="CD68" s="52">
        <f t="shared" si="6"/>
        <v>0.27000000000000135</v>
      </c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69"/>
    </row>
    <row r="69" spans="1:106" s="51" customFormat="1" x14ac:dyDescent="0.2">
      <c r="A69" s="223"/>
      <c r="B69" s="69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69"/>
      <c r="BK69" s="69"/>
      <c r="BL69" s="69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173"/>
      <c r="CE69" s="69"/>
      <c r="CF69" s="69"/>
      <c r="CG69" s="69"/>
      <c r="CH69" s="69"/>
      <c r="CI69" s="69"/>
      <c r="CJ69" s="69"/>
      <c r="CK69" s="69"/>
      <c r="CL69" s="69"/>
      <c r="CM69" s="69"/>
      <c r="CN69" s="69"/>
      <c r="CO69" s="69"/>
      <c r="CP69" s="69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</row>
    <row r="70" spans="1:106" s="51" customFormat="1" x14ac:dyDescent="0.2">
      <c r="A70" s="223"/>
      <c r="B70" s="69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69"/>
      <c r="BK70" s="69"/>
      <c r="BL70" s="69"/>
      <c r="CA70" s="52"/>
      <c r="CB70" s="53"/>
      <c r="CE70" s="69"/>
      <c r="CF70" s="69"/>
      <c r="CG70" s="69"/>
      <c r="CH70" s="69"/>
      <c r="CI70" s="69"/>
      <c r="CJ70" s="69"/>
      <c r="CK70" s="69"/>
      <c r="CL70" s="69"/>
      <c r="CM70" s="69"/>
      <c r="CN70" s="69"/>
      <c r="CO70" s="69"/>
      <c r="CP70" s="69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</row>
    <row r="71" spans="1:106" s="51" customFormat="1" ht="25.5" x14ac:dyDescent="0.2">
      <c r="A71" s="217"/>
      <c r="C71" s="186"/>
      <c r="BJ71" s="69"/>
      <c r="BK71" s="69"/>
      <c r="BL71" s="69"/>
      <c r="BN71" s="165" t="s">
        <v>18</v>
      </c>
      <c r="BO71" s="54" t="s">
        <v>5</v>
      </c>
      <c r="BP71" s="54" t="s">
        <v>6</v>
      </c>
      <c r="BQ71" s="54" t="s">
        <v>7</v>
      </c>
      <c r="BR71" s="54" t="s">
        <v>8</v>
      </c>
      <c r="BS71" s="52" t="s">
        <v>9</v>
      </c>
      <c r="BT71" s="51" t="s">
        <v>10</v>
      </c>
      <c r="BU71" s="51" t="s">
        <v>11</v>
      </c>
      <c r="BV71" s="51" t="s">
        <v>12</v>
      </c>
      <c r="BW71" s="51" t="s">
        <v>13</v>
      </c>
      <c r="BX71" s="51" t="s">
        <v>14</v>
      </c>
      <c r="BY71" s="51" t="s">
        <v>15</v>
      </c>
      <c r="BZ71" s="51" t="s">
        <v>36</v>
      </c>
      <c r="CA71" s="53" t="s">
        <v>17</v>
      </c>
      <c r="CB71" s="52" t="s">
        <v>16</v>
      </c>
      <c r="CC71" s="166" t="s">
        <v>32</v>
      </c>
      <c r="CD71" s="166" t="s">
        <v>33</v>
      </c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</row>
    <row r="72" spans="1:106" s="51" customFormat="1" x14ac:dyDescent="0.2">
      <c r="A72" s="217"/>
      <c r="C72" s="186"/>
      <c r="BJ72" s="69"/>
      <c r="BK72" s="69"/>
      <c r="BL72" s="69"/>
      <c r="BM72" s="179">
        <v>1</v>
      </c>
      <c r="BN72" s="51" t="s">
        <v>262</v>
      </c>
      <c r="BO72" s="48">
        <v>108.31</v>
      </c>
      <c r="BP72" s="48">
        <v>0.79107665532790128</v>
      </c>
      <c r="BQ72" s="48">
        <v>0.99890000000000001</v>
      </c>
      <c r="BR72" s="48">
        <v>0.89517500671381256</v>
      </c>
      <c r="BS72" s="48">
        <v>1314.1852000000001</v>
      </c>
      <c r="BT72" s="48">
        <v>14.6585</v>
      </c>
      <c r="BU72" s="48">
        <v>1.4392630972941851</v>
      </c>
      <c r="BV72" s="48">
        <v>1.3505</v>
      </c>
      <c r="BW72" s="48">
        <v>9.4965000000000011</v>
      </c>
      <c r="BX72" s="48">
        <v>8.752600000000001</v>
      </c>
      <c r="BY72" s="48">
        <v>6.6837</v>
      </c>
      <c r="BZ72" s="48">
        <v>5.8658999999999999</v>
      </c>
      <c r="CA72" s="48">
        <v>1</v>
      </c>
      <c r="CB72" s="48">
        <v>0.72588957767744378</v>
      </c>
      <c r="CC72" s="48">
        <v>6.9074</v>
      </c>
      <c r="CD72" s="48">
        <v>6.9262000000000006</v>
      </c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</row>
    <row r="73" spans="1:106" s="51" customFormat="1" x14ac:dyDescent="0.2">
      <c r="A73" s="217"/>
      <c r="BJ73" s="69"/>
      <c r="BK73" s="69"/>
      <c r="BL73" s="69"/>
      <c r="BM73" s="179">
        <v>2</v>
      </c>
      <c r="BN73" s="51" t="s">
        <v>263</v>
      </c>
      <c r="BO73" s="48">
        <v>108.31</v>
      </c>
      <c r="BP73" s="48">
        <v>0.78653452886581721</v>
      </c>
      <c r="BQ73" s="48">
        <v>0.99180000000000001</v>
      </c>
      <c r="BR73" s="48">
        <v>0.88660342228920996</v>
      </c>
      <c r="BS73" s="191">
        <v>1335.9</v>
      </c>
      <c r="BT73" s="48">
        <v>14.850000000000001</v>
      </c>
      <c r="BU73" s="48">
        <v>1.4279594459517349</v>
      </c>
      <c r="BV73" s="48">
        <v>1.3365</v>
      </c>
      <c r="BW73" s="48">
        <v>9.4173000000000009</v>
      </c>
      <c r="BX73" s="48">
        <v>8.6688000000000009</v>
      </c>
      <c r="BY73" s="48">
        <v>6.6199000000000003</v>
      </c>
      <c r="BZ73" s="48">
        <v>5.6804000000000006</v>
      </c>
      <c r="CA73" s="48">
        <v>1</v>
      </c>
      <c r="CB73" s="48">
        <v>0.72250680962668079</v>
      </c>
      <c r="CC73" s="48">
        <v>6.9057000000000004</v>
      </c>
      <c r="CD73" s="48">
        <v>6.9170000000000007</v>
      </c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</row>
    <row r="74" spans="1:106" s="51" customFormat="1" x14ac:dyDescent="0.2">
      <c r="A74" s="217"/>
      <c r="BJ74" s="69"/>
      <c r="BK74" s="69"/>
      <c r="BL74" s="69"/>
      <c r="BM74" s="179">
        <v>3</v>
      </c>
      <c r="BN74" s="51" t="s">
        <v>264</v>
      </c>
      <c r="BO74" s="48">
        <v>108.19</v>
      </c>
      <c r="BP74" s="48">
        <v>0.78820840230156841</v>
      </c>
      <c r="BQ74" s="48">
        <v>0.99470000000000003</v>
      </c>
      <c r="BR74" s="48">
        <v>0.8901548869503294</v>
      </c>
      <c r="BS74" s="48">
        <v>1336.5234</v>
      </c>
      <c r="BT74" s="48">
        <v>14.903300000000002</v>
      </c>
      <c r="BU74" s="48">
        <v>1.4332807797047442</v>
      </c>
      <c r="BV74" s="48">
        <v>1.3401000000000001</v>
      </c>
      <c r="BW74" s="48">
        <v>9.4319000000000006</v>
      </c>
      <c r="BX74" s="48">
        <v>8.7103999999999999</v>
      </c>
      <c r="BY74" s="48">
        <v>6.6471</v>
      </c>
      <c r="BZ74" s="48">
        <v>5.7651000000000003</v>
      </c>
      <c r="CA74" s="48">
        <v>1</v>
      </c>
      <c r="CB74" s="48">
        <v>0.7224807097650493</v>
      </c>
      <c r="CC74" s="48">
        <v>6.9163000000000006</v>
      </c>
      <c r="CD74" s="48">
        <v>6.9296000000000006</v>
      </c>
      <c r="CE74" s="69"/>
      <c r="CF74" s="69"/>
      <c r="CG74" s="69"/>
      <c r="CH74" s="69"/>
      <c r="CI74" s="69"/>
      <c r="CJ74" s="69"/>
      <c r="CK74" s="69"/>
      <c r="CL74" s="69"/>
      <c r="CM74" s="69"/>
      <c r="CN74" s="69"/>
      <c r="CO74" s="69"/>
      <c r="CP74" s="69"/>
      <c r="CQ74" s="69"/>
      <c r="CR74" s="69"/>
      <c r="CS74" s="69"/>
      <c r="CT74" s="69"/>
      <c r="CU74" s="69"/>
      <c r="CV74" s="69"/>
      <c r="CW74" s="69"/>
      <c r="CX74" s="69"/>
      <c r="CY74" s="69"/>
      <c r="CZ74" s="69"/>
      <c r="DA74" s="69"/>
      <c r="DB74" s="69"/>
    </row>
    <row r="75" spans="1:106" s="51" customFormat="1" x14ac:dyDescent="0.2">
      <c r="A75" s="217"/>
      <c r="BJ75" s="69"/>
      <c r="BK75" s="69"/>
      <c r="BL75" s="69"/>
      <c r="BM75" s="179">
        <v>4</v>
      </c>
      <c r="BN75" s="51" t="s">
        <v>265</v>
      </c>
      <c r="BO75" s="48">
        <v>108.57000000000001</v>
      </c>
      <c r="BP75" s="48">
        <v>0.78641082101289705</v>
      </c>
      <c r="BQ75" s="48">
        <v>0.99399999999999999</v>
      </c>
      <c r="BR75" s="48">
        <v>0.88802060207796818</v>
      </c>
      <c r="BS75" s="48">
        <v>1333.5811000000001</v>
      </c>
      <c r="BT75" s="48">
        <v>14.899900000000001</v>
      </c>
      <c r="BU75" s="48">
        <v>1.4353380221042056</v>
      </c>
      <c r="BV75" s="48">
        <v>1.3355000000000001</v>
      </c>
      <c r="BW75" s="48">
        <v>9.4568000000000012</v>
      </c>
      <c r="BX75" s="48">
        <v>8.6966999999999999</v>
      </c>
      <c r="BY75" s="48">
        <v>6.6301000000000005</v>
      </c>
      <c r="BZ75" s="48">
        <v>5.8388</v>
      </c>
      <c r="CA75" s="48">
        <v>1</v>
      </c>
      <c r="CB75" s="48">
        <v>0.72314946053050255</v>
      </c>
      <c r="CC75" s="48">
        <v>6.9057000000000004</v>
      </c>
      <c r="CD75" s="48">
        <v>6.9514000000000005</v>
      </c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</row>
    <row r="76" spans="1:106" s="51" customFormat="1" x14ac:dyDescent="0.2">
      <c r="A76" s="217"/>
      <c r="BJ76" s="69"/>
      <c r="BK76" s="69"/>
      <c r="BL76" s="69"/>
      <c r="BM76" s="179">
        <v>5</v>
      </c>
      <c r="BN76" s="51" t="s">
        <v>266</v>
      </c>
      <c r="BO76" s="48">
        <v>108.52</v>
      </c>
      <c r="BP76" s="48">
        <v>0.78777375137860406</v>
      </c>
      <c r="BQ76" s="48">
        <v>0.99040000000000006</v>
      </c>
      <c r="BR76" s="48">
        <v>0.88479915059281533</v>
      </c>
      <c r="BS76" s="48">
        <v>1328.5073</v>
      </c>
      <c r="BT76" s="48">
        <v>14.7765</v>
      </c>
      <c r="BU76" s="48">
        <v>1.4357501794687724</v>
      </c>
      <c r="BV76" s="48">
        <v>1.3269</v>
      </c>
      <c r="BW76" s="48">
        <v>9.4282000000000004</v>
      </c>
      <c r="BX76" s="48">
        <v>8.6472999999999995</v>
      </c>
      <c r="BY76" s="48">
        <v>6.6064000000000007</v>
      </c>
      <c r="BZ76" s="48">
        <v>5.8052000000000001</v>
      </c>
      <c r="CA76" s="48">
        <v>1</v>
      </c>
      <c r="CB76" s="48">
        <v>0.72285150461540681</v>
      </c>
      <c r="CC76" s="48">
        <v>6.9309000000000003</v>
      </c>
      <c r="CD76" s="48">
        <v>6.9527000000000001</v>
      </c>
      <c r="CE76" s="69"/>
      <c r="CF76" s="69"/>
      <c r="CG76" s="69"/>
      <c r="CH76" s="69"/>
      <c r="CI76" s="69"/>
      <c r="CJ76" s="69"/>
      <c r="CK76" s="69"/>
      <c r="CL76" s="69"/>
      <c r="CM76" s="69"/>
      <c r="CN76" s="69"/>
      <c r="CO76" s="69"/>
      <c r="CP76" s="69"/>
      <c r="CQ76" s="69"/>
      <c r="CR76" s="69"/>
      <c r="CS76" s="69"/>
      <c r="CT76" s="69"/>
      <c r="CU76" s="69"/>
      <c r="CV76" s="69"/>
      <c r="CW76" s="69"/>
      <c r="CX76" s="69"/>
      <c r="CY76" s="69"/>
      <c r="CZ76" s="69"/>
      <c r="DA76" s="69"/>
      <c r="DB76" s="69"/>
    </row>
    <row r="77" spans="1:106" s="51" customFormat="1" x14ac:dyDescent="0.2">
      <c r="A77" s="217"/>
      <c r="BJ77" s="69"/>
      <c r="BK77" s="69"/>
      <c r="BL77" s="69"/>
      <c r="BM77" s="179">
        <v>6</v>
      </c>
      <c r="BN77" s="51" t="s">
        <v>267</v>
      </c>
      <c r="BO77" s="48">
        <v>108.66</v>
      </c>
      <c r="BP77" s="48">
        <v>0.78690588605602763</v>
      </c>
      <c r="BQ77" s="48">
        <v>0.99180000000000001</v>
      </c>
      <c r="BR77" s="48">
        <v>0.88378258948298727</v>
      </c>
      <c r="BS77" s="191">
        <v>1322.1847</v>
      </c>
      <c r="BT77" s="48">
        <v>14.6866</v>
      </c>
      <c r="BU77" s="48">
        <v>1.4384349827387801</v>
      </c>
      <c r="BV77" s="48">
        <v>1.3256000000000001</v>
      </c>
      <c r="BW77" s="48">
        <v>9.4429999999999996</v>
      </c>
      <c r="BX77" s="48">
        <v>8.6515000000000004</v>
      </c>
      <c r="BY77" s="48">
        <v>6.5992000000000006</v>
      </c>
      <c r="BZ77" s="48">
        <v>5.7869000000000002</v>
      </c>
      <c r="CA77" s="48">
        <v>1</v>
      </c>
      <c r="CB77" s="48">
        <v>0.72220938294430326</v>
      </c>
      <c r="CC77" s="48">
        <v>6.9125000000000005</v>
      </c>
      <c r="CD77" s="48">
        <v>6.9295</v>
      </c>
      <c r="CE77" s="69"/>
      <c r="CF77" s="69"/>
      <c r="CG77" s="69"/>
      <c r="CH77" s="69"/>
      <c r="CI77" s="69"/>
      <c r="CJ77" s="69"/>
      <c r="CK77" s="69"/>
      <c r="CL77" s="69"/>
      <c r="CM77" s="69"/>
      <c r="CN77" s="69"/>
      <c r="CO77" s="69"/>
      <c r="CP77" s="69"/>
      <c r="CQ77" s="69"/>
      <c r="CR77" s="69"/>
      <c r="CS77" s="69"/>
      <c r="CT77" s="69"/>
      <c r="CU77" s="69"/>
      <c r="CV77" s="69"/>
      <c r="CW77" s="69"/>
      <c r="CX77" s="69"/>
      <c r="CY77" s="69"/>
      <c r="CZ77" s="69"/>
      <c r="DA77" s="69"/>
      <c r="DB77" s="69"/>
    </row>
    <row r="78" spans="1:106" s="51" customFormat="1" x14ac:dyDescent="0.2">
      <c r="A78" s="217"/>
      <c r="BJ78" s="69"/>
      <c r="BK78" s="69"/>
      <c r="BL78" s="69"/>
      <c r="BM78" s="179">
        <v>7</v>
      </c>
      <c r="BN78" s="51" t="s">
        <v>268</v>
      </c>
      <c r="BO78" s="48">
        <v>108.24000000000001</v>
      </c>
      <c r="BP78" s="48">
        <v>0.78517587939698485</v>
      </c>
      <c r="BQ78" s="48">
        <v>0.99160000000000004</v>
      </c>
      <c r="BR78" s="48">
        <v>0.88292424509977041</v>
      </c>
      <c r="BS78" s="191">
        <v>1337.0093000000002</v>
      </c>
      <c r="BT78" s="48">
        <v>14.812200000000001</v>
      </c>
      <c r="BU78" s="48">
        <v>1.4388489208633093</v>
      </c>
      <c r="BV78" s="48">
        <v>1.3301000000000001</v>
      </c>
      <c r="BW78" s="48">
        <v>9.4433000000000007</v>
      </c>
      <c r="BX78" s="48">
        <v>8.6403999999999996</v>
      </c>
      <c r="BY78" s="48">
        <v>6.5926</v>
      </c>
      <c r="BZ78" s="48">
        <v>5.8155000000000001</v>
      </c>
      <c r="CA78" s="48">
        <v>1</v>
      </c>
      <c r="CB78" s="48">
        <v>0.72171942435658709</v>
      </c>
      <c r="CC78" s="48">
        <v>6.9188000000000001</v>
      </c>
      <c r="CD78" s="48">
        <v>6.9298000000000002</v>
      </c>
      <c r="CE78" s="69"/>
      <c r="CF78" s="69"/>
      <c r="CG78" s="69"/>
      <c r="CH78" s="69"/>
      <c r="CI78" s="69"/>
      <c r="CJ78" s="69"/>
      <c r="CK78" s="69"/>
      <c r="CL78" s="69"/>
      <c r="CM78" s="69"/>
      <c r="CN78" s="69"/>
      <c r="CO78" s="69"/>
      <c r="CP78" s="69"/>
      <c r="CQ78" s="69"/>
      <c r="CR78" s="69"/>
      <c r="CS78" s="69"/>
      <c r="CT78" s="69"/>
      <c r="CU78" s="69"/>
      <c r="CV78" s="69"/>
      <c r="CW78" s="69"/>
      <c r="CX78" s="69"/>
      <c r="CY78" s="69"/>
      <c r="CZ78" s="69"/>
      <c r="DA78" s="69"/>
      <c r="DB78" s="69"/>
    </row>
    <row r="79" spans="1:106" s="51" customFormat="1" x14ac:dyDescent="0.2">
      <c r="BH79" s="193"/>
      <c r="BI79" s="193"/>
      <c r="BJ79" s="232"/>
      <c r="BK79" s="232"/>
      <c r="BL79" s="69"/>
      <c r="BM79" s="179">
        <v>8</v>
      </c>
      <c r="BN79" s="51" t="s">
        <v>269</v>
      </c>
      <c r="BO79" s="48">
        <v>108.45</v>
      </c>
      <c r="BP79" s="48">
        <v>0.78907914463820716</v>
      </c>
      <c r="BQ79" s="48">
        <v>0.99330000000000007</v>
      </c>
      <c r="BR79" s="48">
        <v>0.88581805297191951</v>
      </c>
      <c r="BS79" s="48">
        <v>1336.02</v>
      </c>
      <c r="BT79" s="48">
        <v>14.780000000000001</v>
      </c>
      <c r="BU79" s="48">
        <v>1.4480162177816391</v>
      </c>
      <c r="BV79" s="48">
        <v>1.331</v>
      </c>
      <c r="BW79" s="48">
        <v>9.4733999999999998</v>
      </c>
      <c r="BX79" s="48">
        <v>8.657</v>
      </c>
      <c r="BY79" s="48">
        <v>6.6135999999999999</v>
      </c>
      <c r="BZ79" s="48">
        <v>5.8420000000000005</v>
      </c>
      <c r="CA79" s="48">
        <v>1</v>
      </c>
      <c r="CB79" s="48">
        <v>0.72133938296629185</v>
      </c>
      <c r="CC79" s="48">
        <v>6.9204000000000008</v>
      </c>
      <c r="CD79" s="48">
        <v>6.9316000000000004</v>
      </c>
      <c r="CE79" s="232"/>
      <c r="CF79" s="232"/>
      <c r="CG79" s="232"/>
      <c r="CH79" s="232"/>
      <c r="CI79" s="232"/>
      <c r="CJ79" s="232"/>
      <c r="CK79" s="232"/>
      <c r="CL79" s="69"/>
      <c r="CM79" s="69"/>
      <c r="CN79" s="69"/>
      <c r="CO79" s="69"/>
      <c r="CP79" s="69"/>
      <c r="CQ79" s="69"/>
      <c r="CR79" s="69"/>
      <c r="CS79" s="69"/>
      <c r="CT79" s="69"/>
      <c r="CU79" s="69"/>
      <c r="CV79" s="69"/>
      <c r="CW79" s="69"/>
      <c r="CX79" s="69"/>
      <c r="CY79" s="69"/>
      <c r="CZ79" s="69"/>
      <c r="DA79" s="69"/>
      <c r="DB79" s="69"/>
    </row>
    <row r="80" spans="1:106" s="51" customFormat="1" x14ac:dyDescent="0.2">
      <c r="A80" s="217"/>
      <c r="BJ80" s="69"/>
      <c r="BK80" s="69"/>
      <c r="BL80" s="69"/>
      <c r="BM80" s="179">
        <v>9</v>
      </c>
      <c r="BN80" s="51" t="s">
        <v>270</v>
      </c>
      <c r="BO80" s="48">
        <v>108.17</v>
      </c>
      <c r="BP80" s="48">
        <v>0.79063883617963304</v>
      </c>
      <c r="BQ80" s="48">
        <v>0.99520000000000008</v>
      </c>
      <c r="BR80" s="48">
        <v>0.88739018546454873</v>
      </c>
      <c r="BS80" s="48">
        <v>1353.1970000000001</v>
      </c>
      <c r="BT80" s="48">
        <v>15.023200000000001</v>
      </c>
      <c r="BU80" s="48">
        <v>1.4499057561258519</v>
      </c>
      <c r="BV80" s="48">
        <v>1.3333000000000002</v>
      </c>
      <c r="BW80" s="48">
        <v>9.4431000000000012</v>
      </c>
      <c r="BX80" s="48">
        <v>8.6796000000000006</v>
      </c>
      <c r="BY80" s="48">
        <v>6.6249000000000002</v>
      </c>
      <c r="BZ80" s="48">
        <v>5.9039999999999999</v>
      </c>
      <c r="CA80" s="48">
        <v>1</v>
      </c>
      <c r="CB80" s="48">
        <v>0.72238154748575101</v>
      </c>
      <c r="CC80" s="48">
        <v>6.9244000000000003</v>
      </c>
      <c r="CD80" s="48">
        <v>6.9348000000000001</v>
      </c>
      <c r="CE80" s="69"/>
      <c r="CF80" s="69"/>
      <c r="CG80" s="69"/>
      <c r="CH80" s="69"/>
      <c r="CI80" s="69"/>
      <c r="CJ80" s="69"/>
      <c r="CK80" s="69"/>
      <c r="CL80" s="69"/>
      <c r="CM80" s="69"/>
      <c r="CN80" s="69"/>
      <c r="CO80" s="69"/>
      <c r="CP80" s="69"/>
      <c r="CQ80" s="69"/>
      <c r="CR80" s="69"/>
      <c r="CS80" s="69"/>
      <c r="CT80" s="69"/>
      <c r="CU80" s="69"/>
      <c r="CV80" s="69"/>
      <c r="CW80" s="69"/>
      <c r="CX80" s="69"/>
      <c r="CY80" s="69"/>
      <c r="CZ80" s="69"/>
      <c r="DA80" s="69"/>
      <c r="DB80" s="69"/>
    </row>
    <row r="81" spans="1:106" s="51" customFormat="1" x14ac:dyDescent="0.2">
      <c r="BJ81" s="69"/>
      <c r="BK81" s="69"/>
      <c r="BL81" s="69"/>
      <c r="BM81" s="179">
        <v>10</v>
      </c>
      <c r="BN81" s="51" t="s">
        <v>271</v>
      </c>
      <c r="BO81" s="48">
        <v>108.60000000000001</v>
      </c>
      <c r="BP81" s="48">
        <v>0.79459674215335718</v>
      </c>
      <c r="BQ81" s="48">
        <v>0.99890000000000001</v>
      </c>
      <c r="BR81" s="48">
        <v>0.89174246477617269</v>
      </c>
      <c r="BS81" s="48">
        <v>1333.9243000000001</v>
      </c>
      <c r="BT81" s="48">
        <v>14.792300000000001</v>
      </c>
      <c r="BU81" s="48">
        <v>1.4553922282055012</v>
      </c>
      <c r="BV81" s="48">
        <v>1.3413000000000002</v>
      </c>
      <c r="BW81" s="48">
        <v>9.4869000000000003</v>
      </c>
      <c r="BX81" s="48">
        <v>8.7193000000000005</v>
      </c>
      <c r="BY81" s="48">
        <v>6.6574</v>
      </c>
      <c r="BZ81" s="48">
        <v>5.8878000000000004</v>
      </c>
      <c r="CA81" s="48">
        <v>1</v>
      </c>
      <c r="CB81" s="48">
        <v>0.72289330817664621</v>
      </c>
      <c r="CC81" s="48">
        <v>6.9263000000000003</v>
      </c>
      <c r="CD81" s="48">
        <v>6.9332000000000003</v>
      </c>
      <c r="CE81" s="69"/>
      <c r="CF81" s="69"/>
      <c r="CG81" s="69"/>
      <c r="CH81" s="69"/>
      <c r="CI81" s="69"/>
      <c r="CJ81" s="69"/>
      <c r="CK81" s="69"/>
      <c r="CL81" s="69"/>
      <c r="CM81" s="69"/>
      <c r="CN81" s="69"/>
      <c r="CO81" s="69"/>
      <c r="CP81" s="69"/>
      <c r="CQ81" s="69"/>
      <c r="CR81" s="69"/>
      <c r="CS81" s="69"/>
      <c r="CT81" s="69"/>
      <c r="CU81" s="69"/>
      <c r="CV81" s="69"/>
      <c r="CW81" s="69"/>
      <c r="CX81" s="69"/>
      <c r="CY81" s="69"/>
      <c r="CZ81" s="69"/>
      <c r="DA81" s="69"/>
      <c r="DB81" s="69"/>
    </row>
    <row r="82" spans="1:106" s="51" customFormat="1" x14ac:dyDescent="0.2">
      <c r="BJ82" s="69"/>
      <c r="BK82" s="69"/>
      <c r="BL82" s="69"/>
      <c r="BM82" s="179">
        <v>11</v>
      </c>
      <c r="BN82" s="51" t="s">
        <v>272</v>
      </c>
      <c r="BO82" s="48">
        <v>108.3</v>
      </c>
      <c r="BP82" s="48">
        <v>0.7983394539358134</v>
      </c>
      <c r="BQ82" s="48">
        <v>0.99980000000000002</v>
      </c>
      <c r="BR82" s="48">
        <v>0.89389469920443365</v>
      </c>
      <c r="BS82" s="48">
        <v>1344.5321000000001</v>
      </c>
      <c r="BT82" s="48">
        <v>14.881</v>
      </c>
      <c r="BU82" s="48">
        <v>1.46177459435755</v>
      </c>
      <c r="BV82" s="48">
        <v>1.3428</v>
      </c>
      <c r="BW82" s="48">
        <v>9.5022000000000002</v>
      </c>
      <c r="BX82" s="48">
        <v>8.7431000000000001</v>
      </c>
      <c r="BY82" s="48">
        <v>6.6739000000000006</v>
      </c>
      <c r="BZ82" s="48">
        <v>5.8391000000000002</v>
      </c>
      <c r="CA82" s="48">
        <v>1</v>
      </c>
      <c r="CB82" s="48">
        <v>0.72419162110294388</v>
      </c>
      <c r="CC82" s="48">
        <v>6.9263000000000003</v>
      </c>
      <c r="CD82" s="48">
        <v>6.9365000000000006</v>
      </c>
      <c r="CE82" s="69"/>
      <c r="CF82" s="69"/>
      <c r="CG82" s="69"/>
      <c r="CH82" s="69"/>
      <c r="CI82" s="69"/>
      <c r="CJ82" s="69"/>
      <c r="CK82" s="69"/>
      <c r="CL82" s="69"/>
      <c r="CM82" s="69"/>
      <c r="CN82" s="69"/>
      <c r="CO82" s="69"/>
      <c r="CP82" s="69"/>
      <c r="CQ82" s="69"/>
      <c r="CR82" s="69"/>
      <c r="CS82" s="69"/>
      <c r="CT82" s="69"/>
      <c r="CU82" s="69"/>
      <c r="CV82" s="69"/>
      <c r="CW82" s="69"/>
      <c r="CX82" s="69"/>
      <c r="CY82" s="69"/>
      <c r="CZ82" s="69"/>
      <c r="DA82" s="69"/>
      <c r="DB82" s="69"/>
    </row>
    <row r="83" spans="1:106" s="51" customFormat="1" x14ac:dyDescent="0.2">
      <c r="BJ83" s="69"/>
      <c r="BK83" s="69"/>
      <c r="BL83" s="69"/>
      <c r="BM83" s="179">
        <v>12</v>
      </c>
      <c r="BN83" s="51" t="s">
        <v>273</v>
      </c>
      <c r="BO83" s="48">
        <v>108.4</v>
      </c>
      <c r="BP83" s="48">
        <v>0.79472303902090125</v>
      </c>
      <c r="BQ83" s="48">
        <v>0.99770000000000003</v>
      </c>
      <c r="BR83" s="48">
        <v>0.89285714285714279</v>
      </c>
      <c r="BS83" s="48">
        <v>1342.038</v>
      </c>
      <c r="BT83" s="48">
        <v>14.933800000000002</v>
      </c>
      <c r="BU83" s="48">
        <v>1.4547570555717195</v>
      </c>
      <c r="BV83" s="48">
        <v>1.3374000000000001</v>
      </c>
      <c r="BW83" s="48">
        <v>9.535400000000001</v>
      </c>
      <c r="BX83" s="48">
        <v>8.7354000000000003</v>
      </c>
      <c r="BY83" s="48">
        <v>6.6655000000000006</v>
      </c>
      <c r="BZ83" s="48">
        <v>5.8546000000000005</v>
      </c>
      <c r="CA83" s="48">
        <v>1</v>
      </c>
      <c r="CB83" s="48">
        <v>0.72462192850880058</v>
      </c>
      <c r="CC83" s="48">
        <v>6.9032</v>
      </c>
      <c r="CD83" s="48">
        <v>6.9062000000000001</v>
      </c>
      <c r="CE83" s="69"/>
      <c r="CF83" s="69"/>
      <c r="CG83" s="69"/>
      <c r="CH83" s="69"/>
      <c r="CI83" s="69"/>
      <c r="CJ83" s="69"/>
      <c r="CK83" s="69"/>
      <c r="CL83" s="69"/>
      <c r="CM83" s="69"/>
      <c r="CN83" s="69"/>
      <c r="CO83" s="69"/>
      <c r="CP83" s="69"/>
      <c r="CQ83" s="69"/>
      <c r="CR83" s="69"/>
      <c r="CS83" s="69"/>
      <c r="CT83" s="69"/>
      <c r="CU83" s="69"/>
      <c r="CV83" s="69"/>
      <c r="CW83" s="69"/>
      <c r="CX83" s="69"/>
      <c r="CY83" s="69"/>
      <c r="CZ83" s="69"/>
      <c r="DA83" s="69"/>
      <c r="DB83" s="69"/>
    </row>
    <row r="84" spans="1:106" s="51" customFormat="1" x14ac:dyDescent="0.2">
      <c r="BJ84" s="69"/>
      <c r="BK84" s="69"/>
      <c r="BL84" s="69"/>
      <c r="BM84" s="179">
        <v>13</v>
      </c>
      <c r="BN84" s="51" t="s">
        <v>274</v>
      </c>
      <c r="BO84" s="48">
        <v>107.8</v>
      </c>
      <c r="BP84" s="48">
        <v>0.7862871520679352</v>
      </c>
      <c r="BQ84" s="48">
        <v>0.98640000000000005</v>
      </c>
      <c r="BR84" s="48">
        <v>0.88487744447394023</v>
      </c>
      <c r="BS84" s="48">
        <v>1382.1200000000001</v>
      </c>
      <c r="BT84" s="48">
        <v>15.34</v>
      </c>
      <c r="BU84" s="48">
        <v>1.444669170759896</v>
      </c>
      <c r="BV84" s="48">
        <v>1.3203</v>
      </c>
      <c r="BW84" s="48">
        <v>9.4138999999999999</v>
      </c>
      <c r="BX84" s="48">
        <v>8.5554000000000006</v>
      </c>
      <c r="BY84" s="48">
        <v>6.6052</v>
      </c>
      <c r="BZ84" s="48">
        <v>5.7351999999999999</v>
      </c>
      <c r="CA84" s="48">
        <v>1</v>
      </c>
      <c r="CB84" s="48">
        <v>0.72404480389246484</v>
      </c>
      <c r="CC84" s="48">
        <v>6.8465000000000007</v>
      </c>
      <c r="CD84" s="48">
        <v>6.8574000000000002</v>
      </c>
      <c r="CE84" s="69"/>
      <c r="CF84" s="69"/>
      <c r="CG84" s="69"/>
      <c r="CH84" s="69"/>
      <c r="CI84" s="69"/>
      <c r="CJ84" s="69"/>
      <c r="CK84" s="69"/>
      <c r="CL84" s="69"/>
      <c r="CM84" s="69"/>
      <c r="CN84" s="69"/>
      <c r="CO84" s="69"/>
      <c r="CP84" s="69"/>
      <c r="CQ84" s="69"/>
      <c r="CR84" s="69"/>
      <c r="CS84" s="69"/>
      <c r="CT84" s="69"/>
      <c r="CU84" s="69"/>
      <c r="CV84" s="69"/>
      <c r="CW84" s="69"/>
      <c r="CX84" s="69"/>
      <c r="CY84" s="69"/>
      <c r="CZ84" s="69"/>
      <c r="DA84" s="69"/>
      <c r="DB84" s="69"/>
    </row>
    <row r="85" spans="1:106" s="51" customFormat="1" x14ac:dyDescent="0.2">
      <c r="BJ85" s="69"/>
      <c r="BK85" s="69"/>
      <c r="BL85" s="69"/>
      <c r="BM85" s="179">
        <v>14</v>
      </c>
      <c r="BN85" s="51" t="s">
        <v>275</v>
      </c>
      <c r="BO85" s="48">
        <v>107.52</v>
      </c>
      <c r="BP85" s="48">
        <v>0.79020150138285261</v>
      </c>
      <c r="BQ85" s="48">
        <v>0.98250000000000004</v>
      </c>
      <c r="BR85" s="48">
        <v>0.88519075860848007</v>
      </c>
      <c r="BS85" s="48">
        <v>1388.3064000000002</v>
      </c>
      <c r="BT85" s="48">
        <v>15.25</v>
      </c>
      <c r="BU85" s="48">
        <v>1.4467592592592591</v>
      </c>
      <c r="BV85" s="48">
        <v>1.3192000000000002</v>
      </c>
      <c r="BW85" s="48">
        <v>9.3983000000000008</v>
      </c>
      <c r="BX85" s="48">
        <v>8.5752000000000006</v>
      </c>
      <c r="BY85" s="48">
        <v>6.6069000000000004</v>
      </c>
      <c r="BZ85" s="48">
        <v>5.8044000000000002</v>
      </c>
      <c r="CA85" s="48">
        <v>1</v>
      </c>
      <c r="CB85" s="48">
        <v>0.7207207207207208</v>
      </c>
      <c r="CC85" s="48">
        <v>6.8743000000000007</v>
      </c>
      <c r="CD85" s="48">
        <v>6.8762000000000008</v>
      </c>
      <c r="CE85" s="69"/>
      <c r="CF85" s="69"/>
      <c r="CG85" s="69"/>
      <c r="CH85" s="69"/>
      <c r="CI85" s="69"/>
      <c r="CJ85" s="69"/>
      <c r="CK85" s="69"/>
      <c r="CL85" s="69"/>
      <c r="CM85" s="69"/>
      <c r="CN85" s="69"/>
      <c r="CO85" s="69"/>
      <c r="CP85" s="69"/>
      <c r="CQ85" s="69"/>
      <c r="CR85" s="69"/>
      <c r="CS85" s="69"/>
      <c r="CT85" s="69"/>
      <c r="CU85" s="69"/>
      <c r="CV85" s="69"/>
      <c r="CW85" s="69"/>
      <c r="CX85" s="69"/>
      <c r="CY85" s="69"/>
      <c r="CZ85" s="69"/>
      <c r="DA85" s="69"/>
      <c r="DB85" s="69"/>
    </row>
    <row r="86" spans="1:106" s="51" customFormat="1" x14ac:dyDescent="0.2">
      <c r="BJ86" s="69"/>
      <c r="BK86" s="69"/>
      <c r="BL86" s="69"/>
      <c r="BM86" s="179">
        <v>15</v>
      </c>
      <c r="BN86" s="51" t="s">
        <v>276</v>
      </c>
      <c r="BO86" s="48">
        <v>107.36</v>
      </c>
      <c r="BP86" s="48">
        <v>0.78462142016477054</v>
      </c>
      <c r="BQ86" s="48">
        <v>0.97500000000000009</v>
      </c>
      <c r="BR86" s="48">
        <v>0.87796312554872691</v>
      </c>
      <c r="BS86" s="191">
        <v>1405.0630000000001</v>
      </c>
      <c r="BT86" s="48">
        <v>15.362300000000001</v>
      </c>
      <c r="BU86" s="48">
        <v>1.4392630972941851</v>
      </c>
      <c r="BV86" s="48">
        <v>1.3184</v>
      </c>
      <c r="BW86" s="48">
        <v>9.3209</v>
      </c>
      <c r="BX86" s="48">
        <v>8.4768000000000008</v>
      </c>
      <c r="BY86" s="48">
        <v>6.5532000000000004</v>
      </c>
      <c r="BZ86" s="48">
        <v>5.7654000000000005</v>
      </c>
      <c r="CA86" s="48">
        <v>1</v>
      </c>
      <c r="CB86" s="48">
        <v>0.72081942752521067</v>
      </c>
      <c r="CC86" s="48">
        <v>6.8801000000000005</v>
      </c>
      <c r="CD86" s="48">
        <v>6.8798000000000004</v>
      </c>
      <c r="CE86" s="69"/>
      <c r="CF86" s="69"/>
      <c r="CG86" s="69"/>
      <c r="CH86" s="69"/>
      <c r="CI86" s="69"/>
      <c r="CJ86" s="69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</row>
    <row r="87" spans="1:106" s="51" customFormat="1" x14ac:dyDescent="0.2">
      <c r="BJ87" s="69"/>
      <c r="BK87" s="69"/>
      <c r="BL87" s="69"/>
      <c r="BM87" s="179">
        <v>16</v>
      </c>
      <c r="BN87" s="51" t="s">
        <v>277</v>
      </c>
      <c r="BO87" s="48">
        <v>107.06</v>
      </c>
      <c r="BP87" s="48">
        <v>0.78419071518193217</v>
      </c>
      <c r="BQ87" s="48">
        <v>0.97570000000000001</v>
      </c>
      <c r="BR87" s="48">
        <v>0.87858021437357225</v>
      </c>
      <c r="BS87" s="48">
        <v>1429.4647</v>
      </c>
      <c r="BT87" s="48">
        <v>15.449000000000002</v>
      </c>
      <c r="BU87" s="48">
        <v>1.4347202295552366</v>
      </c>
      <c r="BV87" s="48">
        <v>1.3169</v>
      </c>
      <c r="BW87" s="48">
        <v>9.2498000000000005</v>
      </c>
      <c r="BX87" s="48">
        <v>8.5018000000000011</v>
      </c>
      <c r="BY87" s="48">
        <v>6.5580000000000007</v>
      </c>
      <c r="BZ87" s="48">
        <v>5.8025000000000002</v>
      </c>
      <c r="CA87" s="48">
        <v>1</v>
      </c>
      <c r="CB87" s="48">
        <v>0.71869542406623499</v>
      </c>
      <c r="CC87" s="48">
        <v>6.8810000000000002</v>
      </c>
      <c r="CD87" s="48">
        <v>6.883</v>
      </c>
      <c r="CE87" s="69"/>
      <c r="CF87" s="69"/>
      <c r="CG87" s="69"/>
      <c r="CH87" s="69"/>
      <c r="CI87" s="69"/>
      <c r="CJ87" s="69"/>
      <c r="CK87" s="69"/>
      <c r="CL87" s="69"/>
      <c r="CM87" s="69"/>
      <c r="CN87" s="69"/>
      <c r="CO87" s="69"/>
      <c r="CP87" s="69"/>
      <c r="CQ87" s="69"/>
      <c r="CR87" s="69"/>
      <c r="CS87" s="69"/>
      <c r="CT87" s="69"/>
      <c r="CU87" s="69"/>
      <c r="CV87" s="69"/>
      <c r="CW87" s="69"/>
      <c r="CX87" s="69"/>
      <c r="CY87" s="69"/>
      <c r="CZ87" s="69"/>
      <c r="DA87" s="69"/>
      <c r="DB87" s="69"/>
    </row>
    <row r="88" spans="1:106" s="51" customFormat="1" x14ac:dyDescent="0.2">
      <c r="BJ88" s="69"/>
      <c r="BK88" s="69"/>
      <c r="BL88" s="69"/>
      <c r="BM88" s="179">
        <v>17</v>
      </c>
      <c r="BN88" s="51" t="s">
        <v>278</v>
      </c>
      <c r="BO88" s="48">
        <v>107.68</v>
      </c>
      <c r="BP88" s="48">
        <v>0.78833267638943638</v>
      </c>
      <c r="BQ88" s="48">
        <v>0.9768</v>
      </c>
      <c r="BR88" s="48">
        <v>0.88012673825030796</v>
      </c>
      <c r="BS88" s="191">
        <v>1406.7633000000001</v>
      </c>
      <c r="BT88" s="48">
        <v>15.296000000000001</v>
      </c>
      <c r="BU88" s="48">
        <v>1.4314342971657601</v>
      </c>
      <c r="BV88" s="48">
        <v>1.3150000000000002</v>
      </c>
      <c r="BW88" s="48">
        <v>9.2717000000000009</v>
      </c>
      <c r="BX88" s="48">
        <v>8.5013000000000005</v>
      </c>
      <c r="BY88" s="48">
        <v>6.5693000000000001</v>
      </c>
      <c r="BZ88" s="48">
        <v>5.7686000000000002</v>
      </c>
      <c r="CA88" s="48">
        <v>1</v>
      </c>
      <c r="CB88" s="48">
        <v>0.71860246193203459</v>
      </c>
      <c r="CC88" s="48">
        <v>6.8719000000000001</v>
      </c>
      <c r="CD88" s="48">
        <v>6.8745000000000003</v>
      </c>
      <c r="CE88" s="69"/>
      <c r="CF88" s="69"/>
      <c r="CG88" s="69"/>
      <c r="CH88" s="69"/>
      <c r="CI88" s="69"/>
      <c r="CJ88" s="69"/>
      <c r="CK88" s="69"/>
      <c r="CL88" s="69"/>
      <c r="CM88" s="69"/>
      <c r="CN88" s="69"/>
      <c r="CO88" s="69"/>
      <c r="CP88" s="69"/>
      <c r="CQ88" s="69"/>
      <c r="CR88" s="69"/>
      <c r="CS88" s="69"/>
      <c r="CT88" s="69"/>
      <c r="CU88" s="69"/>
      <c r="CV88" s="69"/>
      <c r="CW88" s="69"/>
      <c r="CX88" s="69"/>
      <c r="CY88" s="69"/>
      <c r="CZ88" s="69"/>
      <c r="DA88" s="69"/>
      <c r="DB88" s="69"/>
    </row>
    <row r="89" spans="1:106" s="51" customFormat="1" x14ac:dyDescent="0.2">
      <c r="BJ89" s="69"/>
      <c r="BK89" s="69"/>
      <c r="BL89" s="69"/>
      <c r="BM89" s="179">
        <v>18</v>
      </c>
      <c r="BN89" s="51" t="s">
        <v>279</v>
      </c>
      <c r="BO89" s="48">
        <v>107.92</v>
      </c>
      <c r="BP89" s="48">
        <v>0.78752559458182392</v>
      </c>
      <c r="BQ89" s="48">
        <v>0.97860000000000003</v>
      </c>
      <c r="BR89" s="48">
        <v>0.87935279634189234</v>
      </c>
      <c r="BS89" s="48">
        <v>1402.626</v>
      </c>
      <c r="BT89" s="48">
        <v>15.220800000000001</v>
      </c>
      <c r="BU89" s="48">
        <v>1.4293882218410521</v>
      </c>
      <c r="BV89" s="48">
        <v>1.3119000000000001</v>
      </c>
      <c r="BW89" s="48">
        <v>9.2652999999999999</v>
      </c>
      <c r="BX89" s="48">
        <v>8.5105000000000004</v>
      </c>
      <c r="BY89" s="48">
        <v>6.5626000000000007</v>
      </c>
      <c r="BZ89" s="48">
        <v>5.7806000000000006</v>
      </c>
      <c r="CA89" s="48">
        <v>1</v>
      </c>
      <c r="CB89" s="48">
        <v>0.71961601289551902</v>
      </c>
      <c r="CC89" s="48">
        <v>6.8753000000000002</v>
      </c>
      <c r="CD89" s="48">
        <v>6.8756000000000004</v>
      </c>
      <c r="CE89" s="69"/>
      <c r="CF89" s="69"/>
      <c r="CG89" s="69"/>
      <c r="CH89" s="69"/>
      <c r="CI89" s="69"/>
      <c r="CJ89" s="69"/>
      <c r="CK89" s="69"/>
      <c r="CL89" s="69"/>
      <c r="CM89" s="69"/>
      <c r="CN89" s="69"/>
      <c r="CO89" s="69"/>
      <c r="CP89" s="69"/>
      <c r="CQ89" s="69"/>
      <c r="CR89" s="69"/>
      <c r="CS89" s="69"/>
      <c r="CT89" s="69"/>
      <c r="CU89" s="69"/>
      <c r="CV89" s="69"/>
      <c r="CW89" s="69"/>
      <c r="CX89" s="69"/>
      <c r="CY89" s="69"/>
      <c r="CZ89" s="69"/>
      <c r="DA89" s="69"/>
      <c r="DB89" s="69"/>
    </row>
    <row r="90" spans="1:106" s="51" customFormat="1" x14ac:dyDescent="0.2">
      <c r="BJ90" s="69"/>
      <c r="BK90" s="69"/>
      <c r="BL90" s="69"/>
      <c r="BM90" s="179">
        <v>19</v>
      </c>
      <c r="BN90" s="51" t="s">
        <v>280</v>
      </c>
      <c r="BO90" s="48">
        <v>107.66</v>
      </c>
      <c r="BP90" s="48">
        <v>0.78883016486550439</v>
      </c>
      <c r="BQ90" s="48">
        <v>0.97500000000000009</v>
      </c>
      <c r="BR90" s="48">
        <v>0.87834870443566093</v>
      </c>
      <c r="BS90" s="48">
        <v>1413.0640000000001</v>
      </c>
      <c r="BT90" s="48">
        <v>15.227500000000001</v>
      </c>
      <c r="BU90" s="48">
        <v>1.4273479874393378</v>
      </c>
      <c r="BV90" s="48">
        <v>1.3095000000000001</v>
      </c>
      <c r="BW90" s="48">
        <v>9.2588000000000008</v>
      </c>
      <c r="BX90" s="48">
        <v>8.5198</v>
      </c>
      <c r="BY90" s="48">
        <v>6.5547000000000004</v>
      </c>
      <c r="BZ90" s="48">
        <v>5.7686000000000002</v>
      </c>
      <c r="CA90" s="48">
        <v>1</v>
      </c>
      <c r="CB90" s="48">
        <v>0.71936235720657205</v>
      </c>
      <c r="CC90" s="48">
        <v>6.8669000000000002</v>
      </c>
      <c r="CD90" s="48">
        <v>6.8733000000000004</v>
      </c>
      <c r="CE90" s="69"/>
      <c r="CF90" s="69"/>
      <c r="CG90" s="69"/>
      <c r="CH90" s="69"/>
      <c r="CI90" s="69"/>
      <c r="CJ90" s="69"/>
      <c r="CK90" s="69"/>
      <c r="CL90" s="69"/>
      <c r="CM90" s="69"/>
      <c r="CN90" s="69"/>
      <c r="CO90" s="69"/>
      <c r="CP90" s="69"/>
      <c r="CQ90" s="69"/>
      <c r="CR90" s="69"/>
      <c r="CS90" s="69"/>
      <c r="CT90" s="69"/>
      <c r="CU90" s="69"/>
      <c r="CV90" s="69"/>
      <c r="CW90" s="69"/>
      <c r="CX90" s="69"/>
      <c r="CY90" s="69"/>
      <c r="CZ90" s="69"/>
      <c r="DA90" s="69"/>
      <c r="DB90" s="69"/>
    </row>
    <row r="91" spans="1:106" s="51" customFormat="1" x14ac:dyDescent="0.2">
      <c r="A91" s="217"/>
      <c r="BJ91" s="69"/>
      <c r="BK91" s="69"/>
      <c r="BL91" s="69"/>
      <c r="BM91" s="179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9"/>
      <c r="CF91" s="69"/>
      <c r="CG91" s="69"/>
      <c r="CH91" s="69"/>
      <c r="CI91" s="69"/>
      <c r="CJ91" s="69"/>
      <c r="CK91" s="69"/>
      <c r="CL91" s="69"/>
      <c r="CM91" s="69"/>
      <c r="CN91" s="69"/>
      <c r="CO91" s="69"/>
      <c r="CP91" s="69"/>
      <c r="CQ91" s="69"/>
      <c r="CR91" s="69"/>
      <c r="CS91" s="69"/>
      <c r="CT91" s="69"/>
      <c r="CU91" s="69"/>
      <c r="CV91" s="69"/>
      <c r="CW91" s="69"/>
      <c r="CX91" s="69"/>
      <c r="CY91" s="69"/>
      <c r="CZ91" s="69"/>
      <c r="DA91" s="69"/>
      <c r="DB91" s="69"/>
    </row>
    <row r="92" spans="1:106" s="51" customFormat="1" x14ac:dyDescent="0.2">
      <c r="A92" s="217"/>
      <c r="BJ92" s="69"/>
      <c r="BK92" s="69"/>
      <c r="BL92" s="69"/>
      <c r="BM92" s="179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9"/>
      <c r="CF92" s="69"/>
      <c r="CG92" s="69"/>
      <c r="CH92" s="69"/>
      <c r="CI92" s="69"/>
      <c r="CJ92" s="69"/>
      <c r="CK92" s="69"/>
      <c r="CL92" s="69"/>
      <c r="CM92" s="69"/>
      <c r="CN92" s="69"/>
      <c r="CO92" s="69"/>
      <c r="CP92" s="69"/>
      <c r="CQ92" s="69"/>
      <c r="CR92" s="69"/>
      <c r="CS92" s="69"/>
      <c r="CT92" s="69"/>
      <c r="CU92" s="69"/>
      <c r="CV92" s="69"/>
      <c r="CW92" s="69"/>
      <c r="CX92" s="69"/>
      <c r="CY92" s="69"/>
      <c r="CZ92" s="69"/>
      <c r="DA92" s="69"/>
      <c r="DB92" s="69"/>
    </row>
    <row r="93" spans="1:106" s="52" customFormat="1" x14ac:dyDescent="0.2">
      <c r="BJ93" s="71"/>
      <c r="BK93" s="71"/>
      <c r="BL93" s="71"/>
      <c r="BM93" s="179"/>
      <c r="BN93" s="165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</row>
    <row r="94" spans="1:106" s="52" customFormat="1" x14ac:dyDescent="0.2">
      <c r="BJ94" s="71"/>
      <c r="BK94" s="71"/>
      <c r="BL94" s="71"/>
      <c r="BM94" s="179"/>
      <c r="BN94" s="165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65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</row>
    <row r="95" spans="1:106" s="51" customFormat="1" x14ac:dyDescent="0.2">
      <c r="A95" s="217"/>
      <c r="BJ95" s="69"/>
      <c r="BK95" s="69"/>
      <c r="BL95" s="69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E95" s="69"/>
      <c r="CF95" s="69"/>
      <c r="CG95" s="69"/>
      <c r="CH95" s="69"/>
      <c r="CI95" s="69"/>
      <c r="CJ95" s="69"/>
      <c r="CK95" s="69"/>
      <c r="CL95" s="69"/>
      <c r="CM95" s="69"/>
      <c r="CN95" s="69"/>
      <c r="CO95" s="69"/>
      <c r="CP95" s="69"/>
      <c r="CQ95" s="69"/>
      <c r="CR95" s="69"/>
      <c r="CS95" s="69"/>
      <c r="CT95" s="69"/>
      <c r="CU95" s="69"/>
      <c r="CV95" s="69"/>
      <c r="CW95" s="69"/>
      <c r="CX95" s="69"/>
      <c r="CY95" s="69"/>
      <c r="CZ95" s="69"/>
      <c r="DA95" s="69"/>
      <c r="DB95" s="69"/>
    </row>
    <row r="96" spans="1:106" s="51" customFormat="1" x14ac:dyDescent="0.2">
      <c r="A96" s="217"/>
      <c r="BJ96" s="69"/>
      <c r="BK96" s="69"/>
      <c r="BL96" s="69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E96" s="69"/>
      <c r="CF96" s="69"/>
      <c r="CG96" s="69"/>
      <c r="CH96" s="69"/>
      <c r="CI96" s="69"/>
      <c r="CJ96" s="69"/>
      <c r="CK96" s="69"/>
      <c r="CL96" s="69"/>
      <c r="CM96" s="69"/>
      <c r="CN96" s="69"/>
      <c r="CO96" s="69"/>
      <c r="CP96" s="69"/>
      <c r="CQ96" s="69"/>
      <c r="CR96" s="69"/>
      <c r="CS96" s="69"/>
      <c r="CT96" s="69"/>
      <c r="CU96" s="69"/>
      <c r="CV96" s="69"/>
      <c r="CW96" s="69"/>
      <c r="CX96" s="69"/>
      <c r="CY96" s="69"/>
      <c r="CZ96" s="69"/>
      <c r="DA96" s="69"/>
      <c r="DB96" s="69"/>
    </row>
    <row r="97" spans="1:106" s="51" customFormat="1" x14ac:dyDescent="0.2">
      <c r="A97" s="217"/>
      <c r="BJ97" s="69"/>
      <c r="BK97" s="69"/>
      <c r="BL97" s="69"/>
      <c r="BR97" s="52"/>
      <c r="BZ97" s="53"/>
      <c r="CA97" s="52"/>
      <c r="CE97" s="69"/>
      <c r="CF97" s="69"/>
      <c r="CG97" s="69"/>
      <c r="CH97" s="69"/>
      <c r="CI97" s="69"/>
      <c r="CJ97" s="69"/>
      <c r="CK97" s="69"/>
      <c r="CL97" s="69"/>
      <c r="CM97" s="69"/>
      <c r="CN97" s="69"/>
      <c r="CO97" s="69"/>
      <c r="CP97" s="69"/>
      <c r="CQ97" s="69"/>
      <c r="CR97" s="69"/>
      <c r="CS97" s="69"/>
      <c r="CT97" s="69"/>
      <c r="CU97" s="69"/>
      <c r="CV97" s="69"/>
      <c r="CW97" s="69"/>
      <c r="CX97" s="69"/>
      <c r="CY97" s="69"/>
      <c r="CZ97" s="69"/>
      <c r="DA97" s="69"/>
      <c r="DB97" s="69"/>
    </row>
    <row r="98" spans="1:106" s="51" customFormat="1" x14ac:dyDescent="0.2">
      <c r="A98" s="217"/>
      <c r="BJ98" s="69"/>
      <c r="BK98" s="69"/>
      <c r="BL98" s="69"/>
      <c r="BM98" s="60"/>
      <c r="BN98" s="60"/>
      <c r="BO98" s="178">
        <f>AVERAGE(BO72:BO90)</f>
        <v>108.09052631578946</v>
      </c>
      <c r="BP98" s="178">
        <f t="shared" ref="BP98:CD98" si="7">AVERAGE(BP72:BP90)</f>
        <v>0.78891854552115626</v>
      </c>
      <c r="BQ98" s="178">
        <f t="shared" si="7"/>
        <v>0.98884736842105281</v>
      </c>
      <c r="BR98" s="178">
        <f t="shared" si="7"/>
        <v>0.8856632752901944</v>
      </c>
      <c r="BS98" s="178">
        <f t="shared" si="7"/>
        <v>1360.2636736842105</v>
      </c>
      <c r="BT98" s="178">
        <f t="shared" si="7"/>
        <v>15.007521052631581</v>
      </c>
      <c r="BU98" s="178">
        <f t="shared" si="7"/>
        <v>1.440647554920143</v>
      </c>
      <c r="BV98" s="178">
        <f t="shared" si="7"/>
        <v>1.3285368421052632</v>
      </c>
      <c r="BW98" s="178">
        <f t="shared" si="7"/>
        <v>9.4071947368421043</v>
      </c>
      <c r="BX98" s="178">
        <f t="shared" si="7"/>
        <v>8.6285736842105276</v>
      </c>
      <c r="BY98" s="178">
        <f t="shared" si="7"/>
        <v>6.6117999999999997</v>
      </c>
      <c r="BZ98" s="178">
        <f t="shared" si="7"/>
        <v>5.8058210526315799</v>
      </c>
      <c r="CA98" s="178">
        <f t="shared" si="7"/>
        <v>1</v>
      </c>
      <c r="CB98" s="178">
        <f t="shared" si="7"/>
        <v>0.72200504557869283</v>
      </c>
      <c r="CC98" s="178">
        <f t="shared" si="7"/>
        <v>6.8996789473684208</v>
      </c>
      <c r="CD98" s="178">
        <f t="shared" si="7"/>
        <v>6.9104368421052627</v>
      </c>
      <c r="CE98" s="69"/>
      <c r="CF98" s="69"/>
      <c r="CG98" s="69"/>
      <c r="CH98" s="69"/>
      <c r="CI98" s="69"/>
      <c r="CJ98" s="69"/>
      <c r="CK98" s="69"/>
      <c r="CL98" s="69"/>
      <c r="CM98" s="69"/>
      <c r="CN98" s="69"/>
      <c r="CO98" s="69"/>
      <c r="CP98" s="69"/>
      <c r="CQ98" s="69"/>
      <c r="CR98" s="69"/>
      <c r="CS98" s="69"/>
      <c r="CT98" s="69"/>
      <c r="CU98" s="69"/>
      <c r="CV98" s="69"/>
      <c r="CW98" s="69"/>
      <c r="CX98" s="69"/>
      <c r="CY98" s="69"/>
      <c r="CZ98" s="69"/>
      <c r="DA98" s="69"/>
      <c r="DB98" s="69"/>
    </row>
    <row r="99" spans="1:106" s="51" customFormat="1" x14ac:dyDescent="0.2">
      <c r="A99" s="217"/>
      <c r="BJ99" s="69"/>
      <c r="BK99" s="69"/>
      <c r="BL99" s="69"/>
      <c r="BM99" s="60"/>
      <c r="BN99" s="60"/>
      <c r="BO99" s="178">
        <v>108.09052631578946</v>
      </c>
      <c r="BP99" s="178">
        <v>0.78891854552115626</v>
      </c>
      <c r="BQ99" s="178">
        <v>0.98884736842105281</v>
      </c>
      <c r="BR99" s="178">
        <v>0.8856632752901944</v>
      </c>
      <c r="BS99" s="178">
        <v>1360.2636736842105</v>
      </c>
      <c r="BT99" s="178">
        <v>15.007521052631581</v>
      </c>
      <c r="BU99" s="178">
        <v>1.440647554920143</v>
      </c>
      <c r="BV99" s="178">
        <v>1.3285368421052632</v>
      </c>
      <c r="BW99" s="178">
        <v>9.4071947368421043</v>
      </c>
      <c r="BX99" s="178">
        <v>8.6285736842105276</v>
      </c>
      <c r="BY99" s="178">
        <v>6.6117999999999997</v>
      </c>
      <c r="BZ99" s="178">
        <v>5.8058210526315799</v>
      </c>
      <c r="CA99" s="178">
        <v>1</v>
      </c>
      <c r="CB99" s="178">
        <v>0.72200504557869283</v>
      </c>
      <c r="CC99" s="178">
        <v>6.8996789473684208</v>
      </c>
      <c r="CD99" s="178">
        <v>6.9104368421052627</v>
      </c>
      <c r="CE99" s="69"/>
      <c r="CF99" s="69"/>
      <c r="CG99" s="69"/>
      <c r="CH99" s="69"/>
      <c r="CI99" s="69"/>
      <c r="CJ99" s="69"/>
      <c r="CK99" s="69"/>
      <c r="CL99" s="69"/>
      <c r="CM99" s="69"/>
      <c r="CN99" s="69"/>
      <c r="CO99" s="69"/>
      <c r="CP99" s="69"/>
      <c r="CQ99" s="69"/>
      <c r="CR99" s="69"/>
      <c r="CS99" s="69"/>
      <c r="CT99" s="69"/>
      <c r="CU99" s="69"/>
      <c r="CV99" s="69"/>
      <c r="CW99" s="69"/>
      <c r="CX99" s="69"/>
      <c r="CY99" s="69"/>
      <c r="CZ99" s="69"/>
      <c r="DA99" s="69"/>
      <c r="DB99" s="69"/>
    </row>
    <row r="100" spans="1:106" s="51" customFormat="1" x14ac:dyDescent="0.2">
      <c r="A100" s="217"/>
      <c r="BJ100" s="69"/>
      <c r="BK100" s="69"/>
      <c r="BL100" s="69"/>
      <c r="BM100" s="65"/>
      <c r="BN100" s="186"/>
      <c r="BO100" s="186">
        <f t="shared" ref="BO100:CD100" si="8">BO99-BO98</f>
        <v>0</v>
      </c>
      <c r="BP100" s="186">
        <f t="shared" si="8"/>
        <v>0</v>
      </c>
      <c r="BQ100" s="186">
        <f t="shared" si="8"/>
        <v>0</v>
      </c>
      <c r="BR100" s="186">
        <f t="shared" si="8"/>
        <v>0</v>
      </c>
      <c r="BS100" s="186">
        <f t="shared" si="8"/>
        <v>0</v>
      </c>
      <c r="BT100" s="186">
        <f t="shared" si="8"/>
        <v>0</v>
      </c>
      <c r="BU100" s="186">
        <f t="shared" si="8"/>
        <v>0</v>
      </c>
      <c r="BV100" s="186">
        <f t="shared" si="8"/>
        <v>0</v>
      </c>
      <c r="BW100" s="186">
        <f t="shared" si="8"/>
        <v>0</v>
      </c>
      <c r="BX100" s="186">
        <f t="shared" si="8"/>
        <v>0</v>
      </c>
      <c r="BY100" s="186">
        <f t="shared" si="8"/>
        <v>0</v>
      </c>
      <c r="BZ100" s="186">
        <f t="shared" si="8"/>
        <v>0</v>
      </c>
      <c r="CA100" s="186">
        <f t="shared" si="8"/>
        <v>0</v>
      </c>
      <c r="CB100" s="186">
        <f t="shared" si="8"/>
        <v>0</v>
      </c>
      <c r="CC100" s="186">
        <f t="shared" si="8"/>
        <v>0</v>
      </c>
      <c r="CD100" s="186">
        <f t="shared" si="8"/>
        <v>0</v>
      </c>
      <c r="CE100" s="69"/>
      <c r="CF100" s="69"/>
      <c r="CG100" s="69"/>
      <c r="CH100" s="69"/>
      <c r="CI100" s="69"/>
      <c r="CJ100" s="69"/>
      <c r="CK100" s="69"/>
      <c r="CL100" s="69"/>
      <c r="CM100" s="69"/>
      <c r="CN100" s="69"/>
      <c r="CO100" s="69"/>
      <c r="CP100" s="69"/>
      <c r="CQ100" s="69"/>
      <c r="CR100" s="69"/>
      <c r="CS100" s="69"/>
      <c r="CT100" s="69"/>
      <c r="CU100" s="69"/>
      <c r="CV100" s="69"/>
      <c r="CW100" s="69"/>
      <c r="CX100" s="69"/>
      <c r="CY100" s="69"/>
      <c r="CZ100" s="69"/>
      <c r="DA100" s="69"/>
      <c r="DB100" s="69"/>
    </row>
    <row r="101" spans="1:106" s="51" customFormat="1" x14ac:dyDescent="0.2">
      <c r="A101" s="217"/>
      <c r="BJ101" s="69"/>
      <c r="BK101" s="69"/>
      <c r="BL101" s="69"/>
      <c r="BM101" s="52" t="s">
        <v>29</v>
      </c>
      <c r="BN101" s="52"/>
      <c r="BO101" s="178">
        <f>MAX(BO72:BO90)</f>
        <v>108.66</v>
      </c>
      <c r="BP101" s="178">
        <f t="shared" ref="BP101:CD101" si="9">MAX(BP72:BP90)</f>
        <v>0.7983394539358134</v>
      </c>
      <c r="BQ101" s="178">
        <f t="shared" si="9"/>
        <v>0.99980000000000002</v>
      </c>
      <c r="BR101" s="178">
        <f t="shared" si="9"/>
        <v>0.89517500671381256</v>
      </c>
      <c r="BS101" s="178">
        <f t="shared" si="9"/>
        <v>1429.4647</v>
      </c>
      <c r="BT101" s="178">
        <f t="shared" si="9"/>
        <v>15.449000000000002</v>
      </c>
      <c r="BU101" s="178">
        <f t="shared" si="9"/>
        <v>1.46177459435755</v>
      </c>
      <c r="BV101" s="178">
        <f t="shared" si="9"/>
        <v>1.3505</v>
      </c>
      <c r="BW101" s="178">
        <f t="shared" si="9"/>
        <v>9.535400000000001</v>
      </c>
      <c r="BX101" s="178">
        <f t="shared" si="9"/>
        <v>8.752600000000001</v>
      </c>
      <c r="BY101" s="178">
        <f t="shared" si="9"/>
        <v>6.6837</v>
      </c>
      <c r="BZ101" s="178">
        <f t="shared" si="9"/>
        <v>5.9039999999999999</v>
      </c>
      <c r="CA101" s="178">
        <f t="shared" si="9"/>
        <v>1</v>
      </c>
      <c r="CB101" s="178">
        <f t="shared" si="9"/>
        <v>0.72588957767744378</v>
      </c>
      <c r="CC101" s="178">
        <f t="shared" si="9"/>
        <v>6.9309000000000003</v>
      </c>
      <c r="CD101" s="178">
        <f t="shared" si="9"/>
        <v>6.9527000000000001</v>
      </c>
      <c r="CE101" s="69"/>
      <c r="CF101" s="69"/>
      <c r="CG101" s="69"/>
      <c r="CH101" s="69"/>
      <c r="CI101" s="69"/>
      <c r="CJ101" s="69"/>
      <c r="CK101" s="69"/>
      <c r="CL101" s="69"/>
      <c r="CM101" s="69"/>
      <c r="CN101" s="69"/>
      <c r="CO101" s="69"/>
      <c r="CP101" s="69"/>
      <c r="CQ101" s="69"/>
      <c r="CR101" s="69"/>
      <c r="CS101" s="69"/>
      <c r="CT101" s="69"/>
      <c r="CU101" s="69"/>
      <c r="CV101" s="69"/>
      <c r="CW101" s="69"/>
      <c r="CX101" s="69"/>
      <c r="CY101" s="69"/>
      <c r="CZ101" s="69"/>
      <c r="DA101" s="69"/>
      <c r="DB101" s="69"/>
    </row>
    <row r="102" spans="1:106" s="51" customFormat="1" x14ac:dyDescent="0.2">
      <c r="A102" s="217"/>
      <c r="BJ102" s="69"/>
      <c r="BK102" s="69"/>
      <c r="BL102" s="69"/>
      <c r="BM102" s="52" t="s">
        <v>30</v>
      </c>
      <c r="BN102" s="52"/>
      <c r="BO102" s="178">
        <f>MIN(BO72:BO90)</f>
        <v>107.06</v>
      </c>
      <c r="BP102" s="178">
        <f t="shared" ref="BP102:CD102" si="10">MIN(BP72:BP90)</f>
        <v>0.78419071518193217</v>
      </c>
      <c r="BQ102" s="178">
        <f t="shared" si="10"/>
        <v>0.97500000000000009</v>
      </c>
      <c r="BR102" s="178">
        <f t="shared" si="10"/>
        <v>0.87796312554872691</v>
      </c>
      <c r="BS102" s="178">
        <f t="shared" si="10"/>
        <v>1314.1852000000001</v>
      </c>
      <c r="BT102" s="178">
        <f t="shared" si="10"/>
        <v>14.6585</v>
      </c>
      <c r="BU102" s="178">
        <f t="shared" si="10"/>
        <v>1.4273479874393378</v>
      </c>
      <c r="BV102" s="178">
        <f t="shared" si="10"/>
        <v>1.3095000000000001</v>
      </c>
      <c r="BW102" s="178">
        <f t="shared" si="10"/>
        <v>9.2498000000000005</v>
      </c>
      <c r="BX102" s="178">
        <f t="shared" si="10"/>
        <v>8.4768000000000008</v>
      </c>
      <c r="BY102" s="178">
        <f t="shared" si="10"/>
        <v>6.5532000000000004</v>
      </c>
      <c r="BZ102" s="178">
        <f t="shared" si="10"/>
        <v>5.6804000000000006</v>
      </c>
      <c r="CA102" s="178">
        <f t="shared" si="10"/>
        <v>1</v>
      </c>
      <c r="CB102" s="178">
        <f t="shared" si="10"/>
        <v>0.71860246193203459</v>
      </c>
      <c r="CC102" s="178">
        <f t="shared" si="10"/>
        <v>6.8465000000000007</v>
      </c>
      <c r="CD102" s="178">
        <f t="shared" si="10"/>
        <v>6.8574000000000002</v>
      </c>
      <c r="CE102" s="69"/>
      <c r="CF102" s="69"/>
      <c r="CG102" s="69"/>
      <c r="CH102" s="69"/>
      <c r="CI102" s="69"/>
      <c r="CJ102" s="69"/>
      <c r="CK102" s="69"/>
      <c r="CL102" s="69"/>
      <c r="CM102" s="69"/>
      <c r="CN102" s="69"/>
      <c r="CO102" s="69"/>
      <c r="CP102" s="69"/>
      <c r="CQ102" s="69"/>
      <c r="CR102" s="69"/>
      <c r="CS102" s="69"/>
      <c r="CT102" s="69"/>
      <c r="CU102" s="69"/>
      <c r="CV102" s="69"/>
      <c r="CW102" s="69"/>
      <c r="CX102" s="69"/>
      <c r="CY102" s="69"/>
      <c r="CZ102" s="69"/>
      <c r="DA102" s="69"/>
      <c r="DB102" s="69"/>
    </row>
    <row r="103" spans="1:106" s="51" customFormat="1" x14ac:dyDescent="0.2">
      <c r="A103" s="217"/>
      <c r="BJ103" s="69"/>
      <c r="BK103" s="69"/>
      <c r="BL103" s="69"/>
      <c r="BR103" s="52"/>
      <c r="BZ103" s="53"/>
      <c r="CA103" s="52"/>
      <c r="CE103" s="69"/>
      <c r="CF103" s="69"/>
      <c r="CG103" s="69"/>
      <c r="CH103" s="69"/>
      <c r="CI103" s="69"/>
      <c r="CJ103" s="69"/>
      <c r="CK103" s="69"/>
      <c r="CL103" s="69"/>
      <c r="CM103" s="69"/>
      <c r="CN103" s="69"/>
      <c r="CO103" s="69"/>
      <c r="CP103" s="69"/>
      <c r="CQ103" s="69"/>
      <c r="CR103" s="69"/>
      <c r="CS103" s="69"/>
      <c r="CT103" s="69"/>
      <c r="CU103" s="69"/>
      <c r="CV103" s="69"/>
      <c r="CW103" s="69"/>
      <c r="CX103" s="69"/>
      <c r="CY103" s="69"/>
      <c r="CZ103" s="69"/>
      <c r="DA103" s="69"/>
      <c r="DB103" s="69"/>
    </row>
    <row r="104" spans="1:106" s="51" customFormat="1" x14ac:dyDescent="0.2">
      <c r="A104" s="217"/>
      <c r="BJ104" s="69"/>
      <c r="BK104" s="69"/>
      <c r="BL104" s="69"/>
      <c r="BO104" s="178">
        <f>BO101-BO102</f>
        <v>1.5999999999999943</v>
      </c>
      <c r="BP104" s="178">
        <f t="shared" ref="BP104:CD104" si="11">BP101-BP102</f>
        <v>1.4148738753881229E-2</v>
      </c>
      <c r="BQ104" s="178">
        <f t="shared" si="11"/>
        <v>2.4799999999999933E-2</v>
      </c>
      <c r="BR104" s="178">
        <f t="shared" si="11"/>
        <v>1.7211881165085652E-2</v>
      </c>
      <c r="BS104" s="178">
        <f t="shared" si="11"/>
        <v>115.27949999999987</v>
      </c>
      <c r="BT104" s="178">
        <f t="shared" si="11"/>
        <v>0.79050000000000153</v>
      </c>
      <c r="BU104" s="178">
        <f t="shared" si="11"/>
        <v>3.4426606918212199E-2</v>
      </c>
      <c r="BV104" s="178">
        <f t="shared" si="11"/>
        <v>4.0999999999999925E-2</v>
      </c>
      <c r="BW104" s="178">
        <f t="shared" si="11"/>
        <v>0.28560000000000052</v>
      </c>
      <c r="BX104" s="178">
        <f t="shared" si="11"/>
        <v>0.27580000000000027</v>
      </c>
      <c r="BY104" s="178">
        <f t="shared" si="11"/>
        <v>0.13049999999999962</v>
      </c>
      <c r="BZ104" s="178">
        <f t="shared" si="11"/>
        <v>0.22359999999999935</v>
      </c>
      <c r="CA104" s="178">
        <f t="shared" si="11"/>
        <v>0</v>
      </c>
      <c r="CB104" s="178">
        <f t="shared" si="11"/>
        <v>7.2871157454091895E-3</v>
      </c>
      <c r="CC104" s="178">
        <f t="shared" si="11"/>
        <v>8.4399999999999586E-2</v>
      </c>
      <c r="CD104" s="178">
        <f t="shared" si="11"/>
        <v>9.529999999999994E-2</v>
      </c>
      <c r="CE104" s="69"/>
      <c r="CF104" s="69"/>
      <c r="CG104" s="69"/>
      <c r="CH104" s="69"/>
      <c r="CI104" s="69"/>
      <c r="CJ104" s="69"/>
      <c r="CK104" s="69"/>
      <c r="CL104" s="69"/>
      <c r="CM104" s="69"/>
      <c r="CN104" s="69"/>
      <c r="CO104" s="69"/>
      <c r="CP104" s="69"/>
      <c r="CQ104" s="69"/>
      <c r="CR104" s="69"/>
      <c r="CS104" s="69"/>
      <c r="CT104" s="69"/>
      <c r="CU104" s="69"/>
      <c r="CV104" s="69"/>
      <c r="CW104" s="69"/>
      <c r="CX104" s="69"/>
      <c r="CY104" s="69"/>
      <c r="CZ104" s="69"/>
      <c r="DA104" s="69"/>
      <c r="DB104" s="69"/>
    </row>
    <row r="105" spans="1:106" s="51" customFormat="1" x14ac:dyDescent="0.2">
      <c r="A105" s="217"/>
      <c r="BJ105" s="69"/>
      <c r="BK105" s="69"/>
      <c r="BL105" s="69"/>
      <c r="BM105" s="69"/>
      <c r="BN105" s="69"/>
      <c r="BO105" s="69"/>
      <c r="BP105" s="69"/>
      <c r="BQ105" s="69"/>
      <c r="BR105" s="71"/>
      <c r="BS105" s="69"/>
      <c r="BT105" s="69"/>
      <c r="BU105" s="69"/>
      <c r="BV105" s="69"/>
      <c r="BW105" s="69"/>
      <c r="BX105" s="69"/>
      <c r="BY105" s="69"/>
      <c r="BZ105" s="72"/>
      <c r="CA105" s="71"/>
      <c r="CB105" s="69"/>
      <c r="CC105" s="69"/>
      <c r="CD105" s="69"/>
      <c r="CE105" s="69"/>
      <c r="CF105" s="69"/>
      <c r="CG105" s="69"/>
      <c r="CH105" s="69"/>
      <c r="CI105" s="69"/>
      <c r="CJ105" s="69"/>
      <c r="CK105" s="69"/>
      <c r="CL105" s="69"/>
      <c r="CM105" s="69"/>
      <c r="CN105" s="69"/>
      <c r="CO105" s="69"/>
      <c r="CP105" s="69"/>
      <c r="CQ105" s="69"/>
      <c r="CR105" s="69"/>
      <c r="CS105" s="69"/>
      <c r="CT105" s="69"/>
      <c r="CU105" s="69"/>
      <c r="CV105" s="69"/>
      <c r="CW105" s="69"/>
      <c r="CX105" s="69"/>
      <c r="CY105" s="69"/>
      <c r="CZ105" s="69"/>
      <c r="DA105" s="69"/>
      <c r="DB105" s="69"/>
    </row>
    <row r="106" spans="1:106" s="51" customFormat="1" x14ac:dyDescent="0.2">
      <c r="A106" s="217"/>
      <c r="BJ106" s="69"/>
      <c r="BK106" s="69"/>
      <c r="BL106" s="69"/>
      <c r="BM106" s="69"/>
      <c r="BN106" s="69"/>
      <c r="BO106" s="69"/>
      <c r="BP106" s="69"/>
      <c r="BQ106" s="69"/>
      <c r="BR106" s="71"/>
      <c r="BS106" s="69"/>
      <c r="BT106" s="69"/>
      <c r="BU106" s="69"/>
      <c r="BV106" s="69"/>
      <c r="BW106" s="69"/>
      <c r="BX106" s="69"/>
      <c r="BY106" s="69"/>
      <c r="BZ106" s="72"/>
      <c r="CA106" s="71"/>
      <c r="CB106" s="69"/>
      <c r="CC106" s="69"/>
      <c r="CD106" s="69"/>
      <c r="CE106" s="69"/>
      <c r="CF106" s="69"/>
      <c r="CG106" s="69"/>
      <c r="CH106" s="69"/>
      <c r="CI106" s="69"/>
      <c r="CJ106" s="69"/>
      <c r="CK106" s="69"/>
      <c r="CL106" s="69"/>
      <c r="CM106" s="69"/>
      <c r="CN106" s="69"/>
      <c r="CO106" s="69"/>
      <c r="CP106" s="69"/>
      <c r="CQ106" s="69"/>
      <c r="CR106" s="69"/>
      <c r="CS106" s="69"/>
      <c r="CT106" s="69"/>
      <c r="CU106" s="69"/>
      <c r="CV106" s="69"/>
      <c r="CW106" s="69"/>
      <c r="CX106" s="69"/>
      <c r="CY106" s="69"/>
      <c r="CZ106" s="69"/>
      <c r="DA106" s="69"/>
      <c r="DB106" s="69"/>
    </row>
    <row r="107" spans="1:106" s="51" customFormat="1" x14ac:dyDescent="0.2">
      <c r="A107" s="217"/>
      <c r="BJ107" s="69"/>
      <c r="BK107" s="69"/>
      <c r="BL107" s="69"/>
      <c r="BM107" s="69"/>
      <c r="BN107" s="69"/>
      <c r="BO107" s="69"/>
      <c r="BP107" s="69"/>
      <c r="BQ107" s="69"/>
      <c r="BR107" s="71"/>
      <c r="BS107" s="69"/>
      <c r="BT107" s="69"/>
      <c r="BU107" s="69"/>
      <c r="BV107" s="69"/>
      <c r="BW107" s="69"/>
      <c r="BX107" s="69"/>
      <c r="BY107" s="69"/>
      <c r="BZ107" s="72"/>
      <c r="CA107" s="71"/>
      <c r="CB107" s="69"/>
      <c r="CC107" s="69"/>
      <c r="CD107" s="69"/>
      <c r="CE107" s="69"/>
      <c r="CF107" s="69"/>
      <c r="CG107" s="69"/>
      <c r="CH107" s="69"/>
      <c r="CI107" s="69"/>
      <c r="CJ107" s="69"/>
      <c r="CK107" s="69"/>
      <c r="CL107" s="69"/>
      <c r="CM107" s="69"/>
      <c r="CN107" s="69"/>
      <c r="CO107" s="69"/>
      <c r="CP107" s="69"/>
      <c r="CQ107" s="69"/>
      <c r="CR107" s="69"/>
      <c r="CS107" s="69"/>
      <c r="CT107" s="69"/>
      <c r="CU107" s="69"/>
      <c r="CV107" s="69"/>
      <c r="CW107" s="69"/>
      <c r="CX107" s="69"/>
      <c r="CY107" s="69"/>
      <c r="CZ107" s="69"/>
      <c r="DA107" s="69"/>
      <c r="DB107" s="69"/>
    </row>
    <row r="108" spans="1:106" s="51" customFormat="1" x14ac:dyDescent="0.2">
      <c r="A108" s="217"/>
      <c r="BJ108" s="69"/>
      <c r="BK108" s="69"/>
      <c r="BL108" s="69"/>
      <c r="BM108" s="69"/>
      <c r="BN108" s="69"/>
      <c r="BO108" s="69"/>
      <c r="BP108" s="69"/>
      <c r="BQ108" s="69"/>
      <c r="BR108" s="71"/>
      <c r="BS108" s="69"/>
      <c r="BT108" s="69"/>
      <c r="BU108" s="69"/>
      <c r="BV108" s="69"/>
      <c r="BW108" s="69"/>
      <c r="BX108" s="69"/>
      <c r="BY108" s="69"/>
      <c r="BZ108" s="72"/>
      <c r="CA108" s="71"/>
      <c r="CB108" s="69"/>
      <c r="CC108" s="69"/>
      <c r="CD108" s="69"/>
      <c r="CE108" s="69"/>
      <c r="CF108" s="69"/>
      <c r="CG108" s="69"/>
      <c r="CH108" s="69"/>
      <c r="CI108" s="69"/>
      <c r="CJ108" s="69"/>
      <c r="CK108" s="69"/>
      <c r="CL108" s="69"/>
      <c r="CM108" s="69"/>
      <c r="CN108" s="69"/>
      <c r="CO108" s="69"/>
      <c r="CP108" s="69"/>
      <c r="CQ108" s="69"/>
      <c r="CR108" s="69"/>
      <c r="CS108" s="69"/>
      <c r="CT108" s="69"/>
      <c r="CU108" s="69"/>
      <c r="CV108" s="69"/>
      <c r="CW108" s="69"/>
      <c r="CX108" s="69"/>
      <c r="CY108" s="69"/>
      <c r="CZ108" s="69"/>
      <c r="DA108" s="69"/>
      <c r="DB108" s="69"/>
    </row>
    <row r="109" spans="1:106" s="51" customFormat="1" x14ac:dyDescent="0.2">
      <c r="A109" s="217"/>
      <c r="BJ109" s="69"/>
      <c r="BK109" s="69"/>
      <c r="BL109" s="69"/>
      <c r="BM109" s="69"/>
      <c r="BN109" s="69"/>
      <c r="BO109" s="69"/>
      <c r="BP109" s="69"/>
      <c r="BQ109" s="69"/>
      <c r="BR109" s="71"/>
      <c r="BS109" s="69"/>
      <c r="BT109" s="69"/>
      <c r="BU109" s="69"/>
      <c r="BV109" s="69"/>
      <c r="BW109" s="69"/>
      <c r="BX109" s="69"/>
      <c r="BY109" s="69"/>
      <c r="BZ109" s="72"/>
      <c r="CA109" s="71"/>
      <c r="CB109" s="69"/>
      <c r="CC109" s="69"/>
      <c r="CD109" s="69"/>
      <c r="CE109" s="69"/>
      <c r="CF109" s="69"/>
      <c r="CG109" s="69"/>
      <c r="CH109" s="69"/>
      <c r="CI109" s="69"/>
      <c r="CJ109" s="69"/>
      <c r="CK109" s="69"/>
      <c r="CL109" s="69"/>
      <c r="CM109" s="69"/>
      <c r="CN109" s="69"/>
      <c r="CO109" s="69"/>
      <c r="CP109" s="69"/>
      <c r="CQ109" s="69"/>
      <c r="CR109" s="69"/>
      <c r="CS109" s="69"/>
      <c r="CT109" s="69"/>
      <c r="CU109" s="69"/>
      <c r="CV109" s="69"/>
      <c r="CW109" s="69"/>
      <c r="CX109" s="69"/>
      <c r="CY109" s="69"/>
      <c r="CZ109" s="69"/>
      <c r="DA109" s="69"/>
      <c r="DB109" s="69"/>
    </row>
    <row r="110" spans="1:106" s="51" customFormat="1" x14ac:dyDescent="0.2">
      <c r="A110" s="217"/>
      <c r="BJ110" s="69"/>
      <c r="BK110" s="69"/>
      <c r="BL110" s="76"/>
      <c r="BM110" s="69"/>
      <c r="BN110" s="69"/>
      <c r="BO110" s="69"/>
      <c r="BP110" s="69"/>
      <c r="BQ110" s="69"/>
      <c r="BR110" s="71"/>
      <c r="BS110" s="69"/>
      <c r="BT110" s="69"/>
      <c r="BU110" s="69"/>
      <c r="BV110" s="69"/>
      <c r="BW110" s="69"/>
      <c r="BX110" s="69"/>
      <c r="BY110" s="69"/>
      <c r="BZ110" s="72"/>
      <c r="CA110" s="71"/>
      <c r="CB110" s="69"/>
      <c r="CC110" s="69"/>
      <c r="CD110" s="69"/>
      <c r="CE110" s="69"/>
      <c r="CF110" s="69"/>
      <c r="CG110" s="69"/>
      <c r="CH110" s="69"/>
      <c r="CI110" s="69"/>
      <c r="CJ110" s="69"/>
      <c r="CK110" s="69"/>
      <c r="CL110" s="69"/>
      <c r="CM110" s="69"/>
      <c r="CN110" s="69"/>
      <c r="CO110" s="69"/>
      <c r="CP110" s="69"/>
      <c r="CQ110" s="69"/>
      <c r="CR110" s="69"/>
      <c r="CS110" s="69"/>
      <c r="CT110" s="69"/>
      <c r="CU110" s="69"/>
      <c r="CV110" s="69"/>
      <c r="CW110" s="69"/>
      <c r="CX110" s="69"/>
      <c r="CY110" s="69"/>
      <c r="CZ110" s="69"/>
      <c r="DA110" s="69"/>
      <c r="DB110" s="69"/>
    </row>
    <row r="111" spans="1:106" s="51" customFormat="1" x14ac:dyDescent="0.2">
      <c r="A111" s="217"/>
      <c r="BJ111" s="69"/>
      <c r="BK111" s="69"/>
      <c r="BL111" s="76"/>
      <c r="BM111" s="69"/>
      <c r="BN111" s="69"/>
      <c r="BO111" s="69"/>
      <c r="BP111" s="69"/>
      <c r="BQ111" s="69"/>
      <c r="BR111" s="71"/>
      <c r="BS111" s="69"/>
      <c r="BT111" s="69"/>
      <c r="BU111" s="69"/>
      <c r="BV111" s="69"/>
      <c r="BW111" s="69"/>
      <c r="BX111" s="69"/>
      <c r="BY111" s="69"/>
      <c r="BZ111" s="72"/>
      <c r="CA111" s="71"/>
      <c r="CB111" s="69"/>
      <c r="CC111" s="69"/>
      <c r="CD111" s="69"/>
      <c r="CE111" s="69"/>
      <c r="CF111" s="69"/>
      <c r="CG111" s="69"/>
      <c r="CH111" s="69"/>
      <c r="CI111" s="69"/>
      <c r="CJ111" s="69"/>
      <c r="CK111" s="69"/>
      <c r="CL111" s="69"/>
      <c r="CM111" s="69"/>
      <c r="CN111" s="69"/>
      <c r="CO111" s="69"/>
      <c r="CP111" s="69"/>
      <c r="CQ111" s="69"/>
      <c r="CR111" s="69"/>
      <c r="CS111" s="69"/>
      <c r="CT111" s="69"/>
      <c r="CU111" s="69"/>
      <c r="CV111" s="69"/>
      <c r="CW111" s="69"/>
      <c r="CX111" s="69"/>
      <c r="CY111" s="69"/>
      <c r="CZ111" s="69"/>
      <c r="DA111" s="69"/>
      <c r="DB111" s="69"/>
    </row>
    <row r="112" spans="1:106" s="51" customFormat="1" x14ac:dyDescent="0.2">
      <c r="A112" s="217"/>
      <c r="BJ112" s="69"/>
      <c r="BK112" s="69"/>
      <c r="BL112" s="76"/>
      <c r="BM112" s="69"/>
      <c r="BN112" s="69"/>
      <c r="BO112" s="69"/>
      <c r="BP112" s="69"/>
      <c r="BQ112" s="69"/>
      <c r="BR112" s="71"/>
      <c r="BS112" s="69"/>
      <c r="BT112" s="69"/>
      <c r="BU112" s="69"/>
      <c r="BV112" s="69"/>
      <c r="BW112" s="69"/>
      <c r="BX112" s="69"/>
      <c r="BY112" s="69"/>
      <c r="BZ112" s="72"/>
      <c r="CA112" s="71"/>
      <c r="CB112" s="69"/>
      <c r="CC112" s="69"/>
      <c r="CD112" s="69"/>
      <c r="CE112" s="69"/>
      <c r="CF112" s="69"/>
      <c r="CG112" s="69"/>
      <c r="CH112" s="69"/>
      <c r="CI112" s="69"/>
      <c r="CJ112" s="69"/>
      <c r="CK112" s="69"/>
      <c r="CL112" s="69"/>
      <c r="CM112" s="69"/>
      <c r="CN112" s="69"/>
      <c r="CO112" s="69"/>
      <c r="CP112" s="69"/>
      <c r="CQ112" s="69"/>
      <c r="CR112" s="69"/>
      <c r="CS112" s="69"/>
      <c r="CT112" s="69"/>
      <c r="CU112" s="69"/>
      <c r="CV112" s="69"/>
      <c r="CW112" s="69"/>
      <c r="CX112" s="69"/>
      <c r="CY112" s="69"/>
      <c r="CZ112" s="69"/>
      <c r="DA112" s="69"/>
      <c r="DB112" s="69"/>
    </row>
    <row r="113" spans="1:106" s="51" customFormat="1" x14ac:dyDescent="0.2">
      <c r="A113" s="217"/>
      <c r="BJ113" s="69"/>
      <c r="BK113" s="69"/>
      <c r="BL113" s="76"/>
      <c r="BM113" s="155"/>
      <c r="BN113" s="69"/>
      <c r="BO113" s="69"/>
      <c r="BP113" s="69"/>
      <c r="BQ113" s="69"/>
      <c r="BR113" s="71"/>
      <c r="BS113" s="69"/>
      <c r="BT113" s="69"/>
      <c r="BU113" s="69"/>
      <c r="BV113" s="69"/>
      <c r="BW113" s="69"/>
      <c r="BX113" s="69"/>
      <c r="BY113" s="69"/>
      <c r="BZ113" s="72"/>
      <c r="CA113" s="71"/>
      <c r="CB113" s="69"/>
      <c r="CC113" s="69"/>
      <c r="CD113" s="69"/>
      <c r="CE113" s="69"/>
      <c r="CF113" s="69"/>
      <c r="CG113" s="69"/>
      <c r="CH113" s="69"/>
      <c r="CI113" s="69"/>
      <c r="CJ113" s="69"/>
      <c r="CK113" s="69"/>
      <c r="CL113" s="69"/>
      <c r="CM113" s="69"/>
      <c r="CN113" s="69"/>
      <c r="CO113" s="69"/>
      <c r="CP113" s="69"/>
      <c r="CQ113" s="69"/>
      <c r="CR113" s="69"/>
      <c r="CS113" s="69"/>
      <c r="CT113" s="69"/>
      <c r="CU113" s="69"/>
      <c r="CV113" s="69"/>
      <c r="CW113" s="69"/>
      <c r="CX113" s="69"/>
      <c r="CY113" s="69"/>
      <c r="CZ113" s="69"/>
      <c r="DA113" s="69"/>
      <c r="DB113" s="69"/>
    </row>
    <row r="114" spans="1:106" s="51" customFormat="1" x14ac:dyDescent="0.2">
      <c r="A114" s="217"/>
      <c r="BJ114" s="69"/>
      <c r="BK114" s="69"/>
      <c r="BL114" s="76"/>
      <c r="BM114" s="155"/>
      <c r="BN114" s="69"/>
      <c r="BO114" s="69"/>
      <c r="BP114" s="69"/>
      <c r="BQ114" s="69"/>
      <c r="BR114" s="71"/>
      <c r="BS114" s="69"/>
      <c r="BT114" s="69"/>
      <c r="BU114" s="69"/>
      <c r="BV114" s="69"/>
      <c r="BW114" s="69"/>
      <c r="BX114" s="69"/>
      <c r="BY114" s="69"/>
      <c r="BZ114" s="72"/>
      <c r="CA114" s="71"/>
      <c r="CB114" s="69"/>
      <c r="CC114" s="69"/>
      <c r="CD114" s="69"/>
      <c r="CE114" s="69"/>
      <c r="CF114" s="69"/>
      <c r="CG114" s="69"/>
      <c r="CH114" s="69"/>
      <c r="CI114" s="69"/>
      <c r="CJ114" s="69"/>
      <c r="CK114" s="69"/>
      <c r="CL114" s="69"/>
      <c r="CM114" s="69"/>
      <c r="CN114" s="69"/>
      <c r="CO114" s="69"/>
      <c r="CP114" s="69"/>
      <c r="CQ114" s="69"/>
      <c r="CR114" s="69"/>
      <c r="CS114" s="69"/>
      <c r="CT114" s="69"/>
      <c r="CU114" s="69"/>
      <c r="CV114" s="69"/>
      <c r="CW114" s="69"/>
      <c r="CX114" s="69"/>
      <c r="CY114" s="69"/>
      <c r="CZ114" s="69"/>
      <c r="DA114" s="69"/>
      <c r="DB114" s="69"/>
    </row>
    <row r="115" spans="1:106" s="51" customFormat="1" x14ac:dyDescent="0.2">
      <c r="A115" s="217"/>
      <c r="BJ115" s="69"/>
      <c r="BK115" s="69"/>
      <c r="BL115" s="76"/>
      <c r="BM115" s="155"/>
      <c r="BN115" s="69"/>
      <c r="BO115" s="69"/>
      <c r="BP115" s="69"/>
      <c r="BQ115" s="69"/>
      <c r="BR115" s="71"/>
      <c r="BS115" s="69"/>
      <c r="BT115" s="69"/>
      <c r="BU115" s="69"/>
      <c r="BV115" s="69"/>
      <c r="BW115" s="69"/>
      <c r="BX115" s="69"/>
      <c r="BY115" s="69"/>
      <c r="BZ115" s="72"/>
      <c r="CA115" s="71"/>
      <c r="CB115" s="69"/>
      <c r="CC115" s="69"/>
      <c r="CD115" s="69"/>
      <c r="CE115" s="69"/>
      <c r="CF115" s="69"/>
      <c r="CG115" s="69"/>
      <c r="CH115" s="69"/>
      <c r="CI115" s="69"/>
      <c r="CJ115" s="69"/>
      <c r="CK115" s="69"/>
      <c r="CL115" s="69"/>
      <c r="CM115" s="69"/>
      <c r="CN115" s="69"/>
      <c r="CO115" s="69"/>
      <c r="CP115" s="69"/>
      <c r="CQ115" s="69"/>
      <c r="CR115" s="69"/>
      <c r="CS115" s="69"/>
      <c r="CT115" s="69"/>
      <c r="CU115" s="69"/>
      <c r="CV115" s="69"/>
      <c r="CW115" s="69"/>
      <c r="CX115" s="69"/>
      <c r="CY115" s="69"/>
      <c r="CZ115" s="69"/>
      <c r="DA115" s="69"/>
      <c r="DB115" s="69"/>
    </row>
    <row r="116" spans="1:106" s="51" customFormat="1" x14ac:dyDescent="0.2">
      <c r="A116" s="217"/>
      <c r="BJ116" s="69"/>
      <c r="BK116" s="69"/>
      <c r="BL116" s="76"/>
      <c r="BM116" s="155"/>
      <c r="BN116" s="69"/>
      <c r="BO116" s="69"/>
      <c r="BP116" s="69"/>
      <c r="BQ116" s="69"/>
      <c r="BR116" s="71"/>
      <c r="BS116" s="69"/>
      <c r="BT116" s="69"/>
      <c r="BU116" s="69"/>
      <c r="BV116" s="69"/>
      <c r="BW116" s="69"/>
      <c r="BX116" s="69"/>
      <c r="BY116" s="69"/>
      <c r="BZ116" s="72"/>
      <c r="CA116" s="71"/>
      <c r="CB116" s="69"/>
      <c r="CC116" s="69"/>
      <c r="CD116" s="69"/>
      <c r="CE116" s="69"/>
      <c r="CF116" s="69"/>
      <c r="CG116" s="69"/>
      <c r="CH116" s="69"/>
      <c r="CI116" s="69"/>
      <c r="CJ116" s="69"/>
      <c r="CK116" s="69"/>
      <c r="CL116" s="69"/>
      <c r="CM116" s="69"/>
      <c r="CN116" s="69"/>
      <c r="CO116" s="69"/>
      <c r="CP116" s="69"/>
      <c r="CQ116" s="69"/>
      <c r="CR116" s="69"/>
      <c r="CS116" s="69"/>
      <c r="CT116" s="69"/>
      <c r="CU116" s="69"/>
      <c r="CV116" s="69"/>
      <c r="CW116" s="69"/>
      <c r="CX116" s="69"/>
      <c r="CY116" s="69"/>
      <c r="CZ116" s="69"/>
      <c r="DA116" s="69"/>
      <c r="DB116" s="69"/>
    </row>
    <row r="117" spans="1:106" s="51" customFormat="1" x14ac:dyDescent="0.2">
      <c r="A117" s="217"/>
      <c r="BJ117" s="69"/>
      <c r="BK117" s="69"/>
      <c r="BL117" s="76"/>
      <c r="BM117" s="155"/>
      <c r="BN117" s="69"/>
      <c r="BO117" s="69"/>
      <c r="BP117" s="69"/>
      <c r="BQ117" s="69"/>
      <c r="BR117" s="71"/>
      <c r="BS117" s="69"/>
      <c r="BT117" s="69"/>
      <c r="BU117" s="69"/>
      <c r="BV117" s="69"/>
      <c r="BW117" s="69"/>
      <c r="BX117" s="69"/>
      <c r="BY117" s="69"/>
      <c r="BZ117" s="72"/>
      <c r="CA117" s="71"/>
      <c r="CB117" s="69"/>
      <c r="CC117" s="69"/>
      <c r="CD117" s="69"/>
      <c r="CE117" s="69"/>
      <c r="CF117" s="69"/>
      <c r="CG117" s="69"/>
      <c r="CH117" s="69"/>
      <c r="CI117" s="69"/>
      <c r="CJ117" s="69"/>
      <c r="CK117" s="69"/>
      <c r="CL117" s="69"/>
      <c r="CM117" s="69"/>
      <c r="CN117" s="69"/>
      <c r="CO117" s="69"/>
      <c r="CP117" s="69"/>
      <c r="CQ117" s="69"/>
      <c r="CR117" s="69"/>
      <c r="CS117" s="69"/>
      <c r="CT117" s="69"/>
      <c r="CU117" s="69"/>
      <c r="CV117" s="69"/>
      <c r="CW117" s="69"/>
      <c r="CX117" s="69"/>
      <c r="CY117" s="69"/>
      <c r="CZ117" s="69"/>
      <c r="DA117" s="69"/>
      <c r="DB117" s="69"/>
    </row>
    <row r="118" spans="1:106" s="51" customFormat="1" x14ac:dyDescent="0.2">
      <c r="A118" s="217"/>
      <c r="BJ118" s="69"/>
      <c r="BK118" s="69"/>
      <c r="BL118" s="76"/>
      <c r="BM118" s="155"/>
      <c r="BN118" s="69"/>
      <c r="BO118" s="69"/>
      <c r="BP118" s="69"/>
      <c r="BQ118" s="69"/>
      <c r="BR118" s="71"/>
      <c r="BS118" s="69"/>
      <c r="BT118" s="69"/>
      <c r="BU118" s="69"/>
      <c r="BV118" s="69"/>
      <c r="BW118" s="69"/>
      <c r="BX118" s="69"/>
      <c r="BY118" s="69"/>
      <c r="BZ118" s="72"/>
      <c r="CA118" s="71"/>
      <c r="CB118" s="69"/>
      <c r="CC118" s="69"/>
      <c r="CD118" s="69"/>
      <c r="CE118" s="69"/>
      <c r="CF118" s="69"/>
      <c r="CG118" s="69"/>
      <c r="CH118" s="69"/>
      <c r="CI118" s="69"/>
      <c r="CJ118" s="69"/>
      <c r="CK118" s="69"/>
      <c r="CL118" s="69"/>
      <c r="CM118" s="69"/>
      <c r="CN118" s="69"/>
      <c r="CO118" s="69"/>
      <c r="CP118" s="69"/>
      <c r="CQ118" s="69"/>
      <c r="CR118" s="69"/>
      <c r="CS118" s="69"/>
      <c r="CT118" s="69"/>
      <c r="CU118" s="69"/>
      <c r="CV118" s="69"/>
      <c r="CW118" s="69"/>
      <c r="CX118" s="69"/>
      <c r="CY118" s="69"/>
      <c r="CZ118" s="69"/>
      <c r="DA118" s="69"/>
      <c r="DB118" s="69"/>
    </row>
    <row r="119" spans="1:106" s="51" customFormat="1" x14ac:dyDescent="0.2">
      <c r="A119" s="217"/>
      <c r="BJ119" s="69"/>
      <c r="BK119" s="69"/>
      <c r="BL119" s="76"/>
      <c r="BM119" s="155"/>
      <c r="BN119" s="69"/>
      <c r="BO119" s="69"/>
      <c r="BP119" s="69"/>
      <c r="BQ119" s="69"/>
      <c r="BR119" s="71"/>
      <c r="BS119" s="69"/>
      <c r="BT119" s="69"/>
      <c r="BU119" s="69"/>
      <c r="BV119" s="69"/>
      <c r="BW119" s="69"/>
      <c r="BX119" s="69"/>
      <c r="BY119" s="69"/>
      <c r="BZ119" s="72"/>
      <c r="CA119" s="71"/>
      <c r="CB119" s="69"/>
      <c r="CC119" s="69"/>
      <c r="CD119" s="69"/>
      <c r="CE119" s="69"/>
      <c r="CF119" s="69"/>
      <c r="CG119" s="69"/>
      <c r="CH119" s="69"/>
      <c r="CI119" s="69"/>
      <c r="CJ119" s="69"/>
      <c r="CK119" s="69"/>
      <c r="CL119" s="69"/>
      <c r="CM119" s="69"/>
      <c r="CN119" s="69"/>
      <c r="CO119" s="69"/>
      <c r="CP119" s="69"/>
      <c r="CQ119" s="69"/>
      <c r="CR119" s="69"/>
      <c r="CS119" s="69"/>
      <c r="CT119" s="69"/>
      <c r="CU119" s="69"/>
      <c r="CV119" s="69"/>
      <c r="CW119" s="69"/>
      <c r="CX119" s="69"/>
      <c r="CY119" s="69"/>
      <c r="CZ119" s="69"/>
      <c r="DA119" s="69"/>
      <c r="DB119" s="69"/>
    </row>
    <row r="120" spans="1:106" s="51" customFormat="1" x14ac:dyDescent="0.2">
      <c r="A120" s="217"/>
      <c r="BJ120" s="69"/>
      <c r="BK120" s="69"/>
      <c r="BL120" s="76"/>
      <c r="BM120" s="155"/>
      <c r="BN120" s="69"/>
      <c r="BO120" s="69"/>
      <c r="BP120" s="69"/>
      <c r="BQ120" s="69"/>
      <c r="BR120" s="71"/>
      <c r="BS120" s="69"/>
      <c r="BT120" s="69"/>
      <c r="BU120" s="69"/>
      <c r="BV120" s="69"/>
      <c r="BW120" s="69"/>
      <c r="BX120" s="69"/>
      <c r="BY120" s="69"/>
      <c r="BZ120" s="72"/>
      <c r="CA120" s="71"/>
      <c r="CB120" s="69"/>
      <c r="CC120" s="69"/>
      <c r="CD120" s="69"/>
      <c r="CE120" s="69"/>
      <c r="CF120" s="69"/>
      <c r="CG120" s="69"/>
      <c r="CH120" s="69"/>
      <c r="CI120" s="69"/>
      <c r="CJ120" s="69"/>
      <c r="CK120" s="69"/>
      <c r="CL120" s="69"/>
      <c r="CM120" s="69"/>
      <c r="CN120" s="69"/>
      <c r="CO120" s="69"/>
      <c r="CP120" s="69"/>
      <c r="CQ120" s="69"/>
      <c r="CR120" s="69"/>
      <c r="CS120" s="69"/>
      <c r="CT120" s="69"/>
      <c r="CU120" s="69"/>
      <c r="CV120" s="69"/>
      <c r="CW120" s="69"/>
      <c r="CX120" s="69"/>
      <c r="CY120" s="69"/>
      <c r="CZ120" s="69"/>
      <c r="DA120" s="69"/>
      <c r="DB120" s="69"/>
    </row>
    <row r="121" spans="1:106" s="51" customFormat="1" x14ac:dyDescent="0.2">
      <c r="A121" s="217"/>
      <c r="BJ121" s="69"/>
      <c r="BK121" s="69"/>
      <c r="BL121" s="76"/>
      <c r="BM121" s="155"/>
      <c r="BN121" s="69"/>
      <c r="BO121" s="69"/>
      <c r="BP121" s="69"/>
      <c r="BQ121" s="69"/>
      <c r="BR121" s="71"/>
      <c r="BS121" s="69"/>
      <c r="BT121" s="69"/>
      <c r="BU121" s="69"/>
      <c r="BV121" s="69"/>
      <c r="BW121" s="69"/>
      <c r="BX121" s="69"/>
      <c r="BY121" s="69"/>
      <c r="BZ121" s="72"/>
      <c r="CA121" s="71"/>
      <c r="CB121" s="69"/>
      <c r="CC121" s="69"/>
      <c r="CD121" s="69"/>
      <c r="CE121" s="69"/>
      <c r="CF121" s="69"/>
      <c r="CG121" s="69"/>
      <c r="CH121" s="69"/>
      <c r="CI121" s="69"/>
      <c r="CJ121" s="69"/>
      <c r="CK121" s="69"/>
      <c r="CL121" s="69"/>
      <c r="CM121" s="69"/>
      <c r="CN121" s="69"/>
      <c r="CO121" s="69"/>
      <c r="CP121" s="69"/>
      <c r="CQ121" s="69"/>
      <c r="CR121" s="69"/>
      <c r="CS121" s="69"/>
      <c r="CT121" s="69"/>
      <c r="CU121" s="69"/>
      <c r="CV121" s="69"/>
      <c r="CW121" s="69"/>
      <c r="CX121" s="69"/>
      <c r="CY121" s="69"/>
      <c r="CZ121" s="69"/>
      <c r="DA121" s="69"/>
      <c r="DB121" s="69"/>
    </row>
    <row r="122" spans="1:106" s="51" customFormat="1" x14ac:dyDescent="0.2">
      <c r="A122" s="217"/>
      <c r="BJ122" s="69"/>
      <c r="BK122" s="69"/>
      <c r="BL122" s="76"/>
      <c r="BM122" s="155"/>
      <c r="BN122" s="69"/>
      <c r="BO122" s="69"/>
      <c r="BP122" s="69"/>
      <c r="BQ122" s="69"/>
      <c r="BR122" s="71"/>
      <c r="BS122" s="69"/>
      <c r="BT122" s="69"/>
      <c r="BU122" s="69"/>
      <c r="BV122" s="69"/>
      <c r="BW122" s="69"/>
      <c r="BX122" s="69"/>
      <c r="BY122" s="69"/>
      <c r="BZ122" s="72"/>
      <c r="CA122" s="71"/>
      <c r="CB122" s="69"/>
      <c r="CC122" s="69"/>
      <c r="CD122" s="69"/>
      <c r="CE122" s="69"/>
      <c r="CF122" s="69"/>
      <c r="CG122" s="69"/>
      <c r="CH122" s="69"/>
      <c r="CI122" s="69"/>
      <c r="CJ122" s="69"/>
      <c r="CK122" s="69"/>
      <c r="CL122" s="69"/>
      <c r="CM122" s="69"/>
      <c r="CN122" s="69"/>
      <c r="CO122" s="69"/>
      <c r="CP122" s="69"/>
      <c r="CQ122" s="69"/>
      <c r="CR122" s="69"/>
      <c r="CS122" s="69"/>
      <c r="CT122" s="69"/>
      <c r="CU122" s="69"/>
      <c r="CV122" s="69"/>
      <c r="CW122" s="69"/>
      <c r="CX122" s="69"/>
      <c r="CY122" s="69"/>
      <c r="CZ122" s="69"/>
      <c r="DA122" s="69"/>
      <c r="DB122" s="69"/>
    </row>
    <row r="123" spans="1:106" s="51" customFormat="1" x14ac:dyDescent="0.2">
      <c r="A123" s="217"/>
      <c r="BJ123" s="69"/>
      <c r="BK123" s="69"/>
      <c r="BL123" s="76"/>
      <c r="BM123" s="155"/>
      <c r="BN123" s="69"/>
      <c r="BO123" s="69"/>
      <c r="BP123" s="69"/>
      <c r="BQ123" s="69"/>
      <c r="BR123" s="71"/>
      <c r="BS123" s="69"/>
      <c r="BT123" s="69"/>
      <c r="BU123" s="69"/>
      <c r="BV123" s="69"/>
      <c r="BW123" s="69"/>
      <c r="BX123" s="69"/>
      <c r="BY123" s="69"/>
      <c r="BZ123" s="72"/>
      <c r="CA123" s="71"/>
      <c r="CB123" s="69"/>
      <c r="CC123" s="69"/>
      <c r="CD123" s="69"/>
      <c r="CE123" s="69"/>
      <c r="CF123" s="69"/>
      <c r="CG123" s="69"/>
      <c r="CH123" s="69"/>
      <c r="CI123" s="69"/>
      <c r="CJ123" s="69"/>
      <c r="CK123" s="69"/>
      <c r="CL123" s="69"/>
      <c r="CM123" s="69"/>
      <c r="CN123" s="69"/>
      <c r="CO123" s="69"/>
      <c r="CP123" s="69"/>
      <c r="CQ123" s="69"/>
      <c r="CR123" s="69"/>
      <c r="CS123" s="69"/>
      <c r="CT123" s="69"/>
      <c r="CU123" s="69"/>
      <c r="CV123" s="69"/>
      <c r="CW123" s="69"/>
      <c r="CX123" s="69"/>
      <c r="CY123" s="69"/>
      <c r="CZ123" s="69"/>
      <c r="DA123" s="69"/>
      <c r="DB123" s="69"/>
    </row>
    <row r="124" spans="1:106" s="51" customFormat="1" x14ac:dyDescent="0.2">
      <c r="A124" s="217"/>
      <c r="BJ124" s="69"/>
      <c r="BK124" s="69"/>
      <c r="BL124" s="76"/>
      <c r="BM124" s="155"/>
      <c r="BN124" s="69"/>
      <c r="BO124" s="69"/>
      <c r="BP124" s="69"/>
      <c r="BQ124" s="69"/>
      <c r="BR124" s="71"/>
      <c r="BS124" s="69"/>
      <c r="BT124" s="69"/>
      <c r="BU124" s="69"/>
      <c r="BV124" s="69"/>
      <c r="BW124" s="69"/>
      <c r="BX124" s="69"/>
      <c r="BY124" s="69"/>
      <c r="BZ124" s="72"/>
      <c r="CA124" s="71"/>
      <c r="CB124" s="69"/>
      <c r="CC124" s="69"/>
      <c r="CD124" s="69"/>
      <c r="CE124" s="69"/>
      <c r="CF124" s="69"/>
      <c r="CG124" s="69"/>
      <c r="CH124" s="69"/>
      <c r="CI124" s="69"/>
      <c r="CJ124" s="69"/>
      <c r="CK124" s="69"/>
      <c r="CL124" s="69"/>
      <c r="CM124" s="69"/>
      <c r="CN124" s="69"/>
      <c r="CO124" s="69"/>
      <c r="CP124" s="69"/>
      <c r="CQ124" s="69"/>
      <c r="CR124" s="69"/>
      <c r="CS124" s="69"/>
      <c r="CT124" s="69"/>
      <c r="CU124" s="69"/>
      <c r="CV124" s="69"/>
      <c r="CW124" s="69"/>
      <c r="CX124" s="69"/>
      <c r="CY124" s="69"/>
      <c r="CZ124" s="69"/>
      <c r="DA124" s="69"/>
      <c r="DB124" s="69"/>
    </row>
    <row r="125" spans="1:106" s="51" customFormat="1" x14ac:dyDescent="0.2">
      <c r="A125" s="217"/>
      <c r="BJ125" s="69"/>
      <c r="BK125" s="69"/>
      <c r="BL125" s="76"/>
      <c r="BM125" s="155"/>
      <c r="BN125" s="69"/>
      <c r="BO125" s="69"/>
      <c r="BP125" s="69"/>
      <c r="BQ125" s="69"/>
      <c r="BR125" s="71"/>
      <c r="BS125" s="69"/>
      <c r="BT125" s="69"/>
      <c r="BU125" s="69"/>
      <c r="BV125" s="69"/>
      <c r="BW125" s="69"/>
      <c r="BX125" s="69"/>
      <c r="BY125" s="69"/>
      <c r="BZ125" s="72"/>
      <c r="CA125" s="71"/>
      <c r="CB125" s="69"/>
      <c r="CC125" s="69"/>
      <c r="CD125" s="69"/>
      <c r="CE125" s="69"/>
      <c r="CF125" s="69"/>
      <c r="CG125" s="69"/>
      <c r="CH125" s="69"/>
      <c r="CI125" s="69"/>
      <c r="CJ125" s="69"/>
      <c r="CK125" s="69"/>
      <c r="CL125" s="69"/>
      <c r="CM125" s="69"/>
      <c r="CN125" s="69"/>
      <c r="CO125" s="69"/>
      <c r="CP125" s="69"/>
      <c r="CQ125" s="69"/>
      <c r="CR125" s="69"/>
      <c r="CS125" s="69"/>
      <c r="CT125" s="69"/>
      <c r="CU125" s="69"/>
      <c r="CV125" s="69"/>
      <c r="CW125" s="69"/>
      <c r="CX125" s="69"/>
      <c r="CY125" s="69"/>
      <c r="CZ125" s="69"/>
      <c r="DA125" s="69"/>
      <c r="DB125" s="69"/>
    </row>
    <row r="126" spans="1:106" s="51" customFormat="1" x14ac:dyDescent="0.2">
      <c r="A126" s="217"/>
      <c r="BJ126" s="69"/>
      <c r="BK126" s="69"/>
      <c r="BL126" s="76"/>
      <c r="BM126" s="155"/>
      <c r="BN126" s="69"/>
      <c r="BO126" s="69"/>
      <c r="BP126" s="69"/>
      <c r="BQ126" s="69"/>
      <c r="BR126" s="71"/>
      <c r="BS126" s="69"/>
      <c r="BT126" s="69"/>
      <c r="BU126" s="69"/>
      <c r="BV126" s="69"/>
      <c r="BW126" s="69"/>
      <c r="BX126" s="69"/>
      <c r="BY126" s="69"/>
      <c r="BZ126" s="72"/>
      <c r="CA126" s="71"/>
      <c r="CB126" s="69"/>
      <c r="CC126" s="69"/>
      <c r="CD126" s="69"/>
      <c r="CE126" s="69"/>
      <c r="CF126" s="69"/>
      <c r="CG126" s="69"/>
      <c r="CH126" s="69"/>
      <c r="CI126" s="69"/>
      <c r="CJ126" s="69"/>
      <c r="CK126" s="69"/>
      <c r="CL126" s="69"/>
      <c r="CM126" s="69"/>
      <c r="CN126" s="69"/>
      <c r="CO126" s="69"/>
      <c r="CP126" s="69"/>
      <c r="CQ126" s="69"/>
      <c r="CR126" s="69"/>
      <c r="CS126" s="69"/>
      <c r="CT126" s="69"/>
      <c r="CU126" s="69"/>
      <c r="CV126" s="69"/>
      <c r="CW126" s="69"/>
      <c r="CX126" s="69"/>
      <c r="CY126" s="69"/>
      <c r="CZ126" s="69"/>
      <c r="DA126" s="69"/>
      <c r="DB126" s="69"/>
    </row>
    <row r="127" spans="1:106" s="51" customFormat="1" x14ac:dyDescent="0.2">
      <c r="A127" s="217"/>
      <c r="BJ127" s="69"/>
      <c r="BK127" s="69"/>
      <c r="BL127" s="76"/>
      <c r="BM127" s="155"/>
      <c r="BN127" s="69"/>
      <c r="BO127" s="69"/>
      <c r="BP127" s="69"/>
      <c r="BQ127" s="69"/>
      <c r="BR127" s="71"/>
      <c r="BS127" s="69"/>
      <c r="BT127" s="69"/>
      <c r="BU127" s="69"/>
      <c r="BV127" s="69"/>
      <c r="BW127" s="69"/>
      <c r="BX127" s="69"/>
      <c r="BY127" s="69"/>
      <c r="BZ127" s="72"/>
      <c r="CA127" s="71"/>
      <c r="CB127" s="69"/>
      <c r="CC127" s="69"/>
      <c r="CD127" s="69"/>
      <c r="CE127" s="69"/>
      <c r="CF127" s="69"/>
      <c r="CG127" s="69"/>
      <c r="CH127" s="69"/>
      <c r="CI127" s="69"/>
      <c r="CJ127" s="69"/>
      <c r="CK127" s="69"/>
      <c r="CL127" s="69"/>
      <c r="CM127" s="69"/>
      <c r="CN127" s="69"/>
      <c r="CO127" s="69"/>
      <c r="CP127" s="69"/>
      <c r="CQ127" s="69"/>
      <c r="CR127" s="69"/>
      <c r="CS127" s="69"/>
      <c r="CT127" s="69"/>
      <c r="CU127" s="69"/>
      <c r="CV127" s="69"/>
      <c r="CW127" s="69"/>
      <c r="CX127" s="69"/>
      <c r="CY127" s="69"/>
      <c r="CZ127" s="69"/>
      <c r="DA127" s="69"/>
      <c r="DB127" s="69"/>
    </row>
    <row r="128" spans="1:106" s="51" customFormat="1" x14ac:dyDescent="0.2">
      <c r="A128" s="217"/>
      <c r="BJ128" s="69"/>
      <c r="BK128" s="69"/>
      <c r="BL128" s="76"/>
      <c r="BM128" s="155"/>
      <c r="BN128" s="69"/>
      <c r="BO128" s="69"/>
      <c r="BP128" s="69"/>
      <c r="BQ128" s="69"/>
      <c r="BR128" s="71"/>
      <c r="BS128" s="69"/>
      <c r="BT128" s="69"/>
      <c r="BU128" s="69"/>
      <c r="BV128" s="69"/>
      <c r="BW128" s="69"/>
      <c r="BX128" s="69"/>
      <c r="BY128" s="69"/>
      <c r="BZ128" s="72"/>
      <c r="CA128" s="71"/>
      <c r="CB128" s="69"/>
      <c r="CC128" s="69"/>
      <c r="CD128" s="69"/>
      <c r="CE128" s="69"/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</row>
    <row r="129" spans="1:106" s="51" customFormat="1" x14ac:dyDescent="0.2">
      <c r="A129" s="217"/>
      <c r="BJ129" s="69"/>
      <c r="BK129" s="69"/>
      <c r="BL129" s="69"/>
      <c r="BM129" s="155"/>
      <c r="BN129" s="69"/>
      <c r="BO129" s="69"/>
      <c r="BP129" s="69"/>
      <c r="BQ129" s="69"/>
      <c r="BR129" s="71"/>
      <c r="BS129" s="69"/>
      <c r="BT129" s="69"/>
      <c r="BU129" s="69"/>
      <c r="BV129" s="69"/>
      <c r="BW129" s="69"/>
      <c r="BX129" s="69"/>
      <c r="BY129" s="69"/>
      <c r="BZ129" s="72"/>
      <c r="CA129" s="71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</row>
    <row r="130" spans="1:106" s="51" customFormat="1" x14ac:dyDescent="0.2">
      <c r="A130" s="217"/>
      <c r="BJ130" s="69"/>
      <c r="BK130" s="69"/>
      <c r="BL130" s="69"/>
      <c r="BM130" s="155"/>
      <c r="BN130" s="69"/>
      <c r="BO130" s="69"/>
      <c r="BP130" s="69"/>
      <c r="BQ130" s="69"/>
      <c r="BR130" s="69"/>
      <c r="BS130" s="69"/>
      <c r="BT130" s="69"/>
      <c r="BU130" s="69"/>
      <c r="BV130" s="69"/>
      <c r="BW130" s="69"/>
      <c r="BX130" s="69"/>
      <c r="BY130" s="69"/>
      <c r="BZ130" s="69"/>
      <c r="CA130" s="69"/>
      <c r="CB130" s="69"/>
      <c r="CC130" s="69"/>
      <c r="CD130" s="69"/>
      <c r="CE130" s="69"/>
      <c r="CF130" s="69"/>
      <c r="CG130" s="69"/>
      <c r="CH130" s="69"/>
      <c r="CI130" s="69"/>
      <c r="CJ130" s="69"/>
      <c r="CK130" s="69"/>
      <c r="CL130" s="69"/>
      <c r="CM130" s="69"/>
      <c r="CN130" s="69"/>
      <c r="CO130" s="69"/>
      <c r="CP130" s="69"/>
      <c r="CQ130" s="69"/>
      <c r="CR130" s="69"/>
      <c r="CS130" s="69"/>
      <c r="CT130" s="69"/>
      <c r="CU130" s="69"/>
      <c r="CV130" s="69"/>
      <c r="CW130" s="69"/>
      <c r="CX130" s="69"/>
      <c r="CY130" s="69"/>
      <c r="CZ130" s="69"/>
      <c r="DA130" s="69"/>
      <c r="DB130" s="69"/>
    </row>
    <row r="131" spans="1:106" s="51" customFormat="1" x14ac:dyDescent="0.2">
      <c r="A131" s="217"/>
      <c r="BJ131" s="69"/>
      <c r="BK131" s="69"/>
      <c r="BL131" s="69"/>
      <c r="BM131" s="155"/>
      <c r="BN131" s="69"/>
      <c r="BO131" s="69"/>
      <c r="BP131" s="69"/>
      <c r="BQ131" s="69"/>
      <c r="BR131" s="69"/>
      <c r="BS131" s="69"/>
      <c r="BT131" s="69"/>
      <c r="BU131" s="69"/>
      <c r="BV131" s="69"/>
      <c r="BW131" s="69"/>
      <c r="BX131" s="69"/>
      <c r="BY131" s="69"/>
      <c r="BZ131" s="69"/>
      <c r="CA131" s="69"/>
      <c r="CB131" s="69"/>
      <c r="CC131" s="69"/>
      <c r="CD131" s="69"/>
      <c r="CE131" s="69"/>
      <c r="CF131" s="69"/>
      <c r="CG131" s="69"/>
      <c r="CH131" s="69"/>
      <c r="CI131" s="69"/>
      <c r="CJ131" s="69"/>
      <c r="CK131" s="69"/>
      <c r="CL131" s="69"/>
      <c r="CM131" s="69"/>
      <c r="CN131" s="69"/>
      <c r="CO131" s="69"/>
      <c r="CP131" s="69"/>
      <c r="CQ131" s="69"/>
      <c r="CR131" s="69"/>
      <c r="CS131" s="69"/>
      <c r="CT131" s="69"/>
      <c r="CU131" s="69"/>
      <c r="CV131" s="69"/>
      <c r="CW131" s="69"/>
      <c r="CX131" s="69"/>
      <c r="CY131" s="69"/>
      <c r="CZ131" s="69"/>
      <c r="DA131" s="69"/>
      <c r="DB131" s="69"/>
    </row>
    <row r="132" spans="1:106" s="51" customFormat="1" x14ac:dyDescent="0.2">
      <c r="A132" s="217"/>
      <c r="BJ132" s="69"/>
      <c r="BK132" s="69"/>
      <c r="BL132" s="69"/>
      <c r="BM132" s="69"/>
      <c r="BN132" s="69"/>
      <c r="BO132" s="69"/>
      <c r="BP132" s="69"/>
      <c r="BQ132" s="69"/>
      <c r="BR132" s="69"/>
      <c r="BS132" s="69"/>
      <c r="BT132" s="69"/>
      <c r="BU132" s="69"/>
      <c r="BV132" s="69"/>
      <c r="BW132" s="69"/>
      <c r="BX132" s="69"/>
      <c r="BY132" s="69"/>
      <c r="BZ132" s="69"/>
      <c r="CA132" s="69"/>
      <c r="CB132" s="69"/>
      <c r="CC132" s="69"/>
      <c r="CD132" s="69"/>
      <c r="CE132" s="69"/>
      <c r="CF132" s="69"/>
      <c r="CG132" s="69"/>
      <c r="CH132" s="69"/>
      <c r="CI132" s="69"/>
      <c r="CJ132" s="69"/>
      <c r="CK132" s="69"/>
      <c r="CL132" s="69"/>
      <c r="CM132" s="69"/>
      <c r="CN132" s="69"/>
      <c r="CO132" s="69"/>
      <c r="CP132" s="69"/>
      <c r="CQ132" s="69"/>
      <c r="CR132" s="69"/>
      <c r="CS132" s="69"/>
      <c r="CT132" s="69"/>
      <c r="CU132" s="69"/>
      <c r="CV132" s="69"/>
      <c r="CW132" s="69"/>
      <c r="CX132" s="69"/>
      <c r="CY132" s="69"/>
      <c r="CZ132" s="69"/>
      <c r="DA132" s="69"/>
      <c r="DB132" s="69"/>
    </row>
    <row r="133" spans="1:106" s="51" customFormat="1" x14ac:dyDescent="0.2">
      <c r="A133" s="217"/>
      <c r="BJ133" s="69"/>
      <c r="BK133" s="69"/>
      <c r="BL133" s="69"/>
      <c r="BM133" s="69"/>
      <c r="BN133" s="69"/>
      <c r="BO133" s="69"/>
      <c r="BP133" s="69"/>
      <c r="BQ133" s="69"/>
      <c r="BR133" s="69"/>
      <c r="BS133" s="69"/>
      <c r="BT133" s="69"/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</row>
    <row r="134" spans="1:106" s="51" customFormat="1" x14ac:dyDescent="0.2">
      <c r="A134" s="217"/>
      <c r="BJ134" s="69"/>
      <c r="BK134" s="69"/>
      <c r="BL134" s="69"/>
      <c r="BM134" s="155"/>
      <c r="BN134" s="155"/>
      <c r="BO134" s="69"/>
      <c r="BP134" s="69"/>
      <c r="BQ134" s="69"/>
      <c r="BR134" s="69"/>
      <c r="BS134" s="69"/>
      <c r="BT134" s="69"/>
      <c r="BU134" s="69"/>
      <c r="BV134" s="69"/>
      <c r="BW134" s="69"/>
      <c r="BX134" s="69"/>
      <c r="BY134" s="69"/>
      <c r="BZ134" s="69"/>
      <c r="CA134" s="69"/>
      <c r="CB134" s="69"/>
      <c r="CC134" s="69"/>
      <c r="CD134" s="69"/>
      <c r="CE134" s="69"/>
      <c r="CF134" s="69"/>
      <c r="CG134" s="69"/>
      <c r="CH134" s="69"/>
      <c r="CI134" s="69"/>
      <c r="CJ134" s="69"/>
      <c r="CK134" s="69"/>
      <c r="CL134" s="69"/>
      <c r="CM134" s="69"/>
      <c r="CN134" s="69"/>
      <c r="CO134" s="69"/>
      <c r="CP134" s="69"/>
      <c r="CQ134" s="69"/>
      <c r="CR134" s="69"/>
      <c r="CS134" s="69"/>
      <c r="CT134" s="69"/>
      <c r="CU134" s="69"/>
      <c r="CV134" s="69"/>
      <c r="CW134" s="69"/>
      <c r="CX134" s="69"/>
      <c r="CY134" s="69"/>
      <c r="CZ134" s="69"/>
      <c r="DA134" s="69"/>
      <c r="DB134" s="69"/>
    </row>
    <row r="135" spans="1:106" s="51" customFormat="1" x14ac:dyDescent="0.2">
      <c r="A135" s="217"/>
      <c r="BJ135" s="69"/>
      <c r="BK135" s="69"/>
      <c r="BL135" s="69"/>
      <c r="BM135" s="155"/>
      <c r="BN135" s="155"/>
      <c r="BO135" s="69"/>
      <c r="BP135" s="69"/>
      <c r="BQ135" s="69"/>
      <c r="BR135" s="69"/>
      <c r="BS135" s="69"/>
      <c r="BT135" s="69"/>
      <c r="BU135" s="69"/>
      <c r="BV135" s="69"/>
      <c r="BW135" s="69"/>
      <c r="BX135" s="69"/>
      <c r="BY135" s="69"/>
      <c r="BZ135" s="69"/>
      <c r="CA135" s="69"/>
      <c r="CB135" s="69"/>
      <c r="CC135" s="69"/>
      <c r="CD135" s="69"/>
      <c r="CE135" s="69"/>
      <c r="CF135" s="69"/>
      <c r="CG135" s="69"/>
      <c r="CH135" s="69"/>
      <c r="CI135" s="69"/>
      <c r="CJ135" s="69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</row>
    <row r="136" spans="1:106" s="51" customFormat="1" x14ac:dyDescent="0.2">
      <c r="A136" s="217"/>
      <c r="BJ136" s="69"/>
      <c r="BK136" s="69"/>
      <c r="BL136" s="69"/>
      <c r="BM136" s="155"/>
      <c r="BN136" s="155"/>
      <c r="BO136" s="69"/>
      <c r="BP136" s="69"/>
      <c r="BQ136" s="69"/>
      <c r="BR136" s="69"/>
      <c r="BS136" s="69"/>
      <c r="BT136" s="69"/>
      <c r="BU136" s="69"/>
      <c r="BV136" s="69"/>
      <c r="BW136" s="69"/>
      <c r="BX136" s="69"/>
      <c r="BY136" s="69"/>
      <c r="BZ136" s="69"/>
      <c r="CA136" s="69"/>
      <c r="CB136" s="69"/>
      <c r="CC136" s="69"/>
      <c r="CD136" s="69"/>
      <c r="CE136" s="69"/>
      <c r="CF136" s="69"/>
      <c r="CG136" s="69"/>
      <c r="CH136" s="69"/>
      <c r="CI136" s="69"/>
      <c r="CJ136" s="69"/>
      <c r="CK136" s="69"/>
      <c r="CL136" s="69"/>
      <c r="CM136" s="69"/>
      <c r="CN136" s="69"/>
      <c r="CO136" s="69"/>
      <c r="CP136" s="69"/>
      <c r="CQ136" s="69"/>
      <c r="CR136" s="69"/>
      <c r="CS136" s="69"/>
      <c r="CT136" s="69"/>
      <c r="CU136" s="69"/>
      <c r="CV136" s="69"/>
      <c r="CW136" s="69"/>
      <c r="CX136" s="69"/>
      <c r="CY136" s="69"/>
      <c r="CZ136" s="69"/>
      <c r="DA136" s="69"/>
      <c r="DB136" s="69"/>
    </row>
    <row r="137" spans="1:106" s="51" customFormat="1" x14ac:dyDescent="0.2">
      <c r="A137" s="217"/>
      <c r="BJ137" s="69"/>
      <c r="BK137" s="69"/>
      <c r="BL137" s="69"/>
      <c r="BM137" s="76"/>
      <c r="BN137" s="155"/>
      <c r="BO137" s="69"/>
      <c r="BP137" s="69"/>
      <c r="BQ137" s="69"/>
      <c r="BR137" s="69"/>
      <c r="BS137" s="69"/>
      <c r="BT137" s="69"/>
      <c r="BU137" s="69"/>
      <c r="BV137" s="69"/>
      <c r="BW137" s="69"/>
      <c r="BX137" s="69"/>
      <c r="BY137" s="69"/>
      <c r="BZ137" s="69"/>
      <c r="CA137" s="69"/>
      <c r="CB137" s="69"/>
      <c r="CC137" s="69"/>
      <c r="CD137" s="69"/>
      <c r="CE137" s="69"/>
      <c r="CF137" s="69"/>
      <c r="CG137" s="69"/>
      <c r="CH137" s="69"/>
      <c r="CI137" s="69"/>
      <c r="CJ137" s="69"/>
      <c r="CK137" s="69"/>
      <c r="CL137" s="69"/>
      <c r="CM137" s="69"/>
      <c r="CN137" s="69"/>
      <c r="CO137" s="69"/>
      <c r="CP137" s="69"/>
      <c r="CQ137" s="69"/>
      <c r="CR137" s="69"/>
      <c r="CS137" s="69"/>
      <c r="CT137" s="69"/>
      <c r="CU137" s="69"/>
      <c r="CV137" s="69"/>
      <c r="CW137" s="69"/>
      <c r="CX137" s="69"/>
      <c r="CY137" s="69"/>
      <c r="CZ137" s="69"/>
      <c r="DA137" s="69"/>
      <c r="DB137" s="69"/>
    </row>
    <row r="138" spans="1:106" s="51" customFormat="1" x14ac:dyDescent="0.2">
      <c r="A138" s="217"/>
      <c r="BJ138" s="69"/>
      <c r="BK138" s="69"/>
      <c r="BL138" s="69"/>
      <c r="BM138" s="76"/>
      <c r="BN138" s="155"/>
      <c r="BO138" s="69"/>
      <c r="BP138" s="69"/>
      <c r="BQ138" s="69"/>
      <c r="BR138" s="69"/>
      <c r="BS138" s="69"/>
      <c r="BT138" s="69"/>
      <c r="BU138" s="69"/>
      <c r="BV138" s="69"/>
      <c r="BW138" s="69"/>
      <c r="BX138" s="69"/>
      <c r="BY138" s="69"/>
      <c r="BZ138" s="69"/>
      <c r="CA138" s="69"/>
      <c r="CB138" s="69"/>
      <c r="CC138" s="69"/>
      <c r="CD138" s="69"/>
      <c r="CE138" s="69"/>
      <c r="CF138" s="69"/>
      <c r="CG138" s="69"/>
      <c r="CH138" s="69"/>
      <c r="CI138" s="69"/>
      <c r="CJ138" s="69"/>
      <c r="CK138" s="69"/>
      <c r="CL138" s="69"/>
      <c r="CM138" s="69"/>
      <c r="CN138" s="69"/>
      <c r="CO138" s="69"/>
      <c r="CP138" s="69"/>
      <c r="CQ138" s="69"/>
      <c r="CR138" s="69"/>
      <c r="CS138" s="69"/>
      <c r="CT138" s="69"/>
      <c r="CU138" s="69"/>
      <c r="CV138" s="69"/>
      <c r="CW138" s="69"/>
      <c r="CX138" s="69"/>
      <c r="CY138" s="69"/>
      <c r="CZ138" s="69"/>
      <c r="DA138" s="69"/>
      <c r="DB138" s="69"/>
    </row>
    <row r="139" spans="1:106" s="51" customFormat="1" x14ac:dyDescent="0.2">
      <c r="A139" s="217"/>
      <c r="BJ139" s="69"/>
      <c r="BK139" s="69"/>
      <c r="BL139" s="69"/>
      <c r="BM139" s="76"/>
      <c r="BN139" s="155"/>
      <c r="BO139" s="69"/>
      <c r="BP139" s="69"/>
      <c r="BQ139" s="69"/>
      <c r="BR139" s="69"/>
      <c r="BS139" s="69"/>
      <c r="BT139" s="69"/>
      <c r="BU139" s="69"/>
      <c r="BV139" s="69"/>
      <c r="BW139" s="69"/>
      <c r="BX139" s="69"/>
      <c r="BY139" s="69"/>
      <c r="BZ139" s="69"/>
      <c r="CA139" s="69"/>
      <c r="CB139" s="69"/>
      <c r="CC139" s="69"/>
      <c r="CD139" s="69"/>
      <c r="CE139" s="69"/>
      <c r="CF139" s="69"/>
      <c r="CG139" s="69"/>
      <c r="CH139" s="69"/>
      <c r="CI139" s="69"/>
      <c r="CJ139" s="69"/>
      <c r="CK139" s="69"/>
      <c r="CL139" s="69"/>
      <c r="CM139" s="69"/>
      <c r="CN139" s="69"/>
      <c r="CO139" s="69"/>
      <c r="CP139" s="69"/>
      <c r="CQ139" s="69"/>
      <c r="CR139" s="69"/>
      <c r="CS139" s="69"/>
      <c r="CT139" s="69"/>
      <c r="CU139" s="69"/>
      <c r="CV139" s="69"/>
      <c r="CW139" s="69"/>
      <c r="CX139" s="69"/>
      <c r="CY139" s="69"/>
      <c r="CZ139" s="69"/>
      <c r="DA139" s="69"/>
      <c r="DB139" s="69"/>
    </row>
    <row r="140" spans="1:106" s="51" customFormat="1" x14ac:dyDescent="0.2">
      <c r="A140" s="217"/>
      <c r="BJ140" s="69"/>
      <c r="BK140" s="69"/>
      <c r="BL140" s="69"/>
      <c r="BM140" s="76"/>
      <c r="BN140" s="155"/>
      <c r="BO140" s="69"/>
      <c r="BP140" s="69"/>
      <c r="BQ140" s="69"/>
      <c r="BR140" s="69"/>
      <c r="BS140" s="69"/>
      <c r="BT140" s="69"/>
      <c r="BU140" s="69"/>
      <c r="BV140" s="69"/>
      <c r="BW140" s="69"/>
      <c r="BX140" s="69"/>
      <c r="BY140" s="69"/>
      <c r="BZ140" s="69"/>
      <c r="CA140" s="69"/>
      <c r="CB140" s="69"/>
      <c r="CC140" s="69"/>
      <c r="CD140" s="69"/>
      <c r="CE140" s="69"/>
      <c r="CF140" s="69"/>
      <c r="CG140" s="69"/>
      <c r="CH140" s="69"/>
      <c r="CI140" s="69"/>
      <c r="CJ140" s="69"/>
      <c r="CK140" s="69"/>
      <c r="CL140" s="69"/>
      <c r="CM140" s="69"/>
      <c r="CN140" s="69"/>
      <c r="CO140" s="69"/>
      <c r="CP140" s="69"/>
      <c r="CQ140" s="69"/>
      <c r="CR140" s="69"/>
      <c r="CS140" s="69"/>
      <c r="CT140" s="69"/>
      <c r="CU140" s="69"/>
      <c r="CV140" s="69"/>
      <c r="CW140" s="69"/>
      <c r="CX140" s="69"/>
      <c r="CY140" s="69"/>
      <c r="CZ140" s="69"/>
      <c r="DA140" s="69"/>
      <c r="DB140" s="69"/>
    </row>
    <row r="141" spans="1:106" s="51" customFormat="1" x14ac:dyDescent="0.2">
      <c r="A141" s="217"/>
      <c r="BJ141" s="69"/>
      <c r="BK141" s="69"/>
      <c r="BL141" s="69"/>
      <c r="BM141" s="76"/>
      <c r="BN141" s="155"/>
      <c r="BO141" s="69"/>
      <c r="BP141" s="69"/>
      <c r="BQ141" s="69"/>
      <c r="BR141" s="69"/>
      <c r="BS141" s="69"/>
      <c r="BT141" s="69"/>
      <c r="BU141" s="69"/>
      <c r="BV141" s="69"/>
      <c r="BW141" s="69"/>
      <c r="BX141" s="69"/>
      <c r="BY141" s="69"/>
      <c r="BZ141" s="69"/>
      <c r="CA141" s="69"/>
      <c r="CB141" s="69"/>
      <c r="CC141" s="69"/>
      <c r="CD141" s="69"/>
      <c r="CE141" s="69"/>
      <c r="CF141" s="69"/>
      <c r="CG141" s="69"/>
      <c r="CH141" s="69"/>
      <c r="CI141" s="69"/>
      <c r="CJ141" s="69"/>
      <c r="CK141" s="69"/>
      <c r="CL141" s="69"/>
      <c r="CM141" s="69"/>
      <c r="CN141" s="69"/>
      <c r="CO141" s="69"/>
      <c r="CP141" s="69"/>
      <c r="CQ141" s="69"/>
      <c r="CR141" s="69"/>
      <c r="CS141" s="69"/>
      <c r="CT141" s="69"/>
      <c r="CU141" s="69"/>
      <c r="CV141" s="69"/>
      <c r="CW141" s="69"/>
      <c r="CX141" s="69"/>
      <c r="CY141" s="69"/>
      <c r="CZ141" s="69"/>
      <c r="DA141" s="69"/>
      <c r="DB141" s="69"/>
    </row>
    <row r="142" spans="1:106" s="51" customFormat="1" x14ac:dyDescent="0.2">
      <c r="A142" s="217"/>
      <c r="BJ142" s="69"/>
      <c r="BK142" s="69"/>
      <c r="BL142" s="69"/>
      <c r="BM142" s="76"/>
      <c r="BN142" s="155"/>
      <c r="BO142" s="69"/>
      <c r="BP142" s="69"/>
      <c r="BQ142" s="69"/>
      <c r="BR142" s="69"/>
      <c r="BS142" s="69"/>
      <c r="BT142" s="69"/>
      <c r="BU142" s="69"/>
      <c r="BV142" s="69"/>
      <c r="BW142" s="69"/>
      <c r="BX142" s="69"/>
      <c r="BY142" s="69"/>
      <c r="BZ142" s="69"/>
      <c r="CA142" s="69"/>
      <c r="CB142" s="69"/>
      <c r="CC142" s="69"/>
      <c r="CD142" s="69"/>
      <c r="CE142" s="69"/>
      <c r="CF142" s="69"/>
      <c r="CG142" s="69"/>
      <c r="CH142" s="69"/>
      <c r="CI142" s="69"/>
      <c r="CJ142" s="69"/>
      <c r="CK142" s="69"/>
      <c r="CL142" s="69"/>
      <c r="CM142" s="69"/>
      <c r="CN142" s="69"/>
      <c r="CO142" s="69"/>
      <c r="CP142" s="69"/>
      <c r="CQ142" s="69"/>
      <c r="CR142" s="69"/>
      <c r="CS142" s="69"/>
      <c r="CT142" s="69"/>
      <c r="CU142" s="69"/>
      <c r="CV142" s="69"/>
      <c r="CW142" s="69"/>
      <c r="CX142" s="69"/>
      <c r="CY142" s="69"/>
      <c r="CZ142" s="69"/>
      <c r="DA142" s="69"/>
      <c r="DB142" s="69"/>
    </row>
    <row r="143" spans="1:106" s="51" customFormat="1" x14ac:dyDescent="0.2">
      <c r="A143" s="217"/>
      <c r="BJ143" s="69"/>
      <c r="BK143" s="69"/>
      <c r="BL143" s="69"/>
      <c r="BM143" s="76"/>
      <c r="BN143" s="155"/>
      <c r="BO143" s="69"/>
      <c r="BP143" s="69"/>
      <c r="BQ143" s="69"/>
      <c r="BR143" s="69"/>
      <c r="BS143" s="69"/>
      <c r="BT143" s="69"/>
      <c r="BU143" s="69"/>
      <c r="BV143" s="69"/>
      <c r="BW143" s="69"/>
      <c r="BX143" s="69"/>
      <c r="BY143" s="69"/>
      <c r="BZ143" s="69"/>
      <c r="CA143" s="69"/>
      <c r="CB143" s="69"/>
      <c r="CC143" s="69"/>
      <c r="CD143" s="69"/>
      <c r="CE143" s="69"/>
      <c r="CF143" s="69"/>
      <c r="CG143" s="69"/>
      <c r="CH143" s="69"/>
      <c r="CI143" s="69"/>
      <c r="CJ143" s="69"/>
      <c r="CK143" s="69"/>
      <c r="CL143" s="69"/>
      <c r="CM143" s="69"/>
      <c r="CN143" s="69"/>
      <c r="CO143" s="69"/>
      <c r="CP143" s="69"/>
      <c r="CQ143" s="69"/>
      <c r="CR143" s="69"/>
      <c r="CS143" s="69"/>
      <c r="CT143" s="69"/>
      <c r="CU143" s="69"/>
      <c r="CV143" s="69"/>
      <c r="CW143" s="69"/>
      <c r="CX143" s="69"/>
      <c r="CY143" s="69"/>
      <c r="CZ143" s="69"/>
      <c r="DA143" s="69"/>
      <c r="DB143" s="69"/>
    </row>
    <row r="144" spans="1:106" s="51" customFormat="1" x14ac:dyDescent="0.2">
      <c r="A144" s="217"/>
      <c r="BJ144" s="69"/>
      <c r="BK144" s="69"/>
      <c r="BL144" s="69"/>
      <c r="BM144" s="76"/>
      <c r="BN144" s="155"/>
      <c r="BO144" s="69"/>
      <c r="BP144" s="69"/>
      <c r="BQ144" s="69"/>
      <c r="BR144" s="69"/>
      <c r="BS144" s="69"/>
      <c r="BT144" s="69"/>
      <c r="BU144" s="69"/>
      <c r="BV144" s="69"/>
      <c r="BW144" s="69"/>
      <c r="BX144" s="69"/>
      <c r="BY144" s="69"/>
      <c r="BZ144" s="69"/>
      <c r="CA144" s="69"/>
      <c r="CB144" s="69"/>
      <c r="CC144" s="69"/>
      <c r="CD144" s="69"/>
      <c r="CE144" s="69"/>
      <c r="CF144" s="69"/>
      <c r="CG144" s="69"/>
      <c r="CH144" s="69"/>
      <c r="CI144" s="69"/>
      <c r="CJ144" s="69"/>
      <c r="CK144" s="69"/>
      <c r="CL144" s="69"/>
      <c r="CM144" s="69"/>
      <c r="CN144" s="69"/>
      <c r="CO144" s="69"/>
      <c r="CP144" s="69"/>
      <c r="CQ144" s="69"/>
      <c r="CR144" s="69"/>
      <c r="CS144" s="69"/>
      <c r="CT144" s="69"/>
      <c r="CU144" s="69"/>
      <c r="CV144" s="69"/>
      <c r="CW144" s="69"/>
      <c r="CX144" s="69"/>
      <c r="CY144" s="69"/>
      <c r="CZ144" s="69"/>
      <c r="DA144" s="69"/>
      <c r="DB144" s="69"/>
    </row>
    <row r="145" spans="1:106" s="51" customFormat="1" x14ac:dyDescent="0.2">
      <c r="A145" s="217"/>
      <c r="BJ145" s="69"/>
      <c r="BK145" s="69"/>
      <c r="BL145" s="69"/>
      <c r="BM145" s="76"/>
      <c r="BN145" s="155"/>
      <c r="BO145" s="69"/>
      <c r="BP145" s="69"/>
      <c r="BQ145" s="69"/>
      <c r="BR145" s="69"/>
      <c r="BS145" s="69"/>
      <c r="BT145" s="69"/>
      <c r="BU145" s="69"/>
      <c r="BV145" s="69"/>
      <c r="BW145" s="69"/>
      <c r="BX145" s="69"/>
      <c r="BY145" s="69"/>
      <c r="BZ145" s="69"/>
      <c r="CA145" s="69"/>
      <c r="CB145" s="69"/>
      <c r="CC145" s="69"/>
      <c r="CD145" s="69"/>
      <c r="CE145" s="69"/>
      <c r="CF145" s="69"/>
      <c r="CG145" s="69"/>
      <c r="CH145" s="69"/>
      <c r="CI145" s="69"/>
      <c r="CJ145" s="69"/>
      <c r="CK145" s="69"/>
      <c r="CL145" s="69"/>
      <c r="CM145" s="69"/>
      <c r="CN145" s="69"/>
      <c r="CO145" s="69"/>
      <c r="CP145" s="69"/>
      <c r="CQ145" s="69"/>
      <c r="CR145" s="69"/>
      <c r="CS145" s="69"/>
      <c r="CT145" s="69"/>
      <c r="CU145" s="69"/>
      <c r="CV145" s="69"/>
      <c r="CW145" s="69"/>
      <c r="CX145" s="69"/>
      <c r="CY145" s="69"/>
      <c r="CZ145" s="69"/>
      <c r="DA145" s="69"/>
      <c r="DB145" s="69"/>
    </row>
    <row r="146" spans="1:106" s="51" customFormat="1" x14ac:dyDescent="0.2">
      <c r="A146" s="217"/>
      <c r="BJ146" s="69"/>
      <c r="BK146" s="69"/>
      <c r="BL146" s="69"/>
      <c r="BM146" s="76"/>
      <c r="BN146" s="155"/>
      <c r="BO146" s="69"/>
      <c r="BP146" s="69"/>
      <c r="BQ146" s="69"/>
      <c r="BR146" s="69"/>
      <c r="BS146" s="69"/>
      <c r="BT146" s="69"/>
      <c r="BU146" s="69"/>
      <c r="BV146" s="69"/>
      <c r="BW146" s="69"/>
      <c r="BX146" s="69"/>
      <c r="BY146" s="69"/>
      <c r="BZ146" s="69"/>
      <c r="CA146" s="69"/>
      <c r="CB146" s="69"/>
      <c r="CC146" s="69"/>
      <c r="CD146" s="69"/>
      <c r="CE146" s="69"/>
      <c r="CF146" s="69"/>
      <c r="CG146" s="69"/>
      <c r="CH146" s="69"/>
      <c r="CI146" s="69"/>
      <c r="CJ146" s="69"/>
      <c r="CK146" s="69"/>
      <c r="CL146" s="69"/>
      <c r="CM146" s="69"/>
      <c r="CN146" s="69"/>
      <c r="CO146" s="69"/>
      <c r="CP146" s="69"/>
      <c r="CQ146" s="69"/>
      <c r="CR146" s="69"/>
      <c r="CS146" s="69"/>
      <c r="CT146" s="69"/>
      <c r="CU146" s="69"/>
      <c r="CV146" s="69"/>
      <c r="CW146" s="69"/>
      <c r="CX146" s="69"/>
      <c r="CY146" s="69"/>
      <c r="CZ146" s="69"/>
      <c r="DA146" s="69"/>
      <c r="DB146" s="69"/>
    </row>
    <row r="147" spans="1:106" s="51" customFormat="1" x14ac:dyDescent="0.2">
      <c r="A147" s="217"/>
      <c r="BJ147" s="69"/>
      <c r="BK147" s="69"/>
      <c r="BL147" s="69"/>
      <c r="BM147" s="76"/>
      <c r="BN147" s="155"/>
      <c r="BO147" s="69"/>
      <c r="BP147" s="69"/>
      <c r="BQ147" s="69"/>
      <c r="BR147" s="69"/>
      <c r="BS147" s="69"/>
      <c r="BT147" s="69"/>
      <c r="BU147" s="69"/>
      <c r="BV147" s="69"/>
      <c r="BW147" s="69"/>
      <c r="BX147" s="69"/>
      <c r="BY147" s="69"/>
      <c r="BZ147" s="69"/>
      <c r="CA147" s="69"/>
      <c r="CB147" s="69"/>
      <c r="CC147" s="69"/>
      <c r="CD147" s="69"/>
      <c r="CE147" s="69"/>
      <c r="CF147" s="69"/>
      <c r="CG147" s="69"/>
      <c r="CH147" s="69"/>
      <c r="CI147" s="69"/>
      <c r="CJ147" s="69"/>
      <c r="CK147" s="69"/>
      <c r="CL147" s="69"/>
      <c r="CM147" s="69"/>
      <c r="CN147" s="69"/>
      <c r="CO147" s="69"/>
      <c r="CP147" s="69"/>
      <c r="CQ147" s="69"/>
      <c r="CR147" s="69"/>
      <c r="CS147" s="69"/>
      <c r="CT147" s="69"/>
      <c r="CU147" s="69"/>
      <c r="CV147" s="69"/>
      <c r="CW147" s="69"/>
      <c r="CX147" s="69"/>
      <c r="CY147" s="69"/>
      <c r="CZ147" s="69"/>
      <c r="DA147" s="69"/>
      <c r="DB147" s="69"/>
    </row>
    <row r="148" spans="1:106" s="51" customFormat="1" x14ac:dyDescent="0.2">
      <c r="A148" s="217"/>
      <c r="BJ148" s="69"/>
      <c r="BK148" s="69"/>
      <c r="BL148" s="69"/>
      <c r="BM148" s="76"/>
      <c r="BN148" s="155"/>
      <c r="BO148" s="69"/>
      <c r="BP148" s="69"/>
      <c r="BQ148" s="69"/>
      <c r="BR148" s="69"/>
      <c r="BS148" s="69"/>
      <c r="BT148" s="69"/>
      <c r="BU148" s="69"/>
      <c r="BV148" s="69"/>
      <c r="BW148" s="69"/>
      <c r="BX148" s="69"/>
      <c r="BY148" s="69"/>
      <c r="BZ148" s="69"/>
      <c r="CA148" s="69"/>
      <c r="CB148" s="69"/>
      <c r="CC148" s="69"/>
      <c r="CD148" s="69"/>
      <c r="CE148" s="69"/>
      <c r="CF148" s="69"/>
      <c r="CG148" s="69"/>
      <c r="CH148" s="69"/>
      <c r="CI148" s="69"/>
      <c r="CJ148" s="69"/>
      <c r="CK148" s="69"/>
      <c r="CL148" s="69"/>
      <c r="CM148" s="69"/>
      <c r="CN148" s="69"/>
      <c r="CO148" s="69"/>
      <c r="CP148" s="69"/>
      <c r="CQ148" s="69"/>
      <c r="CR148" s="69"/>
      <c r="CS148" s="69"/>
      <c r="CT148" s="69"/>
      <c r="CU148" s="69"/>
      <c r="CV148" s="69"/>
      <c r="CW148" s="69"/>
      <c r="CX148" s="69"/>
      <c r="CY148" s="69"/>
      <c r="CZ148" s="69"/>
      <c r="DA148" s="69"/>
      <c r="DB148" s="69"/>
    </row>
    <row r="149" spans="1:106" s="51" customFormat="1" x14ac:dyDescent="0.2">
      <c r="A149" s="217"/>
      <c r="BJ149" s="69"/>
      <c r="BK149" s="69"/>
      <c r="BL149" s="69"/>
      <c r="BM149" s="76"/>
      <c r="BN149" s="155"/>
      <c r="BO149" s="69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5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</row>
    <row r="150" spans="1:106" s="51" customFormat="1" x14ac:dyDescent="0.2">
      <c r="A150" s="217"/>
      <c r="BJ150" s="69"/>
      <c r="BK150" s="69"/>
      <c r="BL150" s="69"/>
      <c r="BM150" s="76"/>
      <c r="BN150" s="155"/>
      <c r="BO150" s="69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5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</row>
    <row r="151" spans="1:106" s="51" customFormat="1" x14ac:dyDescent="0.2">
      <c r="A151" s="217"/>
      <c r="BJ151" s="69"/>
      <c r="BK151" s="69"/>
      <c r="BL151" s="69"/>
      <c r="BM151" s="76"/>
      <c r="BN151" s="155"/>
      <c r="BO151" s="69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5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</row>
    <row r="152" spans="1:106" s="51" customFormat="1" x14ac:dyDescent="0.2">
      <c r="A152" s="217"/>
      <c r="BJ152" s="69"/>
      <c r="BK152" s="69"/>
      <c r="BL152" s="69"/>
      <c r="BM152" s="76"/>
      <c r="BN152" s="155"/>
      <c r="BO152" s="69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5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</row>
    <row r="153" spans="1:106" s="51" customFormat="1" x14ac:dyDescent="0.2">
      <c r="A153" s="217"/>
      <c r="BJ153" s="69"/>
      <c r="BK153" s="69"/>
      <c r="BL153" s="69"/>
      <c r="BM153" s="76"/>
      <c r="BN153" s="155"/>
      <c r="BO153" s="69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5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</row>
    <row r="154" spans="1:106" s="51" customFormat="1" x14ac:dyDescent="0.2">
      <c r="A154" s="217"/>
      <c r="BJ154" s="69"/>
      <c r="BK154" s="69"/>
      <c r="BL154" s="69"/>
      <c r="BM154" s="76"/>
      <c r="BN154" s="155"/>
      <c r="BO154" s="69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5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</row>
    <row r="155" spans="1:106" s="51" customFormat="1" x14ac:dyDescent="0.2">
      <c r="A155" s="217"/>
      <c r="BJ155" s="69"/>
      <c r="BK155" s="69"/>
      <c r="BL155" s="69"/>
      <c r="BM155" s="76"/>
      <c r="BN155" s="155"/>
      <c r="BO155" s="69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5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</row>
    <row r="156" spans="1:106" s="51" customFormat="1" x14ac:dyDescent="0.2">
      <c r="A156" s="217"/>
      <c r="BJ156" s="69"/>
      <c r="BK156" s="69"/>
      <c r="BL156" s="69"/>
      <c r="BM156" s="69"/>
      <c r="BN156" s="69"/>
      <c r="BO156" s="69"/>
      <c r="BP156" s="69"/>
      <c r="BQ156" s="69"/>
      <c r="BR156" s="71"/>
      <c r="BS156" s="69"/>
      <c r="BT156" s="69"/>
      <c r="BU156" s="69"/>
      <c r="BV156" s="69"/>
      <c r="BW156" s="69"/>
      <c r="BX156" s="69"/>
      <c r="BY156" s="69"/>
      <c r="BZ156" s="72"/>
      <c r="CA156" s="71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</row>
    <row r="157" spans="1:106" s="51" customFormat="1" x14ac:dyDescent="0.2">
      <c r="A157" s="217"/>
      <c r="BJ157" s="69"/>
      <c r="BK157" s="69"/>
      <c r="BL157" s="69"/>
      <c r="BM157" s="69"/>
      <c r="BN157" s="69"/>
      <c r="BO157" s="69"/>
      <c r="BP157" s="69"/>
      <c r="BQ157" s="69"/>
      <c r="BR157" s="71"/>
      <c r="BS157" s="69"/>
      <c r="BT157" s="69"/>
      <c r="BU157" s="69"/>
      <c r="BV157" s="69"/>
      <c r="BW157" s="69"/>
      <c r="BX157" s="69"/>
      <c r="BY157" s="69"/>
      <c r="BZ157" s="72"/>
      <c r="CA157" s="71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</row>
    <row r="158" spans="1:106" s="51" customFormat="1" x14ac:dyDescent="0.2">
      <c r="A158" s="217"/>
      <c r="BJ158" s="69"/>
      <c r="BK158" s="69"/>
      <c r="BL158" s="69"/>
      <c r="BM158" s="69"/>
      <c r="BN158" s="69"/>
      <c r="BO158" s="69"/>
      <c r="BP158" s="69"/>
      <c r="BQ158" s="69"/>
      <c r="BR158" s="71"/>
      <c r="BS158" s="69"/>
      <c r="BT158" s="69"/>
      <c r="BU158" s="69"/>
      <c r="BV158" s="69"/>
      <c r="BW158" s="69"/>
      <c r="BX158" s="69"/>
      <c r="BY158" s="69"/>
      <c r="BZ158" s="72"/>
      <c r="CA158" s="71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</row>
    <row r="159" spans="1:106" s="51" customFormat="1" x14ac:dyDescent="0.2">
      <c r="A159" s="217"/>
      <c r="BJ159" s="69"/>
      <c r="BK159" s="69"/>
      <c r="BL159" s="69"/>
      <c r="BM159" s="69"/>
      <c r="BN159" s="69"/>
      <c r="BO159" s="69"/>
      <c r="BP159" s="69"/>
      <c r="BQ159" s="69"/>
      <c r="BR159" s="71"/>
      <c r="BS159" s="69"/>
      <c r="BT159" s="69"/>
      <c r="BU159" s="69"/>
      <c r="BV159" s="69"/>
      <c r="BW159" s="69"/>
      <c r="BX159" s="69"/>
      <c r="BY159" s="69"/>
      <c r="BZ159" s="72"/>
      <c r="CA159" s="71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</row>
    <row r="160" spans="1:106" s="51" customFormat="1" x14ac:dyDescent="0.2">
      <c r="A160" s="217"/>
      <c r="BJ160" s="69"/>
      <c r="BK160" s="69"/>
      <c r="BL160" s="69"/>
      <c r="BM160" s="69"/>
      <c r="BN160" s="69"/>
      <c r="BO160" s="69"/>
      <c r="BP160" s="69"/>
      <c r="BQ160" s="69"/>
      <c r="BR160" s="71"/>
      <c r="BS160" s="69"/>
      <c r="BT160" s="69"/>
      <c r="BU160" s="69"/>
      <c r="BV160" s="69"/>
      <c r="BW160" s="69"/>
      <c r="BX160" s="69"/>
      <c r="BY160" s="69"/>
      <c r="BZ160" s="72"/>
      <c r="CA160" s="71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</row>
    <row r="161" spans="1:106" s="51" customFormat="1" x14ac:dyDescent="0.2">
      <c r="A161" s="217"/>
      <c r="BJ161" s="69"/>
      <c r="BK161" s="69"/>
      <c r="BL161" s="69"/>
      <c r="BM161" s="69"/>
      <c r="BN161" s="69"/>
      <c r="BO161" s="69"/>
      <c r="BP161" s="69"/>
      <c r="BQ161" s="69"/>
      <c r="BR161" s="71"/>
      <c r="BS161" s="69"/>
      <c r="BT161" s="69"/>
      <c r="BU161" s="69"/>
      <c r="BV161" s="69"/>
      <c r="BW161" s="69"/>
      <c r="BX161" s="69"/>
      <c r="BY161" s="69"/>
      <c r="BZ161" s="72"/>
      <c r="CA161" s="71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</row>
    <row r="162" spans="1:106" s="51" customFormat="1" x14ac:dyDescent="0.2">
      <c r="A162" s="217"/>
      <c r="BJ162" s="69"/>
      <c r="BK162" s="69"/>
      <c r="BL162" s="69"/>
      <c r="BM162" s="69"/>
      <c r="BN162" s="69"/>
      <c r="BO162" s="69"/>
      <c r="BP162" s="69"/>
      <c r="BQ162" s="69"/>
      <c r="BR162" s="71"/>
      <c r="BS162" s="69"/>
      <c r="BT162" s="69"/>
      <c r="BU162" s="69"/>
      <c r="BV162" s="69"/>
      <c r="BW162" s="69"/>
      <c r="BX162" s="69"/>
      <c r="BY162" s="69"/>
      <c r="BZ162" s="72"/>
      <c r="CA162" s="71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</row>
    <row r="163" spans="1:106" s="51" customFormat="1" x14ac:dyDescent="0.2">
      <c r="A163" s="217"/>
      <c r="BJ163" s="69"/>
      <c r="BK163" s="69"/>
      <c r="BL163" s="69"/>
      <c r="BM163" s="69"/>
      <c r="BN163" s="69"/>
      <c r="BO163" s="69"/>
      <c r="BP163" s="69"/>
      <c r="BQ163" s="69"/>
      <c r="BR163" s="71"/>
      <c r="BS163" s="69"/>
      <c r="BT163" s="69"/>
      <c r="BU163" s="69"/>
      <c r="BV163" s="69"/>
      <c r="BW163" s="69"/>
      <c r="BX163" s="69"/>
      <c r="BY163" s="69"/>
      <c r="BZ163" s="72"/>
      <c r="CA163" s="71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</row>
    <row r="164" spans="1:106" s="51" customFormat="1" x14ac:dyDescent="0.2">
      <c r="A164" s="217"/>
      <c r="BJ164" s="69"/>
      <c r="BK164" s="69"/>
      <c r="BL164" s="69"/>
      <c r="BM164" s="69"/>
      <c r="BN164" s="69"/>
      <c r="BO164" s="69"/>
      <c r="BP164" s="69"/>
      <c r="BQ164" s="69"/>
      <c r="BR164" s="71"/>
      <c r="BS164" s="69"/>
      <c r="BT164" s="69"/>
      <c r="BU164" s="69"/>
      <c r="BV164" s="69"/>
      <c r="BW164" s="69"/>
      <c r="BX164" s="69"/>
      <c r="BY164" s="69"/>
      <c r="BZ164" s="72"/>
      <c r="CA164" s="71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</row>
    <row r="165" spans="1:106" s="51" customFormat="1" x14ac:dyDescent="0.2">
      <c r="A165" s="217"/>
      <c r="BJ165" s="69"/>
      <c r="BK165" s="69"/>
      <c r="BL165" s="69"/>
      <c r="BM165" s="69"/>
      <c r="BN165" s="69"/>
      <c r="BO165" s="69"/>
      <c r="BP165" s="69"/>
      <c r="BQ165" s="69"/>
      <c r="BR165" s="71"/>
      <c r="BS165" s="69"/>
      <c r="BT165" s="69"/>
      <c r="BU165" s="69"/>
      <c r="BV165" s="69"/>
      <c r="BW165" s="69"/>
      <c r="BX165" s="69"/>
      <c r="BY165" s="69"/>
      <c r="BZ165" s="72"/>
      <c r="CA165" s="71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</row>
    <row r="166" spans="1:106" s="51" customFormat="1" x14ac:dyDescent="0.2">
      <c r="A166" s="217"/>
      <c r="BJ166" s="69"/>
      <c r="BK166" s="69"/>
      <c r="BL166" s="69"/>
      <c r="BM166" s="69"/>
      <c r="BN166" s="69"/>
      <c r="BO166" s="69"/>
      <c r="BP166" s="69"/>
      <c r="BQ166" s="69"/>
      <c r="BR166" s="71"/>
      <c r="BS166" s="69"/>
      <c r="BT166" s="69"/>
      <c r="BU166" s="69"/>
      <c r="BV166" s="69"/>
      <c r="BW166" s="69"/>
      <c r="BX166" s="69"/>
      <c r="BY166" s="69"/>
      <c r="BZ166" s="72"/>
      <c r="CA166" s="71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</row>
    <row r="167" spans="1:106" s="51" customFormat="1" x14ac:dyDescent="0.2">
      <c r="A167" s="217"/>
      <c r="BJ167" s="69"/>
      <c r="BK167" s="69"/>
      <c r="BL167" s="69"/>
      <c r="BM167" s="69"/>
      <c r="BN167" s="69"/>
      <c r="BO167" s="69"/>
      <c r="BP167" s="69"/>
      <c r="BQ167" s="69"/>
      <c r="BR167" s="71"/>
      <c r="BS167" s="69"/>
      <c r="BT167" s="69"/>
      <c r="BU167" s="69"/>
      <c r="BV167" s="69"/>
      <c r="BW167" s="69"/>
      <c r="BX167" s="69"/>
      <c r="BY167" s="69"/>
      <c r="BZ167" s="72"/>
      <c r="CA167" s="71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</row>
    <row r="168" spans="1:106" s="51" customFormat="1" x14ac:dyDescent="0.2">
      <c r="A168" s="217"/>
      <c r="BJ168" s="69"/>
      <c r="BK168" s="69"/>
      <c r="BL168" s="69"/>
      <c r="BM168" s="69"/>
      <c r="BN168" s="69"/>
      <c r="BO168" s="69"/>
      <c r="BP168" s="69"/>
      <c r="BQ168" s="69"/>
      <c r="BR168" s="71"/>
      <c r="BS168" s="69"/>
      <c r="BT168" s="69"/>
      <c r="BU168" s="69"/>
      <c r="BV168" s="69"/>
      <c r="BW168" s="69"/>
      <c r="BX168" s="69"/>
      <c r="BY168" s="69"/>
      <c r="BZ168" s="72"/>
      <c r="CA168" s="71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</row>
    <row r="169" spans="1:106" s="51" customFormat="1" x14ac:dyDescent="0.2">
      <c r="A169" s="217"/>
      <c r="BJ169" s="69"/>
      <c r="BK169" s="69"/>
      <c r="BL169" s="69"/>
      <c r="BM169" s="69">
        <v>1</v>
      </c>
      <c r="BN169" s="69" t="s">
        <v>262</v>
      </c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</row>
    <row r="170" spans="1:106" s="51" customFormat="1" x14ac:dyDescent="0.2">
      <c r="A170" s="217"/>
      <c r="BJ170" s="69"/>
      <c r="BK170" s="69"/>
      <c r="BL170" s="69"/>
      <c r="BM170" s="69">
        <v>2</v>
      </c>
      <c r="BN170" s="69" t="s">
        <v>263</v>
      </c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</row>
    <row r="171" spans="1:106" s="51" customFormat="1" x14ac:dyDescent="0.2">
      <c r="A171" s="217"/>
      <c r="BJ171" s="69"/>
      <c r="BK171" s="69"/>
      <c r="BL171" s="69"/>
      <c r="BM171" s="69">
        <v>3</v>
      </c>
      <c r="BN171" s="69" t="s">
        <v>264</v>
      </c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</row>
    <row r="172" spans="1:106" s="51" customFormat="1" x14ac:dyDescent="0.2">
      <c r="A172" s="217"/>
      <c r="BJ172" s="69"/>
      <c r="BK172" s="69"/>
      <c r="BL172" s="69"/>
      <c r="BM172" s="69">
        <v>4</v>
      </c>
      <c r="BN172" s="69" t="s">
        <v>265</v>
      </c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</row>
    <row r="173" spans="1:106" s="51" customFormat="1" x14ac:dyDescent="0.2">
      <c r="A173" s="217"/>
      <c r="BJ173" s="69"/>
      <c r="BK173" s="69"/>
      <c r="BL173" s="69"/>
      <c r="BM173" s="69">
        <v>5</v>
      </c>
      <c r="BN173" s="69" t="s">
        <v>266</v>
      </c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</row>
    <row r="174" spans="1:106" s="51" customFormat="1" x14ac:dyDescent="0.2">
      <c r="A174" s="217"/>
      <c r="BJ174" s="69"/>
      <c r="BK174" s="69"/>
      <c r="BL174" s="69"/>
      <c r="BM174" s="69">
        <v>6</v>
      </c>
      <c r="BN174" s="69" t="s">
        <v>267</v>
      </c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</row>
    <row r="175" spans="1:106" s="51" customFormat="1" x14ac:dyDescent="0.2">
      <c r="A175" s="217"/>
      <c r="BJ175" s="69"/>
      <c r="BK175" s="69"/>
      <c r="BL175" s="69"/>
      <c r="BM175" s="69">
        <v>7</v>
      </c>
      <c r="BN175" s="69" t="s">
        <v>268</v>
      </c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</row>
    <row r="176" spans="1:106" s="51" customFormat="1" x14ac:dyDescent="0.2">
      <c r="A176" s="217"/>
      <c r="BJ176" s="69"/>
      <c r="BK176" s="69"/>
      <c r="BL176" s="69"/>
      <c r="BM176" s="69">
        <v>8</v>
      </c>
      <c r="BN176" s="69" t="s">
        <v>269</v>
      </c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</row>
    <row r="177" spans="1:106" s="51" customFormat="1" x14ac:dyDescent="0.2">
      <c r="A177" s="217"/>
      <c r="BJ177" s="69"/>
      <c r="BK177" s="69"/>
      <c r="BL177" s="69"/>
      <c r="BM177" s="69">
        <v>9</v>
      </c>
      <c r="BN177" s="69" t="s">
        <v>270</v>
      </c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</row>
    <row r="178" spans="1:106" s="51" customFormat="1" x14ac:dyDescent="0.2">
      <c r="A178" s="217"/>
      <c r="BJ178" s="69"/>
      <c r="BK178" s="69"/>
      <c r="BL178" s="69"/>
      <c r="BM178" s="69">
        <v>10</v>
      </c>
      <c r="BN178" s="69" t="s">
        <v>271</v>
      </c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</row>
    <row r="179" spans="1:106" s="51" customFormat="1" x14ac:dyDescent="0.2">
      <c r="A179" s="217"/>
      <c r="BJ179" s="69"/>
      <c r="BK179" s="69"/>
      <c r="BL179" s="69"/>
      <c r="BM179" s="69">
        <v>11</v>
      </c>
      <c r="BN179" s="69" t="s">
        <v>272</v>
      </c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</row>
    <row r="180" spans="1:106" s="51" customFormat="1" x14ac:dyDescent="0.2">
      <c r="A180" s="217"/>
      <c r="BJ180" s="69"/>
      <c r="BK180" s="69"/>
      <c r="BL180" s="69"/>
      <c r="BM180" s="69">
        <v>12</v>
      </c>
      <c r="BN180" s="69" t="s">
        <v>273</v>
      </c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</row>
    <row r="181" spans="1:106" s="51" customFormat="1" x14ac:dyDescent="0.2">
      <c r="A181" s="217"/>
      <c r="BJ181" s="69"/>
      <c r="BK181" s="69"/>
      <c r="BL181" s="69"/>
      <c r="BM181" s="69">
        <v>13</v>
      </c>
      <c r="BN181" s="69" t="s">
        <v>274</v>
      </c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</row>
    <row r="182" spans="1:106" s="51" customFormat="1" x14ac:dyDescent="0.2">
      <c r="A182" s="217"/>
      <c r="BJ182" s="69"/>
      <c r="BK182" s="69"/>
      <c r="BL182" s="69"/>
      <c r="BM182" s="69">
        <v>14</v>
      </c>
      <c r="BN182" s="69" t="s">
        <v>275</v>
      </c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</row>
    <row r="183" spans="1:106" s="51" customFormat="1" x14ac:dyDescent="0.2">
      <c r="A183" s="217"/>
      <c r="BJ183" s="69"/>
      <c r="BK183" s="69"/>
      <c r="BL183" s="69"/>
      <c r="BM183" s="69">
        <v>15</v>
      </c>
      <c r="BN183" s="69" t="s">
        <v>276</v>
      </c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</row>
    <row r="184" spans="1:106" s="51" customFormat="1" x14ac:dyDescent="0.2">
      <c r="A184" s="217"/>
      <c r="BJ184" s="69"/>
      <c r="BK184" s="69"/>
      <c r="BL184" s="69"/>
      <c r="BM184" s="69">
        <v>16</v>
      </c>
      <c r="BN184" s="69" t="s">
        <v>277</v>
      </c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</row>
    <row r="185" spans="1:106" s="51" customFormat="1" x14ac:dyDescent="0.2">
      <c r="A185" s="217"/>
      <c r="BJ185" s="69"/>
      <c r="BK185" s="69"/>
      <c r="BL185" s="69"/>
      <c r="BM185" s="69">
        <v>17</v>
      </c>
      <c r="BN185" s="69" t="s">
        <v>278</v>
      </c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</row>
    <row r="186" spans="1:106" s="51" customFormat="1" x14ac:dyDescent="0.2">
      <c r="A186" s="217"/>
      <c r="BJ186" s="69"/>
      <c r="BK186" s="69"/>
      <c r="BL186" s="69"/>
      <c r="BM186" s="69">
        <v>18</v>
      </c>
      <c r="BN186" s="69" t="s">
        <v>279</v>
      </c>
      <c r="BO186" s="69"/>
      <c r="BP186" s="69"/>
      <c r="BQ186" s="69"/>
      <c r="BR186" s="69"/>
      <c r="BS186" s="69"/>
      <c r="BT186" s="69"/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</row>
    <row r="187" spans="1:106" s="51" customFormat="1" x14ac:dyDescent="0.2">
      <c r="A187" s="217"/>
      <c r="BJ187" s="69"/>
      <c r="BK187" s="69"/>
      <c r="BL187" s="69"/>
      <c r="BM187" s="69">
        <v>19</v>
      </c>
      <c r="BN187" s="69" t="s">
        <v>280</v>
      </c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</row>
    <row r="188" spans="1:106" s="51" customFormat="1" x14ac:dyDescent="0.2">
      <c r="A188" s="217"/>
      <c r="BJ188" s="69"/>
      <c r="BK188" s="69"/>
      <c r="BL188" s="69"/>
      <c r="BM188" s="69"/>
      <c r="BN188" s="69"/>
      <c r="BO188" s="69"/>
      <c r="BP188" s="69"/>
      <c r="BQ188" s="69"/>
      <c r="BR188" s="71"/>
      <c r="BS188" s="69"/>
      <c r="BT188" s="69"/>
      <c r="BU188" s="69"/>
      <c r="BV188" s="69"/>
      <c r="BW188" s="69"/>
      <c r="BX188" s="69"/>
      <c r="BY188" s="69"/>
      <c r="BZ188" s="72"/>
      <c r="CA188" s="71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</row>
    <row r="189" spans="1:106" s="51" customFormat="1" x14ac:dyDescent="0.2">
      <c r="A189" s="217"/>
      <c r="BJ189" s="69"/>
      <c r="BK189" s="69"/>
      <c r="BL189" s="69"/>
      <c r="BM189" s="69"/>
      <c r="BN189" s="69"/>
      <c r="BO189" s="69"/>
      <c r="BP189" s="69"/>
      <c r="BQ189" s="69"/>
      <c r="BR189" s="71"/>
      <c r="BS189" s="69"/>
      <c r="BT189" s="69"/>
      <c r="BU189" s="69"/>
      <c r="BV189" s="69"/>
      <c r="BW189" s="69"/>
      <c r="BX189" s="69"/>
      <c r="BY189" s="69"/>
      <c r="BZ189" s="72"/>
      <c r="CA189" s="71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</row>
    <row r="190" spans="1:106" s="51" customFormat="1" x14ac:dyDescent="0.2">
      <c r="A190" s="217"/>
      <c r="BJ190" s="69"/>
      <c r="BK190" s="69"/>
      <c r="BL190" s="69"/>
      <c r="BM190" s="69"/>
      <c r="BN190" s="69"/>
      <c r="BO190" s="69"/>
      <c r="BP190" s="69"/>
      <c r="BQ190" s="69"/>
      <c r="BR190" s="71"/>
      <c r="BS190" s="69"/>
      <c r="BT190" s="69"/>
      <c r="BU190" s="69"/>
      <c r="BV190" s="69"/>
      <c r="BW190" s="69"/>
      <c r="BX190" s="69"/>
      <c r="BY190" s="69"/>
      <c r="BZ190" s="72"/>
      <c r="CA190" s="71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</row>
    <row r="191" spans="1:106" s="51" customFormat="1" x14ac:dyDescent="0.2">
      <c r="A191" s="217"/>
      <c r="BJ191" s="69"/>
      <c r="BK191" s="69"/>
      <c r="BL191" s="69"/>
      <c r="BM191" s="69"/>
      <c r="BN191" s="69"/>
      <c r="BO191" s="69"/>
      <c r="BP191" s="69"/>
      <c r="BQ191" s="69"/>
      <c r="BR191" s="71"/>
      <c r="BS191" s="69"/>
      <c r="BT191" s="69"/>
      <c r="BU191" s="69"/>
      <c r="BV191" s="69"/>
      <c r="BW191" s="69"/>
      <c r="BX191" s="69"/>
      <c r="BY191" s="69"/>
      <c r="BZ191" s="72"/>
      <c r="CA191" s="71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</row>
    <row r="192" spans="1:106" s="51" customFormat="1" x14ac:dyDescent="0.2">
      <c r="A192" s="217"/>
      <c r="BJ192" s="69"/>
      <c r="BK192" s="69"/>
      <c r="BL192" s="69"/>
      <c r="BM192" s="69"/>
      <c r="BN192" s="69"/>
      <c r="BO192" s="69"/>
      <c r="BP192" s="69"/>
      <c r="BQ192" s="69"/>
      <c r="BR192" s="71"/>
      <c r="BS192" s="69"/>
      <c r="BT192" s="69"/>
      <c r="BU192" s="69"/>
      <c r="BV192" s="69"/>
      <c r="BW192" s="69"/>
      <c r="BX192" s="69"/>
      <c r="BY192" s="69"/>
      <c r="BZ192" s="72"/>
      <c r="CA192" s="71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</row>
    <row r="193" spans="1:106" s="51" customFormat="1" x14ac:dyDescent="0.2">
      <c r="A193" s="217"/>
      <c r="BJ193" s="69"/>
      <c r="BK193" s="69"/>
      <c r="BL193" s="69"/>
      <c r="BM193" s="69"/>
      <c r="BN193" s="69"/>
      <c r="BO193" s="69"/>
      <c r="BP193" s="69"/>
      <c r="BQ193" s="69"/>
      <c r="BR193" s="71"/>
      <c r="BS193" s="69"/>
      <c r="BT193" s="69"/>
      <c r="BU193" s="69"/>
      <c r="BV193" s="69"/>
      <c r="BW193" s="69"/>
      <c r="BX193" s="69"/>
      <c r="BY193" s="69"/>
      <c r="BZ193" s="72"/>
      <c r="CA193" s="71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</row>
    <row r="194" spans="1:106" s="51" customFormat="1" x14ac:dyDescent="0.2">
      <c r="A194" s="217"/>
      <c r="BJ194" s="69"/>
      <c r="BK194" s="69"/>
      <c r="BL194" s="69"/>
      <c r="BM194" s="69"/>
      <c r="BN194" s="69"/>
      <c r="BO194" s="69"/>
      <c r="BP194" s="69"/>
      <c r="BQ194" s="69"/>
      <c r="BR194" s="71"/>
      <c r="BS194" s="69"/>
      <c r="BT194" s="69"/>
      <c r="BU194" s="69"/>
      <c r="BV194" s="69"/>
      <c r="BW194" s="69"/>
      <c r="BX194" s="69"/>
      <c r="BY194" s="69"/>
      <c r="BZ194" s="72"/>
      <c r="CA194" s="71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</row>
    <row r="195" spans="1:106" s="51" customFormat="1" x14ac:dyDescent="0.2">
      <c r="A195" s="217"/>
      <c r="BJ195" s="69"/>
      <c r="BK195" s="69"/>
      <c r="BL195" s="69"/>
      <c r="BM195" s="69"/>
      <c r="BN195" s="69"/>
      <c r="BO195" s="69"/>
      <c r="BP195" s="69"/>
      <c r="BQ195" s="69"/>
      <c r="BR195" s="71"/>
      <c r="BS195" s="69"/>
      <c r="BT195" s="69"/>
      <c r="BU195" s="69"/>
      <c r="BV195" s="69"/>
      <c r="BW195" s="69"/>
      <c r="BX195" s="69"/>
      <c r="BY195" s="69"/>
      <c r="BZ195" s="72"/>
      <c r="CA195" s="71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</row>
    <row r="196" spans="1:106" s="51" customFormat="1" x14ac:dyDescent="0.2">
      <c r="A196" s="217"/>
      <c r="BJ196" s="69"/>
      <c r="BK196" s="69"/>
      <c r="BL196" s="69"/>
      <c r="BM196" s="69"/>
      <c r="BN196" s="69"/>
      <c r="BO196" s="69"/>
      <c r="BP196" s="69"/>
      <c r="BQ196" s="69"/>
      <c r="BR196" s="71"/>
      <c r="BS196" s="69"/>
      <c r="BT196" s="69"/>
      <c r="BU196" s="69"/>
      <c r="BV196" s="69"/>
      <c r="BW196" s="69"/>
      <c r="BX196" s="69"/>
      <c r="BY196" s="69"/>
      <c r="BZ196" s="72"/>
      <c r="CA196" s="71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</row>
    <row r="197" spans="1:106" s="51" customFormat="1" x14ac:dyDescent="0.2">
      <c r="A197" s="217"/>
      <c r="BJ197" s="69"/>
      <c r="BK197" s="69"/>
      <c r="BL197" s="69"/>
      <c r="BM197" s="69"/>
      <c r="BN197" s="69"/>
      <c r="BO197" s="69"/>
      <c r="BP197" s="69"/>
      <c r="BQ197" s="69"/>
      <c r="BR197" s="71"/>
      <c r="BS197" s="69"/>
      <c r="BT197" s="69"/>
      <c r="BU197" s="69"/>
      <c r="BV197" s="69"/>
      <c r="BW197" s="69"/>
      <c r="BX197" s="69"/>
      <c r="BY197" s="69"/>
      <c r="BZ197" s="72"/>
      <c r="CA197" s="71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</row>
    <row r="198" spans="1:106" s="51" customFormat="1" x14ac:dyDescent="0.2">
      <c r="A198" s="217"/>
      <c r="BJ198" s="69"/>
      <c r="BK198" s="69"/>
      <c r="BL198" s="69"/>
      <c r="BM198" s="69"/>
      <c r="BN198" s="69"/>
      <c r="BO198" s="69"/>
      <c r="BP198" s="69"/>
      <c r="BQ198" s="69"/>
      <c r="BR198" s="71"/>
      <c r="BS198" s="69"/>
      <c r="BT198" s="69"/>
      <c r="BU198" s="69"/>
      <c r="BV198" s="69"/>
      <c r="BW198" s="69"/>
      <c r="BX198" s="69"/>
      <c r="BY198" s="69"/>
      <c r="BZ198" s="72"/>
      <c r="CA198" s="71"/>
      <c r="CB198" s="69"/>
      <c r="CC198" s="69"/>
      <c r="CD198" s="69"/>
      <c r="CE198" s="69"/>
      <c r="CF198" s="69"/>
      <c r="CG198" s="69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</row>
    <row r="199" spans="1:106" s="51" customFormat="1" x14ac:dyDescent="0.2">
      <c r="A199" s="217"/>
      <c r="BJ199" s="69"/>
      <c r="BK199" s="69"/>
      <c r="BL199" s="69"/>
      <c r="BM199" s="69"/>
      <c r="BN199" s="69"/>
      <c r="BO199" s="69"/>
      <c r="BP199" s="69"/>
      <c r="BQ199" s="69"/>
      <c r="BR199" s="71"/>
      <c r="BS199" s="69"/>
      <c r="BT199" s="69"/>
      <c r="BU199" s="69"/>
      <c r="BV199" s="69"/>
      <c r="BW199" s="69"/>
      <c r="BX199" s="69"/>
      <c r="BY199" s="69"/>
      <c r="BZ199" s="72"/>
      <c r="CA199" s="71"/>
      <c r="CB199" s="69"/>
      <c r="CC199" s="69"/>
      <c r="CD199" s="69"/>
      <c r="CE199" s="69"/>
      <c r="CF199" s="69"/>
      <c r="CG199" s="69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</row>
    <row r="200" spans="1:106" s="51" customFormat="1" x14ac:dyDescent="0.2">
      <c r="A200" s="217"/>
      <c r="BJ200" s="69"/>
      <c r="BK200" s="69"/>
      <c r="BL200" s="69"/>
      <c r="BM200" s="69"/>
      <c r="BN200" s="69"/>
      <c r="BO200" s="69"/>
      <c r="BP200" s="69"/>
      <c r="BQ200" s="69"/>
      <c r="BR200" s="71"/>
      <c r="BS200" s="69"/>
      <c r="BT200" s="69"/>
      <c r="BU200" s="69"/>
      <c r="BV200" s="69"/>
      <c r="BW200" s="69"/>
      <c r="BX200" s="69"/>
      <c r="BY200" s="69"/>
      <c r="BZ200" s="72"/>
      <c r="CA200" s="71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</row>
    <row r="201" spans="1:106" s="51" customFormat="1" x14ac:dyDescent="0.2">
      <c r="A201" s="217"/>
      <c r="BJ201" s="69"/>
      <c r="BK201" s="69"/>
      <c r="BL201" s="69"/>
      <c r="BM201" s="69"/>
      <c r="BN201" s="69"/>
      <c r="BO201" s="69"/>
      <c r="BP201" s="69"/>
      <c r="BQ201" s="69"/>
      <c r="BR201" s="71"/>
      <c r="BS201" s="69"/>
      <c r="BT201" s="69"/>
      <c r="BU201" s="69"/>
      <c r="BV201" s="69"/>
      <c r="BW201" s="69"/>
      <c r="BX201" s="69"/>
      <c r="BY201" s="69"/>
      <c r="BZ201" s="72"/>
      <c r="CA201" s="71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</row>
    <row r="202" spans="1:106" s="51" customFormat="1" x14ac:dyDescent="0.2">
      <c r="A202" s="217"/>
      <c r="BJ202" s="69"/>
      <c r="BK202" s="69"/>
      <c r="BL202" s="69"/>
      <c r="BM202" s="69"/>
      <c r="BN202" s="69"/>
      <c r="BO202" s="69"/>
      <c r="BP202" s="69"/>
      <c r="BQ202" s="69"/>
      <c r="BR202" s="71"/>
      <c r="BS202" s="69"/>
      <c r="BT202" s="69"/>
      <c r="BU202" s="69"/>
      <c r="BV202" s="69"/>
      <c r="BW202" s="69"/>
      <c r="BX202" s="69"/>
      <c r="BY202" s="69"/>
      <c r="BZ202" s="72"/>
      <c r="CA202" s="71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</row>
    <row r="203" spans="1:106" s="51" customFormat="1" x14ac:dyDescent="0.2">
      <c r="A203" s="217"/>
      <c r="BJ203" s="69"/>
      <c r="BK203" s="69"/>
      <c r="BL203" s="69"/>
      <c r="BM203" s="69"/>
      <c r="BN203" s="69"/>
      <c r="BO203" s="69"/>
      <c r="BP203" s="69"/>
      <c r="BQ203" s="69"/>
      <c r="BR203" s="71"/>
      <c r="BS203" s="69"/>
      <c r="BT203" s="69"/>
      <c r="BU203" s="69"/>
      <c r="BV203" s="69"/>
      <c r="BW203" s="69"/>
      <c r="BX203" s="69"/>
      <c r="BY203" s="69"/>
      <c r="BZ203" s="72"/>
      <c r="CA203" s="71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</row>
    <row r="204" spans="1:106" s="51" customFormat="1" x14ac:dyDescent="0.2">
      <c r="A204" s="217"/>
      <c r="BJ204" s="69"/>
      <c r="BK204" s="69"/>
      <c r="BL204" s="69"/>
      <c r="BM204" s="69"/>
      <c r="BN204" s="69"/>
      <c r="BO204" s="69"/>
      <c r="BP204" s="69"/>
      <c r="BQ204" s="69"/>
      <c r="BR204" s="71"/>
      <c r="BS204" s="69"/>
      <c r="BT204" s="69"/>
      <c r="BU204" s="69"/>
      <c r="BV204" s="69"/>
      <c r="BW204" s="69"/>
      <c r="BX204" s="69"/>
      <c r="BY204" s="69"/>
      <c r="BZ204" s="72"/>
      <c r="CA204" s="71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</row>
    <row r="205" spans="1:106" s="51" customFormat="1" x14ac:dyDescent="0.2">
      <c r="A205" s="217"/>
      <c r="BJ205" s="69"/>
      <c r="BK205" s="69"/>
      <c r="BL205" s="69"/>
      <c r="BM205" s="69"/>
      <c r="BN205" s="69"/>
      <c r="BO205" s="69"/>
      <c r="BP205" s="69"/>
      <c r="BQ205" s="69"/>
      <c r="BR205" s="71"/>
      <c r="BS205" s="69"/>
      <c r="BT205" s="69"/>
      <c r="BU205" s="69"/>
      <c r="BV205" s="69"/>
      <c r="BW205" s="69"/>
      <c r="BX205" s="69"/>
      <c r="BY205" s="69"/>
      <c r="BZ205" s="72"/>
      <c r="CA205" s="71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</row>
    <row r="206" spans="1:106" s="51" customFormat="1" x14ac:dyDescent="0.2">
      <c r="A206" s="217"/>
      <c r="BJ206" s="69"/>
      <c r="BK206" s="69"/>
      <c r="BL206" s="69"/>
      <c r="BM206" s="69"/>
      <c r="BN206" s="69"/>
      <c r="BO206" s="69"/>
      <c r="BP206" s="69"/>
      <c r="BQ206" s="69"/>
      <c r="BR206" s="71"/>
      <c r="BS206" s="69"/>
      <c r="BT206" s="69"/>
      <c r="BU206" s="69"/>
      <c r="BV206" s="69"/>
      <c r="BW206" s="69"/>
      <c r="BX206" s="69"/>
      <c r="BY206" s="69"/>
      <c r="BZ206" s="72"/>
      <c r="CA206" s="71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</row>
    <row r="207" spans="1:106" s="51" customFormat="1" x14ac:dyDescent="0.2">
      <c r="A207" s="217"/>
      <c r="BJ207" s="69"/>
      <c r="BK207" s="69"/>
      <c r="BL207" s="69"/>
      <c r="BM207" s="69"/>
      <c r="BN207" s="69"/>
      <c r="BO207" s="69"/>
      <c r="BP207" s="69"/>
      <c r="BQ207" s="69"/>
      <c r="BR207" s="71"/>
      <c r="BS207" s="69"/>
      <c r="BT207" s="69"/>
      <c r="BU207" s="69"/>
      <c r="BV207" s="69"/>
      <c r="BW207" s="69"/>
      <c r="BX207" s="69"/>
      <c r="BY207" s="69"/>
      <c r="BZ207" s="72"/>
      <c r="CA207" s="71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</row>
    <row r="208" spans="1:106" s="51" customFormat="1" x14ac:dyDescent="0.2">
      <c r="A208" s="217"/>
      <c r="BJ208" s="69"/>
      <c r="BK208" s="69"/>
      <c r="BL208" s="69"/>
      <c r="BM208" s="69"/>
      <c r="BN208" s="69"/>
      <c r="BO208" s="69"/>
      <c r="BP208" s="69"/>
      <c r="BQ208" s="69"/>
      <c r="BR208" s="71"/>
      <c r="BS208" s="69"/>
      <c r="BT208" s="69"/>
      <c r="BU208" s="69"/>
      <c r="BV208" s="69"/>
      <c r="BW208" s="69"/>
      <c r="BX208" s="69"/>
      <c r="BY208" s="69"/>
      <c r="BZ208" s="72"/>
      <c r="CA208" s="71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</row>
    <row r="209" spans="1:106" s="51" customFormat="1" x14ac:dyDescent="0.2">
      <c r="A209" s="217"/>
      <c r="BJ209" s="69"/>
      <c r="BK209" s="69"/>
      <c r="BL209" s="69"/>
      <c r="BM209" s="69"/>
      <c r="BN209" s="69"/>
      <c r="BO209" s="69"/>
      <c r="BP209" s="69"/>
      <c r="BQ209" s="69"/>
      <c r="BR209" s="71"/>
      <c r="BS209" s="69"/>
      <c r="BT209" s="69"/>
      <c r="BU209" s="69"/>
      <c r="BV209" s="69"/>
      <c r="BW209" s="69"/>
      <c r="BX209" s="69"/>
      <c r="BY209" s="69"/>
      <c r="BZ209" s="72"/>
      <c r="CA209" s="71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</row>
    <row r="210" spans="1:106" s="51" customFormat="1" x14ac:dyDescent="0.2">
      <c r="A210" s="217"/>
      <c r="BJ210" s="69"/>
      <c r="BK210" s="69"/>
      <c r="BL210" s="69"/>
      <c r="BM210" s="69"/>
      <c r="BN210" s="69"/>
      <c r="BO210" s="69"/>
      <c r="BP210" s="69"/>
      <c r="BQ210" s="69"/>
      <c r="BR210" s="71"/>
      <c r="BS210" s="69"/>
      <c r="BT210" s="69"/>
      <c r="BU210" s="69"/>
      <c r="BV210" s="69"/>
      <c r="BW210" s="69"/>
      <c r="BX210" s="69"/>
      <c r="BY210" s="69"/>
      <c r="BZ210" s="72"/>
      <c r="CA210" s="71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</row>
    <row r="211" spans="1:106" s="51" customFormat="1" x14ac:dyDescent="0.2">
      <c r="A211" s="217"/>
      <c r="BJ211" s="69"/>
      <c r="BK211" s="69"/>
      <c r="BL211" s="69"/>
      <c r="BM211" s="69"/>
      <c r="BN211" s="69"/>
      <c r="BO211" s="69"/>
      <c r="BP211" s="69"/>
      <c r="BQ211" s="69"/>
      <c r="BR211" s="71"/>
      <c r="BS211" s="69"/>
      <c r="BT211" s="69"/>
      <c r="BU211" s="69"/>
      <c r="BV211" s="69"/>
      <c r="BW211" s="69"/>
      <c r="BX211" s="69"/>
      <c r="BY211" s="69"/>
      <c r="BZ211" s="72"/>
      <c r="CA211" s="71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</row>
    <row r="212" spans="1:106" s="51" customFormat="1" x14ac:dyDescent="0.2">
      <c r="A212" s="217"/>
      <c r="BJ212" s="69"/>
      <c r="BK212" s="69"/>
      <c r="BL212" s="69"/>
      <c r="BM212" s="69"/>
      <c r="BN212" s="69"/>
      <c r="BO212" s="69"/>
      <c r="BP212" s="69"/>
      <c r="BQ212" s="69"/>
      <c r="BR212" s="71"/>
      <c r="BS212" s="69"/>
      <c r="BT212" s="69"/>
      <c r="BU212" s="69"/>
      <c r="BV212" s="69"/>
      <c r="BW212" s="69"/>
      <c r="BX212" s="69"/>
      <c r="BY212" s="69"/>
      <c r="BZ212" s="72"/>
      <c r="CA212" s="71"/>
      <c r="CB212" s="69"/>
      <c r="CC212" s="69"/>
      <c r="CD212" s="69"/>
      <c r="CE212" s="69"/>
      <c r="CF212" s="69"/>
      <c r="CG212" s="69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</row>
    <row r="213" spans="1:106" s="51" customFormat="1" x14ac:dyDescent="0.2">
      <c r="A213" s="217"/>
      <c r="BJ213" s="69"/>
      <c r="BK213" s="69"/>
      <c r="BL213" s="69"/>
      <c r="BM213" s="69"/>
      <c r="BN213" s="69"/>
      <c r="BO213" s="69"/>
      <c r="BP213" s="69"/>
      <c r="BQ213" s="69"/>
      <c r="BR213" s="71"/>
      <c r="BS213" s="69"/>
      <c r="BT213" s="69"/>
      <c r="BU213" s="69"/>
      <c r="BV213" s="69"/>
      <c r="BW213" s="69"/>
      <c r="BX213" s="69"/>
      <c r="BY213" s="69"/>
      <c r="BZ213" s="72"/>
      <c r="CA213" s="71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</row>
    <row r="214" spans="1:106" s="51" customFormat="1" x14ac:dyDescent="0.2">
      <c r="A214" s="217"/>
      <c r="BJ214" s="69"/>
      <c r="BK214" s="69"/>
      <c r="BL214" s="69"/>
      <c r="BM214" s="69"/>
      <c r="BN214" s="69"/>
      <c r="BO214" s="69"/>
      <c r="BP214" s="69"/>
      <c r="BQ214" s="69"/>
      <c r="BR214" s="71"/>
      <c r="BS214" s="69"/>
      <c r="BT214" s="69"/>
      <c r="BU214" s="69"/>
      <c r="BV214" s="69"/>
      <c r="BW214" s="69"/>
      <c r="BX214" s="69"/>
      <c r="BY214" s="69"/>
      <c r="BZ214" s="72"/>
      <c r="CA214" s="71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</row>
    <row r="215" spans="1:106" s="51" customFormat="1" x14ac:dyDescent="0.2">
      <c r="A215" s="217"/>
      <c r="BJ215" s="69"/>
      <c r="BK215" s="69"/>
      <c r="BL215" s="69"/>
      <c r="BM215" s="69"/>
      <c r="BN215" s="69"/>
      <c r="BO215" s="69"/>
      <c r="BP215" s="69"/>
      <c r="BQ215" s="69"/>
      <c r="BR215" s="71"/>
      <c r="BS215" s="69"/>
      <c r="BT215" s="69"/>
      <c r="BU215" s="69"/>
      <c r="BV215" s="69"/>
      <c r="BW215" s="69"/>
      <c r="BX215" s="69"/>
      <c r="BY215" s="69"/>
      <c r="BZ215" s="72"/>
      <c r="CA215" s="71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</row>
    <row r="216" spans="1:106" s="51" customFormat="1" x14ac:dyDescent="0.2">
      <c r="A216" s="217"/>
      <c r="BJ216" s="69"/>
      <c r="BK216" s="69"/>
      <c r="BL216" s="69"/>
      <c r="BM216" s="69"/>
      <c r="BN216" s="69"/>
      <c r="BO216" s="69"/>
      <c r="BP216" s="69"/>
      <c r="BQ216" s="69"/>
      <c r="BR216" s="71"/>
      <c r="BS216" s="69"/>
      <c r="BT216" s="69"/>
      <c r="BU216" s="69"/>
      <c r="BV216" s="69"/>
      <c r="BW216" s="69"/>
      <c r="BX216" s="69"/>
      <c r="BY216" s="69"/>
      <c r="BZ216" s="72"/>
      <c r="CA216" s="71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</row>
    <row r="217" spans="1:106" s="51" customFormat="1" x14ac:dyDescent="0.2">
      <c r="A217" s="217"/>
      <c r="BJ217" s="69"/>
      <c r="BK217" s="69"/>
      <c r="BL217" s="69"/>
      <c r="BM217" s="69"/>
      <c r="BN217" s="69"/>
      <c r="BO217" s="69"/>
      <c r="BP217" s="69"/>
      <c r="BQ217" s="69"/>
      <c r="BR217" s="71"/>
      <c r="BS217" s="69"/>
      <c r="BT217" s="69"/>
      <c r="BU217" s="69"/>
      <c r="BV217" s="69"/>
      <c r="BW217" s="69"/>
      <c r="BX217" s="69"/>
      <c r="BY217" s="69"/>
      <c r="BZ217" s="72"/>
      <c r="CA217" s="71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</row>
    <row r="218" spans="1:106" s="51" customFormat="1" x14ac:dyDescent="0.2">
      <c r="A218" s="217"/>
      <c r="BJ218" s="69"/>
      <c r="BK218" s="69"/>
      <c r="BL218" s="69"/>
      <c r="BM218" s="69"/>
      <c r="BN218" s="69"/>
      <c r="BO218" s="69"/>
      <c r="BP218" s="69"/>
      <c r="BQ218" s="69"/>
      <c r="BR218" s="71"/>
      <c r="BS218" s="69"/>
      <c r="BT218" s="69"/>
      <c r="BU218" s="69"/>
      <c r="BV218" s="69"/>
      <c r="BW218" s="69"/>
      <c r="BX218" s="69"/>
      <c r="BY218" s="69"/>
      <c r="BZ218" s="72"/>
      <c r="CA218" s="71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</row>
    <row r="219" spans="1:106" s="51" customFormat="1" x14ac:dyDescent="0.2">
      <c r="A219" s="217"/>
      <c r="BJ219" s="69"/>
      <c r="BK219" s="69"/>
      <c r="BL219" s="69"/>
      <c r="BM219" s="69"/>
      <c r="BN219" s="69"/>
      <c r="BO219" s="69"/>
      <c r="BP219" s="69"/>
      <c r="BQ219" s="69"/>
      <c r="BR219" s="71"/>
      <c r="BS219" s="69"/>
      <c r="BT219" s="69"/>
      <c r="BU219" s="69"/>
      <c r="BV219" s="69"/>
      <c r="BW219" s="69"/>
      <c r="BX219" s="69"/>
      <c r="BY219" s="69"/>
      <c r="BZ219" s="72"/>
      <c r="CA219" s="71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</row>
    <row r="220" spans="1:106" s="51" customFormat="1" x14ac:dyDescent="0.2">
      <c r="A220" s="217"/>
      <c r="BJ220" s="69"/>
      <c r="BK220" s="69"/>
      <c r="BL220" s="69"/>
      <c r="BM220" s="69"/>
      <c r="BN220" s="69"/>
      <c r="BO220" s="69"/>
      <c r="BP220" s="69"/>
      <c r="BQ220" s="69"/>
      <c r="BR220" s="71"/>
      <c r="BS220" s="69"/>
      <c r="BT220" s="69"/>
      <c r="BU220" s="69"/>
      <c r="BV220" s="69"/>
      <c r="BW220" s="69"/>
      <c r="BX220" s="69"/>
      <c r="BY220" s="69"/>
      <c r="BZ220" s="72"/>
      <c r="CA220" s="71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</row>
    <row r="221" spans="1:106" s="51" customFormat="1" x14ac:dyDescent="0.2">
      <c r="A221" s="217"/>
      <c r="BJ221" s="69"/>
      <c r="BK221" s="69"/>
      <c r="BL221" s="69"/>
      <c r="BM221" s="69"/>
      <c r="BN221" s="69"/>
      <c r="BO221" s="69"/>
      <c r="BP221" s="69"/>
      <c r="BQ221" s="69"/>
      <c r="BR221" s="71"/>
      <c r="BS221" s="69"/>
      <c r="BT221" s="69"/>
      <c r="BU221" s="69"/>
      <c r="BV221" s="69"/>
      <c r="BW221" s="69"/>
      <c r="BX221" s="69"/>
      <c r="BY221" s="69"/>
      <c r="BZ221" s="72"/>
      <c r="CA221" s="71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</row>
    <row r="222" spans="1:106" s="51" customFormat="1" x14ac:dyDescent="0.2">
      <c r="A222" s="217"/>
      <c r="BJ222" s="69"/>
      <c r="BK222" s="69"/>
      <c r="BL222" s="69"/>
      <c r="BM222" s="69"/>
      <c r="BN222" s="69"/>
      <c r="BO222" s="69"/>
      <c r="BP222" s="69"/>
      <c r="BQ222" s="69"/>
      <c r="BR222" s="71"/>
      <c r="BS222" s="69"/>
      <c r="BT222" s="69"/>
      <c r="BU222" s="69"/>
      <c r="BV222" s="69"/>
      <c r="BW222" s="69"/>
      <c r="BX222" s="69"/>
      <c r="BY222" s="69"/>
      <c r="BZ222" s="72"/>
      <c r="CA222" s="71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</row>
    <row r="223" spans="1:106" s="51" customFormat="1" x14ac:dyDescent="0.2">
      <c r="A223" s="217"/>
      <c r="BJ223" s="69"/>
      <c r="BK223" s="69"/>
      <c r="BL223" s="69"/>
      <c r="BM223" s="69"/>
      <c r="BN223" s="69"/>
      <c r="BO223" s="69"/>
      <c r="BP223" s="69"/>
      <c r="BQ223" s="69"/>
      <c r="BR223" s="71"/>
      <c r="BS223" s="69"/>
      <c r="BT223" s="69"/>
      <c r="BU223" s="69"/>
      <c r="BV223" s="69"/>
      <c r="BW223" s="69"/>
      <c r="BX223" s="69"/>
      <c r="BY223" s="69"/>
      <c r="BZ223" s="72"/>
      <c r="CA223" s="71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</row>
    <row r="224" spans="1:106" s="51" customFormat="1" x14ac:dyDescent="0.2">
      <c r="A224" s="217"/>
      <c r="BJ224" s="69"/>
      <c r="BK224" s="69"/>
      <c r="BL224" s="69"/>
      <c r="BM224" s="69"/>
      <c r="BN224" s="69"/>
      <c r="BO224" s="69"/>
      <c r="BP224" s="69"/>
      <c r="BQ224" s="69"/>
      <c r="BR224" s="71"/>
      <c r="BS224" s="69"/>
      <c r="BT224" s="69"/>
      <c r="BU224" s="69"/>
      <c r="BV224" s="69"/>
      <c r="BW224" s="69"/>
      <c r="BX224" s="69"/>
      <c r="BY224" s="69"/>
      <c r="BZ224" s="72"/>
      <c r="CA224" s="71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</row>
    <row r="225" spans="1:106" s="51" customFormat="1" x14ac:dyDescent="0.2">
      <c r="A225" s="217"/>
      <c r="BJ225" s="69"/>
      <c r="BK225" s="69"/>
      <c r="BL225" s="69"/>
      <c r="BM225" s="69"/>
      <c r="BN225" s="69"/>
      <c r="BO225" s="69"/>
      <c r="BP225" s="69"/>
      <c r="BQ225" s="69"/>
      <c r="BR225" s="71"/>
      <c r="BS225" s="69"/>
      <c r="BT225" s="69"/>
      <c r="BU225" s="69"/>
      <c r="BV225" s="69"/>
      <c r="BW225" s="69"/>
      <c r="BX225" s="69"/>
      <c r="BY225" s="69"/>
      <c r="BZ225" s="72"/>
      <c r="CA225" s="71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</row>
    <row r="226" spans="1:106" s="51" customFormat="1" x14ac:dyDescent="0.2">
      <c r="A226" s="217"/>
      <c r="BJ226" s="69"/>
      <c r="BK226" s="69"/>
      <c r="BL226" s="69"/>
      <c r="BM226" s="69"/>
      <c r="BN226" s="69"/>
      <c r="BO226" s="69"/>
      <c r="BP226" s="69"/>
      <c r="BQ226" s="69"/>
      <c r="BR226" s="71"/>
      <c r="BS226" s="69"/>
      <c r="BT226" s="69"/>
      <c r="BU226" s="69"/>
      <c r="BV226" s="69"/>
      <c r="BW226" s="69"/>
      <c r="BX226" s="69"/>
      <c r="BY226" s="69"/>
      <c r="BZ226" s="72"/>
      <c r="CA226" s="71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</row>
    <row r="227" spans="1:106" s="51" customFormat="1" x14ac:dyDescent="0.2">
      <c r="A227" s="217"/>
      <c r="BJ227" s="69"/>
      <c r="BK227" s="69"/>
      <c r="BL227" s="69"/>
      <c r="BM227" s="69"/>
      <c r="BN227" s="69"/>
      <c r="BO227" s="69"/>
      <c r="BP227" s="69"/>
      <c r="BQ227" s="69"/>
      <c r="BR227" s="71"/>
      <c r="BS227" s="69"/>
      <c r="BT227" s="69"/>
      <c r="BU227" s="69"/>
      <c r="BV227" s="69"/>
      <c r="BW227" s="69"/>
      <c r="BX227" s="69"/>
      <c r="BY227" s="69"/>
      <c r="BZ227" s="72"/>
      <c r="CA227" s="71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</row>
    <row r="228" spans="1:106" s="51" customFormat="1" x14ac:dyDescent="0.2">
      <c r="A228" s="217"/>
      <c r="BJ228" s="69"/>
      <c r="BK228" s="69"/>
      <c r="BL228" s="69"/>
      <c r="BM228" s="69"/>
      <c r="BN228" s="69"/>
      <c r="BO228" s="69"/>
      <c r="BP228" s="69"/>
      <c r="BQ228" s="69"/>
      <c r="BR228" s="71"/>
      <c r="BS228" s="69"/>
      <c r="BT228" s="69"/>
      <c r="BU228" s="69"/>
      <c r="BV228" s="69"/>
      <c r="BW228" s="69"/>
      <c r="BX228" s="69"/>
      <c r="BY228" s="69"/>
      <c r="BZ228" s="72"/>
      <c r="CA228" s="71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</row>
    <row r="229" spans="1:106" s="51" customFormat="1" x14ac:dyDescent="0.2">
      <c r="A229" s="217"/>
      <c r="BJ229" s="69"/>
      <c r="BK229" s="69"/>
      <c r="BL229" s="69"/>
      <c r="BM229" s="69"/>
      <c r="BN229" s="69"/>
      <c r="BO229" s="69"/>
      <c r="BP229" s="69"/>
      <c r="BQ229" s="69"/>
      <c r="BR229" s="71"/>
      <c r="BS229" s="69"/>
      <c r="BT229" s="69"/>
      <c r="BU229" s="69"/>
      <c r="BV229" s="69"/>
      <c r="BW229" s="69"/>
      <c r="BX229" s="69"/>
      <c r="BY229" s="69"/>
      <c r="BZ229" s="72"/>
      <c r="CA229" s="71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</row>
    <row r="230" spans="1:106" s="51" customFormat="1" x14ac:dyDescent="0.2">
      <c r="A230" s="217"/>
      <c r="BJ230" s="69"/>
      <c r="BK230" s="69"/>
      <c r="BL230" s="69"/>
      <c r="BM230" s="69"/>
      <c r="BN230" s="69"/>
      <c r="BO230" s="69"/>
      <c r="BP230" s="69"/>
      <c r="BQ230" s="69"/>
      <c r="BR230" s="71"/>
      <c r="BS230" s="69"/>
      <c r="BT230" s="69"/>
      <c r="BU230" s="69"/>
      <c r="BV230" s="69"/>
      <c r="BW230" s="69"/>
      <c r="BX230" s="69"/>
      <c r="BY230" s="69"/>
      <c r="BZ230" s="72"/>
      <c r="CA230" s="71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</row>
    <row r="231" spans="1:106" s="51" customFormat="1" x14ac:dyDescent="0.2">
      <c r="A231" s="217"/>
      <c r="BJ231" s="69"/>
      <c r="BK231" s="69"/>
      <c r="BL231" s="69"/>
      <c r="BM231" s="69"/>
      <c r="BN231" s="69"/>
      <c r="BO231" s="69"/>
      <c r="BP231" s="69"/>
      <c r="BQ231" s="69"/>
      <c r="BR231" s="71"/>
      <c r="BS231" s="69"/>
      <c r="BT231" s="69"/>
      <c r="BU231" s="69"/>
      <c r="BV231" s="69"/>
      <c r="BW231" s="69"/>
      <c r="BX231" s="69"/>
      <c r="BY231" s="69"/>
      <c r="BZ231" s="72"/>
      <c r="CA231" s="71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</row>
    <row r="232" spans="1:106" s="51" customFormat="1" x14ac:dyDescent="0.2">
      <c r="A232" s="217"/>
      <c r="BJ232" s="69"/>
      <c r="BK232" s="69"/>
      <c r="BL232" s="69"/>
      <c r="BM232" s="69"/>
      <c r="BN232" s="69"/>
      <c r="BO232" s="69"/>
      <c r="BP232" s="69"/>
      <c r="BQ232" s="69"/>
      <c r="BR232" s="71"/>
      <c r="BS232" s="69"/>
      <c r="BT232" s="69"/>
      <c r="BU232" s="69"/>
      <c r="BV232" s="69"/>
      <c r="BW232" s="69"/>
      <c r="BX232" s="69"/>
      <c r="BY232" s="69"/>
      <c r="BZ232" s="72"/>
      <c r="CA232" s="71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</row>
    <row r="233" spans="1:106" s="51" customFormat="1" x14ac:dyDescent="0.2">
      <c r="A233" s="217"/>
      <c r="BJ233" s="69"/>
      <c r="BK233" s="69"/>
      <c r="BL233" s="69"/>
      <c r="BM233" s="69"/>
      <c r="BN233" s="69"/>
      <c r="BO233" s="69"/>
      <c r="BP233" s="69"/>
      <c r="BQ233" s="69"/>
      <c r="BR233" s="71"/>
      <c r="BS233" s="69"/>
      <c r="BT233" s="69"/>
      <c r="BU233" s="69"/>
      <c r="BV233" s="69"/>
      <c r="BW233" s="69"/>
      <c r="BX233" s="69"/>
      <c r="BY233" s="69"/>
      <c r="BZ233" s="72"/>
      <c r="CA233" s="71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</row>
    <row r="234" spans="1:106" s="51" customFormat="1" x14ac:dyDescent="0.2">
      <c r="A234" s="217"/>
      <c r="BJ234" s="69"/>
      <c r="BK234" s="69"/>
      <c r="BL234" s="69"/>
      <c r="BM234" s="69"/>
      <c r="BN234" s="69"/>
      <c r="BO234" s="69"/>
      <c r="BP234" s="69"/>
      <c r="BQ234" s="69"/>
      <c r="BR234" s="71"/>
      <c r="BS234" s="69"/>
      <c r="BT234" s="69"/>
      <c r="BU234" s="69"/>
      <c r="BV234" s="69"/>
      <c r="BW234" s="69"/>
      <c r="BX234" s="69"/>
      <c r="BY234" s="69"/>
      <c r="BZ234" s="72"/>
      <c r="CA234" s="71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</row>
    <row r="235" spans="1:106" s="51" customFormat="1" x14ac:dyDescent="0.2">
      <c r="A235" s="217"/>
      <c r="BJ235" s="69"/>
      <c r="BK235" s="69"/>
      <c r="BL235" s="69"/>
      <c r="BM235" s="69"/>
      <c r="BN235" s="69"/>
      <c r="BO235" s="69"/>
      <c r="BP235" s="69"/>
      <c r="BQ235" s="69"/>
      <c r="BR235" s="71"/>
      <c r="BS235" s="69"/>
      <c r="BT235" s="69"/>
      <c r="BU235" s="69"/>
      <c r="BV235" s="69"/>
      <c r="BW235" s="69"/>
      <c r="BX235" s="69"/>
      <c r="BY235" s="69"/>
      <c r="BZ235" s="72"/>
      <c r="CA235" s="71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</row>
    <row r="236" spans="1:106" s="51" customFormat="1" x14ac:dyDescent="0.2">
      <c r="A236" s="217"/>
      <c r="BJ236" s="69"/>
      <c r="BK236" s="69"/>
      <c r="BL236" s="69"/>
      <c r="BM236" s="69"/>
      <c r="BN236" s="69"/>
      <c r="BO236" s="69"/>
      <c r="BP236" s="69"/>
      <c r="BQ236" s="69"/>
      <c r="BR236" s="71"/>
      <c r="BS236" s="69"/>
      <c r="BT236" s="69"/>
      <c r="BU236" s="69"/>
      <c r="BV236" s="69"/>
      <c r="BW236" s="69"/>
      <c r="BX236" s="69"/>
      <c r="BY236" s="69"/>
      <c r="BZ236" s="72"/>
      <c r="CA236" s="71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</row>
    <row r="237" spans="1:106" s="51" customFormat="1" x14ac:dyDescent="0.2">
      <c r="A237" s="217"/>
      <c r="BJ237" s="69"/>
      <c r="BK237" s="69"/>
      <c r="BL237" s="69"/>
      <c r="BM237" s="69"/>
      <c r="BN237" s="69"/>
      <c r="BO237" s="69"/>
      <c r="BP237" s="69"/>
      <c r="BQ237" s="69"/>
      <c r="BR237" s="71"/>
      <c r="BS237" s="69"/>
      <c r="BT237" s="69"/>
      <c r="BU237" s="69"/>
      <c r="BV237" s="69"/>
      <c r="BW237" s="69"/>
      <c r="BX237" s="69"/>
      <c r="BY237" s="69"/>
      <c r="BZ237" s="72"/>
      <c r="CA237" s="71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</row>
    <row r="238" spans="1:106" s="51" customFormat="1" x14ac:dyDescent="0.2">
      <c r="A238" s="217"/>
      <c r="BJ238" s="69"/>
      <c r="BK238" s="69"/>
      <c r="BL238" s="69"/>
      <c r="BM238" s="69"/>
      <c r="BN238" s="69"/>
      <c r="BO238" s="69"/>
      <c r="BP238" s="69"/>
      <c r="BQ238" s="69"/>
      <c r="BR238" s="71"/>
      <c r="BS238" s="69"/>
      <c r="BT238" s="69"/>
      <c r="BU238" s="69"/>
      <c r="BV238" s="69"/>
      <c r="BW238" s="69"/>
      <c r="BX238" s="69"/>
      <c r="BY238" s="69"/>
      <c r="BZ238" s="72"/>
      <c r="CA238" s="71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</row>
    <row r="239" spans="1:106" s="51" customFormat="1" x14ac:dyDescent="0.2">
      <c r="A239" s="217"/>
      <c r="BJ239" s="69"/>
      <c r="BK239" s="69"/>
      <c r="BL239" s="69"/>
      <c r="BM239" s="69"/>
      <c r="BN239" s="69"/>
      <c r="BO239" s="69"/>
      <c r="BP239" s="69"/>
      <c r="BQ239" s="69"/>
      <c r="BR239" s="71"/>
      <c r="BS239" s="69"/>
      <c r="BT239" s="69"/>
      <c r="BU239" s="69"/>
      <c r="BV239" s="69"/>
      <c r="BW239" s="69"/>
      <c r="BX239" s="69"/>
      <c r="BY239" s="69"/>
      <c r="BZ239" s="72"/>
      <c r="CA239" s="71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</row>
    <row r="240" spans="1:106" s="51" customFormat="1" x14ac:dyDescent="0.2">
      <c r="A240" s="217"/>
      <c r="BJ240" s="69"/>
      <c r="BK240" s="69"/>
      <c r="BL240" s="69"/>
      <c r="BM240" s="69"/>
      <c r="BN240" s="69"/>
      <c r="BO240" s="69"/>
      <c r="BP240" s="69"/>
      <c r="BQ240" s="69"/>
      <c r="BR240" s="71"/>
      <c r="BS240" s="69"/>
      <c r="BT240" s="69"/>
      <c r="BU240" s="69"/>
      <c r="BV240" s="69"/>
      <c r="BW240" s="69"/>
      <c r="BX240" s="69"/>
      <c r="BY240" s="69"/>
      <c r="BZ240" s="72"/>
      <c r="CA240" s="71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</row>
    <row r="241" spans="1:106" s="51" customFormat="1" x14ac:dyDescent="0.2">
      <c r="A241" s="217"/>
      <c r="BJ241" s="69"/>
      <c r="BK241" s="69"/>
      <c r="BL241" s="69"/>
      <c r="BM241" s="69"/>
      <c r="BN241" s="69"/>
      <c r="BO241" s="69"/>
      <c r="BP241" s="69"/>
      <c r="BQ241" s="69"/>
      <c r="BR241" s="71"/>
      <c r="BS241" s="69"/>
      <c r="BT241" s="69"/>
      <c r="BU241" s="69"/>
      <c r="BV241" s="69"/>
      <c r="BW241" s="69"/>
      <c r="BX241" s="69"/>
      <c r="BY241" s="69"/>
      <c r="BZ241" s="72"/>
      <c r="CA241" s="71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</row>
    <row r="242" spans="1:106" s="51" customFormat="1" x14ac:dyDescent="0.2">
      <c r="A242" s="217"/>
      <c r="BJ242" s="69"/>
      <c r="BK242" s="69"/>
      <c r="BL242" s="69"/>
      <c r="BM242" s="69"/>
      <c r="BN242" s="69"/>
      <c r="BO242" s="69"/>
      <c r="BP242" s="69"/>
      <c r="BQ242" s="69"/>
      <c r="BR242" s="71"/>
      <c r="BS242" s="69"/>
      <c r="BT242" s="69"/>
      <c r="BU242" s="69"/>
      <c r="BV242" s="69"/>
      <c r="BW242" s="69"/>
      <c r="BX242" s="69"/>
      <c r="BY242" s="69"/>
      <c r="BZ242" s="72"/>
      <c r="CA242" s="71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</row>
    <row r="243" spans="1:106" s="51" customFormat="1" x14ac:dyDescent="0.2">
      <c r="A243" s="217"/>
      <c r="BJ243" s="69"/>
      <c r="BK243" s="69"/>
      <c r="BL243" s="69"/>
      <c r="BM243" s="69"/>
      <c r="BN243" s="69"/>
      <c r="BO243" s="69"/>
      <c r="BP243" s="69"/>
      <c r="BQ243" s="69"/>
      <c r="BR243" s="71"/>
      <c r="BS243" s="69"/>
      <c r="BT243" s="69"/>
      <c r="BU243" s="69"/>
      <c r="BV243" s="69"/>
      <c r="BW243" s="69"/>
      <c r="BX243" s="69"/>
      <c r="BY243" s="69"/>
      <c r="BZ243" s="72"/>
      <c r="CA243" s="71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</row>
    <row r="244" spans="1:106" s="51" customFormat="1" x14ac:dyDescent="0.2">
      <c r="A244" s="217"/>
      <c r="BJ244" s="69"/>
      <c r="BK244" s="69"/>
      <c r="BL244" s="69"/>
      <c r="BM244" s="69"/>
      <c r="BN244" s="69"/>
      <c r="BO244" s="69"/>
      <c r="BP244" s="69"/>
      <c r="BQ244" s="69"/>
      <c r="BR244" s="71"/>
      <c r="BS244" s="69"/>
      <c r="BT244" s="69"/>
      <c r="BU244" s="69"/>
      <c r="BV244" s="69"/>
      <c r="BW244" s="69"/>
      <c r="BX244" s="69"/>
      <c r="BY244" s="69"/>
      <c r="BZ244" s="72"/>
      <c r="CA244" s="71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</row>
    <row r="245" spans="1:106" s="51" customFormat="1" x14ac:dyDescent="0.2">
      <c r="A245" s="217"/>
      <c r="BJ245" s="69"/>
      <c r="BK245" s="69"/>
      <c r="BL245" s="69"/>
      <c r="BM245" s="69"/>
      <c r="BN245" s="69"/>
      <c r="BO245" s="69"/>
      <c r="BP245" s="69"/>
      <c r="BQ245" s="69"/>
      <c r="BR245" s="71"/>
      <c r="BS245" s="69"/>
      <c r="BT245" s="69"/>
      <c r="BU245" s="69"/>
      <c r="BV245" s="69"/>
      <c r="BW245" s="69"/>
      <c r="BX245" s="69"/>
      <c r="BY245" s="69"/>
      <c r="BZ245" s="72"/>
      <c r="CA245" s="71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</row>
    <row r="246" spans="1:106" s="51" customFormat="1" x14ac:dyDescent="0.2">
      <c r="A246" s="217"/>
      <c r="BJ246" s="69"/>
      <c r="BK246" s="69"/>
      <c r="BL246" s="69"/>
      <c r="BM246" s="69"/>
      <c r="BN246" s="69"/>
      <c r="BO246" s="69"/>
      <c r="BP246" s="69"/>
      <c r="BQ246" s="69"/>
      <c r="BR246" s="71"/>
      <c r="BS246" s="69"/>
      <c r="BT246" s="69"/>
      <c r="BU246" s="69"/>
      <c r="BV246" s="69"/>
      <c r="BW246" s="69"/>
      <c r="BX246" s="69"/>
      <c r="BY246" s="69"/>
      <c r="BZ246" s="72"/>
      <c r="CA246" s="71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</row>
    <row r="247" spans="1:106" s="51" customFormat="1" x14ac:dyDescent="0.2">
      <c r="A247" s="217"/>
      <c r="BJ247" s="69"/>
      <c r="BK247" s="69"/>
      <c r="BL247" s="69"/>
      <c r="BM247" s="69"/>
      <c r="BN247" s="69"/>
      <c r="BO247" s="69"/>
      <c r="BP247" s="69"/>
      <c r="BQ247" s="69"/>
      <c r="BR247" s="71"/>
      <c r="BS247" s="69"/>
      <c r="BT247" s="69"/>
      <c r="BU247" s="69"/>
      <c r="BV247" s="69"/>
      <c r="BW247" s="69"/>
      <c r="BX247" s="69"/>
      <c r="BY247" s="69"/>
      <c r="BZ247" s="72"/>
      <c r="CA247" s="71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</row>
    <row r="248" spans="1:106" s="51" customFormat="1" x14ac:dyDescent="0.2">
      <c r="A248" s="217"/>
      <c r="BJ248" s="69"/>
      <c r="BK248" s="69"/>
      <c r="BL248" s="69"/>
      <c r="BM248" s="69"/>
      <c r="BN248" s="69"/>
      <c r="BO248" s="69"/>
      <c r="BP248" s="69"/>
      <c r="BQ248" s="69"/>
      <c r="BR248" s="71"/>
      <c r="BS248" s="69"/>
      <c r="BT248" s="69"/>
      <c r="BU248" s="69"/>
      <c r="BV248" s="69"/>
      <c r="BW248" s="69"/>
      <c r="BX248" s="69"/>
      <c r="BY248" s="69"/>
      <c r="BZ248" s="72"/>
      <c r="CA248" s="71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</row>
    <row r="249" spans="1:106" s="51" customFormat="1" x14ac:dyDescent="0.2">
      <c r="A249" s="217"/>
      <c r="BJ249" s="69"/>
      <c r="BK249" s="69"/>
      <c r="BL249" s="69"/>
      <c r="BM249" s="69"/>
      <c r="BN249" s="69"/>
      <c r="BO249" s="69"/>
      <c r="BP249" s="69"/>
      <c r="BQ249" s="69"/>
      <c r="BR249" s="71"/>
      <c r="BS249" s="69"/>
      <c r="BT249" s="69"/>
      <c r="BU249" s="69"/>
      <c r="BV249" s="69"/>
      <c r="BW249" s="69"/>
      <c r="BX249" s="69"/>
      <c r="BY249" s="69"/>
      <c r="BZ249" s="72"/>
      <c r="CA249" s="71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</row>
    <row r="250" spans="1:106" s="51" customFormat="1" x14ac:dyDescent="0.2">
      <c r="A250" s="217"/>
      <c r="BJ250" s="69"/>
      <c r="BK250" s="69"/>
      <c r="BL250" s="69"/>
      <c r="BM250" s="69"/>
      <c r="BN250" s="69"/>
      <c r="BO250" s="69"/>
      <c r="BP250" s="69"/>
      <c r="BQ250" s="69"/>
      <c r="BR250" s="71"/>
      <c r="BS250" s="69"/>
      <c r="BT250" s="69"/>
      <c r="BU250" s="69"/>
      <c r="BV250" s="69"/>
      <c r="BW250" s="69"/>
      <c r="BX250" s="69"/>
      <c r="BY250" s="69"/>
      <c r="BZ250" s="72"/>
      <c r="CA250" s="71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</row>
    <row r="251" spans="1:106" s="51" customFormat="1" x14ac:dyDescent="0.2">
      <c r="A251" s="217"/>
      <c r="BJ251" s="69"/>
      <c r="BK251" s="69"/>
      <c r="BL251" s="69"/>
      <c r="BM251" s="69"/>
      <c r="BN251" s="69"/>
      <c r="BO251" s="69"/>
      <c r="BP251" s="69"/>
      <c r="BQ251" s="69"/>
      <c r="BR251" s="71"/>
      <c r="BS251" s="69"/>
      <c r="BT251" s="69"/>
      <c r="BU251" s="69"/>
      <c r="BV251" s="69"/>
      <c r="BW251" s="69"/>
      <c r="BX251" s="69"/>
      <c r="BY251" s="69"/>
      <c r="BZ251" s="72"/>
      <c r="CA251" s="71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</row>
    <row r="252" spans="1:106" s="51" customFormat="1" x14ac:dyDescent="0.2">
      <c r="A252" s="217"/>
      <c r="BJ252" s="69"/>
      <c r="BK252" s="69"/>
      <c r="BL252" s="69"/>
      <c r="BM252" s="69"/>
      <c r="BN252" s="69"/>
      <c r="BO252" s="69"/>
      <c r="BP252" s="69"/>
      <c r="BQ252" s="69"/>
      <c r="BR252" s="71"/>
      <c r="BS252" s="69"/>
      <c r="BT252" s="69"/>
      <c r="BU252" s="69"/>
      <c r="BV252" s="69"/>
      <c r="BW252" s="69"/>
      <c r="BX252" s="69"/>
      <c r="BY252" s="69"/>
      <c r="BZ252" s="72"/>
      <c r="CA252" s="71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</row>
    <row r="253" spans="1:106" s="51" customFormat="1" x14ac:dyDescent="0.2">
      <c r="A253" s="217"/>
      <c r="BJ253" s="69"/>
      <c r="BK253" s="69"/>
      <c r="BL253" s="69"/>
      <c r="BM253" s="69"/>
      <c r="BN253" s="69"/>
      <c r="BO253" s="69"/>
      <c r="BP253" s="69"/>
      <c r="BQ253" s="69"/>
      <c r="BR253" s="71"/>
      <c r="BS253" s="69"/>
      <c r="BT253" s="69"/>
      <c r="BU253" s="69"/>
      <c r="BV253" s="69"/>
      <c r="BW253" s="69"/>
      <c r="BX253" s="69"/>
      <c r="BY253" s="69"/>
      <c r="BZ253" s="72"/>
      <c r="CA253" s="71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</row>
    <row r="254" spans="1:106" s="51" customFormat="1" x14ac:dyDescent="0.2">
      <c r="A254" s="217"/>
      <c r="BJ254" s="69"/>
      <c r="BK254" s="69"/>
      <c r="BL254" s="69"/>
      <c r="BM254" s="69"/>
      <c r="BN254" s="69"/>
      <c r="BO254" s="69"/>
      <c r="BP254" s="69"/>
      <c r="BQ254" s="69"/>
      <c r="BR254" s="71"/>
      <c r="BS254" s="69"/>
      <c r="BT254" s="69"/>
      <c r="BU254" s="69"/>
      <c r="BV254" s="69"/>
      <c r="BW254" s="69"/>
      <c r="BX254" s="69"/>
      <c r="BY254" s="69"/>
      <c r="BZ254" s="72"/>
      <c r="CA254" s="71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</row>
    <row r="255" spans="1:106" s="51" customFormat="1" x14ac:dyDescent="0.2">
      <c r="A255" s="217"/>
      <c r="BJ255" s="69"/>
      <c r="BK255" s="69"/>
      <c r="BL255" s="69"/>
      <c r="BM255" s="69"/>
      <c r="BN255" s="69"/>
      <c r="BO255" s="69"/>
      <c r="BP255" s="69"/>
      <c r="BQ255" s="69"/>
      <c r="BR255" s="71"/>
      <c r="BS255" s="69"/>
      <c r="BT255" s="69"/>
      <c r="BU255" s="69"/>
      <c r="BV255" s="69"/>
      <c r="BW255" s="69"/>
      <c r="BX255" s="69"/>
      <c r="BY255" s="69"/>
      <c r="BZ255" s="72"/>
      <c r="CA255" s="71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</row>
    <row r="256" spans="1:106" s="51" customFormat="1" x14ac:dyDescent="0.2">
      <c r="A256" s="217"/>
      <c r="BJ256" s="69"/>
      <c r="BK256" s="69"/>
      <c r="BL256" s="69"/>
      <c r="BM256" s="69"/>
      <c r="BN256" s="69"/>
      <c r="BO256" s="69"/>
      <c r="BP256" s="69"/>
      <c r="BQ256" s="69"/>
      <c r="BR256" s="71"/>
      <c r="BS256" s="69"/>
      <c r="BT256" s="69"/>
      <c r="BU256" s="69"/>
      <c r="BV256" s="69"/>
      <c r="BW256" s="69"/>
      <c r="BX256" s="69"/>
      <c r="BY256" s="69"/>
      <c r="BZ256" s="72"/>
      <c r="CA256" s="71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</row>
    <row r="257" spans="1:161" s="51" customFormat="1" x14ac:dyDescent="0.2">
      <c r="A257" s="217"/>
      <c r="BJ257" s="69"/>
      <c r="BK257" s="69"/>
      <c r="BL257" s="69"/>
      <c r="BM257" s="69"/>
      <c r="BN257" s="69"/>
      <c r="BO257" s="69"/>
      <c r="BP257" s="69"/>
      <c r="BQ257" s="69"/>
      <c r="BR257" s="71"/>
      <c r="BS257" s="69"/>
      <c r="BT257" s="69"/>
      <c r="BU257" s="69"/>
      <c r="BV257" s="69"/>
      <c r="BW257" s="69"/>
      <c r="BX257" s="69"/>
      <c r="BY257" s="69"/>
      <c r="BZ257" s="72"/>
      <c r="CA257" s="71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</row>
    <row r="258" spans="1:161" s="51" customFormat="1" x14ac:dyDescent="0.2">
      <c r="A258" s="217"/>
      <c r="BJ258" s="69"/>
      <c r="BK258" s="69"/>
      <c r="BL258" s="69"/>
      <c r="BM258" s="69"/>
      <c r="BN258" s="69"/>
      <c r="BO258" s="69"/>
      <c r="BP258" s="69"/>
      <c r="BQ258" s="69"/>
      <c r="BR258" s="71"/>
      <c r="BS258" s="69"/>
      <c r="BT258" s="69"/>
      <c r="BU258" s="69"/>
      <c r="BV258" s="69"/>
      <c r="BW258" s="69"/>
      <c r="BX258" s="69"/>
      <c r="BY258" s="69"/>
      <c r="BZ258" s="72"/>
      <c r="CA258" s="71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</row>
    <row r="259" spans="1:161" s="73" customFormat="1" x14ac:dyDescent="0.2">
      <c r="A259" s="82"/>
      <c r="B259" s="83"/>
      <c r="BL259" s="69"/>
      <c r="BM259" s="69"/>
      <c r="BN259" s="69"/>
      <c r="BO259" s="69"/>
      <c r="BP259" s="69"/>
      <c r="BQ259" s="69"/>
      <c r="BR259" s="71"/>
      <c r="BS259" s="69"/>
      <c r="BT259" s="69"/>
      <c r="BU259" s="69"/>
      <c r="BV259" s="69"/>
      <c r="BW259" s="69"/>
      <c r="BX259" s="69"/>
      <c r="BY259" s="69"/>
      <c r="BZ259" s="72"/>
      <c r="CA259" s="71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</row>
    <row r="260" spans="1:161" s="73" customFormat="1" x14ac:dyDescent="0.2">
      <c r="A260" s="82"/>
      <c r="B260" s="83"/>
      <c r="BL260" s="69"/>
      <c r="BM260" s="69"/>
      <c r="BN260" s="69"/>
      <c r="BO260" s="69"/>
      <c r="BP260" s="69"/>
      <c r="BQ260" s="69"/>
      <c r="BR260" s="71"/>
      <c r="BS260" s="69"/>
      <c r="BT260" s="69"/>
      <c r="BU260" s="69"/>
      <c r="BV260" s="69"/>
      <c r="BW260" s="69"/>
      <c r="BX260" s="69"/>
      <c r="BY260" s="69"/>
      <c r="BZ260" s="72"/>
      <c r="CA260" s="71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</row>
    <row r="261" spans="1:161" s="73" customFormat="1" x14ac:dyDescent="0.2">
      <c r="A261" s="82"/>
      <c r="B261" s="83"/>
      <c r="BL261" s="69"/>
      <c r="BM261" s="69"/>
      <c r="BN261" s="69"/>
      <c r="BO261" s="69"/>
      <c r="BP261" s="69"/>
      <c r="BQ261" s="69"/>
      <c r="BR261" s="71"/>
      <c r="BS261" s="69"/>
      <c r="BT261" s="69"/>
      <c r="BU261" s="69"/>
      <c r="BV261" s="69"/>
      <c r="BW261" s="69"/>
      <c r="BX261" s="69"/>
      <c r="BY261" s="69"/>
      <c r="BZ261" s="72"/>
      <c r="CA261" s="71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</row>
    <row r="262" spans="1:161" s="73" customFormat="1" x14ac:dyDescent="0.2">
      <c r="A262" s="82"/>
      <c r="B262" s="83"/>
      <c r="BL262" s="69"/>
      <c r="BM262" s="69"/>
      <c r="BN262" s="69"/>
      <c r="BO262" s="69"/>
      <c r="BP262" s="69"/>
      <c r="BQ262" s="69"/>
      <c r="BR262" s="71"/>
      <c r="BS262" s="69"/>
      <c r="BT262" s="69"/>
      <c r="BU262" s="69"/>
      <c r="BV262" s="69"/>
      <c r="BW262" s="69"/>
      <c r="BX262" s="69"/>
      <c r="BY262" s="69"/>
      <c r="BZ262" s="72"/>
      <c r="CA262" s="71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</row>
  </sheetData>
  <mergeCells count="20">
    <mergeCell ref="BH6:BI6"/>
    <mergeCell ref="BE6:BF6"/>
    <mergeCell ref="U6:V6"/>
    <mergeCell ref="X6:Y6"/>
    <mergeCell ref="AA6:AB6"/>
    <mergeCell ref="AD6:AE6"/>
    <mergeCell ref="AG6:AH6"/>
    <mergeCell ref="AJ6:AK6"/>
    <mergeCell ref="AM6:AN6"/>
    <mergeCell ref="AP6:AQ6"/>
    <mergeCell ref="AS6:AT6"/>
    <mergeCell ref="AY6:AZ6"/>
    <mergeCell ref="BB6:BC6"/>
    <mergeCell ref="AV6:AW6"/>
    <mergeCell ref="R6:S6"/>
    <mergeCell ref="C6:D6"/>
    <mergeCell ref="F6:G6"/>
    <mergeCell ref="I6:J6"/>
    <mergeCell ref="L6:M6"/>
    <mergeCell ref="O6:P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262"/>
  <sheetViews>
    <sheetView topLeftCell="BP1" zoomScale="70" zoomScaleNormal="70" workbookViewId="0">
      <selection activeCell="BP1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2.4257812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18" style="2" customWidth="1"/>
    <col min="52" max="52" width="16.28515625" style="2" customWidth="1"/>
    <col min="53" max="53" width="8.5703125" style="2" customWidth="1"/>
    <col min="54" max="54" width="21.5703125" style="2" customWidth="1"/>
    <col min="55" max="55" width="18" style="2" customWidth="1"/>
    <col min="56" max="56" width="9.7109375" style="2" customWidth="1"/>
    <col min="57" max="57" width="17.5703125" style="2" customWidth="1"/>
    <col min="58" max="58" width="18.42578125" style="2" customWidth="1"/>
    <col min="59" max="59" width="9.28515625" style="2" customWidth="1"/>
    <col min="60" max="60" width="14.7109375" style="2" customWidth="1"/>
    <col min="61" max="61" width="16.28515625" style="2" customWidth="1"/>
    <col min="62" max="62" width="9.28515625" style="2" customWidth="1"/>
    <col min="63" max="63" width="17.5703125" style="2" customWidth="1"/>
    <col min="64" max="64" width="17.7109375" style="2" customWidth="1"/>
    <col min="65" max="65" width="9.140625" style="2" customWidth="1"/>
    <col min="66" max="66" width="19.140625" style="2" customWidth="1"/>
    <col min="67" max="67" width="16.85546875" style="2" customWidth="1"/>
    <col min="68" max="68" width="9.140625" style="2" customWidth="1"/>
    <col min="69" max="69" width="17.85546875" style="2" customWidth="1"/>
    <col min="70" max="70" width="16.42578125" style="2" customWidth="1"/>
    <col min="71" max="71" width="9.140625" style="2" customWidth="1"/>
    <col min="72" max="72" width="17.28515625" style="4" customWidth="1"/>
    <col min="73" max="73" width="20.42578125" style="4" customWidth="1"/>
    <col min="74" max="75" width="20.42578125" style="73" customWidth="1"/>
    <col min="76" max="76" width="14.5703125" style="69" customWidth="1"/>
    <col min="77" max="77" width="14.28515625" style="69" customWidth="1"/>
    <col min="78" max="78" width="18.5703125" style="69" customWidth="1"/>
    <col min="79" max="79" width="22.7109375" style="69" customWidth="1"/>
    <col min="80" max="80" width="10.7109375" style="69" customWidth="1"/>
    <col min="81" max="81" width="10.42578125" style="69" customWidth="1"/>
    <col min="82" max="82" width="10.28515625" style="71" customWidth="1"/>
    <col min="83" max="83" width="17.7109375" style="69" customWidth="1"/>
    <col min="84" max="84" width="13.28515625" style="69" customWidth="1"/>
    <col min="85" max="85" width="11.42578125" style="69" customWidth="1"/>
    <col min="86" max="89" width="11.5703125" style="69" customWidth="1"/>
    <col min="90" max="90" width="12.5703125" style="72" customWidth="1"/>
    <col min="91" max="91" width="11.5703125" style="71" customWidth="1"/>
    <col min="92" max="92" width="12.7109375" style="69" customWidth="1"/>
    <col min="93" max="118" width="13.42578125" style="69" customWidth="1"/>
    <col min="119" max="173" width="13.42578125" style="3" customWidth="1"/>
    <col min="174" max="220" width="9.28515625" style="3"/>
    <col min="221" max="16384" width="9.28515625" style="2"/>
  </cols>
  <sheetData>
    <row r="1" spans="1:220" x14ac:dyDescent="0.2">
      <c r="B1" s="3"/>
      <c r="BT1" s="2"/>
      <c r="BU1" s="2"/>
      <c r="BX1" s="73"/>
      <c r="BY1" s="73"/>
      <c r="CD1" s="69"/>
      <c r="CF1" s="71"/>
      <c r="CL1" s="69"/>
      <c r="CM1" s="69"/>
      <c r="CN1" s="72"/>
      <c r="CO1" s="71"/>
    </row>
    <row r="2" spans="1:220" x14ac:dyDescent="0.2">
      <c r="B2" s="3"/>
      <c r="BT2" s="2"/>
      <c r="BU2" s="2"/>
      <c r="BX2" s="73"/>
      <c r="BY2" s="73"/>
      <c r="CD2" s="69"/>
      <c r="CF2" s="71"/>
      <c r="CL2" s="69"/>
      <c r="CM2" s="69"/>
      <c r="CN2" s="72"/>
      <c r="CO2" s="71"/>
    </row>
    <row r="3" spans="1:220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7"/>
      <c r="BU3" s="7"/>
      <c r="BV3" s="69"/>
      <c r="BW3" s="69"/>
      <c r="CD3" s="69"/>
      <c r="CE3" s="71"/>
    </row>
    <row r="4" spans="1:220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7"/>
      <c r="BU4" s="7"/>
      <c r="BV4" s="69"/>
      <c r="BW4" s="69"/>
      <c r="CD4" s="69"/>
      <c r="CE4" s="71"/>
    </row>
    <row r="5" spans="1:220" x14ac:dyDescent="0.2">
      <c r="A5" s="15"/>
      <c r="B5" s="16" t="s">
        <v>281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7"/>
      <c r="BU5" s="17"/>
      <c r="BV5" s="79"/>
      <c r="BW5" s="79"/>
      <c r="BX5" s="79"/>
      <c r="BY5" s="68"/>
      <c r="BZ5" s="68"/>
      <c r="CA5" s="68"/>
      <c r="CB5" s="68"/>
      <c r="CD5" s="69"/>
      <c r="CE5" s="71"/>
    </row>
    <row r="6" spans="1:220" s="6" customFormat="1" ht="13.5" thickBot="1" x14ac:dyDescent="0.25">
      <c r="A6" s="19" t="s">
        <v>1</v>
      </c>
      <c r="B6" s="20"/>
      <c r="C6" s="282" t="s">
        <v>282</v>
      </c>
      <c r="D6" s="282"/>
      <c r="E6" s="233"/>
      <c r="F6" s="282" t="s">
        <v>283</v>
      </c>
      <c r="G6" s="282"/>
      <c r="H6" s="21"/>
      <c r="I6" s="282" t="s">
        <v>284</v>
      </c>
      <c r="J6" s="282"/>
      <c r="K6" s="21"/>
      <c r="L6" s="282" t="s">
        <v>285</v>
      </c>
      <c r="M6" s="282"/>
      <c r="N6" s="22"/>
      <c r="O6" s="282" t="s">
        <v>286</v>
      </c>
      <c r="P6" s="282"/>
      <c r="Q6" s="233"/>
      <c r="R6" s="282" t="s">
        <v>287</v>
      </c>
      <c r="S6" s="282"/>
      <c r="T6" s="233"/>
      <c r="U6" s="282" t="s">
        <v>288</v>
      </c>
      <c r="V6" s="282"/>
      <c r="W6" s="21"/>
      <c r="X6" s="282" t="s">
        <v>289</v>
      </c>
      <c r="Y6" s="282"/>
      <c r="Z6" s="233"/>
      <c r="AA6" s="282" t="s">
        <v>290</v>
      </c>
      <c r="AB6" s="282"/>
      <c r="AC6" s="21"/>
      <c r="AD6" s="282" t="s">
        <v>291</v>
      </c>
      <c r="AE6" s="282"/>
      <c r="AF6" s="22"/>
      <c r="AG6" s="282" t="s">
        <v>292</v>
      </c>
      <c r="AH6" s="282"/>
      <c r="AI6" s="22"/>
      <c r="AJ6" s="282" t="s">
        <v>293</v>
      </c>
      <c r="AK6" s="282"/>
      <c r="AL6" s="21"/>
      <c r="AM6" s="282" t="s">
        <v>294</v>
      </c>
      <c r="AN6" s="282"/>
      <c r="AO6" s="21"/>
      <c r="AP6" s="282" t="s">
        <v>295</v>
      </c>
      <c r="AQ6" s="282"/>
      <c r="AR6" s="21"/>
      <c r="AS6" s="282" t="s">
        <v>296</v>
      </c>
      <c r="AT6" s="282"/>
      <c r="AU6" s="21"/>
      <c r="AV6" s="282" t="s">
        <v>297</v>
      </c>
      <c r="AW6" s="282"/>
      <c r="AX6" s="21"/>
      <c r="AY6" s="282" t="s">
        <v>298</v>
      </c>
      <c r="AZ6" s="282"/>
      <c r="BA6" s="21"/>
      <c r="BB6" s="282" t="s">
        <v>299</v>
      </c>
      <c r="BC6" s="282"/>
      <c r="BD6" s="21"/>
      <c r="BE6" s="282" t="s">
        <v>300</v>
      </c>
      <c r="BF6" s="282"/>
      <c r="BG6" s="233"/>
      <c r="BH6" s="282" t="s">
        <v>304</v>
      </c>
      <c r="BI6" s="282"/>
      <c r="BJ6" s="235"/>
      <c r="BK6" s="282" t="s">
        <v>301</v>
      </c>
      <c r="BL6" s="282"/>
      <c r="BM6" s="234"/>
      <c r="BN6" s="282" t="s">
        <v>302</v>
      </c>
      <c r="BO6" s="282"/>
      <c r="BP6" s="234"/>
      <c r="BQ6" s="282" t="s">
        <v>303</v>
      </c>
      <c r="BR6" s="282"/>
      <c r="BS6" s="234"/>
      <c r="BT6" s="282" t="s">
        <v>2</v>
      </c>
      <c r="BU6" s="282"/>
      <c r="BV6" s="225"/>
      <c r="BW6" s="225"/>
      <c r="BX6" s="226"/>
      <c r="BY6" s="79"/>
      <c r="BZ6" s="79"/>
      <c r="CA6" s="79"/>
      <c r="CB6" s="79"/>
      <c r="CC6" s="79"/>
      <c r="CD6" s="68"/>
      <c r="CE6" s="71"/>
      <c r="CF6" s="69"/>
      <c r="CG6" s="69"/>
      <c r="CH6" s="69"/>
      <c r="CI6" s="69"/>
      <c r="CJ6" s="69"/>
      <c r="CK6" s="69"/>
      <c r="CL6" s="72"/>
      <c r="CM6" s="71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</row>
    <row r="7" spans="1:220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25"/>
      <c r="BU7" s="25"/>
      <c r="BV7" s="158"/>
      <c r="BW7" s="158"/>
      <c r="BX7" s="158"/>
      <c r="BY7" s="68"/>
      <c r="BZ7" s="68"/>
      <c r="CA7" s="68"/>
      <c r="CB7" s="68"/>
      <c r="CC7" s="68"/>
      <c r="CD7" s="68"/>
      <c r="CE7" s="71"/>
    </row>
    <row r="8" spans="1:220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25"/>
      <c r="BH8" s="25"/>
      <c r="BI8" s="25" t="s">
        <v>3</v>
      </c>
      <c r="BJ8" s="25"/>
      <c r="BK8" s="25"/>
      <c r="BL8" s="25" t="s">
        <v>3</v>
      </c>
      <c r="BM8" s="25"/>
      <c r="BN8" s="25"/>
      <c r="BO8" s="25" t="s">
        <v>3</v>
      </c>
      <c r="BP8" s="25"/>
      <c r="BQ8" s="25"/>
      <c r="BR8" s="25" t="s">
        <v>3</v>
      </c>
      <c r="BS8" s="25"/>
      <c r="BT8" s="25"/>
      <c r="BU8" s="25" t="s">
        <v>3</v>
      </c>
      <c r="BV8" s="158"/>
      <c r="BW8" s="158"/>
      <c r="BX8" s="158"/>
      <c r="BY8" s="68"/>
      <c r="BZ8" s="68"/>
      <c r="CA8" s="68"/>
      <c r="CB8" s="68"/>
      <c r="CC8" s="68"/>
      <c r="CD8" s="68"/>
      <c r="CE8" s="71"/>
    </row>
    <row r="9" spans="1:220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5"/>
      <c r="BN9" s="25" t="s">
        <v>3</v>
      </c>
      <c r="BO9" s="25" t="s">
        <v>19</v>
      </c>
      <c r="BP9" s="25"/>
      <c r="BQ9" s="25" t="s">
        <v>3</v>
      </c>
      <c r="BR9" s="25" t="s">
        <v>19</v>
      </c>
      <c r="BS9" s="25"/>
      <c r="BT9" s="25" t="s">
        <v>3</v>
      </c>
      <c r="BU9" s="25" t="s">
        <v>19</v>
      </c>
      <c r="BV9" s="158"/>
      <c r="BW9" s="158"/>
      <c r="BX9" s="158"/>
      <c r="BY9" s="158"/>
      <c r="BZ9" s="158"/>
      <c r="CA9" s="158"/>
      <c r="CB9" s="158"/>
      <c r="CC9" s="158"/>
      <c r="CD9" s="158"/>
      <c r="CE9" s="71"/>
    </row>
    <row r="10" spans="1:220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23</v>
      </c>
      <c r="BL10" s="25" t="s">
        <v>21</v>
      </c>
      <c r="BM10" s="25"/>
      <c r="BN10" s="25" t="s">
        <v>23</v>
      </c>
      <c r="BO10" s="25" t="s">
        <v>21</v>
      </c>
      <c r="BP10" s="25"/>
      <c r="BQ10" s="25" t="s">
        <v>23</v>
      </c>
      <c r="BR10" s="25" t="s">
        <v>21</v>
      </c>
      <c r="BS10" s="25"/>
      <c r="BT10" s="25" t="s">
        <v>24</v>
      </c>
      <c r="BU10" s="25" t="s">
        <v>21</v>
      </c>
      <c r="BV10" s="158"/>
      <c r="BW10" s="158"/>
      <c r="BX10" s="158"/>
      <c r="BY10" s="158"/>
      <c r="BZ10" s="158"/>
      <c r="CA10" s="158"/>
      <c r="CB10" s="158"/>
      <c r="CC10" s="158"/>
      <c r="CD10" s="158"/>
      <c r="CE10" s="71"/>
    </row>
    <row r="11" spans="1:220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5"/>
      <c r="BN11" s="25"/>
      <c r="BO11" s="25" t="s">
        <v>22</v>
      </c>
      <c r="BP11" s="25"/>
      <c r="BQ11" s="25"/>
      <c r="BR11" s="25" t="s">
        <v>22</v>
      </c>
      <c r="BS11" s="25"/>
      <c r="BT11" s="25"/>
      <c r="BU11" s="25" t="s">
        <v>22</v>
      </c>
      <c r="BV11" s="158"/>
      <c r="BW11" s="158"/>
      <c r="BX11" s="158"/>
      <c r="BY11" s="158"/>
      <c r="BZ11" s="158"/>
      <c r="CA11" s="158"/>
      <c r="CB11" s="158"/>
      <c r="CC11" s="158"/>
      <c r="CD11" s="158"/>
      <c r="CE11" s="227"/>
      <c r="CF11" s="228"/>
      <c r="CG11" s="228"/>
      <c r="CH11" s="228"/>
      <c r="CI11" s="228"/>
      <c r="CJ11" s="228"/>
      <c r="CK11" s="228"/>
      <c r="CL11" s="229"/>
      <c r="CM11" s="227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228"/>
      <c r="DJ11" s="228"/>
      <c r="DK11" s="228"/>
      <c r="DL11" s="228"/>
      <c r="DM11" s="228"/>
      <c r="DN11" s="228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</row>
    <row r="12" spans="1:220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5"/>
      <c r="BN12" s="25"/>
      <c r="BO12" s="25" t="s">
        <v>4</v>
      </c>
      <c r="BP12" s="25"/>
      <c r="BQ12" s="25"/>
      <c r="BR12" s="25" t="s">
        <v>4</v>
      </c>
      <c r="BS12" s="25"/>
      <c r="BT12" s="25"/>
      <c r="BU12" s="25" t="s">
        <v>4</v>
      </c>
      <c r="BV12" s="158"/>
      <c r="BW12" s="158"/>
      <c r="BX12" s="158"/>
      <c r="BY12" s="68"/>
      <c r="BZ12" s="158"/>
      <c r="CA12" s="158"/>
      <c r="CB12" s="158"/>
      <c r="CC12" s="158"/>
      <c r="CD12" s="158"/>
      <c r="CE12" s="80"/>
    </row>
    <row r="13" spans="1:220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33"/>
      <c r="BU13" s="34"/>
      <c r="BV13" s="158"/>
      <c r="BW13" s="158"/>
      <c r="BX13" s="158"/>
      <c r="BY13" s="68"/>
      <c r="BZ13" s="68"/>
      <c r="CA13" s="68"/>
      <c r="CB13" s="68"/>
      <c r="CC13" s="68"/>
      <c r="CD13" s="68"/>
      <c r="CE13" s="71"/>
      <c r="CF13" s="69"/>
      <c r="CG13" s="69"/>
      <c r="CH13" s="69"/>
      <c r="CI13" s="69"/>
      <c r="CJ13" s="69"/>
      <c r="CK13" s="69"/>
      <c r="CL13" s="72"/>
      <c r="CM13" s="71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</row>
    <row r="14" spans="1:220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37"/>
      <c r="BU14" s="39"/>
      <c r="BV14" s="158"/>
      <c r="BW14" s="158"/>
      <c r="BX14" s="158"/>
      <c r="BY14" s="68"/>
      <c r="BZ14" s="68"/>
      <c r="CA14" s="68"/>
      <c r="CB14" s="68"/>
      <c r="CC14" s="68"/>
      <c r="CD14" s="68"/>
      <c r="CE14" s="71"/>
    </row>
    <row r="15" spans="1:220" x14ac:dyDescent="0.2">
      <c r="A15" s="27">
        <v>1</v>
      </c>
      <c r="B15" s="36" t="s">
        <v>5</v>
      </c>
      <c r="C15" s="37">
        <v>108.25</v>
      </c>
      <c r="D15" s="38">
        <v>99.78</v>
      </c>
      <c r="E15" s="38"/>
      <c r="F15" s="37">
        <v>108.22</v>
      </c>
      <c r="G15" s="38">
        <v>99.94</v>
      </c>
      <c r="H15" s="13"/>
      <c r="I15" s="37">
        <v>107.67</v>
      </c>
      <c r="J15" s="38">
        <v>100.39</v>
      </c>
      <c r="K15" s="13"/>
      <c r="L15" s="37">
        <v>107.74000000000001</v>
      </c>
      <c r="M15" s="38">
        <v>100.33</v>
      </c>
      <c r="N15" s="13"/>
      <c r="O15" s="37">
        <v>108.02</v>
      </c>
      <c r="P15" s="38">
        <v>100.12</v>
      </c>
      <c r="Q15" s="38"/>
      <c r="R15" s="37">
        <v>108.44</v>
      </c>
      <c r="S15" s="38">
        <v>100.07</v>
      </c>
      <c r="T15" s="38"/>
      <c r="U15" s="37">
        <v>108.9</v>
      </c>
      <c r="V15" s="38">
        <v>99.89</v>
      </c>
      <c r="W15" s="13"/>
      <c r="X15" s="37">
        <v>108.87</v>
      </c>
      <c r="Y15" s="38">
        <v>99.68</v>
      </c>
      <c r="Z15" s="38"/>
      <c r="AA15" s="37">
        <v>108.16</v>
      </c>
      <c r="AB15" s="38">
        <v>100.03</v>
      </c>
      <c r="AC15" s="13"/>
      <c r="AD15" s="37">
        <v>108.43</v>
      </c>
      <c r="AE15" s="38">
        <v>99.82</v>
      </c>
      <c r="AF15" s="13"/>
      <c r="AG15" s="37">
        <v>107.83</v>
      </c>
      <c r="AH15" s="38">
        <v>100.21</v>
      </c>
      <c r="AI15" s="13"/>
      <c r="AJ15" s="37">
        <v>107.93</v>
      </c>
      <c r="AK15" s="38">
        <v>100.43</v>
      </c>
      <c r="AL15" s="13"/>
      <c r="AM15" s="37">
        <v>108.24000000000001</v>
      </c>
      <c r="AN15" s="38">
        <v>100.53</v>
      </c>
      <c r="AO15" s="13"/>
      <c r="AP15" s="37">
        <v>107.76</v>
      </c>
      <c r="AQ15" s="38">
        <v>100.81</v>
      </c>
      <c r="AR15" s="13"/>
      <c r="AS15" s="37">
        <v>107.64</v>
      </c>
      <c r="AT15" s="38">
        <v>100.98</v>
      </c>
      <c r="AU15" s="37"/>
      <c r="AV15" s="37">
        <v>107.84</v>
      </c>
      <c r="AW15" s="39">
        <v>100.94</v>
      </c>
      <c r="AX15" s="37"/>
      <c r="AY15" s="37">
        <v>108.18</v>
      </c>
      <c r="AZ15" s="38">
        <v>100.72</v>
      </c>
      <c r="BA15" s="13"/>
      <c r="BB15" s="37">
        <v>108.01</v>
      </c>
      <c r="BC15" s="38">
        <v>101.06</v>
      </c>
      <c r="BD15" s="13"/>
      <c r="BE15" s="37">
        <v>108.07000000000001</v>
      </c>
      <c r="BF15" s="39">
        <v>101.18</v>
      </c>
      <c r="BG15" s="39"/>
      <c r="BH15" s="37">
        <v>108.65</v>
      </c>
      <c r="BI15" s="39">
        <v>100.47</v>
      </c>
      <c r="BJ15" s="39"/>
      <c r="BK15" s="37">
        <v>108.60000000000001</v>
      </c>
      <c r="BL15" s="39">
        <v>100.64</v>
      </c>
      <c r="BM15" s="39"/>
      <c r="BN15" s="37">
        <v>108.55</v>
      </c>
      <c r="BO15" s="39">
        <v>100.53</v>
      </c>
      <c r="BP15" s="39"/>
      <c r="BQ15" s="37">
        <v>108.55</v>
      </c>
      <c r="BR15" s="39">
        <v>100.48</v>
      </c>
      <c r="BS15" s="39"/>
      <c r="BT15" s="37">
        <f>(C15+F15+I15+L15+O15+R15+U15+X15+AA15+AD15+AG15+AJ15+AM15+AP15+AS15+AV15+AY15+BB15+BE15+BH15+BK15+BN15+BQ15)/23</f>
        <v>108.19782608695652</v>
      </c>
      <c r="BU15" s="39">
        <f>(D15+G15+J15+M15+P15+S15+V15+Y15+AB15+AE15+AH15+AK15+AN15+AQ15+AT15+AW15+AZ15+BC15+BF15+BI15+BL15+BO15+BR15)/23</f>
        <v>100.39260869565219</v>
      </c>
      <c r="BV15" s="230"/>
      <c r="BW15" s="230"/>
      <c r="BX15" s="230"/>
      <c r="BY15" s="159"/>
      <c r="BZ15" s="159"/>
      <c r="CA15" s="68"/>
      <c r="CB15" s="70"/>
      <c r="CC15" s="70"/>
      <c r="CD15" s="68"/>
      <c r="CE15" s="71"/>
    </row>
    <row r="16" spans="1:220" s="7" customFormat="1" x14ac:dyDescent="0.2">
      <c r="A16" s="27">
        <v>2</v>
      </c>
      <c r="B16" s="36" t="s">
        <v>6</v>
      </c>
      <c r="C16" s="37">
        <v>0.79132705547202653</v>
      </c>
      <c r="D16" s="38">
        <v>136.49</v>
      </c>
      <c r="E16" s="38"/>
      <c r="F16" s="37">
        <v>0.79302141157811257</v>
      </c>
      <c r="G16" s="38">
        <v>136.38999999999999</v>
      </c>
      <c r="H16" s="13"/>
      <c r="I16" s="37">
        <v>0.79567154678548691</v>
      </c>
      <c r="J16" s="38">
        <v>135.85</v>
      </c>
      <c r="K16" s="13"/>
      <c r="L16" s="37">
        <v>0.79510217062892574</v>
      </c>
      <c r="M16" s="38">
        <v>135.96</v>
      </c>
      <c r="N16" s="13"/>
      <c r="O16" s="37">
        <v>0.79674926300693161</v>
      </c>
      <c r="P16" s="38">
        <v>135.74</v>
      </c>
      <c r="Q16" s="38"/>
      <c r="R16" s="37">
        <v>0.79789356099896269</v>
      </c>
      <c r="S16" s="38">
        <v>136.01</v>
      </c>
      <c r="T16" s="38"/>
      <c r="U16" s="37">
        <v>0.80243941582410527</v>
      </c>
      <c r="V16" s="38">
        <v>135.56</v>
      </c>
      <c r="W16" s="13"/>
      <c r="X16" s="37">
        <v>0.80057641501881349</v>
      </c>
      <c r="Y16" s="38">
        <v>135.55000000000001</v>
      </c>
      <c r="Z16" s="38"/>
      <c r="AA16" s="37">
        <v>0.79782990266475184</v>
      </c>
      <c r="AB16" s="38">
        <v>135.61000000000001</v>
      </c>
      <c r="AC16" s="13"/>
      <c r="AD16" s="37">
        <v>0.79821200510855672</v>
      </c>
      <c r="AE16" s="38">
        <v>135.6</v>
      </c>
      <c r="AF16" s="13"/>
      <c r="AG16" s="37">
        <v>0.79624173899195794</v>
      </c>
      <c r="AH16" s="38">
        <v>135.71</v>
      </c>
      <c r="AI16" s="13"/>
      <c r="AJ16" s="37">
        <v>0.80295487393608478</v>
      </c>
      <c r="AK16" s="38">
        <v>134.99</v>
      </c>
      <c r="AL16" s="13"/>
      <c r="AM16" s="37">
        <v>0.80677692617991126</v>
      </c>
      <c r="AN16" s="38">
        <v>134.87</v>
      </c>
      <c r="AO16" s="13"/>
      <c r="AP16" s="37">
        <v>0.80224628961091049</v>
      </c>
      <c r="AQ16" s="38">
        <v>135.41</v>
      </c>
      <c r="AR16" s="13"/>
      <c r="AS16" s="37">
        <v>0.79929661897530169</v>
      </c>
      <c r="AT16" s="38">
        <v>135.99</v>
      </c>
      <c r="AU16" s="37"/>
      <c r="AV16" s="37">
        <v>0.80237503008906363</v>
      </c>
      <c r="AW16" s="39">
        <v>135.66</v>
      </c>
      <c r="AX16" s="37"/>
      <c r="AY16" s="37">
        <v>0.8044405116241653</v>
      </c>
      <c r="AZ16" s="38">
        <v>135.44999999999999</v>
      </c>
      <c r="BA16" s="13"/>
      <c r="BB16" s="37">
        <v>0.80108948169510541</v>
      </c>
      <c r="BC16" s="38">
        <v>136.26</v>
      </c>
      <c r="BD16" s="13"/>
      <c r="BE16" s="37">
        <v>0.80153895479320292</v>
      </c>
      <c r="BF16" s="39">
        <v>136.41</v>
      </c>
      <c r="BG16" s="39"/>
      <c r="BH16" s="37">
        <v>0.80411707944676747</v>
      </c>
      <c r="BI16" s="39">
        <v>135.75</v>
      </c>
      <c r="BJ16" s="39"/>
      <c r="BK16" s="37">
        <v>0.81083272520878935</v>
      </c>
      <c r="BL16" s="39">
        <v>134.79</v>
      </c>
      <c r="BM16" s="39"/>
      <c r="BN16" s="37">
        <v>0.82149018319231082</v>
      </c>
      <c r="BO16" s="39">
        <v>132.84</v>
      </c>
      <c r="BP16" s="39"/>
      <c r="BQ16" s="37">
        <v>0.82176021037061375</v>
      </c>
      <c r="BR16" s="39">
        <v>132.72999999999999</v>
      </c>
      <c r="BS16" s="39"/>
      <c r="BT16" s="37">
        <f t="shared" ref="BT16:BT30" si="0">(C16+F16+I16+L16+O16+R16+U16+X16+AA16+AD16+AG16+AJ16+AM16+AP16+AS16+AV16+AY16+BB16+BE16+BH16+BK16+BN16+BQ16)/23</f>
        <v>0.80191232048699368</v>
      </c>
      <c r="BU16" s="39">
        <f t="shared" ref="BU16:BU30" si="1">(D16+G16+J16+M16+P16+S16+V16+Y16+AB16+AE16+AH16+AK16+AN16+AQ16+AT16+AW16+AZ16+BC16+BF16+BI16+BL16+BO16+BR16)/23</f>
        <v>135.46173913043475</v>
      </c>
      <c r="BV16" s="230"/>
      <c r="BW16" s="230"/>
      <c r="BX16" s="230"/>
      <c r="BY16" s="159"/>
      <c r="BZ16" s="159"/>
      <c r="CA16" s="68"/>
      <c r="CB16" s="70"/>
      <c r="CC16" s="70"/>
      <c r="CD16" s="68"/>
      <c r="CE16" s="71"/>
      <c r="CF16" s="69"/>
      <c r="CG16" s="69"/>
      <c r="CH16" s="69"/>
      <c r="CI16" s="69"/>
      <c r="CJ16" s="69"/>
      <c r="CK16" s="69"/>
      <c r="CL16" s="72"/>
      <c r="CM16" s="71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3"/>
      <c r="DP16" s="3"/>
    </row>
    <row r="17" spans="1:220" x14ac:dyDescent="0.2">
      <c r="A17" s="27">
        <v>3</v>
      </c>
      <c r="B17" s="36" t="s">
        <v>7</v>
      </c>
      <c r="C17" s="37">
        <v>0.98350000000000004</v>
      </c>
      <c r="D17" s="38">
        <v>109.82</v>
      </c>
      <c r="E17" s="38"/>
      <c r="F17" s="37">
        <v>0.98780000000000001</v>
      </c>
      <c r="G17" s="38">
        <v>109.5</v>
      </c>
      <c r="H17" s="13"/>
      <c r="I17" s="37">
        <v>0.9850000000000001</v>
      </c>
      <c r="J17" s="38">
        <v>109.74</v>
      </c>
      <c r="K17" s="13"/>
      <c r="L17" s="37">
        <v>0.98580000000000001</v>
      </c>
      <c r="M17" s="38">
        <v>109.66</v>
      </c>
      <c r="N17" s="13"/>
      <c r="O17" s="37">
        <v>0.98730000000000007</v>
      </c>
      <c r="P17" s="38">
        <v>109.54</v>
      </c>
      <c r="Q17" s="38"/>
      <c r="R17" s="37">
        <v>0.99160000000000004</v>
      </c>
      <c r="S17" s="38">
        <v>109.44</v>
      </c>
      <c r="T17" s="38"/>
      <c r="U17" s="37">
        <v>0.99460000000000004</v>
      </c>
      <c r="V17" s="38">
        <v>109.37</v>
      </c>
      <c r="W17" s="13"/>
      <c r="X17" s="37">
        <v>0.9909</v>
      </c>
      <c r="Y17" s="38">
        <v>109.52</v>
      </c>
      <c r="Z17" s="38"/>
      <c r="AA17" s="37">
        <v>0.98630000000000007</v>
      </c>
      <c r="AB17" s="38">
        <v>109.69</v>
      </c>
      <c r="AC17" s="13"/>
      <c r="AD17" s="37">
        <v>0.9869</v>
      </c>
      <c r="AE17" s="38">
        <v>109.68</v>
      </c>
      <c r="AF17" s="13"/>
      <c r="AG17" s="37">
        <v>0.98220000000000007</v>
      </c>
      <c r="AH17" s="38">
        <v>110.02</v>
      </c>
      <c r="AI17" s="13"/>
      <c r="AJ17" s="37">
        <v>0.98430000000000006</v>
      </c>
      <c r="AK17" s="38">
        <v>110.12</v>
      </c>
      <c r="AL17" s="13"/>
      <c r="AM17" s="37">
        <v>0.98940000000000006</v>
      </c>
      <c r="AN17" s="38">
        <v>109.98</v>
      </c>
      <c r="AO17" s="13"/>
      <c r="AP17" s="37">
        <v>0.9860000000000001</v>
      </c>
      <c r="AQ17" s="38">
        <v>110.17</v>
      </c>
      <c r="AR17" s="13"/>
      <c r="AS17" s="37">
        <v>0.98270000000000002</v>
      </c>
      <c r="AT17" s="38">
        <v>110.61</v>
      </c>
      <c r="AU17" s="37"/>
      <c r="AV17" s="37">
        <v>0.9820000000000001</v>
      </c>
      <c r="AW17" s="39">
        <v>110.85</v>
      </c>
      <c r="AX17" s="37"/>
      <c r="AY17" s="37">
        <v>0.9850000000000001</v>
      </c>
      <c r="AZ17" s="38">
        <v>110.62</v>
      </c>
      <c r="BA17" s="13"/>
      <c r="BB17" s="37">
        <v>0.98520000000000008</v>
      </c>
      <c r="BC17" s="38">
        <v>110.8</v>
      </c>
      <c r="BD17" s="13"/>
      <c r="BE17" s="37">
        <v>0.98660000000000003</v>
      </c>
      <c r="BF17" s="39">
        <v>110.83</v>
      </c>
      <c r="BG17" s="39"/>
      <c r="BH17" s="37">
        <v>0.9919</v>
      </c>
      <c r="BI17" s="39">
        <v>110.05</v>
      </c>
      <c r="BJ17" s="39"/>
      <c r="BK17" s="37">
        <v>0.99110000000000009</v>
      </c>
      <c r="BL17" s="39">
        <v>110.27</v>
      </c>
      <c r="BM17" s="39"/>
      <c r="BN17" s="37">
        <v>0.99040000000000006</v>
      </c>
      <c r="BO17" s="39">
        <v>110.19</v>
      </c>
      <c r="BP17" s="39"/>
      <c r="BQ17" s="37">
        <v>0.99040000000000006</v>
      </c>
      <c r="BR17" s="39">
        <v>110.13</v>
      </c>
      <c r="BS17" s="39"/>
      <c r="BT17" s="37">
        <f t="shared" si="0"/>
        <v>0.98725652173913048</v>
      </c>
      <c r="BU17" s="39">
        <f t="shared" si="1"/>
        <v>110.02608695652175</v>
      </c>
      <c r="BV17" s="230"/>
      <c r="BW17" s="230"/>
      <c r="BX17" s="230"/>
      <c r="BY17" s="159"/>
      <c r="BZ17" s="159"/>
      <c r="CA17" s="68"/>
      <c r="CB17" s="70"/>
      <c r="CC17" s="70"/>
      <c r="CD17" s="68"/>
      <c r="CE17" s="71"/>
    </row>
    <row r="18" spans="1:220" x14ac:dyDescent="0.2">
      <c r="A18" s="27">
        <v>4</v>
      </c>
      <c r="B18" s="36" t="s">
        <v>8</v>
      </c>
      <c r="C18" s="37">
        <v>0.8830801836806782</v>
      </c>
      <c r="D18" s="38">
        <v>122.4</v>
      </c>
      <c r="E18" s="38"/>
      <c r="F18" s="37">
        <v>0.88526912181303108</v>
      </c>
      <c r="G18" s="38">
        <v>122.25</v>
      </c>
      <c r="H18" s="13"/>
      <c r="I18" s="37">
        <v>0.88621056362991846</v>
      </c>
      <c r="J18" s="38">
        <v>122.06</v>
      </c>
      <c r="K18" s="13"/>
      <c r="L18" s="37">
        <v>0.88621056362991846</v>
      </c>
      <c r="M18" s="38">
        <v>122.04</v>
      </c>
      <c r="N18" s="13"/>
      <c r="O18" s="37">
        <v>0.88825723929650013</v>
      </c>
      <c r="P18" s="38">
        <v>121.9</v>
      </c>
      <c r="Q18" s="38"/>
      <c r="R18" s="37">
        <v>0.89070989578694215</v>
      </c>
      <c r="S18" s="38">
        <v>121.89</v>
      </c>
      <c r="T18" s="38"/>
      <c r="U18" s="37">
        <v>0.89309636509779389</v>
      </c>
      <c r="V18" s="38">
        <v>121.88</v>
      </c>
      <c r="W18" s="13"/>
      <c r="X18" s="37">
        <v>0.89070989578694215</v>
      </c>
      <c r="Y18" s="38">
        <v>121.85</v>
      </c>
      <c r="Z18" s="38"/>
      <c r="AA18" s="37">
        <v>0.88754770568918073</v>
      </c>
      <c r="AB18" s="38">
        <v>121.95</v>
      </c>
      <c r="AC18" s="13"/>
      <c r="AD18" s="37">
        <v>0.88833614639779679</v>
      </c>
      <c r="AE18" s="38">
        <v>121.96</v>
      </c>
      <c r="AF18" s="13"/>
      <c r="AG18" s="37">
        <v>0.88660342228920996</v>
      </c>
      <c r="AH18" s="38">
        <v>121.94</v>
      </c>
      <c r="AI18" s="13"/>
      <c r="AJ18" s="37">
        <v>0.88999644001423983</v>
      </c>
      <c r="AK18" s="38">
        <v>121.94</v>
      </c>
      <c r="AL18" s="13"/>
      <c r="AM18" s="37">
        <v>0.89182199233033088</v>
      </c>
      <c r="AN18" s="38">
        <v>122.07</v>
      </c>
      <c r="AO18" s="13"/>
      <c r="AP18" s="37">
        <v>0.89047195013357083</v>
      </c>
      <c r="AQ18" s="38">
        <v>122.1</v>
      </c>
      <c r="AR18" s="13"/>
      <c r="AS18" s="37">
        <v>0.88952143746664292</v>
      </c>
      <c r="AT18" s="38">
        <v>122.29</v>
      </c>
      <c r="AU18" s="37"/>
      <c r="AV18" s="37">
        <v>0.89174246477617269</v>
      </c>
      <c r="AW18" s="39">
        <v>122.15</v>
      </c>
      <c r="AX18" s="37"/>
      <c r="AY18" s="37">
        <v>0.89461442118446943</v>
      </c>
      <c r="AZ18" s="38">
        <v>121.91</v>
      </c>
      <c r="BA18" s="13"/>
      <c r="BB18" s="37">
        <v>0.89758549501840046</v>
      </c>
      <c r="BC18" s="38">
        <v>121.74</v>
      </c>
      <c r="BD18" s="13"/>
      <c r="BE18" s="37">
        <v>0.89871483778197181</v>
      </c>
      <c r="BF18" s="39">
        <v>121.76</v>
      </c>
      <c r="BG18" s="39"/>
      <c r="BH18" s="37">
        <v>0.89774665589370672</v>
      </c>
      <c r="BI18" s="39">
        <v>121.7</v>
      </c>
      <c r="BJ18" s="39"/>
      <c r="BK18" s="37">
        <v>0.89895720963682124</v>
      </c>
      <c r="BL18" s="39">
        <v>121.68</v>
      </c>
      <c r="BM18" s="39"/>
      <c r="BN18" s="37">
        <v>0.89734386216798268</v>
      </c>
      <c r="BO18" s="39">
        <v>121.68</v>
      </c>
      <c r="BP18" s="39"/>
      <c r="BQ18" s="37">
        <v>0.89734386216798268</v>
      </c>
      <c r="BR18" s="39">
        <v>121.64</v>
      </c>
      <c r="BS18" s="39"/>
      <c r="BT18" s="37">
        <f t="shared" si="0"/>
        <v>0.89138659702913925</v>
      </c>
      <c r="BU18" s="39">
        <f t="shared" si="1"/>
        <v>121.9469565217391</v>
      </c>
      <c r="BV18" s="230"/>
      <c r="BW18" s="230"/>
      <c r="BX18" s="230"/>
      <c r="BY18" s="159"/>
      <c r="BZ18" s="159"/>
      <c r="CA18" s="68"/>
      <c r="CB18" s="70"/>
      <c r="CC18" s="70"/>
      <c r="CD18" s="68"/>
      <c r="CE18" s="71"/>
    </row>
    <row r="19" spans="1:220" x14ac:dyDescent="0.2">
      <c r="A19" s="27">
        <v>5</v>
      </c>
      <c r="B19" s="36" t="s">
        <v>9</v>
      </c>
      <c r="C19" s="37">
        <v>1390.0062</v>
      </c>
      <c r="D19" s="41">
        <v>150134.57</v>
      </c>
      <c r="E19" s="41"/>
      <c r="F19" s="42">
        <v>1393.2422000000001</v>
      </c>
      <c r="G19" s="41">
        <v>150693.07999999999</v>
      </c>
      <c r="H19" s="13"/>
      <c r="I19" s="37">
        <v>1424.9602</v>
      </c>
      <c r="J19" s="41">
        <v>154023.95000000001</v>
      </c>
      <c r="K19" s="13"/>
      <c r="L19" s="37">
        <v>1414.7699</v>
      </c>
      <c r="M19" s="41">
        <v>152936.63</v>
      </c>
      <c r="N19" s="13"/>
      <c r="O19" s="37">
        <v>1414.0767000000001</v>
      </c>
      <c r="P19" s="41">
        <v>152932.4</v>
      </c>
      <c r="Q19" s="41"/>
      <c r="R19" s="42">
        <v>1404.8</v>
      </c>
      <c r="S19" s="41">
        <v>152448.9</v>
      </c>
      <c r="T19" s="41"/>
      <c r="U19" s="42">
        <v>1388</v>
      </c>
      <c r="V19" s="41">
        <v>150986.64000000001</v>
      </c>
      <c r="W19" s="13"/>
      <c r="X19" s="37">
        <v>1396.1544000000001</v>
      </c>
      <c r="Y19" s="41">
        <v>151510.68</v>
      </c>
      <c r="Z19" s="41"/>
      <c r="AA19" s="37">
        <v>1423.1018000000001</v>
      </c>
      <c r="AB19" s="41">
        <v>153965.38</v>
      </c>
      <c r="AC19" s="13"/>
      <c r="AD19" s="37">
        <v>1405.9733000000001</v>
      </c>
      <c r="AE19" s="41">
        <v>152182.54999999999</v>
      </c>
      <c r="AF19" s="13"/>
      <c r="AG19" s="37">
        <v>1416.1166000000001</v>
      </c>
      <c r="AH19" s="41">
        <v>153025.56</v>
      </c>
      <c r="AI19" s="13"/>
      <c r="AJ19" s="37">
        <v>1415.9896000000001</v>
      </c>
      <c r="AK19" s="41">
        <v>153479.10999999999</v>
      </c>
      <c r="AL19" s="13"/>
      <c r="AM19" s="37">
        <v>1400.4502</v>
      </c>
      <c r="AN19" s="41">
        <v>152382.99</v>
      </c>
      <c r="AO19" s="13"/>
      <c r="AP19" s="37">
        <v>1420.9283</v>
      </c>
      <c r="AQ19" s="41">
        <v>154355.44</v>
      </c>
      <c r="AR19" s="13"/>
      <c r="AS19" s="42">
        <v>1437.866</v>
      </c>
      <c r="AT19" s="41">
        <v>156296.03</v>
      </c>
      <c r="AU19" s="37"/>
      <c r="AV19" s="37">
        <v>1424.7296000000001</v>
      </c>
      <c r="AW19" s="39">
        <v>155081.82</v>
      </c>
      <c r="AX19" s="37"/>
      <c r="AY19" s="42">
        <v>1417.8500000000001</v>
      </c>
      <c r="AZ19" s="41">
        <v>154488.94</v>
      </c>
      <c r="BA19" s="13"/>
      <c r="BB19" s="37">
        <v>1425.5500000000002</v>
      </c>
      <c r="BC19" s="41">
        <v>155613.04</v>
      </c>
      <c r="BD19" s="13"/>
      <c r="BE19" s="37">
        <v>1426.3100000000002</v>
      </c>
      <c r="BF19" s="39">
        <v>155952.74</v>
      </c>
      <c r="BG19" s="39"/>
      <c r="BH19" s="37">
        <v>1418.2114000000001</v>
      </c>
      <c r="BI19" s="39">
        <v>154811.96</v>
      </c>
      <c r="BJ19" s="39"/>
      <c r="BK19" s="37">
        <v>1418.9680000000001</v>
      </c>
      <c r="BL19" s="39">
        <v>155079.01</v>
      </c>
      <c r="BM19" s="39"/>
      <c r="BN19" s="37">
        <v>1428.0900000000001</v>
      </c>
      <c r="BO19" s="39">
        <v>155847.46</v>
      </c>
      <c r="BP19" s="39"/>
      <c r="BQ19" s="37">
        <v>1431.16</v>
      </c>
      <c r="BR19" s="39">
        <v>156096.62</v>
      </c>
      <c r="BS19" s="39"/>
      <c r="BT19" s="37">
        <f t="shared" si="0"/>
        <v>1414.6654086956519</v>
      </c>
      <c r="BU19" s="39">
        <f t="shared" si="1"/>
        <v>153666.32608695651</v>
      </c>
      <c r="BV19" s="230"/>
      <c r="BW19" s="230"/>
      <c r="BX19" s="230"/>
      <c r="BY19" s="159"/>
      <c r="BZ19" s="159"/>
      <c r="CA19" s="231"/>
      <c r="CB19" s="70"/>
      <c r="CC19" s="70"/>
      <c r="CD19" s="68"/>
      <c r="CE19" s="71"/>
    </row>
    <row r="20" spans="1:220" x14ac:dyDescent="0.2">
      <c r="A20" s="27">
        <v>6</v>
      </c>
      <c r="B20" s="36" t="s">
        <v>10</v>
      </c>
      <c r="C20" s="37">
        <v>15.260000000000002</v>
      </c>
      <c r="D20" s="38">
        <v>1648.23</v>
      </c>
      <c r="E20" s="38"/>
      <c r="F20" s="37">
        <v>15.168700000000001</v>
      </c>
      <c r="G20" s="38">
        <v>1640.65</v>
      </c>
      <c r="H20" s="13"/>
      <c r="I20" s="37">
        <v>15.290100000000001</v>
      </c>
      <c r="J20" s="38">
        <v>1652.71</v>
      </c>
      <c r="K20" s="13"/>
      <c r="L20" s="37">
        <v>15.286200000000001</v>
      </c>
      <c r="M20" s="38">
        <v>1652.44</v>
      </c>
      <c r="N20" s="13"/>
      <c r="O20" s="37">
        <v>15.2203</v>
      </c>
      <c r="P20" s="38">
        <v>1646.08</v>
      </c>
      <c r="Q20" s="38"/>
      <c r="R20" s="37">
        <v>15.055000000000001</v>
      </c>
      <c r="S20" s="38">
        <v>1633.77</v>
      </c>
      <c r="T20" s="38"/>
      <c r="U20" s="37">
        <v>14.987200000000001</v>
      </c>
      <c r="V20" s="38">
        <v>1630.31</v>
      </c>
      <c r="W20" s="13"/>
      <c r="X20" s="37">
        <v>15.1325</v>
      </c>
      <c r="Y20" s="38">
        <v>1642.18</v>
      </c>
      <c r="Z20" s="38"/>
      <c r="AA20" s="37">
        <v>15.2904</v>
      </c>
      <c r="AB20" s="38">
        <v>1654.27</v>
      </c>
      <c r="AC20" s="13"/>
      <c r="AD20" s="37">
        <v>15.113900000000001</v>
      </c>
      <c r="AE20" s="38">
        <v>1635.93</v>
      </c>
      <c r="AF20" s="13"/>
      <c r="AG20" s="37">
        <v>15.3339</v>
      </c>
      <c r="AH20" s="38">
        <v>1656.98</v>
      </c>
      <c r="AI20" s="13"/>
      <c r="AJ20" s="37">
        <v>15.423100000000002</v>
      </c>
      <c r="AK20" s="38">
        <v>1671.71</v>
      </c>
      <c r="AL20" s="13"/>
      <c r="AM20" s="37">
        <v>15.55</v>
      </c>
      <c r="AN20" s="38">
        <v>1692</v>
      </c>
      <c r="AO20" s="13"/>
      <c r="AP20" s="37">
        <v>16.05</v>
      </c>
      <c r="AQ20" s="38">
        <v>1743.51</v>
      </c>
      <c r="AR20" s="13"/>
      <c r="AS20" s="37">
        <v>16.3855</v>
      </c>
      <c r="AT20" s="38">
        <v>1781.1</v>
      </c>
      <c r="AU20" s="37"/>
      <c r="AV20" s="37">
        <v>16.319200000000002</v>
      </c>
      <c r="AW20" s="39">
        <v>1776.34</v>
      </c>
      <c r="AX20" s="37"/>
      <c r="AY20" s="37">
        <v>16.375</v>
      </c>
      <c r="AZ20" s="38">
        <v>1784.22</v>
      </c>
      <c r="BA20" s="13"/>
      <c r="BB20" s="37">
        <v>16.535</v>
      </c>
      <c r="BC20" s="38">
        <v>1804.96</v>
      </c>
      <c r="BD20" s="13"/>
      <c r="BE20" s="37">
        <v>16.538600000000002</v>
      </c>
      <c r="BF20" s="39">
        <v>1808.33</v>
      </c>
      <c r="BG20" s="39"/>
      <c r="BH20" s="37">
        <v>16.439299999999999</v>
      </c>
      <c r="BI20" s="39">
        <v>1794.51</v>
      </c>
      <c r="BJ20" s="39"/>
      <c r="BK20" s="37">
        <v>16.3721</v>
      </c>
      <c r="BL20" s="39">
        <v>1789.31</v>
      </c>
      <c r="BM20" s="39"/>
      <c r="BN20" s="37">
        <v>16.4742</v>
      </c>
      <c r="BO20" s="39">
        <v>1797.83</v>
      </c>
      <c r="BP20" s="39"/>
      <c r="BQ20" s="37">
        <v>16.46</v>
      </c>
      <c r="BR20" s="39">
        <v>1795.29</v>
      </c>
      <c r="BS20" s="39"/>
      <c r="BT20" s="37">
        <f t="shared" si="0"/>
        <v>15.741747826086957</v>
      </c>
      <c r="BU20" s="39">
        <f t="shared" si="1"/>
        <v>1710.1156521739128</v>
      </c>
      <c r="BV20" s="230"/>
      <c r="BW20" s="230"/>
      <c r="BX20" s="230"/>
      <c r="BY20" s="159"/>
      <c r="BZ20" s="159"/>
      <c r="CA20" s="68"/>
      <c r="CB20" s="70"/>
      <c r="CC20" s="70"/>
      <c r="CD20" s="68"/>
      <c r="CE20" s="71"/>
    </row>
    <row r="21" spans="1:220" x14ac:dyDescent="0.2">
      <c r="A21" s="27">
        <v>7</v>
      </c>
      <c r="B21" s="36" t="s">
        <v>25</v>
      </c>
      <c r="C21" s="37">
        <v>1.4293882218410521</v>
      </c>
      <c r="D21" s="38">
        <v>75.56</v>
      </c>
      <c r="E21" s="38"/>
      <c r="F21" s="37">
        <v>1.4306151645207439</v>
      </c>
      <c r="G21" s="38">
        <v>75.599999999999994</v>
      </c>
      <c r="H21" s="13"/>
      <c r="I21" s="37">
        <v>1.4267370523612497</v>
      </c>
      <c r="J21" s="38">
        <v>75.760000000000005</v>
      </c>
      <c r="K21" s="13"/>
      <c r="L21" s="37">
        <v>1.4249073810202337</v>
      </c>
      <c r="M21" s="38">
        <v>75.86</v>
      </c>
      <c r="N21" s="13"/>
      <c r="O21" s="37">
        <v>1.4251104460595696</v>
      </c>
      <c r="P21" s="38">
        <v>75.89</v>
      </c>
      <c r="Q21" s="38"/>
      <c r="R21" s="37">
        <v>1.4320492624946297</v>
      </c>
      <c r="S21" s="38">
        <v>75.78</v>
      </c>
      <c r="T21" s="38"/>
      <c r="U21" s="37">
        <v>1.4427932477276004</v>
      </c>
      <c r="V21" s="38">
        <v>75.400000000000006</v>
      </c>
      <c r="W21" s="13"/>
      <c r="X21" s="37">
        <v>1.4436263894904</v>
      </c>
      <c r="Y21" s="38">
        <v>75.17</v>
      </c>
      <c r="Z21" s="38"/>
      <c r="AA21" s="37">
        <v>1.4326647564469912</v>
      </c>
      <c r="AB21" s="38">
        <v>75.52</v>
      </c>
      <c r="AC21" s="13"/>
      <c r="AD21" s="37">
        <v>1.4308198597796535</v>
      </c>
      <c r="AE21" s="38">
        <v>75.650000000000006</v>
      </c>
      <c r="AF21" s="13"/>
      <c r="AG21" s="37">
        <v>1.4216661927779357</v>
      </c>
      <c r="AH21" s="38">
        <v>76.010000000000005</v>
      </c>
      <c r="AI21" s="13"/>
      <c r="AJ21" s="37">
        <v>1.4228799089356858</v>
      </c>
      <c r="AK21" s="38">
        <v>76.180000000000007</v>
      </c>
      <c r="AL21" s="13"/>
      <c r="AM21" s="37">
        <v>1.4269406392694064</v>
      </c>
      <c r="AN21" s="38">
        <v>76.25</v>
      </c>
      <c r="AO21" s="13"/>
      <c r="AP21" s="37">
        <v>1.422070534698521</v>
      </c>
      <c r="AQ21" s="38">
        <v>76.39</v>
      </c>
      <c r="AR21" s="13"/>
      <c r="AS21" s="37">
        <v>1.4176353841791891</v>
      </c>
      <c r="AT21" s="38">
        <v>76.680000000000007</v>
      </c>
      <c r="AU21" s="37"/>
      <c r="AV21" s="37">
        <v>1.4206563432305723</v>
      </c>
      <c r="AW21" s="39">
        <v>76.62</v>
      </c>
      <c r="AX21" s="37"/>
      <c r="AY21" s="37">
        <v>1.4238929232521713</v>
      </c>
      <c r="AZ21" s="38">
        <v>76.52</v>
      </c>
      <c r="BA21" s="13"/>
      <c r="BB21" s="37">
        <v>1.4326647564469912</v>
      </c>
      <c r="BC21" s="38">
        <v>76.19</v>
      </c>
      <c r="BD21" s="13"/>
      <c r="BE21" s="37">
        <v>1.4351320321469574</v>
      </c>
      <c r="BF21" s="39">
        <v>76.19</v>
      </c>
      <c r="BG21" s="39"/>
      <c r="BH21" s="37">
        <v>1.4430014430014428</v>
      </c>
      <c r="BI21" s="39">
        <v>75.650000000000006</v>
      </c>
      <c r="BJ21" s="39"/>
      <c r="BK21" s="37">
        <v>1.4480162177816391</v>
      </c>
      <c r="BL21" s="39">
        <v>75.48</v>
      </c>
      <c r="BM21" s="39"/>
      <c r="BN21" s="37">
        <v>1.451800232288037</v>
      </c>
      <c r="BO21" s="39">
        <v>75.17</v>
      </c>
      <c r="BP21" s="39"/>
      <c r="BQ21" s="37">
        <v>1.4507471347744088</v>
      </c>
      <c r="BR21" s="39">
        <v>75.180000000000007</v>
      </c>
      <c r="BS21" s="39"/>
      <c r="BT21" s="37">
        <f t="shared" si="0"/>
        <v>1.4319919793271771</v>
      </c>
      <c r="BU21" s="39">
        <f t="shared" si="1"/>
        <v>75.856521739130457</v>
      </c>
      <c r="BV21" s="230"/>
      <c r="BW21" s="230"/>
      <c r="BX21" s="230"/>
      <c r="BY21" s="159"/>
      <c r="BZ21" s="159"/>
      <c r="CA21" s="68"/>
      <c r="CB21" s="70"/>
      <c r="CC21" s="70"/>
      <c r="CD21" s="68"/>
      <c r="CE21" s="71"/>
    </row>
    <row r="22" spans="1:220" x14ac:dyDescent="0.2">
      <c r="A22" s="27">
        <v>8</v>
      </c>
      <c r="B22" s="36" t="s">
        <v>26</v>
      </c>
      <c r="C22" s="37">
        <v>1.3104</v>
      </c>
      <c r="D22" s="38">
        <v>82.43</v>
      </c>
      <c r="E22" s="38"/>
      <c r="F22" s="37">
        <v>1.3125</v>
      </c>
      <c r="G22" s="38">
        <v>82.41</v>
      </c>
      <c r="H22" s="13"/>
      <c r="I22" s="37">
        <v>1.3097000000000001</v>
      </c>
      <c r="J22" s="38">
        <v>82.53</v>
      </c>
      <c r="K22" s="13"/>
      <c r="L22" s="37">
        <v>1.3069000000000002</v>
      </c>
      <c r="M22" s="38">
        <v>82.71</v>
      </c>
      <c r="N22" s="13"/>
      <c r="O22" s="37">
        <v>1.3067</v>
      </c>
      <c r="P22" s="38">
        <v>82.77</v>
      </c>
      <c r="Q22" s="38"/>
      <c r="R22" s="37">
        <v>1.3074000000000001</v>
      </c>
      <c r="S22" s="38">
        <v>83</v>
      </c>
      <c r="T22" s="38"/>
      <c r="U22" s="37">
        <v>1.3127</v>
      </c>
      <c r="V22" s="38">
        <v>82.87</v>
      </c>
      <c r="W22" s="13"/>
      <c r="X22" s="37">
        <v>1.3119000000000001</v>
      </c>
      <c r="Y22" s="38">
        <v>82.72</v>
      </c>
      <c r="Z22" s="38"/>
      <c r="AA22" s="37">
        <v>1.3043</v>
      </c>
      <c r="AB22" s="38">
        <v>82.95</v>
      </c>
      <c r="AC22" s="13"/>
      <c r="AD22" s="37">
        <v>1.3033000000000001</v>
      </c>
      <c r="AE22" s="38">
        <v>83.05</v>
      </c>
      <c r="AF22" s="13"/>
      <c r="AG22" s="37">
        <v>1.3024</v>
      </c>
      <c r="AH22" s="38">
        <v>82.97</v>
      </c>
      <c r="AI22" s="13"/>
      <c r="AJ22" s="37">
        <v>1.3056000000000001</v>
      </c>
      <c r="AK22" s="38">
        <v>83.02</v>
      </c>
      <c r="AL22" s="13"/>
      <c r="AM22" s="37">
        <v>1.3052000000000001</v>
      </c>
      <c r="AN22" s="38">
        <v>83.37</v>
      </c>
      <c r="AO22" s="13"/>
      <c r="AP22" s="37">
        <v>1.3056000000000001</v>
      </c>
      <c r="AQ22" s="38">
        <v>83.2</v>
      </c>
      <c r="AR22" s="13"/>
      <c r="AS22" s="37">
        <v>1.3039000000000001</v>
      </c>
      <c r="AT22" s="38">
        <v>83.37</v>
      </c>
      <c r="AU22" s="37"/>
      <c r="AV22" s="37">
        <v>1.3047</v>
      </c>
      <c r="AW22" s="39">
        <v>83.43</v>
      </c>
      <c r="AX22" s="37"/>
      <c r="AY22" s="37">
        <v>1.3134000000000001</v>
      </c>
      <c r="AZ22" s="38">
        <v>82.96</v>
      </c>
      <c r="BA22" s="13"/>
      <c r="BB22" s="37">
        <v>1.3140000000000001</v>
      </c>
      <c r="BC22" s="38">
        <v>83.07</v>
      </c>
      <c r="BD22" s="13"/>
      <c r="BE22" s="37">
        <v>1.3124</v>
      </c>
      <c r="BF22" s="39">
        <v>83.31</v>
      </c>
      <c r="BG22" s="39"/>
      <c r="BH22" s="37">
        <v>1.3179000000000001</v>
      </c>
      <c r="BI22" s="39">
        <v>82.83</v>
      </c>
      <c r="BJ22" s="39"/>
      <c r="BK22" s="37">
        <v>1.3174000000000001</v>
      </c>
      <c r="BL22" s="39">
        <v>82.96</v>
      </c>
      <c r="BM22" s="39"/>
      <c r="BN22" s="37">
        <v>1.3176000000000001</v>
      </c>
      <c r="BO22" s="39">
        <v>82.82</v>
      </c>
      <c r="BP22" s="39"/>
      <c r="BQ22" s="37">
        <v>1.3146</v>
      </c>
      <c r="BR22" s="39">
        <v>82.97</v>
      </c>
      <c r="BS22" s="39"/>
      <c r="BT22" s="37">
        <f t="shared" si="0"/>
        <v>1.3095869565217391</v>
      </c>
      <c r="BU22" s="39">
        <f t="shared" si="1"/>
        <v>82.944347826086968</v>
      </c>
      <c r="BV22" s="230"/>
      <c r="BW22" s="230"/>
      <c r="BX22" s="230"/>
      <c r="BY22" s="159"/>
      <c r="BZ22" s="159"/>
      <c r="CA22" s="68"/>
      <c r="CB22" s="70"/>
      <c r="CC22" s="70"/>
      <c r="CD22" s="68"/>
      <c r="CE22" s="71"/>
    </row>
    <row r="23" spans="1:220" x14ac:dyDescent="0.2">
      <c r="A23" s="27">
        <v>9</v>
      </c>
      <c r="B23" s="36" t="s">
        <v>13</v>
      </c>
      <c r="C23" s="37">
        <v>9.3078000000000003</v>
      </c>
      <c r="D23" s="38">
        <v>11.6</v>
      </c>
      <c r="E23" s="38"/>
      <c r="F23" s="37">
        <v>9.3436000000000003</v>
      </c>
      <c r="G23" s="38">
        <v>11.58</v>
      </c>
      <c r="H23" s="13"/>
      <c r="I23" s="37">
        <v>9.3152000000000008</v>
      </c>
      <c r="J23" s="38">
        <v>11.6</v>
      </c>
      <c r="K23" s="13"/>
      <c r="L23" s="37">
        <v>9.3304000000000009</v>
      </c>
      <c r="M23" s="38">
        <v>11.59</v>
      </c>
      <c r="N23" s="13"/>
      <c r="O23" s="37">
        <v>9.3647000000000009</v>
      </c>
      <c r="P23" s="38">
        <v>11.55</v>
      </c>
      <c r="Q23" s="38"/>
      <c r="R23" s="37">
        <v>9.4334000000000007</v>
      </c>
      <c r="S23" s="38">
        <v>11.5</v>
      </c>
      <c r="T23" s="38"/>
      <c r="U23" s="37">
        <v>9.4916999999999998</v>
      </c>
      <c r="V23" s="38">
        <v>11.46</v>
      </c>
      <c r="W23" s="13"/>
      <c r="X23" s="37">
        <v>9.464500000000001</v>
      </c>
      <c r="Y23" s="38">
        <v>11.47</v>
      </c>
      <c r="Z23" s="38"/>
      <c r="AA23" s="37">
        <v>9.3817000000000004</v>
      </c>
      <c r="AB23" s="38">
        <v>11.53</v>
      </c>
      <c r="AC23" s="13"/>
      <c r="AD23" s="37">
        <v>9.363900000000001</v>
      </c>
      <c r="AE23" s="38">
        <v>11.56</v>
      </c>
      <c r="AF23" s="13"/>
      <c r="AG23" s="37">
        <v>9.3621999999999996</v>
      </c>
      <c r="AH23" s="38">
        <v>11.54</v>
      </c>
      <c r="AI23" s="13"/>
      <c r="AJ23" s="37">
        <v>9.3697999999999997</v>
      </c>
      <c r="AK23" s="38">
        <v>11.57</v>
      </c>
      <c r="AL23" s="13"/>
      <c r="AM23" s="37">
        <v>9.3888999999999996</v>
      </c>
      <c r="AN23" s="38">
        <v>11.59</v>
      </c>
      <c r="AO23" s="13"/>
      <c r="AP23" s="37">
        <v>9.3567999999999998</v>
      </c>
      <c r="AQ23" s="38">
        <v>11.61</v>
      </c>
      <c r="AR23" s="13"/>
      <c r="AS23" s="37">
        <v>9.3548000000000009</v>
      </c>
      <c r="AT23" s="38">
        <v>11.62</v>
      </c>
      <c r="AU23" s="37"/>
      <c r="AV23" s="37">
        <v>9.3990000000000009</v>
      </c>
      <c r="AW23" s="39">
        <v>11.58</v>
      </c>
      <c r="AX23" s="37"/>
      <c r="AY23" s="37">
        <v>9.4499000000000013</v>
      </c>
      <c r="AZ23" s="38">
        <v>11.53</v>
      </c>
      <c r="BA23" s="13"/>
      <c r="BB23" s="37">
        <v>9.4527000000000001</v>
      </c>
      <c r="BC23" s="38">
        <v>11.55</v>
      </c>
      <c r="BD23" s="13"/>
      <c r="BE23" s="37">
        <v>9.447000000000001</v>
      </c>
      <c r="BF23" s="39">
        <v>11.57</v>
      </c>
      <c r="BG23" s="39"/>
      <c r="BH23" s="37">
        <v>9.4761000000000006</v>
      </c>
      <c r="BI23" s="39">
        <v>11.52</v>
      </c>
      <c r="BJ23" s="39"/>
      <c r="BK23" s="37">
        <v>9.5022000000000002</v>
      </c>
      <c r="BL23" s="39">
        <v>11.5</v>
      </c>
      <c r="BM23" s="39"/>
      <c r="BN23" s="37">
        <v>9.5362000000000009</v>
      </c>
      <c r="BO23" s="39">
        <v>11.44</v>
      </c>
      <c r="BP23" s="39"/>
      <c r="BQ23" s="37">
        <v>9.5701999999999998</v>
      </c>
      <c r="BR23" s="39">
        <v>11.4</v>
      </c>
      <c r="BS23" s="39"/>
      <c r="BT23" s="37">
        <f t="shared" si="0"/>
        <v>9.4114217391304358</v>
      </c>
      <c r="BU23" s="39">
        <f t="shared" si="1"/>
        <v>11.541739130434784</v>
      </c>
      <c r="BV23" s="230"/>
      <c r="BW23" s="230"/>
      <c r="BX23" s="230"/>
      <c r="BY23" s="159"/>
      <c r="BZ23" s="159"/>
      <c r="CA23" s="68"/>
      <c r="CB23" s="70"/>
      <c r="CC23" s="70"/>
      <c r="CD23" s="68"/>
      <c r="CE23" s="71"/>
    </row>
    <row r="24" spans="1:220" x14ac:dyDescent="0.2">
      <c r="A24" s="27">
        <v>10</v>
      </c>
      <c r="B24" s="36" t="s">
        <v>14</v>
      </c>
      <c r="C24" s="37">
        <v>8.5493000000000006</v>
      </c>
      <c r="D24" s="38">
        <v>12.63</v>
      </c>
      <c r="E24" s="38"/>
      <c r="F24" s="37">
        <v>8.5594999999999999</v>
      </c>
      <c r="G24" s="38">
        <v>12.64</v>
      </c>
      <c r="H24" s="13"/>
      <c r="I24" s="37">
        <v>8.5667000000000009</v>
      </c>
      <c r="J24" s="38">
        <v>12.62</v>
      </c>
      <c r="K24" s="13"/>
      <c r="L24" s="37">
        <v>8.5412999999999997</v>
      </c>
      <c r="M24" s="38">
        <v>12.66</v>
      </c>
      <c r="N24" s="13"/>
      <c r="O24" s="37">
        <v>8.5538000000000007</v>
      </c>
      <c r="P24" s="38">
        <v>12.64</v>
      </c>
      <c r="Q24" s="38"/>
      <c r="R24" s="37">
        <v>8.6184000000000012</v>
      </c>
      <c r="S24" s="38">
        <v>12.59</v>
      </c>
      <c r="T24" s="38"/>
      <c r="U24" s="37">
        <v>8.6673000000000009</v>
      </c>
      <c r="V24" s="38">
        <v>12.55</v>
      </c>
      <c r="W24" s="13"/>
      <c r="X24" s="37">
        <v>8.6401000000000003</v>
      </c>
      <c r="Y24" s="38">
        <v>12.56</v>
      </c>
      <c r="Z24" s="38"/>
      <c r="AA24" s="37">
        <v>8.5559000000000012</v>
      </c>
      <c r="AB24" s="38">
        <v>12.65</v>
      </c>
      <c r="AC24" s="13"/>
      <c r="AD24" s="37">
        <v>8.5388999999999999</v>
      </c>
      <c r="AE24" s="38">
        <v>12.68</v>
      </c>
      <c r="AF24" s="13"/>
      <c r="AG24" s="37">
        <v>8.5282999999999998</v>
      </c>
      <c r="AH24" s="38">
        <v>12.67</v>
      </c>
      <c r="AI24" s="13"/>
      <c r="AJ24" s="37">
        <v>8.553700000000001</v>
      </c>
      <c r="AK24" s="38">
        <v>12.67</v>
      </c>
      <c r="AL24" s="13"/>
      <c r="AM24" s="37">
        <v>8.585700000000001</v>
      </c>
      <c r="AN24" s="38">
        <v>12.67</v>
      </c>
      <c r="AO24" s="13"/>
      <c r="AP24" s="37">
        <v>8.5976999999999997</v>
      </c>
      <c r="AQ24" s="38">
        <v>12.63</v>
      </c>
      <c r="AR24" s="13"/>
      <c r="AS24" s="37">
        <v>8.5615000000000006</v>
      </c>
      <c r="AT24" s="38">
        <v>12.7</v>
      </c>
      <c r="AU24" s="37"/>
      <c r="AV24" s="37">
        <v>8.572000000000001</v>
      </c>
      <c r="AW24" s="39">
        <v>12.7</v>
      </c>
      <c r="AX24" s="37"/>
      <c r="AY24" s="37">
        <v>8.6607000000000003</v>
      </c>
      <c r="AZ24" s="38">
        <v>12.58</v>
      </c>
      <c r="BA24" s="13"/>
      <c r="BB24" s="37">
        <v>8.6592000000000002</v>
      </c>
      <c r="BC24" s="38">
        <v>12.61</v>
      </c>
      <c r="BD24" s="13"/>
      <c r="BE24" s="37">
        <v>8.6552000000000007</v>
      </c>
      <c r="BF24" s="39">
        <v>12.63</v>
      </c>
      <c r="BG24" s="39"/>
      <c r="BH24" s="37">
        <v>8.7080000000000002</v>
      </c>
      <c r="BI24" s="39">
        <v>12.54</v>
      </c>
      <c r="BJ24" s="39"/>
      <c r="BK24" s="37">
        <v>8.7123000000000008</v>
      </c>
      <c r="BL24" s="39">
        <v>12.54</v>
      </c>
      <c r="BM24" s="39"/>
      <c r="BN24" s="37">
        <v>8.7315000000000005</v>
      </c>
      <c r="BO24" s="39">
        <v>12.5</v>
      </c>
      <c r="BP24" s="39"/>
      <c r="BQ24" s="37">
        <v>8.7693000000000012</v>
      </c>
      <c r="BR24" s="39">
        <v>12.44</v>
      </c>
      <c r="BS24" s="39"/>
      <c r="BT24" s="37">
        <f t="shared" si="0"/>
        <v>8.6124478260869584</v>
      </c>
      <c r="BU24" s="39">
        <f t="shared" si="1"/>
        <v>12.613043478260865</v>
      </c>
      <c r="BV24" s="230"/>
      <c r="BW24" s="230"/>
      <c r="BX24" s="230"/>
      <c r="BY24" s="159"/>
      <c r="BZ24" s="159"/>
      <c r="CA24" s="68"/>
      <c r="CB24" s="70"/>
      <c r="CC24" s="70"/>
      <c r="CD24" s="68"/>
      <c r="CE24" s="71"/>
    </row>
    <row r="25" spans="1:220" x14ac:dyDescent="0.2">
      <c r="A25" s="27">
        <v>11</v>
      </c>
      <c r="B25" s="36" t="s">
        <v>15</v>
      </c>
      <c r="C25" s="37">
        <v>6.5905000000000005</v>
      </c>
      <c r="D25" s="38">
        <v>16.39</v>
      </c>
      <c r="E25" s="38"/>
      <c r="F25" s="37">
        <v>6.6070000000000002</v>
      </c>
      <c r="G25" s="38">
        <v>16.37</v>
      </c>
      <c r="H25" s="13"/>
      <c r="I25" s="37">
        <v>6.6133000000000006</v>
      </c>
      <c r="J25" s="38">
        <v>16.34</v>
      </c>
      <c r="K25" s="13"/>
      <c r="L25" s="37">
        <v>6.6125000000000007</v>
      </c>
      <c r="M25" s="38">
        <v>16.350000000000001</v>
      </c>
      <c r="N25" s="13"/>
      <c r="O25" s="37">
        <v>6.6278000000000006</v>
      </c>
      <c r="P25" s="38">
        <v>16.32</v>
      </c>
      <c r="Q25" s="38"/>
      <c r="R25" s="37">
        <v>6.6473000000000004</v>
      </c>
      <c r="S25" s="38">
        <v>16.329999999999998</v>
      </c>
      <c r="T25" s="38"/>
      <c r="U25" s="37">
        <v>6.6634000000000002</v>
      </c>
      <c r="V25" s="38">
        <v>16.32</v>
      </c>
      <c r="W25" s="13"/>
      <c r="X25" s="37">
        <v>6.6459999999999999</v>
      </c>
      <c r="Y25" s="38">
        <v>16.329999999999998</v>
      </c>
      <c r="Z25" s="38"/>
      <c r="AA25" s="37">
        <v>6.6253000000000002</v>
      </c>
      <c r="AB25" s="38">
        <v>16.329999999999998</v>
      </c>
      <c r="AC25" s="13"/>
      <c r="AD25" s="37">
        <v>6.6322000000000001</v>
      </c>
      <c r="AE25" s="38">
        <v>16.32</v>
      </c>
      <c r="AF25" s="13"/>
      <c r="AG25" s="37">
        <v>6.6190000000000007</v>
      </c>
      <c r="AH25" s="38">
        <v>16.329999999999998</v>
      </c>
      <c r="AI25" s="13"/>
      <c r="AJ25" s="37">
        <v>6.6440999999999999</v>
      </c>
      <c r="AK25" s="38">
        <v>16.309999999999999</v>
      </c>
      <c r="AL25" s="13"/>
      <c r="AM25" s="37">
        <v>6.6581000000000001</v>
      </c>
      <c r="AN25" s="38">
        <v>16.34</v>
      </c>
      <c r="AO25" s="13"/>
      <c r="AP25" s="37">
        <v>6.6481000000000003</v>
      </c>
      <c r="AQ25" s="38">
        <v>16.34</v>
      </c>
      <c r="AR25" s="13"/>
      <c r="AS25" s="37">
        <v>6.6402000000000001</v>
      </c>
      <c r="AT25" s="38">
        <v>16.37</v>
      </c>
      <c r="AU25" s="37"/>
      <c r="AV25" s="37">
        <v>6.6569000000000003</v>
      </c>
      <c r="AW25" s="39">
        <v>16.350000000000001</v>
      </c>
      <c r="AX25" s="37"/>
      <c r="AY25" s="37">
        <v>6.6772</v>
      </c>
      <c r="AZ25" s="38">
        <v>16.32</v>
      </c>
      <c r="BA25" s="13"/>
      <c r="BB25" s="37">
        <v>6.6990000000000007</v>
      </c>
      <c r="BC25" s="38">
        <v>16.29</v>
      </c>
      <c r="BD25" s="13"/>
      <c r="BE25" s="37">
        <v>6.7080000000000002</v>
      </c>
      <c r="BF25" s="39">
        <v>16.3</v>
      </c>
      <c r="BG25" s="39"/>
      <c r="BH25" s="37">
        <v>6.7016</v>
      </c>
      <c r="BI25" s="39">
        <v>16.29</v>
      </c>
      <c r="BJ25" s="39"/>
      <c r="BK25" s="37">
        <v>6.7108000000000008</v>
      </c>
      <c r="BL25" s="39">
        <v>16.29</v>
      </c>
      <c r="BM25" s="39"/>
      <c r="BN25" s="37">
        <v>6.6995000000000005</v>
      </c>
      <c r="BO25" s="39">
        <v>16.29</v>
      </c>
      <c r="BP25" s="39"/>
      <c r="BQ25" s="37">
        <v>6.6989000000000001</v>
      </c>
      <c r="BR25" s="39">
        <v>16.28</v>
      </c>
      <c r="BS25" s="39"/>
      <c r="BT25" s="37">
        <f t="shared" si="0"/>
        <v>6.653334782608697</v>
      </c>
      <c r="BU25" s="39">
        <f t="shared" si="1"/>
        <v>16.326086956521745</v>
      </c>
      <c r="BV25" s="230"/>
      <c r="BW25" s="230"/>
      <c r="BX25" s="230"/>
      <c r="BY25" s="159"/>
      <c r="BZ25" s="159"/>
      <c r="CA25" s="68"/>
      <c r="CB25" s="70"/>
      <c r="CC25" s="70"/>
      <c r="CD25" s="68"/>
      <c r="CE25" s="71"/>
    </row>
    <row r="26" spans="1:220" x14ac:dyDescent="0.2">
      <c r="A26" s="27">
        <v>12</v>
      </c>
      <c r="B26" s="36" t="s">
        <v>36</v>
      </c>
      <c r="C26" s="37">
        <v>5.7000999999999999</v>
      </c>
      <c r="D26" s="38">
        <v>18.95</v>
      </c>
      <c r="E26" s="38"/>
      <c r="F26" s="37">
        <v>5.6821999999999999</v>
      </c>
      <c r="G26" s="38">
        <v>19.03</v>
      </c>
      <c r="H26" s="13"/>
      <c r="I26" s="37">
        <v>5.6458000000000004</v>
      </c>
      <c r="J26" s="38">
        <v>19.149999999999999</v>
      </c>
      <c r="K26" s="13"/>
      <c r="L26" s="37">
        <v>5.5895000000000001</v>
      </c>
      <c r="M26" s="38">
        <v>19.34</v>
      </c>
      <c r="N26" s="13"/>
      <c r="O26" s="37">
        <v>5.6229000000000005</v>
      </c>
      <c r="P26" s="38">
        <v>19.23</v>
      </c>
      <c r="Q26" s="38"/>
      <c r="R26" s="37">
        <v>5.7266000000000004</v>
      </c>
      <c r="S26" s="38">
        <v>18.95</v>
      </c>
      <c r="T26" s="38"/>
      <c r="U26" s="37">
        <v>5.7263000000000002</v>
      </c>
      <c r="V26" s="38">
        <v>19</v>
      </c>
      <c r="W26" s="13"/>
      <c r="X26" s="37">
        <v>5.7433000000000005</v>
      </c>
      <c r="Y26" s="38">
        <v>18.899999999999999</v>
      </c>
      <c r="Z26" s="38"/>
      <c r="AA26" s="37">
        <v>5.6768000000000001</v>
      </c>
      <c r="AB26" s="38">
        <v>19.059999999999999</v>
      </c>
      <c r="AC26" s="13"/>
      <c r="AD26" s="37">
        <v>5.7103000000000002</v>
      </c>
      <c r="AE26" s="38">
        <v>18.96</v>
      </c>
      <c r="AF26" s="13"/>
      <c r="AG26" s="37">
        <v>5.7065999999999999</v>
      </c>
      <c r="AH26" s="38">
        <v>18.940000000000001</v>
      </c>
      <c r="AI26" s="13"/>
      <c r="AJ26" s="37">
        <v>5.7119</v>
      </c>
      <c r="AK26" s="38">
        <v>18.98</v>
      </c>
      <c r="AL26" s="13"/>
      <c r="AM26" s="37">
        <v>5.7083000000000004</v>
      </c>
      <c r="AN26" s="38">
        <v>19.059999999999999</v>
      </c>
      <c r="AO26" s="13"/>
      <c r="AP26" s="37">
        <v>5.7012</v>
      </c>
      <c r="AQ26" s="38">
        <v>19.05</v>
      </c>
      <c r="AR26" s="13"/>
      <c r="AS26" s="37">
        <v>5.633</v>
      </c>
      <c r="AT26" s="38">
        <v>19.3</v>
      </c>
      <c r="AU26" s="37"/>
      <c r="AV26" s="37">
        <v>5.6844999999999999</v>
      </c>
      <c r="AW26" s="39">
        <v>19.149999999999999</v>
      </c>
      <c r="AX26" s="37"/>
      <c r="AY26" s="37">
        <v>5.6844999999999999</v>
      </c>
      <c r="AZ26" s="38">
        <v>19.170000000000002</v>
      </c>
      <c r="BA26" s="13"/>
      <c r="BB26" s="37">
        <v>5.7273000000000005</v>
      </c>
      <c r="BC26" s="38">
        <v>19.059999999999999</v>
      </c>
      <c r="BD26" s="13"/>
      <c r="BE26" s="37">
        <v>5.7126000000000001</v>
      </c>
      <c r="BF26" s="39">
        <v>19.14</v>
      </c>
      <c r="BG26" s="39"/>
      <c r="BH26" s="37">
        <v>5.6520000000000001</v>
      </c>
      <c r="BI26" s="39">
        <v>19.309999999999999</v>
      </c>
      <c r="BJ26" s="39"/>
      <c r="BK26" s="37">
        <v>5.6309000000000005</v>
      </c>
      <c r="BL26" s="39">
        <v>19.41</v>
      </c>
      <c r="BM26" s="39"/>
      <c r="BN26" s="37">
        <v>5.5744000000000007</v>
      </c>
      <c r="BO26" s="39">
        <v>19.579999999999998</v>
      </c>
      <c r="BP26" s="39"/>
      <c r="BQ26" s="37">
        <v>5.5190000000000001</v>
      </c>
      <c r="BR26" s="39">
        <v>19.760000000000002</v>
      </c>
      <c r="BS26" s="39"/>
      <c r="BT26" s="37">
        <f t="shared" si="0"/>
        <v>5.6726086956521726</v>
      </c>
      <c r="BU26" s="39">
        <f t="shared" si="1"/>
        <v>19.151304347826088</v>
      </c>
      <c r="BV26" s="230"/>
      <c r="BW26" s="230"/>
      <c r="BX26" s="230"/>
      <c r="BY26" s="159"/>
      <c r="BZ26" s="159"/>
      <c r="CA26" s="68"/>
      <c r="CB26" s="70"/>
      <c r="CC26" s="70"/>
      <c r="CD26" s="68"/>
      <c r="CE26" s="71"/>
    </row>
    <row r="27" spans="1:220" x14ac:dyDescent="0.2">
      <c r="A27" s="27">
        <v>13</v>
      </c>
      <c r="B27" s="36" t="s">
        <v>17</v>
      </c>
      <c r="C27" s="37">
        <v>1</v>
      </c>
      <c r="D27" s="38">
        <v>108.01</v>
      </c>
      <c r="E27" s="38"/>
      <c r="F27" s="37">
        <v>1</v>
      </c>
      <c r="G27" s="38">
        <v>108.16</v>
      </c>
      <c r="H27" s="38"/>
      <c r="I27" s="37">
        <v>1</v>
      </c>
      <c r="J27" s="38">
        <v>108.09</v>
      </c>
      <c r="K27" s="38"/>
      <c r="L27" s="37">
        <v>1</v>
      </c>
      <c r="M27" s="38">
        <v>108.1</v>
      </c>
      <c r="N27" s="38"/>
      <c r="O27" s="37">
        <v>1</v>
      </c>
      <c r="P27" s="38">
        <v>108.15</v>
      </c>
      <c r="Q27" s="38"/>
      <c r="R27" s="37">
        <v>1</v>
      </c>
      <c r="S27" s="38">
        <v>108.52</v>
      </c>
      <c r="T27" s="38"/>
      <c r="U27" s="37">
        <v>1</v>
      </c>
      <c r="V27" s="38">
        <v>108.78</v>
      </c>
      <c r="W27" s="38"/>
      <c r="X27" s="37">
        <v>1</v>
      </c>
      <c r="Y27" s="38">
        <v>108.52</v>
      </c>
      <c r="Z27" s="38"/>
      <c r="AA27" s="37">
        <v>1</v>
      </c>
      <c r="AB27" s="38">
        <v>108.19</v>
      </c>
      <c r="AC27" s="38"/>
      <c r="AD27" s="37">
        <v>1</v>
      </c>
      <c r="AE27" s="38">
        <v>108.24</v>
      </c>
      <c r="AF27" s="38"/>
      <c r="AG27" s="37">
        <v>1</v>
      </c>
      <c r="AH27" s="38">
        <v>108.06</v>
      </c>
      <c r="AI27" s="38"/>
      <c r="AJ27" s="37">
        <v>1</v>
      </c>
      <c r="AK27" s="38">
        <v>108.39</v>
      </c>
      <c r="AL27" s="38"/>
      <c r="AM27" s="37">
        <v>1</v>
      </c>
      <c r="AN27" s="38">
        <v>108.81</v>
      </c>
      <c r="AO27" s="38"/>
      <c r="AP27" s="37">
        <v>1</v>
      </c>
      <c r="AQ27" s="38">
        <v>108.63</v>
      </c>
      <c r="AR27" s="38"/>
      <c r="AS27" s="37">
        <v>1</v>
      </c>
      <c r="AT27" s="38">
        <v>108.7</v>
      </c>
      <c r="AU27" s="37"/>
      <c r="AV27" s="37">
        <v>1</v>
      </c>
      <c r="AW27" s="39">
        <v>108.85</v>
      </c>
      <c r="AX27" s="37"/>
      <c r="AY27" s="37">
        <v>1</v>
      </c>
      <c r="AZ27" s="38">
        <v>108.96</v>
      </c>
      <c r="BA27" s="38"/>
      <c r="BB27" s="37">
        <v>1</v>
      </c>
      <c r="BC27" s="38">
        <v>109.16</v>
      </c>
      <c r="BD27" s="38"/>
      <c r="BE27" s="37">
        <v>1</v>
      </c>
      <c r="BF27" s="39">
        <v>109.34</v>
      </c>
      <c r="BG27" s="39"/>
      <c r="BH27" s="37">
        <v>1</v>
      </c>
      <c r="BI27" s="39">
        <v>109.16</v>
      </c>
      <c r="BJ27" s="39"/>
      <c r="BK27" s="37">
        <v>1</v>
      </c>
      <c r="BL27" s="39">
        <v>109.29</v>
      </c>
      <c r="BM27" s="39"/>
      <c r="BN27" s="37">
        <v>1</v>
      </c>
      <c r="BO27" s="39">
        <v>109.13</v>
      </c>
      <c r="BP27" s="39"/>
      <c r="BQ27" s="37">
        <v>1</v>
      </c>
      <c r="BR27" s="39">
        <v>109.07</v>
      </c>
      <c r="BS27" s="39"/>
      <c r="BT27" s="37">
        <f t="shared" si="0"/>
        <v>1</v>
      </c>
      <c r="BU27" s="39">
        <f t="shared" si="1"/>
        <v>108.6221739130435</v>
      </c>
      <c r="BV27" s="230"/>
      <c r="BW27" s="230"/>
      <c r="BX27" s="230"/>
      <c r="BY27" s="159"/>
      <c r="BZ27" s="159"/>
      <c r="CA27" s="68"/>
      <c r="CB27" s="70"/>
      <c r="CC27" s="70"/>
      <c r="CD27" s="68"/>
      <c r="CE27" s="71"/>
    </row>
    <row r="28" spans="1:220" x14ac:dyDescent="0.2">
      <c r="A28" s="27">
        <v>14</v>
      </c>
      <c r="B28" s="36" t="s">
        <v>27</v>
      </c>
      <c r="C28" s="37">
        <v>0.71931578682357344</v>
      </c>
      <c r="D28" s="38">
        <v>150.16</v>
      </c>
      <c r="E28" s="38"/>
      <c r="F28" s="37">
        <v>0.72041438235272925</v>
      </c>
      <c r="G28" s="38">
        <v>150.13999999999999</v>
      </c>
      <c r="H28" s="38"/>
      <c r="I28" s="37">
        <v>0.72162047092951931</v>
      </c>
      <c r="J28" s="38">
        <v>149.79</v>
      </c>
      <c r="K28" s="13"/>
      <c r="L28" s="37">
        <v>0.72164650867419111</v>
      </c>
      <c r="M28" s="38">
        <v>149.80000000000001</v>
      </c>
      <c r="N28" s="13"/>
      <c r="O28" s="37">
        <v>0.72164650867419111</v>
      </c>
      <c r="P28" s="38">
        <v>149.87</v>
      </c>
      <c r="Q28" s="38"/>
      <c r="R28" s="37">
        <v>0.72260600630112437</v>
      </c>
      <c r="S28" s="38">
        <v>150.18</v>
      </c>
      <c r="T28" s="38"/>
      <c r="U28" s="37">
        <v>0.72401859279746317</v>
      </c>
      <c r="V28" s="38">
        <v>150.24</v>
      </c>
      <c r="W28" s="13"/>
      <c r="X28" s="37">
        <v>0.72474796889381721</v>
      </c>
      <c r="Y28" s="38">
        <v>149.72999999999999</v>
      </c>
      <c r="Z28" s="38"/>
      <c r="AA28" s="37">
        <v>0.7244486945434524</v>
      </c>
      <c r="AB28" s="38">
        <v>149.34</v>
      </c>
      <c r="AC28" s="13"/>
      <c r="AD28" s="37">
        <v>0.72226154535080245</v>
      </c>
      <c r="AE28" s="38">
        <v>149.86000000000001</v>
      </c>
      <c r="AF28" s="38"/>
      <c r="AG28" s="37">
        <v>0.7229298902592427</v>
      </c>
      <c r="AH28" s="38">
        <v>149.47999999999999</v>
      </c>
      <c r="AI28" s="13"/>
      <c r="AJ28" s="37">
        <v>0.7221572280716958</v>
      </c>
      <c r="AK28" s="38">
        <v>150.09</v>
      </c>
      <c r="AL28" s="13"/>
      <c r="AM28" s="37">
        <v>0.72389280595329453</v>
      </c>
      <c r="AN28" s="38">
        <v>150.31</v>
      </c>
      <c r="AO28" s="13"/>
      <c r="AP28" s="37">
        <v>0.72422833470936721</v>
      </c>
      <c r="AQ28" s="38">
        <v>149.99</v>
      </c>
      <c r="AR28" s="13"/>
      <c r="AS28" s="37">
        <v>0.72388756578328262</v>
      </c>
      <c r="AT28" s="38">
        <v>150.16</v>
      </c>
      <c r="AU28" s="37"/>
      <c r="AV28" s="37">
        <v>0.72284627951019942</v>
      </c>
      <c r="AW28" s="39">
        <v>150.59</v>
      </c>
      <c r="AX28" s="37"/>
      <c r="AY28" s="37">
        <v>0.72367802117481894</v>
      </c>
      <c r="AZ28" s="38">
        <v>150.56</v>
      </c>
      <c r="BA28" s="13"/>
      <c r="BB28" s="37">
        <v>0.72470069861147346</v>
      </c>
      <c r="BC28" s="38">
        <v>150.63</v>
      </c>
      <c r="BD28" s="13"/>
      <c r="BE28" s="37">
        <v>0.7248793075952854</v>
      </c>
      <c r="BF28" s="39">
        <v>150.84</v>
      </c>
      <c r="BG28" s="39"/>
      <c r="BH28" s="37">
        <v>0.72527886972540945</v>
      </c>
      <c r="BI28" s="39">
        <v>150.51</v>
      </c>
      <c r="BJ28" s="39"/>
      <c r="BK28" s="37">
        <v>0.72608986088118266</v>
      </c>
      <c r="BL28" s="39">
        <v>150.52000000000001</v>
      </c>
      <c r="BM28" s="39"/>
      <c r="BN28" s="37">
        <v>0.72691851970312649</v>
      </c>
      <c r="BO28" s="39">
        <v>150.13</v>
      </c>
      <c r="BP28" s="39"/>
      <c r="BQ28" s="37">
        <v>0.72700307522300822</v>
      </c>
      <c r="BR28" s="39">
        <v>150.03</v>
      </c>
      <c r="BS28" s="39"/>
      <c r="BT28" s="37">
        <f t="shared" si="0"/>
        <v>0.72353117054531535</v>
      </c>
      <c r="BU28" s="39">
        <f t="shared" si="1"/>
        <v>150.1282608695652</v>
      </c>
      <c r="BV28" s="230"/>
      <c r="BW28" s="230"/>
      <c r="BX28" s="230"/>
      <c r="BY28" s="159"/>
      <c r="BZ28" s="159"/>
      <c r="CA28" s="68"/>
      <c r="CB28" s="70"/>
      <c r="CC28" s="70"/>
      <c r="CD28" s="68"/>
      <c r="CE28" s="71"/>
    </row>
    <row r="29" spans="1:220" x14ac:dyDescent="0.2">
      <c r="A29" s="27">
        <v>15</v>
      </c>
      <c r="B29" s="36" t="s">
        <v>32</v>
      </c>
      <c r="C29" s="37">
        <v>6.8451000000000004</v>
      </c>
      <c r="D29" s="38">
        <v>15.78</v>
      </c>
      <c r="E29" s="38"/>
      <c r="F29" s="37">
        <v>6.8740000000000006</v>
      </c>
      <c r="G29" s="38">
        <v>15.73</v>
      </c>
      <c r="H29" s="38"/>
      <c r="I29" s="37">
        <v>6.8798000000000004</v>
      </c>
      <c r="J29" s="38">
        <v>15.71</v>
      </c>
      <c r="K29" s="13"/>
      <c r="L29" s="37">
        <v>6.8710000000000004</v>
      </c>
      <c r="M29" s="38">
        <v>15.73</v>
      </c>
      <c r="N29" s="13"/>
      <c r="O29" s="37">
        <v>6.8759000000000006</v>
      </c>
      <c r="P29" s="38">
        <v>15.73</v>
      </c>
      <c r="Q29" s="38"/>
      <c r="R29" s="37">
        <v>6.8809000000000005</v>
      </c>
      <c r="S29" s="38">
        <v>15.77</v>
      </c>
      <c r="T29" s="38"/>
      <c r="U29" s="37">
        <v>6.8850000000000007</v>
      </c>
      <c r="V29" s="38">
        <v>15.8</v>
      </c>
      <c r="W29" s="13"/>
      <c r="X29" s="37">
        <v>6.8805000000000005</v>
      </c>
      <c r="Y29" s="38">
        <v>15.77</v>
      </c>
      <c r="Z29" s="38"/>
      <c r="AA29" s="37">
        <v>6.8666</v>
      </c>
      <c r="AB29" s="38">
        <v>15.76</v>
      </c>
      <c r="AC29" s="13"/>
      <c r="AD29" s="37">
        <v>6.8790000000000004</v>
      </c>
      <c r="AE29" s="38">
        <v>15.73</v>
      </c>
      <c r="AF29" s="38"/>
      <c r="AG29" s="37">
        <v>6.8738000000000001</v>
      </c>
      <c r="AH29" s="38">
        <v>15.72</v>
      </c>
      <c r="AI29" s="13"/>
      <c r="AJ29" s="37">
        <v>6.8752000000000004</v>
      </c>
      <c r="AK29" s="38">
        <v>15.77</v>
      </c>
      <c r="AL29" s="13"/>
      <c r="AM29" s="37">
        <v>6.8774000000000006</v>
      </c>
      <c r="AN29" s="38">
        <v>15.82</v>
      </c>
      <c r="AO29" s="13"/>
      <c r="AP29" s="37">
        <v>6.8789000000000007</v>
      </c>
      <c r="AQ29" s="38">
        <v>15.79</v>
      </c>
      <c r="AR29" s="13"/>
      <c r="AS29" s="37">
        <v>6.8776000000000002</v>
      </c>
      <c r="AT29" s="38">
        <v>15.8</v>
      </c>
      <c r="AU29" s="37"/>
      <c r="AV29" s="37">
        <v>6.88</v>
      </c>
      <c r="AW29" s="39">
        <v>15.82</v>
      </c>
      <c r="AX29" s="37"/>
      <c r="AY29" s="37">
        <v>6.8785000000000007</v>
      </c>
      <c r="AZ29" s="38">
        <v>15.84</v>
      </c>
      <c r="BA29" s="13"/>
      <c r="BB29" s="37">
        <v>6.875</v>
      </c>
      <c r="BC29" s="38">
        <v>15.88</v>
      </c>
      <c r="BD29" s="13"/>
      <c r="BE29" s="37">
        <v>6.8749000000000002</v>
      </c>
      <c r="BF29" s="39">
        <v>15.9</v>
      </c>
      <c r="BG29" s="39"/>
      <c r="BH29" s="37">
        <v>6.8786000000000005</v>
      </c>
      <c r="BI29" s="39">
        <v>15.87</v>
      </c>
      <c r="BJ29" s="39"/>
      <c r="BK29" s="37">
        <v>6.8927000000000005</v>
      </c>
      <c r="BL29" s="39">
        <v>15.86</v>
      </c>
      <c r="BM29" s="39"/>
      <c r="BN29" s="37">
        <v>6.8821000000000003</v>
      </c>
      <c r="BO29" s="39">
        <v>15.86</v>
      </c>
      <c r="BP29" s="39"/>
      <c r="BQ29" s="37">
        <v>6.8818000000000001</v>
      </c>
      <c r="BR29" s="39">
        <v>15.85</v>
      </c>
      <c r="BS29" s="39"/>
      <c r="BT29" s="37">
        <f t="shared" si="0"/>
        <v>6.8767086956521748</v>
      </c>
      <c r="BU29" s="39">
        <f t="shared" si="1"/>
        <v>15.795217391304348</v>
      </c>
      <c r="BV29" s="230"/>
      <c r="BW29" s="230"/>
      <c r="BX29" s="230"/>
      <c r="BY29" s="159"/>
      <c r="BZ29" s="159"/>
      <c r="CA29" s="68"/>
      <c r="CB29" s="70"/>
      <c r="CC29" s="70"/>
      <c r="CD29" s="68"/>
      <c r="CE29" s="71"/>
    </row>
    <row r="30" spans="1:220" s="6" customFormat="1" ht="13.5" thickBot="1" x14ac:dyDescent="0.25">
      <c r="A30" s="43">
        <v>16</v>
      </c>
      <c r="B30" s="44" t="s">
        <v>33</v>
      </c>
      <c r="C30" s="45">
        <v>6.8470000000000004</v>
      </c>
      <c r="D30" s="46">
        <v>15.77</v>
      </c>
      <c r="E30" s="46"/>
      <c r="F30" s="45">
        <v>6.8823000000000008</v>
      </c>
      <c r="G30" s="46">
        <v>15.72</v>
      </c>
      <c r="H30" s="46"/>
      <c r="I30" s="45">
        <v>6.8864000000000001</v>
      </c>
      <c r="J30" s="46">
        <v>15.7</v>
      </c>
      <c r="K30" s="20"/>
      <c r="L30" s="45">
        <v>6.8776999999999999</v>
      </c>
      <c r="M30" s="46">
        <v>15.72</v>
      </c>
      <c r="N30" s="20"/>
      <c r="O30" s="45">
        <v>6.8787000000000003</v>
      </c>
      <c r="P30" s="46">
        <v>15.72</v>
      </c>
      <c r="Q30" s="46"/>
      <c r="R30" s="45">
        <v>6.8879999999999999</v>
      </c>
      <c r="S30" s="46">
        <v>15.75</v>
      </c>
      <c r="T30" s="46"/>
      <c r="U30" s="45">
        <v>6.8938000000000006</v>
      </c>
      <c r="V30" s="46">
        <v>15.78</v>
      </c>
      <c r="W30" s="20"/>
      <c r="X30" s="45">
        <v>6.8858000000000006</v>
      </c>
      <c r="Y30" s="46">
        <v>15.76</v>
      </c>
      <c r="Z30" s="46"/>
      <c r="AA30" s="45">
        <v>6.8698000000000006</v>
      </c>
      <c r="AB30" s="46">
        <v>15.75</v>
      </c>
      <c r="AC30" s="20"/>
      <c r="AD30" s="45">
        <v>6.8829000000000002</v>
      </c>
      <c r="AE30" s="46">
        <v>15.73</v>
      </c>
      <c r="AF30" s="46"/>
      <c r="AG30" s="45">
        <v>6.8734999999999999</v>
      </c>
      <c r="AH30" s="46">
        <v>15.72</v>
      </c>
      <c r="AI30" s="20"/>
      <c r="AJ30" s="45">
        <v>6.8765000000000001</v>
      </c>
      <c r="AK30" s="46">
        <v>15.76</v>
      </c>
      <c r="AL30" s="20"/>
      <c r="AM30" s="45">
        <v>6.8801000000000005</v>
      </c>
      <c r="AN30" s="46">
        <v>15.82</v>
      </c>
      <c r="AO30" s="20"/>
      <c r="AP30" s="45">
        <v>6.8813000000000004</v>
      </c>
      <c r="AQ30" s="46">
        <v>15.79</v>
      </c>
      <c r="AR30" s="20"/>
      <c r="AS30" s="45">
        <v>6.8779000000000003</v>
      </c>
      <c r="AT30" s="46">
        <v>15.8</v>
      </c>
      <c r="AU30" s="45"/>
      <c r="AV30" s="45">
        <v>6.8784000000000001</v>
      </c>
      <c r="AW30" s="47">
        <v>15.82</v>
      </c>
      <c r="AX30" s="45"/>
      <c r="AY30" s="45">
        <v>6.8805000000000005</v>
      </c>
      <c r="AZ30" s="46">
        <v>15.84</v>
      </c>
      <c r="BA30" s="20"/>
      <c r="BB30" s="45">
        <v>6.8788</v>
      </c>
      <c r="BC30" s="46">
        <v>15.87</v>
      </c>
      <c r="BD30" s="20"/>
      <c r="BE30" s="45">
        <v>6.8757000000000001</v>
      </c>
      <c r="BF30" s="47">
        <v>15.9</v>
      </c>
      <c r="BG30" s="47"/>
      <c r="BH30" s="45">
        <v>6.8792</v>
      </c>
      <c r="BI30" s="47">
        <v>15.87</v>
      </c>
      <c r="BJ30" s="47"/>
      <c r="BK30" s="45">
        <v>6.8948</v>
      </c>
      <c r="BL30" s="47">
        <v>15.85</v>
      </c>
      <c r="BM30" s="47"/>
      <c r="BN30" s="45">
        <v>6.8859000000000004</v>
      </c>
      <c r="BO30" s="47">
        <v>15.85</v>
      </c>
      <c r="BP30" s="47"/>
      <c r="BQ30" s="45">
        <v>6.8904000000000005</v>
      </c>
      <c r="BR30" s="47">
        <v>15.83</v>
      </c>
      <c r="BS30" s="47"/>
      <c r="BT30" s="47">
        <f t="shared" si="0"/>
        <v>6.880234782608694</v>
      </c>
      <c r="BU30" s="47">
        <f t="shared" si="1"/>
        <v>15.787826086956523</v>
      </c>
      <c r="BV30" s="230"/>
      <c r="BW30" s="230"/>
      <c r="BX30" s="230"/>
      <c r="BY30" s="159"/>
      <c r="BZ30" s="159"/>
      <c r="CA30" s="68"/>
      <c r="CB30" s="70"/>
      <c r="CC30" s="70"/>
      <c r="CD30" s="68"/>
      <c r="CE30" s="71"/>
      <c r="CF30" s="69"/>
      <c r="CG30" s="69"/>
      <c r="CH30" s="69"/>
      <c r="CI30" s="69"/>
      <c r="CJ30" s="69"/>
      <c r="CK30" s="69"/>
      <c r="CL30" s="72"/>
      <c r="CM30" s="71"/>
      <c r="CN30" s="69"/>
      <c r="CO30" s="69"/>
      <c r="CP30" s="69"/>
      <c r="CQ30" s="69"/>
      <c r="CR30" s="69"/>
      <c r="CS30" s="80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</row>
    <row r="31" spans="1:220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68"/>
      <c r="AW31" s="68"/>
      <c r="AX31" s="68"/>
      <c r="AY31" s="80"/>
      <c r="AZ31" s="80"/>
      <c r="BA31" s="68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1"/>
      <c r="BU31" s="81"/>
      <c r="BV31" s="68"/>
      <c r="BW31" s="68"/>
      <c r="BX31" s="68"/>
      <c r="BY31" s="69"/>
      <c r="BZ31" s="68"/>
      <c r="CA31" s="68"/>
      <c r="CB31" s="70"/>
      <c r="CC31" s="70"/>
      <c r="CD31" s="68"/>
      <c r="CE31" s="71"/>
      <c r="CF31" s="69"/>
      <c r="CG31" s="69"/>
      <c r="CH31" s="69"/>
      <c r="CI31" s="69"/>
      <c r="CJ31" s="69"/>
      <c r="CK31" s="69"/>
      <c r="CL31" s="72"/>
      <c r="CM31" s="71"/>
      <c r="CN31" s="69"/>
      <c r="CO31" s="69"/>
      <c r="CP31" s="69"/>
      <c r="CQ31" s="69"/>
      <c r="CR31" s="69"/>
      <c r="CS31" s="80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</row>
    <row r="32" spans="1:220" s="66" customFormat="1" x14ac:dyDescent="0.2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54"/>
      <c r="AW32" s="54"/>
      <c r="AX32" s="54"/>
      <c r="AY32" s="60"/>
      <c r="AZ32" s="60"/>
      <c r="BA32" s="54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54"/>
      <c r="BU32" s="54"/>
      <c r="BV32" s="68"/>
      <c r="BW32" s="68"/>
      <c r="BX32" s="68"/>
      <c r="BY32" s="69"/>
      <c r="BZ32" s="240"/>
      <c r="CA32" s="68"/>
      <c r="CB32" s="70"/>
      <c r="CC32" s="70"/>
      <c r="CD32" s="68"/>
      <c r="CE32" s="71"/>
      <c r="CF32" s="69"/>
      <c r="CG32" s="69"/>
      <c r="CH32" s="69"/>
      <c r="CI32" s="69"/>
      <c r="CJ32" s="69"/>
      <c r="CK32" s="69"/>
      <c r="CL32" s="72"/>
      <c r="CM32" s="71"/>
      <c r="CN32" s="69"/>
      <c r="CO32" s="69"/>
      <c r="CP32" s="69"/>
      <c r="CQ32" s="69"/>
      <c r="CR32" s="69"/>
      <c r="CS32" s="80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</row>
    <row r="33" spans="1:220" s="66" customFormat="1" x14ac:dyDescent="0.2">
      <c r="A33" s="170"/>
      <c r="B33" s="209">
        <v>108.25</v>
      </c>
      <c r="C33" s="164">
        <v>108.25</v>
      </c>
      <c r="D33" s="164">
        <v>99.78</v>
      </c>
      <c r="E33" s="164"/>
      <c r="F33" s="164">
        <v>108.22</v>
      </c>
      <c r="G33" s="164">
        <v>99.94</v>
      </c>
      <c r="H33" s="164"/>
      <c r="I33" s="164">
        <v>107.67</v>
      </c>
      <c r="J33" s="164">
        <v>100.39</v>
      </c>
      <c r="K33" s="164"/>
      <c r="L33" s="164">
        <v>107.74000000000001</v>
      </c>
      <c r="M33" s="164">
        <v>100.33</v>
      </c>
      <c r="N33" s="164"/>
      <c r="O33" s="164">
        <v>108.02</v>
      </c>
      <c r="P33" s="164">
        <v>100.12</v>
      </c>
      <c r="Q33" s="164"/>
      <c r="R33" s="164">
        <v>108.44</v>
      </c>
      <c r="S33" s="164">
        <v>100.07</v>
      </c>
      <c r="T33" s="164"/>
      <c r="U33" s="164">
        <v>108.9</v>
      </c>
      <c r="V33" s="164">
        <v>99.89</v>
      </c>
      <c r="W33" s="164"/>
      <c r="X33" s="164">
        <v>108.87</v>
      </c>
      <c r="Y33" s="164">
        <v>99.68</v>
      </c>
      <c r="Z33" s="164"/>
      <c r="AA33" s="164">
        <v>108.16</v>
      </c>
      <c r="AB33" s="164">
        <v>100.03</v>
      </c>
      <c r="AC33" s="164"/>
      <c r="AD33" s="164">
        <v>108.43</v>
      </c>
      <c r="AE33" s="164">
        <v>99.82</v>
      </c>
      <c r="AF33" s="164"/>
      <c r="AG33" s="164">
        <v>107.83</v>
      </c>
      <c r="AH33" s="164">
        <v>100.21</v>
      </c>
      <c r="AI33" s="164"/>
      <c r="AJ33" s="164">
        <v>107.93</v>
      </c>
      <c r="AK33" s="164">
        <v>100.43</v>
      </c>
      <c r="AL33" s="164"/>
      <c r="AM33" s="164">
        <v>108.24000000000001</v>
      </c>
      <c r="AN33" s="164">
        <v>100.53</v>
      </c>
      <c r="AO33" s="164"/>
      <c r="AP33" s="164">
        <v>107.76</v>
      </c>
      <c r="AQ33" s="164">
        <v>100.81</v>
      </c>
      <c r="AR33" s="164"/>
      <c r="AS33" s="164">
        <v>107.64</v>
      </c>
      <c r="AT33" s="164">
        <v>100.98</v>
      </c>
      <c r="AU33" s="164"/>
      <c r="AV33" s="164">
        <v>107.84</v>
      </c>
      <c r="AW33" s="164">
        <v>100.94</v>
      </c>
      <c r="AX33" s="164"/>
      <c r="AY33" s="164">
        <v>108.18</v>
      </c>
      <c r="AZ33" s="164">
        <v>100.72</v>
      </c>
      <c r="BA33" s="164"/>
      <c r="BB33" s="164">
        <v>108.01</v>
      </c>
      <c r="BC33" s="164">
        <v>101.06</v>
      </c>
      <c r="BD33" s="164"/>
      <c r="BE33" s="164">
        <v>108.07000000000001</v>
      </c>
      <c r="BF33" s="164">
        <v>101.18</v>
      </c>
      <c r="BG33" s="164"/>
      <c r="BH33" s="164">
        <v>108.65</v>
      </c>
      <c r="BI33" s="164">
        <v>100.47</v>
      </c>
      <c r="BJ33" s="164"/>
      <c r="BK33" s="164">
        <v>108.60000000000001</v>
      </c>
      <c r="BL33" s="164">
        <v>100.64</v>
      </c>
      <c r="BM33" s="164"/>
      <c r="BN33" s="164"/>
      <c r="BO33" s="164"/>
      <c r="BP33" s="164"/>
      <c r="BQ33" s="164">
        <v>108.55</v>
      </c>
      <c r="BR33" s="164">
        <v>100.53</v>
      </c>
      <c r="BS33" s="164"/>
      <c r="BV33" s="73"/>
      <c r="BW33" s="73"/>
      <c r="BX33" s="73"/>
      <c r="BY33" s="69"/>
      <c r="BZ33" s="155"/>
      <c r="CA33" s="155"/>
      <c r="CB33" s="155"/>
      <c r="CC33" s="155"/>
      <c r="CD33" s="155"/>
      <c r="CE33" s="155"/>
      <c r="CF33" s="74"/>
      <c r="CG33" s="74"/>
      <c r="CH33" s="74"/>
      <c r="CI33" s="74"/>
      <c r="CJ33" s="74"/>
      <c r="CK33" s="74"/>
      <c r="CL33" s="156"/>
      <c r="CM33" s="157"/>
      <c r="CN33" s="68"/>
      <c r="CO33" s="68"/>
      <c r="CP33" s="68"/>
      <c r="CQ33" s="68"/>
      <c r="CR33" s="68"/>
      <c r="CS33" s="80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4"/>
      <c r="EH33" s="54"/>
      <c r="EI33" s="54"/>
      <c r="EJ33" s="54"/>
      <c r="EK33" s="54"/>
      <c r="EL33" s="54"/>
      <c r="EM33" s="56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</row>
    <row r="34" spans="1:220" s="66" customFormat="1" x14ac:dyDescent="0.2">
      <c r="A34" s="170"/>
      <c r="B34" s="209"/>
      <c r="C34" s="164">
        <v>0.79132705547202653</v>
      </c>
      <c r="D34" s="164">
        <v>136.49</v>
      </c>
      <c r="E34" s="164"/>
      <c r="F34" s="164">
        <v>0.79302141157811257</v>
      </c>
      <c r="G34" s="164">
        <v>136.38999999999999</v>
      </c>
      <c r="H34" s="164"/>
      <c r="I34" s="164">
        <v>0.79567154678548691</v>
      </c>
      <c r="J34" s="164">
        <v>135.85</v>
      </c>
      <c r="K34" s="164"/>
      <c r="L34" s="164">
        <v>0.79510217062892574</v>
      </c>
      <c r="M34" s="164">
        <v>135.96</v>
      </c>
      <c r="N34" s="164"/>
      <c r="O34" s="164">
        <v>0.79674926300693161</v>
      </c>
      <c r="P34" s="164">
        <v>135.74</v>
      </c>
      <c r="Q34" s="164"/>
      <c r="R34" s="164">
        <v>0.79789356099896269</v>
      </c>
      <c r="S34" s="164">
        <v>136.01</v>
      </c>
      <c r="T34" s="164"/>
      <c r="U34" s="164">
        <v>0.80243941582410527</v>
      </c>
      <c r="V34" s="164">
        <v>135.56</v>
      </c>
      <c r="W34" s="164"/>
      <c r="X34" s="164">
        <v>0.80057641501881349</v>
      </c>
      <c r="Y34" s="164">
        <v>135.55000000000001</v>
      </c>
      <c r="Z34" s="164"/>
      <c r="AA34" s="164">
        <v>0.79782990266475184</v>
      </c>
      <c r="AB34" s="164">
        <v>135.61000000000001</v>
      </c>
      <c r="AC34" s="164"/>
      <c r="AD34" s="164">
        <v>0.79821200510855672</v>
      </c>
      <c r="AE34" s="164">
        <v>135.6</v>
      </c>
      <c r="AF34" s="164"/>
      <c r="AG34" s="164">
        <v>0.79624173899195794</v>
      </c>
      <c r="AH34" s="164">
        <v>135.71</v>
      </c>
      <c r="AI34" s="164"/>
      <c r="AJ34" s="164">
        <v>0.80295487393608478</v>
      </c>
      <c r="AK34" s="164">
        <v>134.99</v>
      </c>
      <c r="AL34" s="164"/>
      <c r="AM34" s="164">
        <v>0.80677692617991126</v>
      </c>
      <c r="AN34" s="164">
        <v>134.87</v>
      </c>
      <c r="AO34" s="164"/>
      <c r="AP34" s="164">
        <v>0.80224628961091049</v>
      </c>
      <c r="AQ34" s="164">
        <v>135.41</v>
      </c>
      <c r="AR34" s="164"/>
      <c r="AS34" s="164">
        <v>0.79929661897530169</v>
      </c>
      <c r="AT34" s="164">
        <v>135.99</v>
      </c>
      <c r="AU34" s="164"/>
      <c r="AV34" s="164">
        <v>0.80237503008906363</v>
      </c>
      <c r="AW34" s="164">
        <v>135.66</v>
      </c>
      <c r="AX34" s="164"/>
      <c r="AY34" s="164">
        <v>0.8044405116241653</v>
      </c>
      <c r="AZ34" s="164">
        <v>135.44999999999999</v>
      </c>
      <c r="BA34" s="164"/>
      <c r="BB34" s="164">
        <v>0.80108948169510541</v>
      </c>
      <c r="BC34" s="164">
        <v>136.26</v>
      </c>
      <c r="BD34" s="164"/>
      <c r="BE34" s="164">
        <v>0.80153895479320292</v>
      </c>
      <c r="BF34" s="164">
        <v>136.41</v>
      </c>
      <c r="BG34" s="164"/>
      <c r="BH34" s="164">
        <v>0.80411707944676747</v>
      </c>
      <c r="BI34" s="164">
        <v>135.75</v>
      </c>
      <c r="BJ34" s="164"/>
      <c r="BK34" s="164">
        <v>0.81083272520878935</v>
      </c>
      <c r="BL34" s="164">
        <v>134.79</v>
      </c>
      <c r="BM34" s="164"/>
      <c r="BN34" s="164"/>
      <c r="BO34" s="164"/>
      <c r="BP34" s="164"/>
      <c r="BQ34" s="164">
        <v>0.82149018319231082</v>
      </c>
      <c r="BR34" s="164">
        <v>132.84</v>
      </c>
      <c r="BS34" s="164"/>
      <c r="BV34" s="73"/>
      <c r="BW34" s="73"/>
      <c r="BX34" s="73"/>
      <c r="BY34" s="51"/>
      <c r="BZ34" s="165"/>
      <c r="CA34" s="165"/>
      <c r="CB34" s="165"/>
      <c r="CC34" s="165"/>
      <c r="CD34" s="165"/>
      <c r="CE34" s="165"/>
      <c r="CF34" s="164"/>
      <c r="CG34" s="164"/>
      <c r="CH34" s="164"/>
      <c r="CI34" s="164"/>
      <c r="CJ34" s="164"/>
      <c r="CK34" s="164"/>
      <c r="CL34" s="180"/>
      <c r="CM34" s="52"/>
      <c r="CN34" s="53"/>
      <c r="CO34" s="54"/>
      <c r="CP34" s="54"/>
      <c r="CQ34" s="68"/>
      <c r="CR34" s="68"/>
      <c r="CS34" s="80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68"/>
      <c r="DJ34" s="68"/>
      <c r="DK34" s="68"/>
      <c r="DL34" s="68"/>
      <c r="DM34" s="68"/>
      <c r="DN34" s="68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4"/>
      <c r="EH34" s="54"/>
      <c r="EI34" s="54"/>
      <c r="EJ34" s="54"/>
      <c r="EK34" s="54"/>
      <c r="EL34" s="54"/>
      <c r="EM34" s="56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</row>
    <row r="35" spans="1:220" s="3" customFormat="1" ht="15" customHeight="1" x14ac:dyDescent="0.2">
      <c r="A35" s="236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200"/>
      <c r="BT35" s="200"/>
      <c r="BU35" s="200"/>
      <c r="BV35" s="200"/>
      <c r="BW35" s="200"/>
      <c r="BX35" s="200"/>
      <c r="BY35" s="51"/>
      <c r="BZ35" s="165"/>
      <c r="CA35" s="54" t="s">
        <v>5</v>
      </c>
      <c r="CB35" s="54" t="s">
        <v>6</v>
      </c>
      <c r="CC35" s="54" t="s">
        <v>7</v>
      </c>
      <c r="CD35" s="54" t="s">
        <v>8</v>
      </c>
      <c r="CE35" s="52" t="s">
        <v>9</v>
      </c>
      <c r="CF35" s="51" t="s">
        <v>10</v>
      </c>
      <c r="CG35" s="51" t="s">
        <v>25</v>
      </c>
      <c r="CH35" s="51" t="s">
        <v>26</v>
      </c>
      <c r="CI35" s="51" t="s">
        <v>13</v>
      </c>
      <c r="CJ35" s="51" t="s">
        <v>14</v>
      </c>
      <c r="CK35" s="51" t="s">
        <v>15</v>
      </c>
      <c r="CL35" s="51" t="s">
        <v>36</v>
      </c>
      <c r="CM35" s="52" t="s">
        <v>17</v>
      </c>
      <c r="CN35" s="53" t="s">
        <v>27</v>
      </c>
      <c r="CO35" s="54" t="s">
        <v>32</v>
      </c>
      <c r="CP35" s="166" t="s">
        <v>33</v>
      </c>
      <c r="CQ35" s="197"/>
      <c r="CR35" s="197"/>
      <c r="CS35" s="23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197"/>
      <c r="EH35" s="197"/>
      <c r="EI35" s="197"/>
      <c r="EJ35" s="197"/>
      <c r="EK35" s="197"/>
      <c r="EL35" s="197"/>
      <c r="EM35" s="26"/>
    </row>
    <row r="36" spans="1:220" s="204" customFormat="1" x14ac:dyDescent="0.2">
      <c r="A36" s="205"/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S36" s="239"/>
      <c r="BT36" s="239"/>
      <c r="BU36" s="239"/>
      <c r="BV36" s="239"/>
      <c r="BW36" s="239"/>
      <c r="BX36" s="239"/>
      <c r="BY36" s="214">
        <v>1</v>
      </c>
      <c r="BZ36" s="251" t="s">
        <v>305</v>
      </c>
      <c r="CA36" s="60">
        <v>99.78</v>
      </c>
      <c r="CB36" s="60">
        <v>136.49</v>
      </c>
      <c r="CC36" s="60">
        <v>109.82</v>
      </c>
      <c r="CD36" s="60">
        <v>122.4</v>
      </c>
      <c r="CE36" s="172">
        <v>150134.57</v>
      </c>
      <c r="CF36" s="60">
        <v>1648.23</v>
      </c>
      <c r="CG36" s="60">
        <v>75.56</v>
      </c>
      <c r="CH36" s="60">
        <v>82.43</v>
      </c>
      <c r="CI36" s="60">
        <v>11.6</v>
      </c>
      <c r="CJ36" s="60">
        <v>12.63</v>
      </c>
      <c r="CK36" s="60">
        <v>16.39</v>
      </c>
      <c r="CL36" s="60">
        <v>18.95</v>
      </c>
      <c r="CM36" s="60">
        <v>108.01</v>
      </c>
      <c r="CN36" s="60">
        <v>150.16</v>
      </c>
      <c r="CO36" s="60">
        <v>15.78</v>
      </c>
      <c r="CP36" s="60">
        <v>15.77</v>
      </c>
      <c r="CS36" s="237"/>
    </row>
    <row r="37" spans="1:220" s="204" customFormat="1" x14ac:dyDescent="0.2">
      <c r="A37" s="241"/>
      <c r="BT37" s="239"/>
      <c r="BU37" s="239"/>
      <c r="BV37" s="239"/>
      <c r="BW37" s="239"/>
      <c r="BX37" s="239"/>
      <c r="BY37" s="214">
        <v>2</v>
      </c>
      <c r="BZ37" s="251" t="s">
        <v>306</v>
      </c>
      <c r="CA37" s="60">
        <v>99.94</v>
      </c>
      <c r="CB37" s="60">
        <v>136.38999999999999</v>
      </c>
      <c r="CC37" s="60">
        <v>109.5</v>
      </c>
      <c r="CD37" s="60">
        <v>122.25</v>
      </c>
      <c r="CE37" s="172">
        <v>150693.07999999999</v>
      </c>
      <c r="CF37" s="60">
        <v>1640.65</v>
      </c>
      <c r="CG37" s="60">
        <v>75.599999999999994</v>
      </c>
      <c r="CH37" s="60">
        <v>82.41</v>
      </c>
      <c r="CI37" s="60">
        <v>11.58</v>
      </c>
      <c r="CJ37" s="60">
        <v>12.64</v>
      </c>
      <c r="CK37" s="60">
        <v>16.37</v>
      </c>
      <c r="CL37" s="60">
        <v>19.03</v>
      </c>
      <c r="CM37" s="60">
        <v>108.16</v>
      </c>
      <c r="CN37" s="60">
        <v>150.13999999999999</v>
      </c>
      <c r="CO37" s="60">
        <v>15.73</v>
      </c>
      <c r="CP37" s="60">
        <v>15.72</v>
      </c>
      <c r="CS37" s="237"/>
    </row>
    <row r="38" spans="1:220" s="204" customFormat="1" x14ac:dyDescent="0.2">
      <c r="A38" s="241"/>
      <c r="BY38" s="214">
        <v>3</v>
      </c>
      <c r="BZ38" s="251" t="s">
        <v>307</v>
      </c>
      <c r="CA38" s="60">
        <v>100.39</v>
      </c>
      <c r="CB38" s="60">
        <v>135.85</v>
      </c>
      <c r="CC38" s="60">
        <v>109.74</v>
      </c>
      <c r="CD38" s="60">
        <v>122.06</v>
      </c>
      <c r="CE38" s="172">
        <v>154023.95000000001</v>
      </c>
      <c r="CF38" s="60">
        <v>1652.71</v>
      </c>
      <c r="CG38" s="60">
        <v>75.760000000000005</v>
      </c>
      <c r="CH38" s="60">
        <v>82.53</v>
      </c>
      <c r="CI38" s="60">
        <v>11.6</v>
      </c>
      <c r="CJ38" s="60">
        <v>12.62</v>
      </c>
      <c r="CK38" s="60">
        <v>16.34</v>
      </c>
      <c r="CL38" s="60">
        <v>19.149999999999999</v>
      </c>
      <c r="CM38" s="60">
        <v>108.09</v>
      </c>
      <c r="CN38" s="60">
        <v>149.79</v>
      </c>
      <c r="CO38" s="60">
        <v>15.71</v>
      </c>
      <c r="CP38" s="60">
        <v>15.7</v>
      </c>
      <c r="CS38" s="237"/>
    </row>
    <row r="39" spans="1:220" s="204" customFormat="1" x14ac:dyDescent="0.2">
      <c r="A39" s="241"/>
      <c r="BY39" s="214">
        <v>4</v>
      </c>
      <c r="BZ39" s="251" t="s">
        <v>308</v>
      </c>
      <c r="CA39" s="60">
        <v>100.33</v>
      </c>
      <c r="CB39" s="60">
        <v>135.96</v>
      </c>
      <c r="CC39" s="60">
        <v>109.66</v>
      </c>
      <c r="CD39" s="60">
        <v>122.04</v>
      </c>
      <c r="CE39" s="172">
        <v>152936.63</v>
      </c>
      <c r="CF39" s="60">
        <v>1652.44</v>
      </c>
      <c r="CG39" s="60">
        <v>75.86</v>
      </c>
      <c r="CH39" s="60">
        <v>82.71</v>
      </c>
      <c r="CI39" s="60">
        <v>11.59</v>
      </c>
      <c r="CJ39" s="60">
        <v>12.66</v>
      </c>
      <c r="CK39" s="60">
        <v>16.350000000000001</v>
      </c>
      <c r="CL39" s="60">
        <v>19.34</v>
      </c>
      <c r="CM39" s="60">
        <v>108.1</v>
      </c>
      <c r="CN39" s="60">
        <v>149.80000000000001</v>
      </c>
      <c r="CO39" s="60">
        <v>15.73</v>
      </c>
      <c r="CP39" s="60">
        <v>15.72</v>
      </c>
      <c r="CS39" s="237"/>
    </row>
    <row r="40" spans="1:220" s="204" customFormat="1" x14ac:dyDescent="0.2">
      <c r="A40" s="241"/>
      <c r="BY40" s="214">
        <v>5</v>
      </c>
      <c r="BZ40" s="251" t="s">
        <v>309</v>
      </c>
      <c r="CA40" s="60">
        <v>100.12</v>
      </c>
      <c r="CB40" s="60">
        <v>135.74</v>
      </c>
      <c r="CC40" s="60">
        <v>109.54</v>
      </c>
      <c r="CD40" s="60">
        <v>121.9</v>
      </c>
      <c r="CE40" s="172">
        <v>152932.4</v>
      </c>
      <c r="CF40" s="60">
        <v>1646.08</v>
      </c>
      <c r="CG40" s="60">
        <v>75.89</v>
      </c>
      <c r="CH40" s="60">
        <v>82.77</v>
      </c>
      <c r="CI40" s="60">
        <v>11.55</v>
      </c>
      <c r="CJ40" s="60">
        <v>12.64</v>
      </c>
      <c r="CK40" s="60">
        <v>16.32</v>
      </c>
      <c r="CL40" s="60">
        <v>19.23</v>
      </c>
      <c r="CM40" s="60">
        <v>108.15</v>
      </c>
      <c r="CN40" s="60">
        <v>149.87</v>
      </c>
      <c r="CO40" s="60">
        <v>15.73</v>
      </c>
      <c r="CP40" s="60">
        <v>15.72</v>
      </c>
      <c r="CS40" s="237"/>
    </row>
    <row r="41" spans="1:220" s="204" customFormat="1" x14ac:dyDescent="0.2">
      <c r="A41" s="241"/>
      <c r="BY41" s="214">
        <v>6</v>
      </c>
      <c r="BZ41" s="251" t="s">
        <v>310</v>
      </c>
      <c r="CA41" s="60">
        <v>100.07</v>
      </c>
      <c r="CB41" s="60">
        <v>136.01</v>
      </c>
      <c r="CC41" s="60">
        <v>109.44</v>
      </c>
      <c r="CD41" s="60">
        <v>121.89</v>
      </c>
      <c r="CE41" s="172">
        <v>152448.9</v>
      </c>
      <c r="CF41" s="60">
        <v>1633.77</v>
      </c>
      <c r="CG41" s="60">
        <v>75.78</v>
      </c>
      <c r="CH41" s="60">
        <v>83</v>
      </c>
      <c r="CI41" s="60">
        <v>11.5</v>
      </c>
      <c r="CJ41" s="60">
        <v>12.59</v>
      </c>
      <c r="CK41" s="60">
        <v>16.329999999999998</v>
      </c>
      <c r="CL41" s="60">
        <v>18.95</v>
      </c>
      <c r="CM41" s="60">
        <v>108.52</v>
      </c>
      <c r="CN41" s="60">
        <v>150.18</v>
      </c>
      <c r="CO41" s="60">
        <v>15.77</v>
      </c>
      <c r="CP41" s="60">
        <v>15.75</v>
      </c>
      <c r="CS41" s="237"/>
    </row>
    <row r="42" spans="1:220" s="204" customFormat="1" x14ac:dyDescent="0.2">
      <c r="A42" s="241"/>
      <c r="BY42" s="214">
        <v>7</v>
      </c>
      <c r="BZ42" s="251" t="s">
        <v>311</v>
      </c>
      <c r="CA42" s="60">
        <v>99.89</v>
      </c>
      <c r="CB42" s="60">
        <v>135.56</v>
      </c>
      <c r="CC42" s="60">
        <v>109.37</v>
      </c>
      <c r="CD42" s="60">
        <v>121.88</v>
      </c>
      <c r="CE42" s="172">
        <v>150986.64000000001</v>
      </c>
      <c r="CF42" s="60">
        <v>1630.31</v>
      </c>
      <c r="CG42" s="60">
        <v>75.400000000000006</v>
      </c>
      <c r="CH42" s="60">
        <v>82.87</v>
      </c>
      <c r="CI42" s="60">
        <v>11.46</v>
      </c>
      <c r="CJ42" s="60">
        <v>12.55</v>
      </c>
      <c r="CK42" s="60">
        <v>16.32</v>
      </c>
      <c r="CL42" s="60">
        <v>19</v>
      </c>
      <c r="CM42" s="60">
        <v>108.78</v>
      </c>
      <c r="CN42" s="60">
        <v>150.24</v>
      </c>
      <c r="CO42" s="60">
        <v>15.8</v>
      </c>
      <c r="CP42" s="60">
        <v>15.78</v>
      </c>
      <c r="CS42" s="237"/>
    </row>
    <row r="43" spans="1:220" s="204" customFormat="1" x14ac:dyDescent="0.2">
      <c r="A43" s="241"/>
      <c r="BY43" s="214">
        <v>8</v>
      </c>
      <c r="BZ43" s="251" t="s">
        <v>312</v>
      </c>
      <c r="CA43" s="60">
        <v>99.68</v>
      </c>
      <c r="CB43" s="60">
        <v>135.55000000000001</v>
      </c>
      <c r="CC43" s="60">
        <v>109.52</v>
      </c>
      <c r="CD43" s="60">
        <v>121.85</v>
      </c>
      <c r="CE43" s="172">
        <v>151510.68</v>
      </c>
      <c r="CF43" s="60">
        <v>1642.18</v>
      </c>
      <c r="CG43" s="60">
        <v>75.17</v>
      </c>
      <c r="CH43" s="60">
        <v>82.72</v>
      </c>
      <c r="CI43" s="60">
        <v>11.47</v>
      </c>
      <c r="CJ43" s="60">
        <v>12.56</v>
      </c>
      <c r="CK43" s="60">
        <v>16.329999999999998</v>
      </c>
      <c r="CL43" s="60">
        <v>18.899999999999999</v>
      </c>
      <c r="CM43" s="60">
        <v>108.52</v>
      </c>
      <c r="CN43" s="60">
        <v>149.72999999999999</v>
      </c>
      <c r="CO43" s="60">
        <v>15.77</v>
      </c>
      <c r="CP43" s="60">
        <v>15.76</v>
      </c>
      <c r="CS43" s="237"/>
    </row>
    <row r="44" spans="1:220" s="204" customFormat="1" x14ac:dyDescent="0.2">
      <c r="A44" s="241"/>
      <c r="BY44" s="214">
        <v>9</v>
      </c>
      <c r="BZ44" s="251" t="s">
        <v>313</v>
      </c>
      <c r="CA44" s="60">
        <v>100.03</v>
      </c>
      <c r="CB44" s="60">
        <v>135.61000000000001</v>
      </c>
      <c r="CC44" s="60">
        <v>109.69</v>
      </c>
      <c r="CD44" s="60">
        <v>121.95</v>
      </c>
      <c r="CE44" s="172">
        <v>153965.38</v>
      </c>
      <c r="CF44" s="60">
        <v>1654.27</v>
      </c>
      <c r="CG44" s="60">
        <v>75.52</v>
      </c>
      <c r="CH44" s="60">
        <v>82.95</v>
      </c>
      <c r="CI44" s="60">
        <v>11.53</v>
      </c>
      <c r="CJ44" s="60">
        <v>12.65</v>
      </c>
      <c r="CK44" s="60">
        <v>16.329999999999998</v>
      </c>
      <c r="CL44" s="60">
        <v>19.059999999999999</v>
      </c>
      <c r="CM44" s="60">
        <v>108.19</v>
      </c>
      <c r="CN44" s="60">
        <v>149.34</v>
      </c>
      <c r="CO44" s="60">
        <v>15.76</v>
      </c>
      <c r="CP44" s="60">
        <v>15.75</v>
      </c>
      <c r="CS44" s="237"/>
    </row>
    <row r="45" spans="1:220" s="204" customFormat="1" x14ac:dyDescent="0.2">
      <c r="A45" s="241"/>
      <c r="BY45" s="214">
        <v>10</v>
      </c>
      <c r="BZ45" s="251" t="s">
        <v>314</v>
      </c>
      <c r="CA45" s="60">
        <v>99.82</v>
      </c>
      <c r="CB45" s="60">
        <v>135.6</v>
      </c>
      <c r="CC45" s="60">
        <v>109.68</v>
      </c>
      <c r="CD45" s="60">
        <v>121.96</v>
      </c>
      <c r="CE45" s="172">
        <v>152182.54999999999</v>
      </c>
      <c r="CF45" s="60">
        <v>1635.93</v>
      </c>
      <c r="CG45" s="60">
        <v>75.650000000000006</v>
      </c>
      <c r="CH45" s="60">
        <v>83.05</v>
      </c>
      <c r="CI45" s="60">
        <v>11.56</v>
      </c>
      <c r="CJ45" s="60">
        <v>12.68</v>
      </c>
      <c r="CK45" s="60">
        <v>16.32</v>
      </c>
      <c r="CL45" s="60">
        <v>18.96</v>
      </c>
      <c r="CM45" s="60">
        <v>108.24</v>
      </c>
      <c r="CN45" s="60">
        <v>149.86000000000001</v>
      </c>
      <c r="CO45" s="60">
        <v>15.73</v>
      </c>
      <c r="CP45" s="60">
        <v>15.73</v>
      </c>
      <c r="CS45" s="237"/>
    </row>
    <row r="46" spans="1:220" s="204" customFormat="1" x14ac:dyDescent="0.2">
      <c r="A46" s="241"/>
      <c r="BY46" s="214">
        <v>11</v>
      </c>
      <c r="BZ46" s="251" t="s">
        <v>315</v>
      </c>
      <c r="CA46" s="60">
        <v>100.21</v>
      </c>
      <c r="CB46" s="60">
        <v>135.71</v>
      </c>
      <c r="CC46" s="60">
        <v>110.02</v>
      </c>
      <c r="CD46" s="60">
        <v>121.94</v>
      </c>
      <c r="CE46" s="172">
        <v>153025.56</v>
      </c>
      <c r="CF46" s="60">
        <v>1656.98</v>
      </c>
      <c r="CG46" s="60">
        <v>76.010000000000005</v>
      </c>
      <c r="CH46" s="60">
        <v>82.97</v>
      </c>
      <c r="CI46" s="60">
        <v>11.54</v>
      </c>
      <c r="CJ46" s="60">
        <v>12.67</v>
      </c>
      <c r="CK46" s="60">
        <v>16.329999999999998</v>
      </c>
      <c r="CL46" s="60">
        <v>18.940000000000001</v>
      </c>
      <c r="CM46" s="60">
        <v>108.06</v>
      </c>
      <c r="CN46" s="60">
        <v>149.47999999999999</v>
      </c>
      <c r="CO46" s="60">
        <v>15.72</v>
      </c>
      <c r="CP46" s="60">
        <v>15.72</v>
      </c>
      <c r="CS46" s="237"/>
    </row>
    <row r="47" spans="1:220" s="204" customFormat="1" x14ac:dyDescent="0.2">
      <c r="A47" s="241"/>
      <c r="BY47" s="214">
        <v>12</v>
      </c>
      <c r="BZ47" s="251" t="s">
        <v>316</v>
      </c>
      <c r="CA47" s="60">
        <v>100.43</v>
      </c>
      <c r="CB47" s="60">
        <v>134.99</v>
      </c>
      <c r="CC47" s="60">
        <v>110.12</v>
      </c>
      <c r="CD47" s="60">
        <v>121.94</v>
      </c>
      <c r="CE47" s="172">
        <v>153479.10999999999</v>
      </c>
      <c r="CF47" s="60">
        <v>1671.71</v>
      </c>
      <c r="CG47" s="60">
        <v>76.180000000000007</v>
      </c>
      <c r="CH47" s="60">
        <v>83.02</v>
      </c>
      <c r="CI47" s="60">
        <v>11.57</v>
      </c>
      <c r="CJ47" s="60">
        <v>12.67</v>
      </c>
      <c r="CK47" s="60">
        <v>16.309999999999999</v>
      </c>
      <c r="CL47" s="60">
        <v>18.98</v>
      </c>
      <c r="CM47" s="60">
        <v>108.39</v>
      </c>
      <c r="CN47" s="60">
        <v>150.09</v>
      </c>
      <c r="CO47" s="60">
        <v>15.77</v>
      </c>
      <c r="CP47" s="60">
        <v>15.76</v>
      </c>
      <c r="CS47" s="40"/>
    </row>
    <row r="48" spans="1:220" s="204" customFormat="1" x14ac:dyDescent="0.2">
      <c r="A48" s="241"/>
      <c r="BY48" s="214">
        <v>13</v>
      </c>
      <c r="BZ48" s="251" t="s">
        <v>317</v>
      </c>
      <c r="CA48" s="60">
        <v>100.53</v>
      </c>
      <c r="CB48" s="60">
        <v>134.87</v>
      </c>
      <c r="CC48" s="60">
        <v>109.98</v>
      </c>
      <c r="CD48" s="60">
        <v>122.07</v>
      </c>
      <c r="CE48" s="172">
        <v>152382.99</v>
      </c>
      <c r="CF48" s="60">
        <v>1692</v>
      </c>
      <c r="CG48" s="60">
        <v>76.25</v>
      </c>
      <c r="CH48" s="60">
        <v>83.37</v>
      </c>
      <c r="CI48" s="60">
        <v>11.59</v>
      </c>
      <c r="CJ48" s="60">
        <v>12.67</v>
      </c>
      <c r="CK48" s="60">
        <v>16.34</v>
      </c>
      <c r="CL48" s="60">
        <v>19.059999999999999</v>
      </c>
      <c r="CM48" s="60">
        <v>108.81</v>
      </c>
      <c r="CN48" s="60">
        <v>150.31</v>
      </c>
      <c r="CO48" s="60">
        <v>15.82</v>
      </c>
      <c r="CP48" s="60">
        <v>15.82</v>
      </c>
      <c r="CS48" s="40"/>
    </row>
    <row r="49" spans="1:143" s="204" customFormat="1" x14ac:dyDescent="0.2">
      <c r="A49" s="241"/>
      <c r="BY49" s="214">
        <v>14</v>
      </c>
      <c r="BZ49" s="251" t="s">
        <v>318</v>
      </c>
      <c r="CA49" s="60">
        <v>100.81</v>
      </c>
      <c r="CB49" s="60">
        <v>135.41</v>
      </c>
      <c r="CC49" s="60">
        <v>110.17</v>
      </c>
      <c r="CD49" s="60">
        <v>122.1</v>
      </c>
      <c r="CE49" s="172">
        <v>154355.44</v>
      </c>
      <c r="CF49" s="60">
        <v>1743.51</v>
      </c>
      <c r="CG49" s="60">
        <v>76.39</v>
      </c>
      <c r="CH49" s="60">
        <v>83.2</v>
      </c>
      <c r="CI49" s="60">
        <v>11.61</v>
      </c>
      <c r="CJ49" s="60">
        <v>12.63</v>
      </c>
      <c r="CK49" s="60">
        <v>16.34</v>
      </c>
      <c r="CL49" s="60">
        <v>19.05</v>
      </c>
      <c r="CM49" s="60">
        <v>108.63</v>
      </c>
      <c r="CN49" s="60">
        <v>149.99</v>
      </c>
      <c r="CO49" s="60">
        <v>15.79</v>
      </c>
      <c r="CP49" s="60">
        <v>15.79</v>
      </c>
    </row>
    <row r="50" spans="1:143" s="204" customFormat="1" x14ac:dyDescent="0.2">
      <c r="A50" s="241"/>
      <c r="BY50" s="214">
        <v>15</v>
      </c>
      <c r="BZ50" s="251" t="s">
        <v>319</v>
      </c>
      <c r="CA50" s="60">
        <v>100.98</v>
      </c>
      <c r="CB50" s="60">
        <v>135.99</v>
      </c>
      <c r="CC50" s="60">
        <v>110.61</v>
      </c>
      <c r="CD50" s="60">
        <v>122.29</v>
      </c>
      <c r="CE50" s="172">
        <v>156296.03</v>
      </c>
      <c r="CF50" s="60">
        <v>1781.1</v>
      </c>
      <c r="CG50" s="60">
        <v>76.680000000000007</v>
      </c>
      <c r="CH50" s="60">
        <v>83.37</v>
      </c>
      <c r="CI50" s="60">
        <v>11.62</v>
      </c>
      <c r="CJ50" s="60">
        <v>12.7</v>
      </c>
      <c r="CK50" s="60">
        <v>16.37</v>
      </c>
      <c r="CL50" s="60">
        <v>19.3</v>
      </c>
      <c r="CM50" s="60">
        <v>108.7</v>
      </c>
      <c r="CN50" s="60">
        <v>150.16</v>
      </c>
      <c r="CO50" s="60">
        <v>15.8</v>
      </c>
      <c r="CP50" s="60">
        <v>15.8</v>
      </c>
    </row>
    <row r="51" spans="1:143" s="204" customFormat="1" x14ac:dyDescent="0.2">
      <c r="A51" s="241"/>
      <c r="BY51" s="214">
        <v>16</v>
      </c>
      <c r="BZ51" s="251" t="s">
        <v>320</v>
      </c>
      <c r="CA51" s="178">
        <v>100.94</v>
      </c>
      <c r="CB51" s="178">
        <v>135.66</v>
      </c>
      <c r="CC51" s="178">
        <v>110.85</v>
      </c>
      <c r="CD51" s="178">
        <v>122.15</v>
      </c>
      <c r="CE51" s="178">
        <v>155081.82</v>
      </c>
      <c r="CF51" s="178">
        <v>1776.34</v>
      </c>
      <c r="CG51" s="178">
        <v>76.62</v>
      </c>
      <c r="CH51" s="178">
        <v>83.43</v>
      </c>
      <c r="CI51" s="178">
        <v>11.58</v>
      </c>
      <c r="CJ51" s="178">
        <v>12.7</v>
      </c>
      <c r="CK51" s="178">
        <v>16.350000000000001</v>
      </c>
      <c r="CL51" s="178">
        <v>19.149999999999999</v>
      </c>
      <c r="CM51" s="178">
        <v>108.85</v>
      </c>
      <c r="CN51" s="178">
        <v>150.59</v>
      </c>
      <c r="CO51" s="178">
        <v>15.82</v>
      </c>
      <c r="CP51" s="178">
        <v>15.82</v>
      </c>
    </row>
    <row r="52" spans="1:143" s="204" customFormat="1" x14ac:dyDescent="0.2">
      <c r="A52" s="241"/>
      <c r="BY52" s="214">
        <v>17</v>
      </c>
      <c r="BZ52" s="251" t="s">
        <v>321</v>
      </c>
      <c r="CA52" s="60">
        <v>100.72</v>
      </c>
      <c r="CB52" s="60">
        <v>135.44999999999999</v>
      </c>
      <c r="CC52" s="60">
        <v>110.62</v>
      </c>
      <c r="CD52" s="60">
        <v>121.91</v>
      </c>
      <c r="CE52" s="172">
        <v>154488.94</v>
      </c>
      <c r="CF52" s="60">
        <v>1784.22</v>
      </c>
      <c r="CG52" s="60">
        <v>76.52</v>
      </c>
      <c r="CH52" s="60">
        <v>82.96</v>
      </c>
      <c r="CI52" s="60">
        <v>11.53</v>
      </c>
      <c r="CJ52" s="60">
        <v>12.58</v>
      </c>
      <c r="CK52" s="60">
        <v>16.32</v>
      </c>
      <c r="CL52" s="60">
        <v>19.170000000000002</v>
      </c>
      <c r="CM52" s="60">
        <v>108.96</v>
      </c>
      <c r="CN52" s="60">
        <v>150.56</v>
      </c>
      <c r="CO52" s="60">
        <v>15.84</v>
      </c>
      <c r="CP52" s="60">
        <v>15.84</v>
      </c>
    </row>
    <row r="53" spans="1:143" s="204" customFormat="1" x14ac:dyDescent="0.2">
      <c r="A53" s="242"/>
      <c r="BY53" s="214">
        <v>18</v>
      </c>
      <c r="BZ53" s="251" t="s">
        <v>322</v>
      </c>
      <c r="CA53" s="60">
        <v>101.06</v>
      </c>
      <c r="CB53" s="60">
        <v>136.26</v>
      </c>
      <c r="CC53" s="60">
        <v>110.8</v>
      </c>
      <c r="CD53" s="60">
        <v>121.74</v>
      </c>
      <c r="CE53" s="172">
        <v>155613.04</v>
      </c>
      <c r="CF53" s="60">
        <v>1804.96</v>
      </c>
      <c r="CG53" s="60">
        <v>76.19</v>
      </c>
      <c r="CH53" s="60">
        <v>83.07</v>
      </c>
      <c r="CI53" s="60">
        <v>11.55</v>
      </c>
      <c r="CJ53" s="60">
        <v>12.61</v>
      </c>
      <c r="CK53" s="60">
        <v>16.29</v>
      </c>
      <c r="CL53" s="60">
        <v>19.059999999999999</v>
      </c>
      <c r="CM53" s="60">
        <v>109.16</v>
      </c>
      <c r="CN53" s="60">
        <v>150.63</v>
      </c>
      <c r="CO53" s="60">
        <v>15.88</v>
      </c>
      <c r="CP53" s="60">
        <v>15.87</v>
      </c>
    </row>
    <row r="54" spans="1:143" s="204" customFormat="1" x14ac:dyDescent="0.2">
      <c r="A54" s="242"/>
      <c r="BY54" s="214">
        <v>19</v>
      </c>
      <c r="BZ54" s="251" t="s">
        <v>323</v>
      </c>
      <c r="CA54" s="178">
        <v>101.18</v>
      </c>
      <c r="CB54" s="178">
        <v>136.41</v>
      </c>
      <c r="CC54" s="178">
        <v>110.83</v>
      </c>
      <c r="CD54" s="178">
        <v>121.76</v>
      </c>
      <c r="CE54" s="178">
        <v>155952.74</v>
      </c>
      <c r="CF54" s="178">
        <v>1808.33</v>
      </c>
      <c r="CG54" s="178">
        <v>76.19</v>
      </c>
      <c r="CH54" s="178">
        <v>83.31</v>
      </c>
      <c r="CI54" s="178">
        <v>11.57</v>
      </c>
      <c r="CJ54" s="178">
        <v>12.63</v>
      </c>
      <c r="CK54" s="178">
        <v>16.3</v>
      </c>
      <c r="CL54" s="178">
        <v>19.14</v>
      </c>
      <c r="CM54" s="178">
        <v>109.34</v>
      </c>
      <c r="CN54" s="178">
        <v>150.84</v>
      </c>
      <c r="CO54" s="178">
        <v>15.9</v>
      </c>
      <c r="CP54" s="178">
        <v>15.9</v>
      </c>
    </row>
    <row r="55" spans="1:143" s="204" customFormat="1" x14ac:dyDescent="0.2">
      <c r="A55" s="243"/>
      <c r="BY55" s="214">
        <v>20</v>
      </c>
      <c r="BZ55" s="251" t="s">
        <v>324</v>
      </c>
      <c r="CA55" s="178">
        <v>100.47</v>
      </c>
      <c r="CB55" s="178">
        <v>135.75</v>
      </c>
      <c r="CC55" s="178">
        <v>110.05</v>
      </c>
      <c r="CD55" s="178">
        <v>121.7</v>
      </c>
      <c r="CE55" s="178">
        <v>154811.96</v>
      </c>
      <c r="CF55" s="178">
        <v>1794.51</v>
      </c>
      <c r="CG55" s="178">
        <v>75.650000000000006</v>
      </c>
      <c r="CH55" s="178">
        <v>82.83</v>
      </c>
      <c r="CI55" s="178">
        <v>11.52</v>
      </c>
      <c r="CJ55" s="178">
        <v>12.54</v>
      </c>
      <c r="CK55" s="178">
        <v>16.29</v>
      </c>
      <c r="CL55" s="178">
        <v>19.309999999999999</v>
      </c>
      <c r="CM55" s="178">
        <v>109.16</v>
      </c>
      <c r="CN55" s="178">
        <v>150.51</v>
      </c>
      <c r="CO55" s="178">
        <v>15.87</v>
      </c>
      <c r="CP55" s="178">
        <v>15.87</v>
      </c>
    </row>
    <row r="56" spans="1:143" s="204" customFormat="1" x14ac:dyDescent="0.2">
      <c r="A56" s="243"/>
      <c r="BY56" s="214">
        <v>21</v>
      </c>
      <c r="BZ56" s="251" t="s">
        <v>325</v>
      </c>
      <c r="CA56" s="178">
        <v>100.64</v>
      </c>
      <c r="CB56" s="178">
        <v>134.79</v>
      </c>
      <c r="CC56" s="178">
        <v>110.27</v>
      </c>
      <c r="CD56" s="178">
        <v>121.68</v>
      </c>
      <c r="CE56" s="178">
        <v>155079.01</v>
      </c>
      <c r="CF56" s="178">
        <v>1789.31</v>
      </c>
      <c r="CG56" s="178">
        <v>75.48</v>
      </c>
      <c r="CH56" s="178">
        <v>82.96</v>
      </c>
      <c r="CI56" s="178">
        <v>11.5</v>
      </c>
      <c r="CJ56" s="178">
        <v>12.54</v>
      </c>
      <c r="CK56" s="178">
        <v>16.29</v>
      </c>
      <c r="CL56" s="178">
        <v>19.41</v>
      </c>
      <c r="CM56" s="178">
        <v>109.29</v>
      </c>
      <c r="CN56" s="178">
        <v>150.52000000000001</v>
      </c>
      <c r="CO56" s="178">
        <v>15.86</v>
      </c>
      <c r="CP56" s="178">
        <v>15.85</v>
      </c>
    </row>
    <row r="57" spans="1:143" s="199" customFormat="1" x14ac:dyDescent="0.2">
      <c r="A57" s="24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Y57" s="214">
        <v>22</v>
      </c>
      <c r="BZ57" s="251" t="s">
        <v>326</v>
      </c>
      <c r="CA57" s="178">
        <v>100.53</v>
      </c>
      <c r="CB57" s="178">
        <v>132.84</v>
      </c>
      <c r="CC57" s="178">
        <v>110.19</v>
      </c>
      <c r="CD57" s="178">
        <v>121.68</v>
      </c>
      <c r="CE57" s="178">
        <v>155847.46</v>
      </c>
      <c r="CF57" s="178">
        <v>1797.83</v>
      </c>
      <c r="CG57" s="178">
        <v>75.17</v>
      </c>
      <c r="CH57" s="178">
        <v>82.82</v>
      </c>
      <c r="CI57" s="178">
        <v>11.44</v>
      </c>
      <c r="CJ57" s="178">
        <v>12.5</v>
      </c>
      <c r="CK57" s="178">
        <v>16.29</v>
      </c>
      <c r="CL57" s="178">
        <v>19.579999999999998</v>
      </c>
      <c r="CM57" s="178">
        <v>109.13</v>
      </c>
      <c r="CN57" s="178">
        <v>150.13</v>
      </c>
      <c r="CO57" s="178">
        <v>15.86</v>
      </c>
      <c r="CP57" s="178">
        <v>15.85</v>
      </c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/>
      <c r="EH57" s="244"/>
      <c r="EI57" s="244"/>
      <c r="EJ57" s="244"/>
      <c r="EK57" s="244"/>
      <c r="EL57" s="244"/>
      <c r="EM57" s="245"/>
    </row>
    <row r="58" spans="1:143" s="198" customFormat="1" x14ac:dyDescent="0.2">
      <c r="A58" s="243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Y58" s="214">
        <v>23</v>
      </c>
      <c r="BZ58" s="251" t="s">
        <v>327</v>
      </c>
      <c r="CA58" s="178">
        <v>100.48</v>
      </c>
      <c r="CB58" s="178">
        <v>132.72999999999999</v>
      </c>
      <c r="CC58" s="178">
        <v>110.13</v>
      </c>
      <c r="CD58" s="178">
        <v>121.64</v>
      </c>
      <c r="CE58" s="178">
        <v>156096.62</v>
      </c>
      <c r="CF58" s="178">
        <v>1795.29</v>
      </c>
      <c r="CG58" s="178">
        <v>75.180000000000007</v>
      </c>
      <c r="CH58" s="178">
        <v>82.97</v>
      </c>
      <c r="CI58" s="178">
        <v>11.4</v>
      </c>
      <c r="CJ58" s="178">
        <v>12.44</v>
      </c>
      <c r="CK58" s="178">
        <v>16.28</v>
      </c>
      <c r="CL58" s="178">
        <v>19.760000000000002</v>
      </c>
      <c r="CM58" s="178">
        <v>109.07</v>
      </c>
      <c r="CN58" s="178">
        <v>150.03</v>
      </c>
      <c r="CO58" s="178">
        <v>15.85</v>
      </c>
      <c r="CP58" s="178">
        <v>15.83</v>
      </c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37"/>
      <c r="EH58" s="237"/>
      <c r="EI58" s="237"/>
      <c r="EJ58" s="237"/>
      <c r="EK58" s="237"/>
      <c r="EL58" s="237"/>
      <c r="EM58" s="246"/>
    </row>
    <row r="59" spans="1:143" s="198" customFormat="1" x14ac:dyDescent="0.2">
      <c r="A59" s="243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Y59" s="52"/>
      <c r="BZ59" s="52"/>
      <c r="CA59" s="52"/>
      <c r="CB59" s="52"/>
      <c r="CC59" s="52"/>
      <c r="CD59" s="52"/>
      <c r="CE59" s="52"/>
      <c r="CF59" s="52"/>
      <c r="CG59" s="52"/>
      <c r="CH59" s="52"/>
      <c r="CI59" s="52"/>
      <c r="CJ59" s="52"/>
      <c r="CK59" s="52"/>
      <c r="CL59" s="52"/>
      <c r="CM59" s="52"/>
      <c r="CN59" s="60"/>
      <c r="CO59" s="60"/>
      <c r="CP59" s="60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37"/>
      <c r="EH59" s="237"/>
      <c r="EI59" s="237"/>
      <c r="EJ59" s="237"/>
      <c r="EK59" s="237"/>
      <c r="EL59" s="237"/>
      <c r="EM59" s="246"/>
    </row>
    <row r="60" spans="1:143" s="247" customFormat="1" x14ac:dyDescent="0.2">
      <c r="A60" s="24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Y60" s="186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65"/>
      <c r="CO60" s="65"/>
      <c r="CP60" s="65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8"/>
      <c r="EE60" s="248"/>
      <c r="EF60" s="248"/>
      <c r="EG60" s="248"/>
      <c r="EH60" s="248"/>
      <c r="EI60" s="248"/>
      <c r="EJ60" s="248"/>
      <c r="EK60" s="248"/>
      <c r="EL60" s="248"/>
      <c r="EM60" s="249"/>
    </row>
    <row r="61" spans="1:143" s="198" customFormat="1" x14ac:dyDescent="0.2">
      <c r="A61" s="243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Y61" s="52"/>
      <c r="BZ61" s="186"/>
      <c r="CA61" s="186"/>
      <c r="CB61" s="186"/>
      <c r="CC61" s="186"/>
      <c r="CD61" s="186"/>
      <c r="CE61" s="186"/>
      <c r="CF61" s="186"/>
      <c r="CG61" s="186"/>
      <c r="CH61" s="186"/>
      <c r="CI61" s="186"/>
      <c r="CJ61" s="186"/>
      <c r="CK61" s="186"/>
      <c r="CL61" s="186"/>
      <c r="CM61" s="186"/>
      <c r="CN61" s="52"/>
      <c r="CO61" s="52"/>
      <c r="CP61" s="52"/>
    </row>
    <row r="62" spans="1:143" s="198" customFormat="1" x14ac:dyDescent="0.2">
      <c r="A62" s="243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Y62" s="52"/>
      <c r="BZ62" s="60"/>
      <c r="CA62" s="60">
        <f>AVERAGE(CA36:CA58)</f>
        <v>100.39260869565219</v>
      </c>
      <c r="CB62" s="60">
        <f t="shared" ref="CB62:CP62" si="2">AVERAGE(CB36:CB58)</f>
        <v>135.46173913043475</v>
      </c>
      <c r="CC62" s="60">
        <f t="shared" si="2"/>
        <v>110.02608695652175</v>
      </c>
      <c r="CD62" s="60">
        <f t="shared" si="2"/>
        <v>121.9469565217391</v>
      </c>
      <c r="CE62" s="60">
        <f t="shared" si="2"/>
        <v>153666.32608695651</v>
      </c>
      <c r="CF62" s="60">
        <f t="shared" si="2"/>
        <v>1710.1156521739128</v>
      </c>
      <c r="CG62" s="60">
        <f t="shared" si="2"/>
        <v>75.856521739130457</v>
      </c>
      <c r="CH62" s="60">
        <f t="shared" si="2"/>
        <v>82.944347826086968</v>
      </c>
      <c r="CI62" s="60">
        <f t="shared" si="2"/>
        <v>11.541739130434784</v>
      </c>
      <c r="CJ62" s="60">
        <f t="shared" si="2"/>
        <v>12.613043478260865</v>
      </c>
      <c r="CK62" s="60">
        <f t="shared" si="2"/>
        <v>16.326086956521745</v>
      </c>
      <c r="CL62" s="60">
        <f t="shared" si="2"/>
        <v>19.151304347826088</v>
      </c>
      <c r="CM62" s="60">
        <f t="shared" si="2"/>
        <v>108.6221739130435</v>
      </c>
      <c r="CN62" s="60">
        <f t="shared" si="2"/>
        <v>150.1282608695652</v>
      </c>
      <c r="CO62" s="60">
        <f t="shared" si="2"/>
        <v>15.795217391304348</v>
      </c>
      <c r="CP62" s="60">
        <f t="shared" si="2"/>
        <v>15.787826086956523</v>
      </c>
    </row>
    <row r="63" spans="1:143" s="198" customFormat="1" x14ac:dyDescent="0.2">
      <c r="A63" s="24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Y63" s="52"/>
      <c r="BZ63" s="60"/>
      <c r="CA63" s="178">
        <v>100.39260869565219</v>
      </c>
      <c r="CB63" s="178">
        <v>135.46173913043475</v>
      </c>
      <c r="CC63" s="178">
        <v>110.02608695652175</v>
      </c>
      <c r="CD63" s="178">
        <v>121.9469565217391</v>
      </c>
      <c r="CE63" s="178">
        <v>153666.32608695651</v>
      </c>
      <c r="CF63" s="178">
        <v>1710.1156521739128</v>
      </c>
      <c r="CG63" s="178">
        <v>75.856521739130457</v>
      </c>
      <c r="CH63" s="178">
        <v>82.944347826086968</v>
      </c>
      <c r="CI63" s="178">
        <v>11.541739130434784</v>
      </c>
      <c r="CJ63" s="178">
        <v>12.613043478260865</v>
      </c>
      <c r="CK63" s="178">
        <v>16.326086956521745</v>
      </c>
      <c r="CL63" s="178">
        <v>19.151304347826088</v>
      </c>
      <c r="CM63" s="178">
        <v>108.6221739130435</v>
      </c>
      <c r="CN63" s="178">
        <v>150.1282608695652</v>
      </c>
      <c r="CO63" s="178">
        <v>15.795217391304348</v>
      </c>
      <c r="CP63" s="178">
        <v>15.787826086956523</v>
      </c>
    </row>
    <row r="64" spans="1:143" s="198" customFormat="1" x14ac:dyDescent="0.2">
      <c r="A64" s="24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Y64" s="52"/>
      <c r="BZ64" s="65"/>
      <c r="CA64" s="186">
        <f>CA63-CA62</f>
        <v>0</v>
      </c>
      <c r="CB64" s="186">
        <f t="shared" ref="CB64:CP64" si="3">CB63-CB62</f>
        <v>0</v>
      </c>
      <c r="CC64" s="186">
        <f t="shared" si="3"/>
        <v>0</v>
      </c>
      <c r="CD64" s="186">
        <f t="shared" si="3"/>
        <v>0</v>
      </c>
      <c r="CE64" s="186">
        <f t="shared" si="3"/>
        <v>0</v>
      </c>
      <c r="CF64" s="186">
        <f t="shared" si="3"/>
        <v>0</v>
      </c>
      <c r="CG64" s="186">
        <f t="shared" si="3"/>
        <v>0</v>
      </c>
      <c r="CH64" s="186">
        <f t="shared" si="3"/>
        <v>0</v>
      </c>
      <c r="CI64" s="186">
        <f t="shared" si="3"/>
        <v>0</v>
      </c>
      <c r="CJ64" s="186">
        <f t="shared" si="3"/>
        <v>0</v>
      </c>
      <c r="CK64" s="186">
        <f t="shared" si="3"/>
        <v>0</v>
      </c>
      <c r="CL64" s="186">
        <f t="shared" si="3"/>
        <v>0</v>
      </c>
      <c r="CM64" s="186">
        <f t="shared" si="3"/>
        <v>0</v>
      </c>
      <c r="CN64" s="186">
        <f t="shared" si="3"/>
        <v>0</v>
      </c>
      <c r="CO64" s="186">
        <f t="shared" si="3"/>
        <v>0</v>
      </c>
      <c r="CP64" s="186">
        <f t="shared" si="3"/>
        <v>0</v>
      </c>
    </row>
    <row r="65" spans="1:101" s="198" customFormat="1" x14ac:dyDescent="0.2">
      <c r="A65" s="243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Y65" s="52"/>
      <c r="BZ65" s="52" t="s">
        <v>29</v>
      </c>
      <c r="CA65" s="52">
        <f>MAX(CA36:CA58)</f>
        <v>101.18</v>
      </c>
      <c r="CB65" s="52">
        <f t="shared" ref="CB65:CP65" si="4">MAX(CB36:CB54)</f>
        <v>136.49</v>
      </c>
      <c r="CC65" s="52">
        <f t="shared" si="4"/>
        <v>110.85</v>
      </c>
      <c r="CD65" s="52">
        <f t="shared" si="4"/>
        <v>122.4</v>
      </c>
      <c r="CE65" s="52">
        <f t="shared" si="4"/>
        <v>156296.03</v>
      </c>
      <c r="CF65" s="52">
        <f t="shared" si="4"/>
        <v>1808.33</v>
      </c>
      <c r="CG65" s="52">
        <f t="shared" si="4"/>
        <v>76.680000000000007</v>
      </c>
      <c r="CH65" s="52">
        <f t="shared" si="4"/>
        <v>83.43</v>
      </c>
      <c r="CI65" s="52">
        <f t="shared" si="4"/>
        <v>11.62</v>
      </c>
      <c r="CJ65" s="52">
        <f t="shared" si="4"/>
        <v>12.7</v>
      </c>
      <c r="CK65" s="52">
        <f t="shared" si="4"/>
        <v>16.39</v>
      </c>
      <c r="CL65" s="52">
        <f t="shared" si="4"/>
        <v>19.34</v>
      </c>
      <c r="CM65" s="52">
        <f t="shared" si="4"/>
        <v>109.34</v>
      </c>
      <c r="CN65" s="52">
        <f t="shared" si="4"/>
        <v>150.84</v>
      </c>
      <c r="CO65" s="52">
        <f t="shared" si="4"/>
        <v>15.9</v>
      </c>
      <c r="CP65" s="52">
        <f t="shared" si="4"/>
        <v>15.9</v>
      </c>
    </row>
    <row r="66" spans="1:101" s="3" customFormat="1" x14ac:dyDescent="0.2">
      <c r="A66" s="24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Y66" s="51"/>
      <c r="BZ66" s="52" t="s">
        <v>30</v>
      </c>
      <c r="CA66" s="52">
        <f>MIN(CA36:CA58)</f>
        <v>99.68</v>
      </c>
      <c r="CB66" s="52">
        <f t="shared" ref="CB66:CP66" si="5">MIN(CB36:CB58)</f>
        <v>132.72999999999999</v>
      </c>
      <c r="CC66" s="52">
        <f t="shared" si="5"/>
        <v>109.37</v>
      </c>
      <c r="CD66" s="52">
        <f t="shared" si="5"/>
        <v>121.64</v>
      </c>
      <c r="CE66" s="52">
        <f t="shared" si="5"/>
        <v>150134.57</v>
      </c>
      <c r="CF66" s="52">
        <f t="shared" si="5"/>
        <v>1630.31</v>
      </c>
      <c r="CG66" s="52">
        <f t="shared" si="5"/>
        <v>75.17</v>
      </c>
      <c r="CH66" s="52">
        <f t="shared" si="5"/>
        <v>82.41</v>
      </c>
      <c r="CI66" s="52">
        <f t="shared" si="5"/>
        <v>11.4</v>
      </c>
      <c r="CJ66" s="52">
        <f t="shared" si="5"/>
        <v>12.44</v>
      </c>
      <c r="CK66" s="52">
        <f t="shared" si="5"/>
        <v>16.28</v>
      </c>
      <c r="CL66" s="52">
        <f t="shared" si="5"/>
        <v>18.899999999999999</v>
      </c>
      <c r="CM66" s="52">
        <f t="shared" si="5"/>
        <v>108.01</v>
      </c>
      <c r="CN66" s="52">
        <f t="shared" si="5"/>
        <v>149.34</v>
      </c>
      <c r="CO66" s="52">
        <f t="shared" si="5"/>
        <v>15.71</v>
      </c>
      <c r="CP66" s="52">
        <f t="shared" si="5"/>
        <v>15.7</v>
      </c>
    </row>
    <row r="67" spans="1:101" s="3" customFormat="1" x14ac:dyDescent="0.2">
      <c r="A67" s="243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Y67" s="51"/>
      <c r="BZ67" s="52"/>
      <c r="CA67" s="52"/>
      <c r="CB67" s="52"/>
      <c r="CC67" s="52"/>
      <c r="CD67" s="52"/>
      <c r="CE67" s="52"/>
      <c r="CF67" s="52"/>
      <c r="CG67" s="52"/>
      <c r="CH67" s="52"/>
      <c r="CI67" s="52"/>
      <c r="CJ67" s="52"/>
      <c r="CK67" s="52"/>
      <c r="CL67" s="52"/>
      <c r="CM67" s="52"/>
      <c r="CN67" s="54"/>
      <c r="CO67" s="51"/>
      <c r="CP67" s="51"/>
    </row>
    <row r="68" spans="1:101" s="3" customFormat="1" x14ac:dyDescent="0.2">
      <c r="A68" s="24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Y68" s="51"/>
      <c r="BZ68" s="52"/>
      <c r="CA68" s="52">
        <f t="shared" ref="CA68:CP68" si="6">CA65-CA66</f>
        <v>1.5</v>
      </c>
      <c r="CB68" s="52">
        <f t="shared" si="6"/>
        <v>3.7600000000000193</v>
      </c>
      <c r="CC68" s="52">
        <f t="shared" si="6"/>
        <v>1.4799999999999898</v>
      </c>
      <c r="CD68" s="52">
        <f t="shared" si="6"/>
        <v>0.76000000000000512</v>
      </c>
      <c r="CE68" s="52">
        <f t="shared" si="6"/>
        <v>6161.4599999999919</v>
      </c>
      <c r="CF68" s="52">
        <f t="shared" si="6"/>
        <v>178.01999999999998</v>
      </c>
      <c r="CG68" s="52">
        <f t="shared" si="6"/>
        <v>1.5100000000000051</v>
      </c>
      <c r="CH68" s="52">
        <f t="shared" si="6"/>
        <v>1.0200000000000102</v>
      </c>
      <c r="CI68" s="52">
        <f t="shared" si="6"/>
        <v>0.21999999999999886</v>
      </c>
      <c r="CJ68" s="52">
        <f t="shared" si="6"/>
        <v>0.25999999999999979</v>
      </c>
      <c r="CK68" s="52">
        <f t="shared" si="6"/>
        <v>0.10999999999999943</v>
      </c>
      <c r="CL68" s="52">
        <f t="shared" si="6"/>
        <v>0.44000000000000128</v>
      </c>
      <c r="CM68" s="52">
        <f t="shared" si="6"/>
        <v>1.3299999999999983</v>
      </c>
      <c r="CN68" s="52">
        <f t="shared" si="6"/>
        <v>1.5</v>
      </c>
      <c r="CO68" s="52">
        <f t="shared" si="6"/>
        <v>0.1899999999999995</v>
      </c>
      <c r="CP68" s="52">
        <f t="shared" si="6"/>
        <v>0.20000000000000107</v>
      </c>
    </row>
    <row r="69" spans="1:101" s="3" customFormat="1" x14ac:dyDescent="0.2">
      <c r="A69" s="24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Y69" s="51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173"/>
      <c r="CO69" s="51"/>
      <c r="CP69" s="51"/>
    </row>
    <row r="70" spans="1:101" s="3" customFormat="1" x14ac:dyDescent="0.2">
      <c r="A70" s="24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2"/>
      <c r="CN70" s="53"/>
      <c r="CO70" s="51"/>
      <c r="CP70" s="51"/>
    </row>
    <row r="71" spans="1:101" s="3" customFormat="1" ht="25.5" x14ac:dyDescent="0.2">
      <c r="A71" s="243"/>
      <c r="C71" s="247"/>
      <c r="BY71" s="51"/>
      <c r="BZ71" s="165" t="s">
        <v>18</v>
      </c>
      <c r="CA71" s="54" t="s">
        <v>5</v>
      </c>
      <c r="CB71" s="54" t="s">
        <v>6</v>
      </c>
      <c r="CC71" s="54" t="s">
        <v>7</v>
      </c>
      <c r="CD71" s="54" t="s">
        <v>8</v>
      </c>
      <c r="CE71" s="52" t="s">
        <v>9</v>
      </c>
      <c r="CF71" s="51" t="s">
        <v>10</v>
      </c>
      <c r="CG71" s="51" t="s">
        <v>11</v>
      </c>
      <c r="CH71" s="51" t="s">
        <v>12</v>
      </c>
      <c r="CI71" s="51" t="s">
        <v>13</v>
      </c>
      <c r="CJ71" s="51" t="s">
        <v>14</v>
      </c>
      <c r="CK71" s="51" t="s">
        <v>15</v>
      </c>
      <c r="CL71" s="51" t="s">
        <v>36</v>
      </c>
      <c r="CM71" s="53" t="s">
        <v>17</v>
      </c>
      <c r="CN71" s="52" t="s">
        <v>16</v>
      </c>
      <c r="CO71" s="166" t="s">
        <v>32</v>
      </c>
      <c r="CP71" s="166" t="s">
        <v>33</v>
      </c>
    </row>
    <row r="72" spans="1:101" s="3" customFormat="1" x14ac:dyDescent="0.2">
      <c r="A72" s="243"/>
      <c r="C72" s="247"/>
      <c r="BY72" s="179">
        <v>1</v>
      </c>
      <c r="BZ72" s="252" t="s">
        <v>305</v>
      </c>
      <c r="CA72" s="48">
        <v>108.25</v>
      </c>
      <c r="CB72" s="48">
        <v>0.79132705547202653</v>
      </c>
      <c r="CC72" s="48">
        <v>0.98350000000000004</v>
      </c>
      <c r="CD72" s="48">
        <v>0.8830801836806782</v>
      </c>
      <c r="CE72" s="48">
        <v>1390.0062</v>
      </c>
      <c r="CF72" s="48">
        <v>15.260000000000002</v>
      </c>
      <c r="CG72" s="48">
        <v>1.4293882218410521</v>
      </c>
      <c r="CH72" s="48">
        <v>1.3104</v>
      </c>
      <c r="CI72" s="48">
        <v>9.3078000000000003</v>
      </c>
      <c r="CJ72" s="48">
        <v>8.5493000000000006</v>
      </c>
      <c r="CK72" s="48">
        <v>6.5905000000000005</v>
      </c>
      <c r="CL72" s="48">
        <v>5.7000999999999999</v>
      </c>
      <c r="CM72" s="48">
        <v>1</v>
      </c>
      <c r="CN72" s="48">
        <v>0.71931578682357344</v>
      </c>
      <c r="CO72" s="48">
        <v>6.8451000000000004</v>
      </c>
      <c r="CP72" s="48">
        <v>6.8470000000000004</v>
      </c>
    </row>
    <row r="73" spans="1:101" s="3" customFormat="1" x14ac:dyDescent="0.2">
      <c r="A73" s="243"/>
      <c r="BY73" s="179">
        <v>2</v>
      </c>
      <c r="BZ73" s="252" t="s">
        <v>306</v>
      </c>
      <c r="CA73" s="48">
        <v>108.22</v>
      </c>
      <c r="CB73" s="48">
        <v>0.79302141157811257</v>
      </c>
      <c r="CC73" s="48">
        <v>0.98780000000000001</v>
      </c>
      <c r="CD73" s="48">
        <v>0.88526912181303108</v>
      </c>
      <c r="CE73" s="191">
        <v>1393.2422000000001</v>
      </c>
      <c r="CF73" s="48">
        <v>15.168700000000001</v>
      </c>
      <c r="CG73" s="48">
        <v>1.4306151645207439</v>
      </c>
      <c r="CH73" s="48">
        <v>1.3125</v>
      </c>
      <c r="CI73" s="48">
        <v>9.3436000000000003</v>
      </c>
      <c r="CJ73" s="48">
        <v>8.5594999999999999</v>
      </c>
      <c r="CK73" s="48">
        <v>6.6070000000000002</v>
      </c>
      <c r="CL73" s="48">
        <v>5.6821999999999999</v>
      </c>
      <c r="CM73" s="48">
        <v>1</v>
      </c>
      <c r="CN73" s="48">
        <v>0.72041438235272925</v>
      </c>
      <c r="CO73" s="48">
        <v>6.8740000000000006</v>
      </c>
      <c r="CP73" s="48">
        <v>6.8823000000000008</v>
      </c>
    </row>
    <row r="74" spans="1:101" s="3" customFormat="1" x14ac:dyDescent="0.2">
      <c r="A74" s="243"/>
      <c r="BY74" s="179">
        <v>3</v>
      </c>
      <c r="BZ74" s="252" t="s">
        <v>307</v>
      </c>
      <c r="CA74" s="48">
        <v>107.67</v>
      </c>
      <c r="CB74" s="48">
        <v>0.79567154678548691</v>
      </c>
      <c r="CC74" s="48">
        <v>0.9850000000000001</v>
      </c>
      <c r="CD74" s="48">
        <v>0.88621056362991846</v>
      </c>
      <c r="CE74" s="48">
        <v>1424.9602</v>
      </c>
      <c r="CF74" s="48">
        <v>15.290100000000001</v>
      </c>
      <c r="CG74" s="48">
        <v>1.4267370523612497</v>
      </c>
      <c r="CH74" s="48">
        <v>1.3097000000000001</v>
      </c>
      <c r="CI74" s="48">
        <v>9.3152000000000008</v>
      </c>
      <c r="CJ74" s="48">
        <v>8.5667000000000009</v>
      </c>
      <c r="CK74" s="48">
        <v>6.6133000000000006</v>
      </c>
      <c r="CL74" s="48">
        <v>5.6458000000000004</v>
      </c>
      <c r="CM74" s="48">
        <v>1</v>
      </c>
      <c r="CN74" s="48">
        <v>0.72162047092951931</v>
      </c>
      <c r="CO74" s="48">
        <v>6.8798000000000004</v>
      </c>
      <c r="CP74" s="48">
        <v>6.8864000000000001</v>
      </c>
    </row>
    <row r="75" spans="1:101" s="3" customFormat="1" x14ac:dyDescent="0.2">
      <c r="A75" s="243"/>
      <c r="BY75" s="179">
        <v>4</v>
      </c>
      <c r="BZ75" s="252" t="s">
        <v>308</v>
      </c>
      <c r="CA75" s="48">
        <v>107.74000000000001</v>
      </c>
      <c r="CB75" s="48">
        <v>0.79510217062892574</v>
      </c>
      <c r="CC75" s="48">
        <v>0.98580000000000001</v>
      </c>
      <c r="CD75" s="48">
        <v>0.88621056362991846</v>
      </c>
      <c r="CE75" s="48">
        <v>1414.7699</v>
      </c>
      <c r="CF75" s="48">
        <v>15.286200000000001</v>
      </c>
      <c r="CG75" s="48">
        <v>1.4249073810202337</v>
      </c>
      <c r="CH75" s="48">
        <v>1.3069000000000002</v>
      </c>
      <c r="CI75" s="48">
        <v>9.3304000000000009</v>
      </c>
      <c r="CJ75" s="48">
        <v>8.5412999999999997</v>
      </c>
      <c r="CK75" s="48">
        <v>6.6125000000000007</v>
      </c>
      <c r="CL75" s="48">
        <v>5.5895000000000001</v>
      </c>
      <c r="CM75" s="48">
        <v>1</v>
      </c>
      <c r="CN75" s="48">
        <v>0.72164650867419111</v>
      </c>
      <c r="CO75" s="48">
        <v>6.8710000000000004</v>
      </c>
      <c r="CP75" s="48">
        <v>6.8776999999999999</v>
      </c>
    </row>
    <row r="76" spans="1:101" s="3" customFormat="1" x14ac:dyDescent="0.2">
      <c r="A76" s="243"/>
      <c r="BY76" s="179">
        <v>5</v>
      </c>
      <c r="BZ76" s="252" t="s">
        <v>309</v>
      </c>
      <c r="CA76" s="48">
        <v>108.02</v>
      </c>
      <c r="CB76" s="48">
        <v>0.79674926300693161</v>
      </c>
      <c r="CC76" s="48">
        <v>0.98730000000000007</v>
      </c>
      <c r="CD76" s="48">
        <v>0.88825723929650013</v>
      </c>
      <c r="CE76" s="48">
        <v>1414.0767000000001</v>
      </c>
      <c r="CF76" s="48">
        <v>15.2203</v>
      </c>
      <c r="CG76" s="48">
        <v>1.4251104460595696</v>
      </c>
      <c r="CH76" s="48">
        <v>1.3067</v>
      </c>
      <c r="CI76" s="48">
        <v>9.3647000000000009</v>
      </c>
      <c r="CJ76" s="48">
        <v>8.5538000000000007</v>
      </c>
      <c r="CK76" s="48">
        <v>6.6278000000000006</v>
      </c>
      <c r="CL76" s="48">
        <v>5.6229000000000005</v>
      </c>
      <c r="CM76" s="48">
        <v>1</v>
      </c>
      <c r="CN76" s="48">
        <v>0.72164650867419111</v>
      </c>
      <c r="CO76" s="48">
        <v>6.8759000000000006</v>
      </c>
      <c r="CP76" s="48">
        <v>6.8787000000000003</v>
      </c>
    </row>
    <row r="77" spans="1:101" s="3" customFormat="1" x14ac:dyDescent="0.2">
      <c r="A77" s="243"/>
      <c r="BY77" s="179">
        <v>6</v>
      </c>
      <c r="BZ77" s="252" t="s">
        <v>310</v>
      </c>
      <c r="CA77" s="48">
        <v>108.44</v>
      </c>
      <c r="CB77" s="48">
        <v>0.79789356099896269</v>
      </c>
      <c r="CC77" s="48">
        <v>0.99160000000000004</v>
      </c>
      <c r="CD77" s="48">
        <v>0.89070989578694215</v>
      </c>
      <c r="CE77" s="191">
        <v>1404.8</v>
      </c>
      <c r="CF77" s="48">
        <v>15.055000000000001</v>
      </c>
      <c r="CG77" s="48">
        <v>1.4320492624946297</v>
      </c>
      <c r="CH77" s="48">
        <v>1.3074000000000001</v>
      </c>
      <c r="CI77" s="48">
        <v>9.4334000000000007</v>
      </c>
      <c r="CJ77" s="48">
        <v>8.6184000000000012</v>
      </c>
      <c r="CK77" s="48">
        <v>6.6473000000000004</v>
      </c>
      <c r="CL77" s="48">
        <v>5.7266000000000004</v>
      </c>
      <c r="CM77" s="48">
        <v>1</v>
      </c>
      <c r="CN77" s="48">
        <v>0.72260600630112437</v>
      </c>
      <c r="CO77" s="48">
        <v>6.8809000000000005</v>
      </c>
      <c r="CP77" s="48">
        <v>6.8879999999999999</v>
      </c>
    </row>
    <row r="78" spans="1:101" s="3" customFormat="1" x14ac:dyDescent="0.2">
      <c r="A78" s="243"/>
      <c r="BY78" s="179">
        <v>7</v>
      </c>
      <c r="BZ78" s="252" t="s">
        <v>311</v>
      </c>
      <c r="CA78" s="48">
        <v>108.9</v>
      </c>
      <c r="CB78" s="48">
        <v>0.80243941582410527</v>
      </c>
      <c r="CC78" s="48">
        <v>0.99460000000000004</v>
      </c>
      <c r="CD78" s="48">
        <v>0.89309636509779389</v>
      </c>
      <c r="CE78" s="191">
        <v>1388</v>
      </c>
      <c r="CF78" s="48">
        <v>14.987200000000001</v>
      </c>
      <c r="CG78" s="48">
        <v>1.4427932477276004</v>
      </c>
      <c r="CH78" s="48">
        <v>1.3127</v>
      </c>
      <c r="CI78" s="48">
        <v>9.4916999999999998</v>
      </c>
      <c r="CJ78" s="48">
        <v>8.6673000000000009</v>
      </c>
      <c r="CK78" s="48">
        <v>6.6634000000000002</v>
      </c>
      <c r="CL78" s="48">
        <v>5.7263000000000002</v>
      </c>
      <c r="CM78" s="48">
        <v>1</v>
      </c>
      <c r="CN78" s="48">
        <v>0.72401859279746317</v>
      </c>
      <c r="CO78" s="48">
        <v>6.8850000000000007</v>
      </c>
      <c r="CP78" s="48">
        <v>6.8938000000000006</v>
      </c>
    </row>
    <row r="79" spans="1:101" s="3" customFormat="1" x14ac:dyDescent="0.2">
      <c r="BT79" s="250"/>
      <c r="BU79" s="250"/>
      <c r="BV79" s="250"/>
      <c r="BW79" s="250"/>
      <c r="BY79" s="179">
        <v>8</v>
      </c>
      <c r="BZ79" s="252" t="s">
        <v>312</v>
      </c>
      <c r="CA79" s="48">
        <v>108.87</v>
      </c>
      <c r="CB79" s="48">
        <v>0.80057641501881349</v>
      </c>
      <c r="CC79" s="48">
        <v>0.9909</v>
      </c>
      <c r="CD79" s="48">
        <v>0.89070989578694215</v>
      </c>
      <c r="CE79" s="48">
        <v>1396.1544000000001</v>
      </c>
      <c r="CF79" s="48">
        <v>15.1325</v>
      </c>
      <c r="CG79" s="48">
        <v>1.4436263894904</v>
      </c>
      <c r="CH79" s="48">
        <v>1.3119000000000001</v>
      </c>
      <c r="CI79" s="48">
        <v>9.464500000000001</v>
      </c>
      <c r="CJ79" s="48">
        <v>8.6401000000000003</v>
      </c>
      <c r="CK79" s="48">
        <v>6.6459999999999999</v>
      </c>
      <c r="CL79" s="48">
        <v>5.7433000000000005</v>
      </c>
      <c r="CM79" s="48">
        <v>1</v>
      </c>
      <c r="CN79" s="48">
        <v>0.72474796889381721</v>
      </c>
      <c r="CO79" s="48">
        <v>6.8805000000000005</v>
      </c>
      <c r="CP79" s="48">
        <v>6.8858000000000006</v>
      </c>
      <c r="CQ79" s="250"/>
      <c r="CR79" s="250"/>
      <c r="CS79" s="250"/>
      <c r="CT79" s="250"/>
      <c r="CU79" s="250"/>
      <c r="CV79" s="250"/>
      <c r="CW79" s="250"/>
    </row>
    <row r="80" spans="1:101" s="3" customFormat="1" x14ac:dyDescent="0.2">
      <c r="A80" s="243"/>
      <c r="BY80" s="179">
        <v>9</v>
      </c>
      <c r="BZ80" s="252" t="s">
        <v>313</v>
      </c>
      <c r="CA80" s="48">
        <v>108.16</v>
      </c>
      <c r="CB80" s="48">
        <v>0.79782990266475184</v>
      </c>
      <c r="CC80" s="48">
        <v>0.98630000000000007</v>
      </c>
      <c r="CD80" s="48">
        <v>0.88754770568918073</v>
      </c>
      <c r="CE80" s="48">
        <v>1423.1018000000001</v>
      </c>
      <c r="CF80" s="48">
        <v>15.2904</v>
      </c>
      <c r="CG80" s="48">
        <v>1.4326647564469912</v>
      </c>
      <c r="CH80" s="48">
        <v>1.3043</v>
      </c>
      <c r="CI80" s="48">
        <v>9.3817000000000004</v>
      </c>
      <c r="CJ80" s="48">
        <v>8.5559000000000012</v>
      </c>
      <c r="CK80" s="48">
        <v>6.6253000000000002</v>
      </c>
      <c r="CL80" s="48">
        <v>5.6768000000000001</v>
      </c>
      <c r="CM80" s="48">
        <v>1</v>
      </c>
      <c r="CN80" s="48">
        <v>0.7244486945434524</v>
      </c>
      <c r="CO80" s="48">
        <v>6.8666</v>
      </c>
      <c r="CP80" s="48">
        <v>6.8698000000000006</v>
      </c>
    </row>
    <row r="81" spans="1:94" s="3" customFormat="1" x14ac:dyDescent="0.2">
      <c r="BY81" s="179">
        <v>10</v>
      </c>
      <c r="BZ81" s="252" t="s">
        <v>314</v>
      </c>
      <c r="CA81" s="48">
        <v>108.43</v>
      </c>
      <c r="CB81" s="48">
        <v>0.79821200510855672</v>
      </c>
      <c r="CC81" s="48">
        <v>0.9869</v>
      </c>
      <c r="CD81" s="48">
        <v>0.88833614639779679</v>
      </c>
      <c r="CE81" s="48">
        <v>1405.9733000000001</v>
      </c>
      <c r="CF81" s="48">
        <v>15.113900000000001</v>
      </c>
      <c r="CG81" s="48">
        <v>1.4308198597796535</v>
      </c>
      <c r="CH81" s="48">
        <v>1.3033000000000001</v>
      </c>
      <c r="CI81" s="48">
        <v>9.363900000000001</v>
      </c>
      <c r="CJ81" s="48">
        <v>8.5388999999999999</v>
      </c>
      <c r="CK81" s="48">
        <v>6.6322000000000001</v>
      </c>
      <c r="CL81" s="48">
        <v>5.7103000000000002</v>
      </c>
      <c r="CM81" s="48">
        <v>1</v>
      </c>
      <c r="CN81" s="48">
        <v>0.72226154535080245</v>
      </c>
      <c r="CO81" s="48">
        <v>6.8790000000000004</v>
      </c>
      <c r="CP81" s="48">
        <v>6.8829000000000002</v>
      </c>
    </row>
    <row r="82" spans="1:94" s="3" customFormat="1" x14ac:dyDescent="0.2">
      <c r="BY82" s="179">
        <v>11</v>
      </c>
      <c r="BZ82" s="252" t="s">
        <v>315</v>
      </c>
      <c r="CA82" s="48">
        <v>107.83</v>
      </c>
      <c r="CB82" s="48">
        <v>0.79624173899195794</v>
      </c>
      <c r="CC82" s="48">
        <v>0.98220000000000007</v>
      </c>
      <c r="CD82" s="48">
        <v>0.88660342228920996</v>
      </c>
      <c r="CE82" s="48">
        <v>1416.1166000000001</v>
      </c>
      <c r="CF82" s="48">
        <v>15.3339</v>
      </c>
      <c r="CG82" s="48">
        <v>1.4216661927779357</v>
      </c>
      <c r="CH82" s="48">
        <v>1.3024</v>
      </c>
      <c r="CI82" s="48">
        <v>9.3621999999999996</v>
      </c>
      <c r="CJ82" s="48">
        <v>8.5282999999999998</v>
      </c>
      <c r="CK82" s="48">
        <v>6.6190000000000007</v>
      </c>
      <c r="CL82" s="48">
        <v>5.7065999999999999</v>
      </c>
      <c r="CM82" s="48">
        <v>1</v>
      </c>
      <c r="CN82" s="48">
        <v>0.7229298902592427</v>
      </c>
      <c r="CO82" s="48">
        <v>6.8738000000000001</v>
      </c>
      <c r="CP82" s="48">
        <v>6.8734999999999999</v>
      </c>
    </row>
    <row r="83" spans="1:94" s="3" customFormat="1" x14ac:dyDescent="0.2">
      <c r="BY83" s="179">
        <v>12</v>
      </c>
      <c r="BZ83" s="252" t="s">
        <v>316</v>
      </c>
      <c r="CA83" s="48">
        <v>107.93</v>
      </c>
      <c r="CB83" s="48">
        <v>0.80295487393608478</v>
      </c>
      <c r="CC83" s="48">
        <v>0.98430000000000006</v>
      </c>
      <c r="CD83" s="48">
        <v>0.88999644001423983</v>
      </c>
      <c r="CE83" s="48">
        <v>1415.9896000000001</v>
      </c>
      <c r="CF83" s="48">
        <v>15.423100000000002</v>
      </c>
      <c r="CG83" s="48">
        <v>1.4228799089356858</v>
      </c>
      <c r="CH83" s="48">
        <v>1.3056000000000001</v>
      </c>
      <c r="CI83" s="48">
        <v>9.3697999999999997</v>
      </c>
      <c r="CJ83" s="48">
        <v>8.553700000000001</v>
      </c>
      <c r="CK83" s="48">
        <v>6.6440999999999999</v>
      </c>
      <c r="CL83" s="48">
        <v>5.7119</v>
      </c>
      <c r="CM83" s="48">
        <v>1</v>
      </c>
      <c r="CN83" s="48">
        <v>0.7221572280716958</v>
      </c>
      <c r="CO83" s="48">
        <v>6.8752000000000004</v>
      </c>
      <c r="CP83" s="48">
        <v>6.8765000000000001</v>
      </c>
    </row>
    <row r="84" spans="1:94" s="3" customFormat="1" x14ac:dyDescent="0.2">
      <c r="BY84" s="179">
        <v>13</v>
      </c>
      <c r="BZ84" s="252" t="s">
        <v>317</v>
      </c>
      <c r="CA84" s="48">
        <v>108.24000000000001</v>
      </c>
      <c r="CB84" s="48">
        <v>0.80677692617991126</v>
      </c>
      <c r="CC84" s="48">
        <v>0.98940000000000006</v>
      </c>
      <c r="CD84" s="48">
        <v>0.89182199233033088</v>
      </c>
      <c r="CE84" s="48">
        <v>1400.4502</v>
      </c>
      <c r="CF84" s="48">
        <v>15.55</v>
      </c>
      <c r="CG84" s="48">
        <v>1.4269406392694064</v>
      </c>
      <c r="CH84" s="48">
        <v>1.3052000000000001</v>
      </c>
      <c r="CI84" s="48">
        <v>9.3888999999999996</v>
      </c>
      <c r="CJ84" s="48">
        <v>8.585700000000001</v>
      </c>
      <c r="CK84" s="48">
        <v>6.6581000000000001</v>
      </c>
      <c r="CL84" s="48">
        <v>5.7083000000000004</v>
      </c>
      <c r="CM84" s="48">
        <v>1</v>
      </c>
      <c r="CN84" s="48">
        <v>0.72389280595329453</v>
      </c>
      <c r="CO84" s="48">
        <v>6.8774000000000006</v>
      </c>
      <c r="CP84" s="48">
        <v>6.8801000000000005</v>
      </c>
    </row>
    <row r="85" spans="1:94" s="3" customFormat="1" x14ac:dyDescent="0.2">
      <c r="BY85" s="179">
        <v>14</v>
      </c>
      <c r="BZ85" s="252" t="s">
        <v>318</v>
      </c>
      <c r="CA85" s="48">
        <v>107.76</v>
      </c>
      <c r="CB85" s="48">
        <v>0.80224628961091049</v>
      </c>
      <c r="CC85" s="48">
        <v>0.9860000000000001</v>
      </c>
      <c r="CD85" s="48">
        <v>0.89047195013357083</v>
      </c>
      <c r="CE85" s="48">
        <v>1420.9283</v>
      </c>
      <c r="CF85" s="48">
        <v>16.05</v>
      </c>
      <c r="CG85" s="48">
        <v>1.422070534698521</v>
      </c>
      <c r="CH85" s="48">
        <v>1.3056000000000001</v>
      </c>
      <c r="CI85" s="48">
        <v>9.3567999999999998</v>
      </c>
      <c r="CJ85" s="48">
        <v>8.5976999999999997</v>
      </c>
      <c r="CK85" s="48">
        <v>6.6481000000000003</v>
      </c>
      <c r="CL85" s="48">
        <v>5.7012</v>
      </c>
      <c r="CM85" s="48">
        <v>1</v>
      </c>
      <c r="CN85" s="48">
        <v>0.72422833470936721</v>
      </c>
      <c r="CO85" s="48">
        <v>6.8789000000000007</v>
      </c>
      <c r="CP85" s="48">
        <v>6.8813000000000004</v>
      </c>
    </row>
    <row r="86" spans="1:94" s="3" customFormat="1" x14ac:dyDescent="0.2">
      <c r="BY86" s="179">
        <v>15</v>
      </c>
      <c r="BZ86" s="252" t="s">
        <v>319</v>
      </c>
      <c r="CA86" s="48">
        <v>107.64</v>
      </c>
      <c r="CB86" s="48">
        <v>0.79929661897530169</v>
      </c>
      <c r="CC86" s="48">
        <v>0.98270000000000002</v>
      </c>
      <c r="CD86" s="48">
        <v>0.88952143746664292</v>
      </c>
      <c r="CE86" s="191">
        <v>1437.866</v>
      </c>
      <c r="CF86" s="48">
        <v>16.3855</v>
      </c>
      <c r="CG86" s="48">
        <v>1.4176353841791891</v>
      </c>
      <c r="CH86" s="48">
        <v>1.3039000000000001</v>
      </c>
      <c r="CI86" s="48">
        <v>9.3548000000000009</v>
      </c>
      <c r="CJ86" s="48">
        <v>8.5615000000000006</v>
      </c>
      <c r="CK86" s="48">
        <v>6.6402000000000001</v>
      </c>
      <c r="CL86" s="48">
        <v>5.633</v>
      </c>
      <c r="CM86" s="48">
        <v>1</v>
      </c>
      <c r="CN86" s="48">
        <v>0.72388756578328262</v>
      </c>
      <c r="CO86" s="48">
        <v>6.8776000000000002</v>
      </c>
      <c r="CP86" s="48">
        <v>6.8779000000000003</v>
      </c>
    </row>
    <row r="87" spans="1:94" s="3" customFormat="1" x14ac:dyDescent="0.2">
      <c r="BY87" s="179">
        <v>16</v>
      </c>
      <c r="BZ87" s="252" t="s">
        <v>320</v>
      </c>
      <c r="CA87" s="48">
        <v>107.84</v>
      </c>
      <c r="CB87" s="48">
        <v>0.80237503008906363</v>
      </c>
      <c r="CC87" s="48">
        <v>0.9820000000000001</v>
      </c>
      <c r="CD87" s="48">
        <v>0.89174246477617269</v>
      </c>
      <c r="CE87" s="48">
        <v>1424.7296000000001</v>
      </c>
      <c r="CF87" s="48">
        <v>16.319200000000002</v>
      </c>
      <c r="CG87" s="48">
        <v>1.4206563432305723</v>
      </c>
      <c r="CH87" s="48">
        <v>1.3047</v>
      </c>
      <c r="CI87" s="48">
        <v>9.3990000000000009</v>
      </c>
      <c r="CJ87" s="48">
        <v>8.572000000000001</v>
      </c>
      <c r="CK87" s="48">
        <v>6.6569000000000003</v>
      </c>
      <c r="CL87" s="48">
        <v>5.6844999999999999</v>
      </c>
      <c r="CM87" s="48">
        <v>1</v>
      </c>
      <c r="CN87" s="48">
        <v>0.72284627951019942</v>
      </c>
      <c r="CO87" s="48">
        <v>6.88</v>
      </c>
      <c r="CP87" s="48">
        <v>6.8784000000000001</v>
      </c>
    </row>
    <row r="88" spans="1:94" s="3" customFormat="1" x14ac:dyDescent="0.2">
      <c r="BY88" s="179">
        <v>17</v>
      </c>
      <c r="BZ88" s="252" t="s">
        <v>321</v>
      </c>
      <c r="CA88" s="48">
        <v>108.18</v>
      </c>
      <c r="CB88" s="48">
        <v>0.8044405116241653</v>
      </c>
      <c r="CC88" s="48">
        <v>0.9850000000000001</v>
      </c>
      <c r="CD88" s="48">
        <v>0.89461442118446943</v>
      </c>
      <c r="CE88" s="191">
        <v>1417.8500000000001</v>
      </c>
      <c r="CF88" s="48">
        <v>16.375</v>
      </c>
      <c r="CG88" s="48">
        <v>1.4238929232521713</v>
      </c>
      <c r="CH88" s="48">
        <v>1.3134000000000001</v>
      </c>
      <c r="CI88" s="48">
        <v>9.4499000000000013</v>
      </c>
      <c r="CJ88" s="48">
        <v>8.6607000000000003</v>
      </c>
      <c r="CK88" s="48">
        <v>6.6772</v>
      </c>
      <c r="CL88" s="48">
        <v>5.6844999999999999</v>
      </c>
      <c r="CM88" s="48">
        <v>1</v>
      </c>
      <c r="CN88" s="48">
        <v>0.72367802117481894</v>
      </c>
      <c r="CO88" s="48">
        <v>6.8785000000000007</v>
      </c>
      <c r="CP88" s="48">
        <v>6.8805000000000005</v>
      </c>
    </row>
    <row r="89" spans="1:94" s="3" customFormat="1" x14ac:dyDescent="0.2">
      <c r="BY89" s="179">
        <v>18</v>
      </c>
      <c r="BZ89" s="252" t="s">
        <v>322</v>
      </c>
      <c r="CA89" s="48">
        <v>108.01</v>
      </c>
      <c r="CB89" s="48">
        <v>0.80108948169510541</v>
      </c>
      <c r="CC89" s="48">
        <v>0.98520000000000008</v>
      </c>
      <c r="CD89" s="48">
        <v>0.89758549501840046</v>
      </c>
      <c r="CE89" s="48">
        <v>1425.5500000000002</v>
      </c>
      <c r="CF89" s="48">
        <v>16.535</v>
      </c>
      <c r="CG89" s="48">
        <v>1.4326647564469912</v>
      </c>
      <c r="CH89" s="48">
        <v>1.3140000000000001</v>
      </c>
      <c r="CI89" s="48">
        <v>9.4527000000000001</v>
      </c>
      <c r="CJ89" s="48">
        <v>8.6592000000000002</v>
      </c>
      <c r="CK89" s="48">
        <v>6.6990000000000007</v>
      </c>
      <c r="CL89" s="48">
        <v>5.7273000000000005</v>
      </c>
      <c r="CM89" s="48">
        <v>1</v>
      </c>
      <c r="CN89" s="48">
        <v>0.72470069861147346</v>
      </c>
      <c r="CO89" s="48">
        <v>6.875</v>
      </c>
      <c r="CP89" s="48">
        <v>6.8788</v>
      </c>
    </row>
    <row r="90" spans="1:94" s="3" customFormat="1" x14ac:dyDescent="0.2">
      <c r="BY90" s="179">
        <v>19</v>
      </c>
      <c r="BZ90" s="252" t="s">
        <v>323</v>
      </c>
      <c r="CA90" s="48">
        <v>108.07000000000001</v>
      </c>
      <c r="CB90" s="48">
        <v>0.80153895479320292</v>
      </c>
      <c r="CC90" s="48">
        <v>0.98660000000000003</v>
      </c>
      <c r="CD90" s="48">
        <v>0.89871483778197181</v>
      </c>
      <c r="CE90" s="48">
        <v>1426.3100000000002</v>
      </c>
      <c r="CF90" s="48">
        <v>16.538600000000002</v>
      </c>
      <c r="CG90" s="48">
        <v>1.4351320321469574</v>
      </c>
      <c r="CH90" s="48">
        <v>1.3124</v>
      </c>
      <c r="CI90" s="48">
        <v>9.447000000000001</v>
      </c>
      <c r="CJ90" s="48">
        <v>8.6552000000000007</v>
      </c>
      <c r="CK90" s="48">
        <v>6.7080000000000002</v>
      </c>
      <c r="CL90" s="48">
        <v>5.7126000000000001</v>
      </c>
      <c r="CM90" s="48">
        <v>1</v>
      </c>
      <c r="CN90" s="48">
        <v>0.7248793075952854</v>
      </c>
      <c r="CO90" s="48">
        <v>6.8749000000000002</v>
      </c>
      <c r="CP90" s="48">
        <v>6.8757000000000001</v>
      </c>
    </row>
    <row r="91" spans="1:94" s="3" customFormat="1" x14ac:dyDescent="0.2">
      <c r="A91" s="243"/>
      <c r="BY91" s="179">
        <v>20</v>
      </c>
      <c r="BZ91" s="252" t="s">
        <v>324</v>
      </c>
      <c r="CA91" s="48">
        <v>108.65</v>
      </c>
      <c r="CB91" s="48">
        <v>0.80411707944676747</v>
      </c>
      <c r="CC91" s="48">
        <v>0.9919</v>
      </c>
      <c r="CD91" s="48">
        <v>0.89774665589370672</v>
      </c>
      <c r="CE91" s="48">
        <v>1418.2114000000001</v>
      </c>
      <c r="CF91" s="48">
        <v>16.439299999999999</v>
      </c>
      <c r="CG91" s="48">
        <v>1.4430014430014428</v>
      </c>
      <c r="CH91" s="48">
        <v>1.3179000000000001</v>
      </c>
      <c r="CI91" s="48">
        <v>9.4761000000000006</v>
      </c>
      <c r="CJ91" s="48">
        <v>8.7080000000000002</v>
      </c>
      <c r="CK91" s="48">
        <v>6.7016</v>
      </c>
      <c r="CL91" s="48">
        <v>5.6520000000000001</v>
      </c>
      <c r="CM91" s="48">
        <v>1</v>
      </c>
      <c r="CN91" s="48">
        <v>0.72527886972540945</v>
      </c>
      <c r="CO91" s="48">
        <v>6.8786000000000005</v>
      </c>
      <c r="CP91" s="48">
        <v>6.8792</v>
      </c>
    </row>
    <row r="92" spans="1:94" s="3" customFormat="1" x14ac:dyDescent="0.2">
      <c r="A92" s="243"/>
      <c r="BY92" s="179">
        <v>21</v>
      </c>
      <c r="BZ92" s="252" t="s">
        <v>325</v>
      </c>
      <c r="CA92" s="48">
        <v>108.60000000000001</v>
      </c>
      <c r="CB92" s="48">
        <v>0.81083272520878935</v>
      </c>
      <c r="CC92" s="48">
        <v>0.99110000000000009</v>
      </c>
      <c r="CD92" s="48">
        <v>0.89895720963682124</v>
      </c>
      <c r="CE92" s="48">
        <v>1418.9680000000001</v>
      </c>
      <c r="CF92" s="48">
        <v>16.3721</v>
      </c>
      <c r="CG92" s="48">
        <v>1.4480162177816391</v>
      </c>
      <c r="CH92" s="48">
        <v>1.3174000000000001</v>
      </c>
      <c r="CI92" s="48">
        <v>9.5022000000000002</v>
      </c>
      <c r="CJ92" s="48">
        <v>8.7123000000000008</v>
      </c>
      <c r="CK92" s="48">
        <v>6.7108000000000008</v>
      </c>
      <c r="CL92" s="48">
        <v>5.6309000000000005</v>
      </c>
      <c r="CM92" s="48">
        <v>1</v>
      </c>
      <c r="CN92" s="48">
        <v>0.72608986088118266</v>
      </c>
      <c r="CO92" s="48">
        <v>6.8927000000000005</v>
      </c>
      <c r="CP92" s="48">
        <v>6.8948</v>
      </c>
    </row>
    <row r="93" spans="1:94" s="198" customFormat="1" x14ac:dyDescent="0.2">
      <c r="BY93" s="179">
        <v>22</v>
      </c>
      <c r="BZ93" s="253" t="s">
        <v>326</v>
      </c>
      <c r="CA93" s="48">
        <v>108.55</v>
      </c>
      <c r="CB93" s="48">
        <v>0.82149018319231082</v>
      </c>
      <c r="CC93" s="48">
        <v>0.99040000000000006</v>
      </c>
      <c r="CD93" s="48">
        <v>0.89734386216798268</v>
      </c>
      <c r="CE93" s="48">
        <v>1428.0900000000001</v>
      </c>
      <c r="CF93" s="48">
        <v>16.4742</v>
      </c>
      <c r="CG93" s="48">
        <v>1.451800232288037</v>
      </c>
      <c r="CH93" s="48">
        <v>1.3176000000000001</v>
      </c>
      <c r="CI93" s="48">
        <v>9.5362000000000009</v>
      </c>
      <c r="CJ93" s="48">
        <v>8.7315000000000005</v>
      </c>
      <c r="CK93" s="48">
        <v>6.6995000000000005</v>
      </c>
      <c r="CL93" s="48">
        <v>5.5744000000000007</v>
      </c>
      <c r="CM93" s="48">
        <v>1</v>
      </c>
      <c r="CN93" s="48">
        <v>0.72691851970312649</v>
      </c>
      <c r="CO93" s="48">
        <v>6.8821000000000003</v>
      </c>
      <c r="CP93" s="48">
        <v>6.8859000000000004</v>
      </c>
    </row>
    <row r="94" spans="1:94" s="198" customFormat="1" x14ac:dyDescent="0.2">
      <c r="BY94" s="179">
        <v>23</v>
      </c>
      <c r="BZ94" s="253" t="s">
        <v>327</v>
      </c>
      <c r="CA94" s="48">
        <v>108.55</v>
      </c>
      <c r="CB94" s="48">
        <v>0.82176021037061375</v>
      </c>
      <c r="CC94" s="48">
        <v>0.99040000000000006</v>
      </c>
      <c r="CD94" s="48">
        <v>0.89734386216798268</v>
      </c>
      <c r="CE94" s="48">
        <v>1431.16</v>
      </c>
      <c r="CF94" s="48">
        <v>16.46</v>
      </c>
      <c r="CG94" s="48">
        <v>1.4507471347744088</v>
      </c>
      <c r="CH94" s="48">
        <v>1.3146</v>
      </c>
      <c r="CI94" s="48">
        <v>9.5701999999999998</v>
      </c>
      <c r="CJ94" s="48">
        <v>8.7693000000000012</v>
      </c>
      <c r="CK94" s="178">
        <v>6.6989000000000001</v>
      </c>
      <c r="CL94" s="178">
        <v>5.5190000000000001</v>
      </c>
      <c r="CM94" s="178">
        <v>1</v>
      </c>
      <c r="CN94" s="178">
        <v>0.72700307522300822</v>
      </c>
      <c r="CO94" s="178">
        <v>6.8818000000000001</v>
      </c>
      <c r="CP94" s="178">
        <v>6.8904000000000005</v>
      </c>
    </row>
    <row r="95" spans="1:94" s="3" customFormat="1" x14ac:dyDescent="0.2">
      <c r="A95" s="243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1"/>
      <c r="CO95" s="51"/>
      <c r="CP95" s="51"/>
    </row>
    <row r="96" spans="1:94" s="3" customFormat="1" x14ac:dyDescent="0.2">
      <c r="A96" s="243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1"/>
      <c r="CO96" s="51"/>
      <c r="CP96" s="51"/>
    </row>
    <row r="97" spans="1:94" s="3" customFormat="1" x14ac:dyDescent="0.2">
      <c r="A97" s="243"/>
      <c r="BY97" s="51"/>
      <c r="BZ97" s="51"/>
      <c r="CA97" s="51"/>
      <c r="CB97" s="51"/>
      <c r="CC97" s="51"/>
      <c r="CD97" s="52"/>
      <c r="CE97" s="51"/>
      <c r="CF97" s="51"/>
      <c r="CG97" s="51"/>
      <c r="CH97" s="51"/>
      <c r="CI97" s="51"/>
      <c r="CJ97" s="51"/>
      <c r="CK97" s="51"/>
      <c r="CL97" s="53"/>
      <c r="CM97" s="52"/>
      <c r="CN97" s="51"/>
      <c r="CO97" s="51"/>
      <c r="CP97" s="51"/>
    </row>
    <row r="98" spans="1:94" s="3" customFormat="1" x14ac:dyDescent="0.2">
      <c r="A98" s="243"/>
      <c r="BY98" s="60"/>
      <c r="BZ98" s="60"/>
      <c r="CA98" s="178">
        <f>AVERAGE(CA72:CA94)</f>
        <v>108.19782608695652</v>
      </c>
      <c r="CB98" s="178">
        <f t="shared" ref="CB98:CP98" si="7">AVERAGE(CB72:CB94)</f>
        <v>0.80191232048699368</v>
      </c>
      <c r="CC98" s="178">
        <f t="shared" si="7"/>
        <v>0.98725652173913048</v>
      </c>
      <c r="CD98" s="178">
        <f t="shared" si="7"/>
        <v>0.89138659702913925</v>
      </c>
      <c r="CE98" s="178">
        <f t="shared" si="7"/>
        <v>1414.6654086956519</v>
      </c>
      <c r="CF98" s="178">
        <f t="shared" si="7"/>
        <v>15.741747826086957</v>
      </c>
      <c r="CG98" s="178">
        <f t="shared" si="7"/>
        <v>1.4319919793271771</v>
      </c>
      <c r="CH98" s="178">
        <f t="shared" si="7"/>
        <v>1.3095869565217391</v>
      </c>
      <c r="CI98" s="178">
        <f t="shared" si="7"/>
        <v>9.4114217391304358</v>
      </c>
      <c r="CJ98" s="178">
        <f t="shared" si="7"/>
        <v>8.6124478260869584</v>
      </c>
      <c r="CK98" s="178">
        <f t="shared" si="7"/>
        <v>6.653334782608697</v>
      </c>
      <c r="CL98" s="178">
        <f t="shared" si="7"/>
        <v>5.6726086956521726</v>
      </c>
      <c r="CM98" s="178">
        <f t="shared" si="7"/>
        <v>1</v>
      </c>
      <c r="CN98" s="178">
        <f t="shared" si="7"/>
        <v>0.72353117054531535</v>
      </c>
      <c r="CO98" s="178">
        <f t="shared" si="7"/>
        <v>6.8767086956521748</v>
      </c>
      <c r="CP98" s="178">
        <f t="shared" si="7"/>
        <v>6.880234782608694</v>
      </c>
    </row>
    <row r="99" spans="1:94" s="3" customFormat="1" x14ac:dyDescent="0.2">
      <c r="A99" s="243"/>
      <c r="BY99" s="60"/>
      <c r="BZ99" s="60"/>
      <c r="CA99" s="178">
        <v>108.19782608695652</v>
      </c>
      <c r="CB99" s="178">
        <v>0.80191232048699368</v>
      </c>
      <c r="CC99" s="178">
        <v>0.98725652173913048</v>
      </c>
      <c r="CD99" s="178">
        <v>0.89138659702913925</v>
      </c>
      <c r="CE99" s="178">
        <v>1414.6654086956519</v>
      </c>
      <c r="CF99" s="178">
        <v>15.741747826086957</v>
      </c>
      <c r="CG99" s="178">
        <v>1.4319919793271771</v>
      </c>
      <c r="CH99" s="178">
        <v>1.3095869565217391</v>
      </c>
      <c r="CI99" s="178">
        <v>9.4114217391304358</v>
      </c>
      <c r="CJ99" s="178">
        <v>8.6124478260869584</v>
      </c>
      <c r="CK99" s="178">
        <v>6.653334782608697</v>
      </c>
      <c r="CL99" s="178">
        <v>5.6726086956521726</v>
      </c>
      <c r="CM99" s="178">
        <v>1</v>
      </c>
      <c r="CN99" s="178">
        <v>0.72353117054531535</v>
      </c>
      <c r="CO99" s="178">
        <v>6.8767086956521748</v>
      </c>
      <c r="CP99" s="178">
        <v>6.880234782608694</v>
      </c>
    </row>
    <row r="100" spans="1:94" s="3" customFormat="1" x14ac:dyDescent="0.2">
      <c r="A100" s="243"/>
      <c r="BY100" s="65"/>
      <c r="BZ100" s="186"/>
      <c r="CA100" s="186">
        <f t="shared" ref="CA100:CP100" si="8">CA99-CA98</f>
        <v>0</v>
      </c>
      <c r="CB100" s="186">
        <f t="shared" si="8"/>
        <v>0</v>
      </c>
      <c r="CC100" s="186">
        <f t="shared" si="8"/>
        <v>0</v>
      </c>
      <c r="CD100" s="186">
        <f t="shared" si="8"/>
        <v>0</v>
      </c>
      <c r="CE100" s="186">
        <f t="shared" si="8"/>
        <v>0</v>
      </c>
      <c r="CF100" s="186">
        <f t="shared" si="8"/>
        <v>0</v>
      </c>
      <c r="CG100" s="186">
        <f t="shared" si="8"/>
        <v>0</v>
      </c>
      <c r="CH100" s="186">
        <f t="shared" si="8"/>
        <v>0</v>
      </c>
      <c r="CI100" s="186">
        <f t="shared" si="8"/>
        <v>0</v>
      </c>
      <c r="CJ100" s="186">
        <f t="shared" si="8"/>
        <v>0</v>
      </c>
      <c r="CK100" s="186">
        <f t="shared" si="8"/>
        <v>0</v>
      </c>
      <c r="CL100" s="186">
        <f t="shared" si="8"/>
        <v>0</v>
      </c>
      <c r="CM100" s="186">
        <f t="shared" si="8"/>
        <v>0</v>
      </c>
      <c r="CN100" s="186">
        <f t="shared" si="8"/>
        <v>0</v>
      </c>
      <c r="CO100" s="186">
        <f t="shared" si="8"/>
        <v>0</v>
      </c>
      <c r="CP100" s="186">
        <f t="shared" si="8"/>
        <v>0</v>
      </c>
    </row>
    <row r="101" spans="1:94" s="3" customFormat="1" x14ac:dyDescent="0.2">
      <c r="A101" s="243"/>
      <c r="BY101" s="52" t="s">
        <v>29</v>
      </c>
      <c r="BZ101" s="52"/>
      <c r="CA101" s="178">
        <f>MAX(CA72:CA94)</f>
        <v>108.9</v>
      </c>
      <c r="CB101" s="178">
        <f t="shared" ref="CB101:CP101" si="9">MAX(CB72:CB94)</f>
        <v>0.82176021037061375</v>
      </c>
      <c r="CC101" s="178">
        <f t="shared" si="9"/>
        <v>0.99460000000000004</v>
      </c>
      <c r="CD101" s="178">
        <f t="shared" si="9"/>
        <v>0.89895720963682124</v>
      </c>
      <c r="CE101" s="178">
        <f t="shared" si="9"/>
        <v>1437.866</v>
      </c>
      <c r="CF101" s="178">
        <f t="shared" si="9"/>
        <v>16.538600000000002</v>
      </c>
      <c r="CG101" s="178">
        <f t="shared" si="9"/>
        <v>1.451800232288037</v>
      </c>
      <c r="CH101" s="178">
        <f t="shared" si="9"/>
        <v>1.3179000000000001</v>
      </c>
      <c r="CI101" s="178">
        <f t="shared" si="9"/>
        <v>9.5701999999999998</v>
      </c>
      <c r="CJ101" s="178">
        <f t="shared" si="9"/>
        <v>8.7693000000000012</v>
      </c>
      <c r="CK101" s="178">
        <f t="shared" si="9"/>
        <v>6.7108000000000008</v>
      </c>
      <c r="CL101" s="178">
        <f t="shared" si="9"/>
        <v>5.7433000000000005</v>
      </c>
      <c r="CM101" s="178">
        <f t="shared" si="9"/>
        <v>1</v>
      </c>
      <c r="CN101" s="178">
        <f t="shared" si="9"/>
        <v>0.72700307522300822</v>
      </c>
      <c r="CO101" s="178">
        <f t="shared" si="9"/>
        <v>6.8927000000000005</v>
      </c>
      <c r="CP101" s="178">
        <f t="shared" si="9"/>
        <v>6.8948</v>
      </c>
    </row>
    <row r="102" spans="1:94" s="3" customFormat="1" x14ac:dyDescent="0.2">
      <c r="A102" s="243"/>
      <c r="BY102" s="52" t="s">
        <v>30</v>
      </c>
      <c r="BZ102" s="52"/>
      <c r="CA102" s="178">
        <f>MIN(CA72:CA94)</f>
        <v>107.64</v>
      </c>
      <c r="CB102" s="178">
        <f t="shared" ref="CB102:CP102" si="10">MIN(CB72:CB94)</f>
        <v>0.79132705547202653</v>
      </c>
      <c r="CC102" s="178">
        <f t="shared" si="10"/>
        <v>0.9820000000000001</v>
      </c>
      <c r="CD102" s="178">
        <f t="shared" si="10"/>
        <v>0.8830801836806782</v>
      </c>
      <c r="CE102" s="178">
        <f t="shared" si="10"/>
        <v>1388</v>
      </c>
      <c r="CF102" s="178">
        <f t="shared" si="10"/>
        <v>14.987200000000001</v>
      </c>
      <c r="CG102" s="178">
        <f t="shared" si="10"/>
        <v>1.4176353841791891</v>
      </c>
      <c r="CH102" s="178">
        <f t="shared" si="10"/>
        <v>1.3024</v>
      </c>
      <c r="CI102" s="178">
        <f t="shared" si="10"/>
        <v>9.3078000000000003</v>
      </c>
      <c r="CJ102" s="178">
        <f t="shared" si="10"/>
        <v>8.5282999999999998</v>
      </c>
      <c r="CK102" s="178">
        <f t="shared" si="10"/>
        <v>6.5905000000000005</v>
      </c>
      <c r="CL102" s="178">
        <f t="shared" si="10"/>
        <v>5.5190000000000001</v>
      </c>
      <c r="CM102" s="178">
        <f t="shared" si="10"/>
        <v>1</v>
      </c>
      <c r="CN102" s="178">
        <f t="shared" si="10"/>
        <v>0.71931578682357344</v>
      </c>
      <c r="CO102" s="178">
        <f t="shared" si="10"/>
        <v>6.8451000000000004</v>
      </c>
      <c r="CP102" s="178">
        <f t="shared" si="10"/>
        <v>6.8470000000000004</v>
      </c>
    </row>
    <row r="103" spans="1:94" s="3" customFormat="1" x14ac:dyDescent="0.2">
      <c r="A103" s="243"/>
      <c r="BY103" s="51"/>
      <c r="BZ103" s="51"/>
      <c r="CA103" s="51"/>
      <c r="CB103" s="51"/>
      <c r="CC103" s="51"/>
      <c r="CD103" s="52"/>
      <c r="CE103" s="51"/>
      <c r="CF103" s="51"/>
      <c r="CG103" s="51"/>
      <c r="CH103" s="51"/>
      <c r="CI103" s="51"/>
      <c r="CJ103" s="51"/>
      <c r="CK103" s="51"/>
      <c r="CL103" s="53"/>
      <c r="CM103" s="52"/>
      <c r="CN103" s="51"/>
      <c r="CO103" s="51"/>
      <c r="CP103" s="51"/>
    </row>
    <row r="104" spans="1:94" s="3" customFormat="1" x14ac:dyDescent="0.2">
      <c r="A104" s="243"/>
      <c r="BY104" s="51"/>
      <c r="BZ104" s="51"/>
      <c r="CA104" s="178">
        <f>CA101-CA102</f>
        <v>1.2600000000000051</v>
      </c>
      <c r="CB104" s="178">
        <f t="shared" ref="CB104:CP104" si="11">CB101-CB102</f>
        <v>3.0433154898587222E-2</v>
      </c>
      <c r="CC104" s="178">
        <f t="shared" si="11"/>
        <v>1.2599999999999945E-2</v>
      </c>
      <c r="CD104" s="178">
        <f t="shared" si="11"/>
        <v>1.5877025956143043E-2</v>
      </c>
      <c r="CE104" s="178">
        <f t="shared" si="11"/>
        <v>49.865999999999985</v>
      </c>
      <c r="CF104" s="178">
        <f t="shared" si="11"/>
        <v>1.551400000000001</v>
      </c>
      <c r="CG104" s="178">
        <f t="shared" si="11"/>
        <v>3.4164848108847901E-2</v>
      </c>
      <c r="CH104" s="178">
        <f t="shared" si="11"/>
        <v>1.5500000000000069E-2</v>
      </c>
      <c r="CI104" s="178">
        <f t="shared" si="11"/>
        <v>0.26239999999999952</v>
      </c>
      <c r="CJ104" s="178">
        <f t="shared" si="11"/>
        <v>0.24100000000000144</v>
      </c>
      <c r="CK104" s="178">
        <f t="shared" si="11"/>
        <v>0.1203000000000003</v>
      </c>
      <c r="CL104" s="178">
        <f t="shared" si="11"/>
        <v>0.22430000000000039</v>
      </c>
      <c r="CM104" s="178">
        <f t="shared" si="11"/>
        <v>0</v>
      </c>
      <c r="CN104" s="178">
        <f t="shared" si="11"/>
        <v>7.6872883994347774E-3</v>
      </c>
      <c r="CO104" s="178">
        <f t="shared" si="11"/>
        <v>4.7600000000000087E-2</v>
      </c>
      <c r="CP104" s="178">
        <f t="shared" si="11"/>
        <v>4.7799999999999621E-2</v>
      </c>
    </row>
    <row r="105" spans="1:94" s="3" customFormat="1" x14ac:dyDescent="0.2">
      <c r="A105" s="243"/>
      <c r="BY105" s="51"/>
      <c r="BZ105" s="51"/>
      <c r="CA105" s="51"/>
      <c r="CB105" s="51"/>
      <c r="CC105" s="51"/>
      <c r="CD105" s="52"/>
      <c r="CE105" s="51"/>
      <c r="CF105" s="51"/>
      <c r="CG105" s="51"/>
      <c r="CH105" s="51"/>
      <c r="CI105" s="51"/>
      <c r="CJ105" s="51"/>
      <c r="CK105" s="51"/>
      <c r="CL105" s="53"/>
      <c r="CM105" s="52"/>
      <c r="CN105" s="51"/>
      <c r="CO105" s="51"/>
      <c r="CP105" s="51"/>
    </row>
    <row r="106" spans="1:94" s="3" customFormat="1" x14ac:dyDescent="0.2">
      <c r="A106" s="243"/>
      <c r="BY106" s="51"/>
      <c r="BZ106" s="51"/>
      <c r="CA106" s="51"/>
      <c r="CB106" s="51"/>
      <c r="CC106" s="51"/>
      <c r="CD106" s="52"/>
      <c r="CE106" s="51"/>
      <c r="CF106" s="51"/>
      <c r="CG106" s="51"/>
      <c r="CH106" s="51"/>
      <c r="CI106" s="51"/>
      <c r="CJ106" s="51"/>
      <c r="CK106" s="51"/>
      <c r="CL106" s="53"/>
      <c r="CM106" s="52"/>
      <c r="CN106" s="51"/>
      <c r="CO106" s="51"/>
      <c r="CP106" s="51"/>
    </row>
    <row r="107" spans="1:94" s="3" customFormat="1" x14ac:dyDescent="0.2">
      <c r="A107" s="243"/>
      <c r="BY107" s="51"/>
      <c r="BZ107" s="51"/>
      <c r="CA107" s="51"/>
      <c r="CB107" s="51"/>
      <c r="CC107" s="51"/>
      <c r="CD107" s="52"/>
      <c r="CE107" s="51"/>
      <c r="CF107" s="51"/>
      <c r="CG107" s="51"/>
      <c r="CH107" s="51"/>
      <c r="CI107" s="51"/>
      <c r="CJ107" s="51"/>
      <c r="CK107" s="51"/>
      <c r="CL107" s="53"/>
      <c r="CM107" s="52"/>
      <c r="CN107" s="51"/>
      <c r="CO107" s="51"/>
      <c r="CP107" s="51"/>
    </row>
    <row r="108" spans="1:94" s="3" customFormat="1" x14ac:dyDescent="0.2">
      <c r="A108" s="243"/>
      <c r="BY108" s="51"/>
      <c r="BZ108" s="51"/>
      <c r="CA108" s="51"/>
      <c r="CB108" s="51"/>
      <c r="CC108" s="51"/>
      <c r="CD108" s="52"/>
      <c r="CE108" s="51"/>
      <c r="CF108" s="51"/>
      <c r="CG108" s="51"/>
      <c r="CH108" s="51"/>
      <c r="CI108" s="51"/>
      <c r="CJ108" s="51"/>
      <c r="CK108" s="51"/>
      <c r="CL108" s="53"/>
      <c r="CM108" s="52"/>
      <c r="CN108" s="51"/>
      <c r="CO108" s="51"/>
      <c r="CP108" s="51"/>
    </row>
    <row r="109" spans="1:94" s="3" customFormat="1" x14ac:dyDescent="0.2">
      <c r="A109" s="243"/>
      <c r="BY109" s="51"/>
      <c r="BZ109" s="51"/>
      <c r="CA109" s="51"/>
      <c r="CB109" s="51"/>
      <c r="CC109" s="51"/>
      <c r="CD109" s="52"/>
      <c r="CE109" s="51"/>
      <c r="CF109" s="51"/>
      <c r="CG109" s="51"/>
      <c r="CH109" s="51"/>
      <c r="CI109" s="51"/>
      <c r="CJ109" s="51"/>
      <c r="CK109" s="51"/>
      <c r="CL109" s="53"/>
      <c r="CM109" s="52"/>
      <c r="CN109" s="51"/>
      <c r="CO109" s="51"/>
      <c r="CP109" s="51"/>
    </row>
    <row r="110" spans="1:94" s="3" customFormat="1" x14ac:dyDescent="0.2">
      <c r="A110" s="243"/>
      <c r="BX110" s="205"/>
      <c r="BY110" s="51"/>
      <c r="BZ110" s="51"/>
      <c r="CA110" s="51"/>
      <c r="CB110" s="51"/>
      <c r="CC110" s="51"/>
      <c r="CD110" s="52"/>
      <c r="CE110" s="51"/>
      <c r="CF110" s="51"/>
      <c r="CG110" s="51"/>
      <c r="CH110" s="51"/>
      <c r="CI110" s="51"/>
      <c r="CJ110" s="51"/>
      <c r="CK110" s="51"/>
      <c r="CL110" s="53"/>
      <c r="CM110" s="52"/>
      <c r="CN110" s="51"/>
      <c r="CO110" s="51"/>
      <c r="CP110" s="51"/>
    </row>
    <row r="111" spans="1:94" s="3" customFormat="1" x14ac:dyDescent="0.2">
      <c r="A111" s="243"/>
      <c r="BX111" s="205"/>
      <c r="BY111" s="51"/>
      <c r="BZ111" s="51"/>
      <c r="CA111" s="51"/>
      <c r="CB111" s="51"/>
      <c r="CC111" s="51"/>
      <c r="CD111" s="52"/>
      <c r="CE111" s="51"/>
      <c r="CF111" s="51"/>
      <c r="CG111" s="51"/>
      <c r="CH111" s="51"/>
      <c r="CI111" s="51"/>
      <c r="CJ111" s="51"/>
      <c r="CK111" s="51"/>
      <c r="CL111" s="53"/>
      <c r="CM111" s="52"/>
      <c r="CN111" s="51"/>
      <c r="CO111" s="51"/>
      <c r="CP111" s="51"/>
    </row>
    <row r="112" spans="1:94" s="3" customFormat="1" x14ac:dyDescent="0.2">
      <c r="A112" s="243"/>
      <c r="BX112" s="205"/>
      <c r="BY112" s="51"/>
      <c r="BZ112" s="51"/>
      <c r="CA112" s="51"/>
      <c r="CB112" s="51"/>
      <c r="CC112" s="51"/>
      <c r="CD112" s="52"/>
      <c r="CE112" s="51"/>
      <c r="CF112" s="51"/>
      <c r="CG112" s="51"/>
      <c r="CH112" s="51"/>
      <c r="CI112" s="51"/>
      <c r="CJ112" s="51"/>
      <c r="CK112" s="51"/>
      <c r="CL112" s="53"/>
      <c r="CM112" s="52"/>
      <c r="CN112" s="51"/>
      <c r="CO112" s="51"/>
      <c r="CP112" s="51"/>
    </row>
    <row r="113" spans="1:91" s="3" customFormat="1" x14ac:dyDescent="0.2">
      <c r="A113" s="243"/>
      <c r="BX113" s="205"/>
      <c r="BY113" s="200"/>
      <c r="CD113" s="198"/>
      <c r="CL113" s="199"/>
      <c r="CM113" s="198"/>
    </row>
    <row r="114" spans="1:91" s="3" customFormat="1" x14ac:dyDescent="0.2">
      <c r="A114" s="243"/>
      <c r="BX114" s="205"/>
      <c r="BY114" s="200"/>
      <c r="CD114" s="198"/>
      <c r="CL114" s="199"/>
      <c r="CM114" s="198"/>
    </row>
    <row r="115" spans="1:91" s="3" customFormat="1" x14ac:dyDescent="0.2">
      <c r="A115" s="243"/>
      <c r="BX115" s="205"/>
      <c r="BY115" s="200"/>
      <c r="CD115" s="198"/>
      <c r="CL115" s="199"/>
      <c r="CM115" s="198"/>
    </row>
    <row r="116" spans="1:91" s="3" customFormat="1" x14ac:dyDescent="0.2">
      <c r="A116" s="243"/>
      <c r="BX116" s="205"/>
      <c r="BY116" s="200"/>
      <c r="CD116" s="198"/>
      <c r="CL116" s="199"/>
      <c r="CM116" s="198"/>
    </row>
    <row r="117" spans="1:91" s="3" customFormat="1" x14ac:dyDescent="0.2">
      <c r="A117" s="243"/>
      <c r="BX117" s="205"/>
      <c r="BY117" s="200"/>
      <c r="CD117" s="198"/>
      <c r="CL117" s="199"/>
      <c r="CM117" s="198"/>
    </row>
    <row r="118" spans="1:91" s="3" customFormat="1" x14ac:dyDescent="0.2">
      <c r="A118" s="243"/>
      <c r="BX118" s="205"/>
      <c r="BY118" s="200"/>
      <c r="CD118" s="198"/>
      <c r="CL118" s="199"/>
      <c r="CM118" s="198"/>
    </row>
    <row r="119" spans="1:91" s="3" customFormat="1" x14ac:dyDescent="0.2">
      <c r="A119" s="243"/>
      <c r="BX119" s="205"/>
      <c r="BY119" s="200"/>
      <c r="CD119" s="198"/>
      <c r="CL119" s="199"/>
      <c r="CM119" s="198"/>
    </row>
    <row r="120" spans="1:91" s="3" customFormat="1" x14ac:dyDescent="0.2">
      <c r="A120" s="243"/>
      <c r="BX120" s="205"/>
      <c r="BY120" s="200"/>
      <c r="CD120" s="198"/>
      <c r="CL120" s="199"/>
      <c r="CM120" s="198"/>
    </row>
    <row r="121" spans="1:91" s="3" customFormat="1" x14ac:dyDescent="0.2">
      <c r="A121" s="243"/>
      <c r="BX121" s="205"/>
      <c r="BY121" s="200"/>
      <c r="CD121" s="198"/>
      <c r="CL121" s="199"/>
      <c r="CM121" s="198"/>
    </row>
    <row r="122" spans="1:91" s="3" customFormat="1" x14ac:dyDescent="0.2">
      <c r="A122" s="243"/>
      <c r="BX122" s="205"/>
      <c r="BY122" s="200"/>
      <c r="CD122" s="198"/>
      <c r="CL122" s="199"/>
      <c r="CM122" s="198"/>
    </row>
    <row r="123" spans="1:91" s="3" customFormat="1" x14ac:dyDescent="0.2">
      <c r="A123" s="243"/>
      <c r="BX123" s="205"/>
      <c r="BY123" s="200"/>
      <c r="CD123" s="198"/>
      <c r="CL123" s="199"/>
      <c r="CM123" s="198"/>
    </row>
    <row r="124" spans="1:91" s="3" customFormat="1" x14ac:dyDescent="0.2">
      <c r="A124" s="243"/>
      <c r="BX124" s="205"/>
      <c r="BY124" s="200"/>
      <c r="CD124" s="198"/>
      <c r="CL124" s="199"/>
      <c r="CM124" s="198"/>
    </row>
    <row r="125" spans="1:91" s="3" customFormat="1" x14ac:dyDescent="0.2">
      <c r="A125" s="243"/>
      <c r="BX125" s="205"/>
      <c r="BY125" s="200"/>
      <c r="CD125" s="198"/>
      <c r="CL125" s="199"/>
      <c r="CM125" s="198"/>
    </row>
    <row r="126" spans="1:91" s="3" customFormat="1" x14ac:dyDescent="0.2">
      <c r="A126" s="243"/>
      <c r="BX126" s="205"/>
      <c r="BY126" s="200"/>
      <c r="CD126" s="198"/>
      <c r="CL126" s="199"/>
      <c r="CM126" s="198"/>
    </row>
    <row r="127" spans="1:91" s="3" customFormat="1" x14ac:dyDescent="0.2">
      <c r="A127" s="243"/>
      <c r="BX127" s="205"/>
      <c r="BY127" s="200"/>
      <c r="CD127" s="198"/>
      <c r="CL127" s="199"/>
      <c r="CM127" s="198"/>
    </row>
    <row r="128" spans="1:91" s="3" customFormat="1" x14ac:dyDescent="0.2">
      <c r="A128" s="243"/>
      <c r="BX128" s="205"/>
      <c r="BY128" s="200"/>
      <c r="CD128" s="198"/>
      <c r="CL128" s="199"/>
      <c r="CM128" s="198"/>
    </row>
    <row r="129" spans="1:91" s="3" customFormat="1" x14ac:dyDescent="0.2">
      <c r="A129" s="243"/>
      <c r="BY129" s="200"/>
      <c r="CD129" s="198"/>
      <c r="CL129" s="199"/>
      <c r="CM129" s="198"/>
    </row>
    <row r="130" spans="1:91" s="3" customFormat="1" x14ac:dyDescent="0.2">
      <c r="A130" s="243"/>
      <c r="BY130" s="200"/>
    </row>
    <row r="131" spans="1:91" s="3" customFormat="1" x14ac:dyDescent="0.2">
      <c r="A131" s="243"/>
      <c r="BY131" s="200"/>
    </row>
    <row r="132" spans="1:91" s="3" customFormat="1" x14ac:dyDescent="0.2">
      <c r="A132" s="243"/>
    </row>
    <row r="133" spans="1:91" s="3" customFormat="1" x14ac:dyDescent="0.2">
      <c r="A133" s="243"/>
    </row>
    <row r="134" spans="1:91" s="3" customFormat="1" x14ac:dyDescent="0.2">
      <c r="A134" s="243"/>
      <c r="BY134" s="200"/>
      <c r="BZ134" s="200"/>
    </row>
    <row r="135" spans="1:91" s="3" customFormat="1" x14ac:dyDescent="0.2">
      <c r="A135" s="243"/>
      <c r="BY135" s="200"/>
      <c r="BZ135" s="200"/>
    </row>
    <row r="136" spans="1:91" s="3" customFormat="1" x14ac:dyDescent="0.2">
      <c r="A136" s="243"/>
      <c r="BY136" s="200"/>
      <c r="BZ136" s="200"/>
    </row>
    <row r="137" spans="1:91" s="3" customFormat="1" x14ac:dyDescent="0.2">
      <c r="A137" s="243"/>
      <c r="BY137" s="205"/>
      <c r="BZ137" s="200"/>
    </row>
    <row r="138" spans="1:91" s="3" customFormat="1" x14ac:dyDescent="0.2">
      <c r="A138" s="243"/>
      <c r="BY138" s="205"/>
      <c r="BZ138" s="200"/>
    </row>
    <row r="139" spans="1:91" s="3" customFormat="1" x14ac:dyDescent="0.2">
      <c r="A139" s="243"/>
      <c r="BY139" s="205"/>
      <c r="BZ139" s="200"/>
    </row>
    <row r="140" spans="1:91" s="3" customFormat="1" x14ac:dyDescent="0.2">
      <c r="A140" s="243"/>
      <c r="BY140" s="205"/>
      <c r="BZ140" s="200"/>
    </row>
    <row r="141" spans="1:91" s="3" customFormat="1" x14ac:dyDescent="0.2">
      <c r="A141" s="243"/>
      <c r="BY141" s="205"/>
      <c r="BZ141" s="200"/>
    </row>
    <row r="142" spans="1:91" s="3" customFormat="1" x14ac:dyDescent="0.2">
      <c r="A142" s="243"/>
      <c r="BY142" s="205"/>
      <c r="BZ142" s="200"/>
    </row>
    <row r="143" spans="1:91" s="3" customFormat="1" x14ac:dyDescent="0.2">
      <c r="A143" s="243"/>
      <c r="BY143" s="205"/>
      <c r="BZ143" s="200"/>
    </row>
    <row r="144" spans="1:91" s="3" customFormat="1" x14ac:dyDescent="0.2">
      <c r="A144" s="243"/>
      <c r="BY144" s="205"/>
      <c r="BZ144" s="200"/>
    </row>
    <row r="145" spans="1:92" s="3" customFormat="1" x14ac:dyDescent="0.2">
      <c r="A145" s="243"/>
      <c r="BY145" s="205"/>
      <c r="BZ145" s="200"/>
    </row>
    <row r="146" spans="1:92" s="3" customFormat="1" x14ac:dyDescent="0.2">
      <c r="A146" s="243"/>
      <c r="BY146" s="205"/>
      <c r="BZ146" s="200"/>
    </row>
    <row r="147" spans="1:92" s="3" customFormat="1" x14ac:dyDescent="0.2">
      <c r="A147" s="243"/>
      <c r="BY147" s="205"/>
      <c r="BZ147" s="200"/>
    </row>
    <row r="148" spans="1:92" s="3" customFormat="1" x14ac:dyDescent="0.2">
      <c r="A148" s="243"/>
      <c r="BY148" s="205"/>
      <c r="BZ148" s="200"/>
    </row>
    <row r="149" spans="1:92" s="3" customFormat="1" x14ac:dyDescent="0.2">
      <c r="A149" s="243"/>
      <c r="BY149" s="205"/>
      <c r="BZ149" s="200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4"/>
    </row>
    <row r="150" spans="1:92" s="3" customFormat="1" x14ac:dyDescent="0.2">
      <c r="A150" s="243"/>
      <c r="BY150" s="205"/>
      <c r="BZ150" s="200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4"/>
    </row>
    <row r="151" spans="1:92" s="3" customFormat="1" x14ac:dyDescent="0.2">
      <c r="A151" s="243"/>
      <c r="BY151" s="205"/>
      <c r="BZ151" s="200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4"/>
    </row>
    <row r="152" spans="1:92" s="3" customFormat="1" x14ac:dyDescent="0.2">
      <c r="A152" s="243"/>
      <c r="BY152" s="205"/>
      <c r="BZ152" s="200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4"/>
    </row>
    <row r="153" spans="1:92" s="3" customFormat="1" x14ac:dyDescent="0.2">
      <c r="A153" s="243"/>
      <c r="BY153" s="205"/>
      <c r="BZ153" s="200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4"/>
    </row>
    <row r="154" spans="1:92" s="3" customFormat="1" x14ac:dyDescent="0.2">
      <c r="A154" s="243"/>
      <c r="BY154" s="205"/>
      <c r="BZ154" s="200"/>
      <c r="CB154" s="206"/>
      <c r="CC154" s="206"/>
      <c r="CD154" s="206"/>
      <c r="CE154" s="206"/>
      <c r="CF154" s="206"/>
      <c r="CG154" s="206"/>
      <c r="CH154" s="206"/>
      <c r="CI154" s="206"/>
      <c r="CJ154" s="206"/>
      <c r="CK154" s="206"/>
      <c r="CL154" s="206"/>
      <c r="CM154" s="206"/>
      <c r="CN154" s="204"/>
    </row>
    <row r="155" spans="1:92" s="3" customFormat="1" x14ac:dyDescent="0.2">
      <c r="A155" s="243"/>
      <c r="BY155" s="205"/>
      <c r="BZ155" s="200"/>
      <c r="CB155" s="206"/>
      <c r="CC155" s="206"/>
      <c r="CD155" s="206"/>
      <c r="CE155" s="206"/>
      <c r="CF155" s="206"/>
      <c r="CG155" s="206"/>
      <c r="CH155" s="206"/>
      <c r="CI155" s="206"/>
      <c r="CJ155" s="206"/>
      <c r="CK155" s="206"/>
      <c r="CL155" s="206"/>
      <c r="CM155" s="206"/>
      <c r="CN155" s="204"/>
    </row>
    <row r="156" spans="1:92" s="3" customFormat="1" x14ac:dyDescent="0.2">
      <c r="A156" s="243"/>
      <c r="CD156" s="198"/>
      <c r="CL156" s="199"/>
      <c r="CM156" s="198"/>
    </row>
    <row r="157" spans="1:92" s="3" customFormat="1" x14ac:dyDescent="0.2">
      <c r="A157" s="243"/>
      <c r="CD157" s="198"/>
      <c r="CL157" s="199"/>
      <c r="CM157" s="198"/>
    </row>
    <row r="158" spans="1:92" s="3" customFormat="1" x14ac:dyDescent="0.2">
      <c r="A158" s="243"/>
      <c r="CD158" s="198"/>
      <c r="CL158" s="199"/>
      <c r="CM158" s="198"/>
    </row>
    <row r="159" spans="1:92" s="3" customFormat="1" x14ac:dyDescent="0.2">
      <c r="A159" s="243"/>
      <c r="CD159" s="198"/>
      <c r="CL159" s="199"/>
      <c r="CM159" s="198"/>
    </row>
    <row r="160" spans="1:92" s="3" customFormat="1" x14ac:dyDescent="0.2">
      <c r="A160" s="243"/>
      <c r="CD160" s="198"/>
      <c r="CL160" s="199"/>
      <c r="CM160" s="198"/>
    </row>
    <row r="161" spans="1:91" s="3" customFormat="1" x14ac:dyDescent="0.2">
      <c r="A161" s="243"/>
      <c r="CD161" s="198"/>
      <c r="CL161" s="199"/>
      <c r="CM161" s="198"/>
    </row>
    <row r="162" spans="1:91" s="3" customFormat="1" x14ac:dyDescent="0.2">
      <c r="A162" s="243"/>
      <c r="CD162" s="198"/>
      <c r="CL162" s="199"/>
      <c r="CM162" s="198"/>
    </row>
    <row r="163" spans="1:91" s="3" customFormat="1" x14ac:dyDescent="0.2">
      <c r="A163" s="243"/>
      <c r="CD163" s="198"/>
      <c r="CL163" s="199"/>
      <c r="CM163" s="198"/>
    </row>
    <row r="164" spans="1:91" s="3" customFormat="1" x14ac:dyDescent="0.2">
      <c r="A164" s="243"/>
      <c r="CD164" s="198"/>
      <c r="CL164" s="199"/>
      <c r="CM164" s="198"/>
    </row>
    <row r="165" spans="1:91" s="3" customFormat="1" x14ac:dyDescent="0.2">
      <c r="A165" s="243"/>
      <c r="CD165" s="198"/>
      <c r="CL165" s="199"/>
      <c r="CM165" s="198"/>
    </row>
    <row r="166" spans="1:91" s="3" customFormat="1" x14ac:dyDescent="0.2">
      <c r="A166" s="243"/>
      <c r="CD166" s="198"/>
      <c r="CL166" s="199"/>
      <c r="CM166" s="198"/>
    </row>
    <row r="167" spans="1:91" s="3" customFormat="1" x14ac:dyDescent="0.2">
      <c r="A167" s="243"/>
      <c r="CD167" s="198"/>
      <c r="CL167" s="199"/>
      <c r="CM167" s="198"/>
    </row>
    <row r="168" spans="1:91" s="3" customFormat="1" x14ac:dyDescent="0.2">
      <c r="A168" s="243"/>
      <c r="CD168" s="198"/>
      <c r="CL168" s="199"/>
      <c r="CM168" s="198"/>
    </row>
    <row r="169" spans="1:91" s="3" customFormat="1" x14ac:dyDescent="0.2">
      <c r="A169" s="243"/>
      <c r="BY169" s="3">
        <v>1</v>
      </c>
      <c r="BZ169" s="3" t="s">
        <v>262</v>
      </c>
    </row>
    <row r="170" spans="1:91" s="3" customFormat="1" x14ac:dyDescent="0.2">
      <c r="A170" s="243"/>
      <c r="BY170" s="3">
        <v>2</v>
      </c>
      <c r="BZ170" s="3" t="s">
        <v>263</v>
      </c>
    </row>
    <row r="171" spans="1:91" s="3" customFormat="1" x14ac:dyDescent="0.2">
      <c r="A171" s="243"/>
      <c r="BY171" s="3">
        <v>3</v>
      </c>
      <c r="BZ171" s="3" t="s">
        <v>264</v>
      </c>
    </row>
    <row r="172" spans="1:91" s="3" customFormat="1" x14ac:dyDescent="0.2">
      <c r="A172" s="243"/>
      <c r="BY172" s="3">
        <v>4</v>
      </c>
      <c r="BZ172" s="3" t="s">
        <v>265</v>
      </c>
    </row>
    <row r="173" spans="1:91" s="3" customFormat="1" x14ac:dyDescent="0.2">
      <c r="A173" s="243"/>
      <c r="BY173" s="3">
        <v>5</v>
      </c>
      <c r="BZ173" s="3" t="s">
        <v>266</v>
      </c>
    </row>
    <row r="174" spans="1:91" s="3" customFormat="1" x14ac:dyDescent="0.2">
      <c r="A174" s="243"/>
      <c r="BY174" s="3">
        <v>6</v>
      </c>
      <c r="BZ174" s="3" t="s">
        <v>267</v>
      </c>
    </row>
    <row r="175" spans="1:91" s="3" customFormat="1" x14ac:dyDescent="0.2">
      <c r="A175" s="243"/>
      <c r="BY175" s="3">
        <v>7</v>
      </c>
      <c r="BZ175" s="3" t="s">
        <v>268</v>
      </c>
    </row>
    <row r="176" spans="1:91" s="3" customFormat="1" x14ac:dyDescent="0.2">
      <c r="A176" s="243"/>
      <c r="BY176" s="3">
        <v>8</v>
      </c>
      <c r="BZ176" s="3" t="s">
        <v>269</v>
      </c>
    </row>
    <row r="177" spans="1:118" s="3" customFormat="1" x14ac:dyDescent="0.2">
      <c r="A177" s="243"/>
      <c r="BY177" s="3">
        <v>9</v>
      </c>
      <c r="BZ177" s="3" t="s">
        <v>270</v>
      </c>
    </row>
    <row r="178" spans="1:118" s="3" customFormat="1" x14ac:dyDescent="0.2">
      <c r="A178" s="243"/>
      <c r="BY178" s="3">
        <v>10</v>
      </c>
      <c r="BZ178" s="3" t="s">
        <v>271</v>
      </c>
    </row>
    <row r="179" spans="1:118" s="3" customFormat="1" x14ac:dyDescent="0.2">
      <c r="A179" s="243"/>
      <c r="BY179" s="3">
        <v>11</v>
      </c>
      <c r="BZ179" s="3" t="s">
        <v>272</v>
      </c>
    </row>
    <row r="180" spans="1:118" s="3" customFormat="1" x14ac:dyDescent="0.2">
      <c r="A180" s="243"/>
      <c r="BY180" s="3">
        <v>12</v>
      </c>
      <c r="BZ180" s="3" t="s">
        <v>273</v>
      </c>
    </row>
    <row r="181" spans="1:118" s="51" customFormat="1" x14ac:dyDescent="0.2">
      <c r="A181" s="217"/>
      <c r="BV181" s="69"/>
      <c r="BW181" s="69"/>
      <c r="BX181" s="69"/>
      <c r="BY181" s="69">
        <v>13</v>
      </c>
      <c r="BZ181" s="69" t="s">
        <v>274</v>
      </c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</row>
    <row r="182" spans="1:118" s="51" customFormat="1" x14ac:dyDescent="0.2">
      <c r="A182" s="217"/>
      <c r="BV182" s="69"/>
      <c r="BW182" s="69"/>
      <c r="BX182" s="69"/>
      <c r="BY182" s="69">
        <v>14</v>
      </c>
      <c r="BZ182" s="69" t="s">
        <v>275</v>
      </c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</row>
    <row r="183" spans="1:118" s="51" customFormat="1" x14ac:dyDescent="0.2">
      <c r="A183" s="217"/>
      <c r="BV183" s="69"/>
      <c r="BW183" s="69"/>
      <c r="BX183" s="69"/>
      <c r="BY183" s="69">
        <v>15</v>
      </c>
      <c r="BZ183" s="69" t="s">
        <v>276</v>
      </c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</row>
    <row r="184" spans="1:118" s="51" customFormat="1" x14ac:dyDescent="0.2">
      <c r="A184" s="217"/>
      <c r="BV184" s="69"/>
      <c r="BW184" s="69"/>
      <c r="BX184" s="69"/>
      <c r="BY184" s="69">
        <v>16</v>
      </c>
      <c r="BZ184" s="69" t="s">
        <v>277</v>
      </c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</row>
    <row r="185" spans="1:118" s="51" customFormat="1" x14ac:dyDescent="0.2">
      <c r="A185" s="217"/>
      <c r="BV185" s="69"/>
      <c r="BW185" s="69"/>
      <c r="BX185" s="69"/>
      <c r="BY185" s="69">
        <v>17</v>
      </c>
      <c r="BZ185" s="69" t="s">
        <v>278</v>
      </c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</row>
    <row r="186" spans="1:118" s="51" customFormat="1" x14ac:dyDescent="0.2">
      <c r="A186" s="217"/>
      <c r="BV186" s="69"/>
      <c r="BW186" s="69"/>
      <c r="BX186" s="69"/>
      <c r="BY186" s="69">
        <v>18</v>
      </c>
      <c r="BZ186" s="69" t="s">
        <v>279</v>
      </c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  <c r="DI186" s="69"/>
      <c r="DJ186" s="69"/>
      <c r="DK186" s="69"/>
      <c r="DL186" s="69"/>
      <c r="DM186" s="69"/>
      <c r="DN186" s="69"/>
    </row>
    <row r="187" spans="1:118" s="51" customFormat="1" x14ac:dyDescent="0.2">
      <c r="A187" s="217"/>
      <c r="BV187" s="69"/>
      <c r="BW187" s="69"/>
      <c r="BX187" s="69"/>
      <c r="BY187" s="69">
        <v>19</v>
      </c>
      <c r="BZ187" s="69" t="s">
        <v>280</v>
      </c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</row>
    <row r="188" spans="1:118" s="51" customFormat="1" x14ac:dyDescent="0.2">
      <c r="A188" s="217"/>
      <c r="BV188" s="69"/>
      <c r="BW188" s="69"/>
      <c r="BX188" s="69"/>
      <c r="BY188" s="69"/>
      <c r="BZ188" s="69"/>
      <c r="CA188" s="69"/>
      <c r="CB188" s="69"/>
      <c r="CC188" s="69"/>
      <c r="CD188" s="71"/>
      <c r="CE188" s="69"/>
      <c r="CF188" s="69"/>
      <c r="CG188" s="69"/>
      <c r="CH188" s="69"/>
      <c r="CI188" s="69"/>
      <c r="CJ188" s="69"/>
      <c r="CK188" s="69"/>
      <c r="CL188" s="72"/>
      <c r="CM188" s="71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</row>
    <row r="189" spans="1:118" s="51" customFormat="1" x14ac:dyDescent="0.2">
      <c r="A189" s="217"/>
      <c r="BV189" s="69"/>
      <c r="BW189" s="69"/>
      <c r="BX189" s="69"/>
      <c r="BY189" s="69"/>
      <c r="BZ189" s="69"/>
      <c r="CA189" s="69"/>
      <c r="CB189" s="69"/>
      <c r="CC189" s="69"/>
      <c r="CD189" s="71"/>
      <c r="CE189" s="69"/>
      <c r="CF189" s="69"/>
      <c r="CG189" s="69"/>
      <c r="CH189" s="69"/>
      <c r="CI189" s="69"/>
      <c r="CJ189" s="69"/>
      <c r="CK189" s="69"/>
      <c r="CL189" s="72"/>
      <c r="CM189" s="71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</row>
    <row r="190" spans="1:118" s="51" customFormat="1" x14ac:dyDescent="0.2">
      <c r="A190" s="217"/>
      <c r="BV190" s="69"/>
      <c r="BW190" s="69"/>
      <c r="BX190" s="69"/>
      <c r="BY190" s="69"/>
      <c r="BZ190" s="69"/>
      <c r="CA190" s="69"/>
      <c r="CB190" s="69"/>
      <c r="CC190" s="69"/>
      <c r="CD190" s="71"/>
      <c r="CE190" s="69"/>
      <c r="CF190" s="69"/>
      <c r="CG190" s="69"/>
      <c r="CH190" s="69"/>
      <c r="CI190" s="69"/>
      <c r="CJ190" s="69"/>
      <c r="CK190" s="69"/>
      <c r="CL190" s="72"/>
      <c r="CM190" s="71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</row>
    <row r="191" spans="1:118" s="51" customFormat="1" x14ac:dyDescent="0.2">
      <c r="A191" s="217"/>
      <c r="BV191" s="69"/>
      <c r="BW191" s="69"/>
      <c r="BX191" s="69"/>
      <c r="BY191" s="69"/>
      <c r="BZ191" s="69"/>
      <c r="CA191" s="69"/>
      <c r="CB191" s="69"/>
      <c r="CC191" s="69"/>
      <c r="CD191" s="71"/>
      <c r="CE191" s="69"/>
      <c r="CF191" s="69"/>
      <c r="CG191" s="69"/>
      <c r="CH191" s="69"/>
      <c r="CI191" s="69"/>
      <c r="CJ191" s="69"/>
      <c r="CK191" s="69"/>
      <c r="CL191" s="72"/>
      <c r="CM191" s="71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</row>
    <row r="192" spans="1:118" s="51" customFormat="1" x14ac:dyDescent="0.2">
      <c r="A192" s="217"/>
      <c r="BV192" s="69"/>
      <c r="BW192" s="69"/>
      <c r="BX192" s="69"/>
      <c r="BY192" s="69"/>
      <c r="BZ192" s="69"/>
      <c r="CA192" s="69"/>
      <c r="CB192" s="69"/>
      <c r="CC192" s="69"/>
      <c r="CD192" s="71"/>
      <c r="CE192" s="69"/>
      <c r="CF192" s="69"/>
      <c r="CG192" s="69"/>
      <c r="CH192" s="69"/>
      <c r="CI192" s="69"/>
      <c r="CJ192" s="69"/>
      <c r="CK192" s="69"/>
      <c r="CL192" s="72"/>
      <c r="CM192" s="71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</row>
    <row r="193" spans="1:118" s="51" customFormat="1" x14ac:dyDescent="0.2">
      <c r="A193" s="217"/>
      <c r="BV193" s="69"/>
      <c r="BW193" s="69"/>
      <c r="BX193" s="69"/>
      <c r="BY193" s="69"/>
      <c r="BZ193" s="69"/>
      <c r="CA193" s="69"/>
      <c r="CB193" s="69"/>
      <c r="CC193" s="69"/>
      <c r="CD193" s="71"/>
      <c r="CE193" s="69"/>
      <c r="CF193" s="69"/>
      <c r="CG193" s="69"/>
      <c r="CH193" s="69"/>
      <c r="CI193" s="69"/>
      <c r="CJ193" s="69"/>
      <c r="CK193" s="69"/>
      <c r="CL193" s="72"/>
      <c r="CM193" s="71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</row>
    <row r="194" spans="1:118" s="51" customFormat="1" x14ac:dyDescent="0.2">
      <c r="A194" s="217"/>
      <c r="BV194" s="69"/>
      <c r="BW194" s="69"/>
      <c r="BX194" s="69"/>
      <c r="BY194" s="69"/>
      <c r="BZ194" s="69"/>
      <c r="CA194" s="69"/>
      <c r="CB194" s="69"/>
      <c r="CC194" s="69"/>
      <c r="CD194" s="71"/>
      <c r="CE194" s="69"/>
      <c r="CF194" s="69"/>
      <c r="CG194" s="69"/>
      <c r="CH194" s="69"/>
      <c r="CI194" s="69"/>
      <c r="CJ194" s="69"/>
      <c r="CK194" s="69"/>
      <c r="CL194" s="72"/>
      <c r="CM194" s="71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</row>
    <row r="195" spans="1:118" s="51" customFormat="1" x14ac:dyDescent="0.2">
      <c r="A195" s="217"/>
      <c r="BV195" s="69"/>
      <c r="BW195" s="69"/>
      <c r="BX195" s="69"/>
      <c r="BY195" s="69"/>
      <c r="BZ195" s="69"/>
      <c r="CA195" s="69"/>
      <c r="CB195" s="69"/>
      <c r="CC195" s="69"/>
      <c r="CD195" s="71"/>
      <c r="CE195" s="69"/>
      <c r="CF195" s="69"/>
      <c r="CG195" s="69"/>
      <c r="CH195" s="69"/>
      <c r="CI195" s="69"/>
      <c r="CJ195" s="69"/>
      <c r="CK195" s="69"/>
      <c r="CL195" s="72"/>
      <c r="CM195" s="71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</row>
    <row r="196" spans="1:118" s="51" customFormat="1" x14ac:dyDescent="0.2">
      <c r="A196" s="217"/>
      <c r="BV196" s="69"/>
      <c r="BW196" s="69"/>
      <c r="BX196" s="69"/>
      <c r="BY196" s="69"/>
      <c r="BZ196" s="69"/>
      <c r="CA196" s="69"/>
      <c r="CB196" s="69"/>
      <c r="CC196" s="69"/>
      <c r="CD196" s="71"/>
      <c r="CE196" s="69"/>
      <c r="CF196" s="69"/>
      <c r="CG196" s="69"/>
      <c r="CH196" s="69"/>
      <c r="CI196" s="69"/>
      <c r="CJ196" s="69"/>
      <c r="CK196" s="69"/>
      <c r="CL196" s="72"/>
      <c r="CM196" s="71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</row>
    <row r="197" spans="1:118" s="51" customFormat="1" x14ac:dyDescent="0.2">
      <c r="A197" s="217"/>
      <c r="BV197" s="69"/>
      <c r="BW197" s="69"/>
      <c r="BX197" s="69"/>
      <c r="BY197" s="69"/>
      <c r="BZ197" s="69"/>
      <c r="CA197" s="69"/>
      <c r="CB197" s="69"/>
      <c r="CC197" s="69"/>
      <c r="CD197" s="71"/>
      <c r="CE197" s="69"/>
      <c r="CF197" s="69"/>
      <c r="CG197" s="69"/>
      <c r="CH197" s="69"/>
      <c r="CI197" s="69"/>
      <c r="CJ197" s="69"/>
      <c r="CK197" s="69"/>
      <c r="CL197" s="72"/>
      <c r="CM197" s="71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</row>
    <row r="198" spans="1:118" s="51" customFormat="1" x14ac:dyDescent="0.2">
      <c r="A198" s="217"/>
      <c r="BV198" s="69"/>
      <c r="BW198" s="69"/>
      <c r="BX198" s="69"/>
      <c r="BY198" s="69"/>
      <c r="BZ198" s="69"/>
      <c r="CA198" s="69"/>
      <c r="CB198" s="69"/>
      <c r="CC198" s="69"/>
      <c r="CD198" s="71"/>
      <c r="CE198" s="69"/>
      <c r="CF198" s="69"/>
      <c r="CG198" s="69"/>
      <c r="CH198" s="69"/>
      <c r="CI198" s="69"/>
      <c r="CJ198" s="69"/>
      <c r="CK198" s="69"/>
      <c r="CL198" s="72"/>
      <c r="CM198" s="71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  <c r="DI198" s="69"/>
      <c r="DJ198" s="69"/>
      <c r="DK198" s="69"/>
      <c r="DL198" s="69"/>
      <c r="DM198" s="69"/>
      <c r="DN198" s="69"/>
    </row>
    <row r="199" spans="1:118" s="51" customFormat="1" x14ac:dyDescent="0.2">
      <c r="A199" s="217"/>
      <c r="BV199" s="69"/>
      <c r="BW199" s="69"/>
      <c r="BX199" s="69"/>
      <c r="BY199" s="69"/>
      <c r="BZ199" s="69"/>
      <c r="CA199" s="69"/>
      <c r="CB199" s="69"/>
      <c r="CC199" s="69"/>
      <c r="CD199" s="71"/>
      <c r="CE199" s="69"/>
      <c r="CF199" s="69"/>
      <c r="CG199" s="69"/>
      <c r="CH199" s="69"/>
      <c r="CI199" s="69"/>
      <c r="CJ199" s="69"/>
      <c r="CK199" s="69"/>
      <c r="CL199" s="72"/>
      <c r="CM199" s="71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  <c r="DI199" s="69"/>
      <c r="DJ199" s="69"/>
      <c r="DK199" s="69"/>
      <c r="DL199" s="69"/>
      <c r="DM199" s="69"/>
      <c r="DN199" s="69"/>
    </row>
    <row r="200" spans="1:118" s="51" customFormat="1" x14ac:dyDescent="0.2">
      <c r="A200" s="217"/>
      <c r="BV200" s="69"/>
      <c r="BW200" s="69"/>
      <c r="BX200" s="69"/>
      <c r="BY200" s="69"/>
      <c r="BZ200" s="69"/>
      <c r="CA200" s="69"/>
      <c r="CB200" s="69"/>
      <c r="CC200" s="69"/>
      <c r="CD200" s="71"/>
      <c r="CE200" s="69"/>
      <c r="CF200" s="69"/>
      <c r="CG200" s="69"/>
      <c r="CH200" s="69"/>
      <c r="CI200" s="69"/>
      <c r="CJ200" s="69"/>
      <c r="CK200" s="69"/>
      <c r="CL200" s="72"/>
      <c r="CM200" s="71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</row>
    <row r="201" spans="1:118" s="51" customFormat="1" x14ac:dyDescent="0.2">
      <c r="A201" s="217"/>
      <c r="BV201" s="69"/>
      <c r="BW201" s="69"/>
      <c r="BX201" s="69"/>
      <c r="BY201" s="69"/>
      <c r="BZ201" s="69"/>
      <c r="CA201" s="69"/>
      <c r="CB201" s="69"/>
      <c r="CC201" s="69"/>
      <c r="CD201" s="71"/>
      <c r="CE201" s="69"/>
      <c r="CF201" s="69"/>
      <c r="CG201" s="69"/>
      <c r="CH201" s="69"/>
      <c r="CI201" s="69"/>
      <c r="CJ201" s="69"/>
      <c r="CK201" s="69"/>
      <c r="CL201" s="72"/>
      <c r="CM201" s="71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</row>
    <row r="202" spans="1:118" s="51" customFormat="1" x14ac:dyDescent="0.2">
      <c r="A202" s="217"/>
      <c r="BV202" s="69"/>
      <c r="BW202" s="69"/>
      <c r="BX202" s="69"/>
      <c r="BY202" s="69"/>
      <c r="BZ202" s="69"/>
      <c r="CA202" s="69"/>
      <c r="CB202" s="69"/>
      <c r="CC202" s="69"/>
      <c r="CD202" s="71"/>
      <c r="CE202" s="69"/>
      <c r="CF202" s="69"/>
      <c r="CG202" s="69"/>
      <c r="CH202" s="69"/>
      <c r="CI202" s="69"/>
      <c r="CJ202" s="69"/>
      <c r="CK202" s="69"/>
      <c r="CL202" s="72"/>
      <c r="CM202" s="71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</row>
    <row r="203" spans="1:118" s="51" customFormat="1" x14ac:dyDescent="0.2">
      <c r="A203" s="217"/>
      <c r="BV203" s="69"/>
      <c r="BW203" s="69"/>
      <c r="BX203" s="69"/>
      <c r="BY203" s="69"/>
      <c r="BZ203" s="69"/>
      <c r="CA203" s="69"/>
      <c r="CB203" s="69"/>
      <c r="CC203" s="69"/>
      <c r="CD203" s="71"/>
      <c r="CE203" s="69"/>
      <c r="CF203" s="69"/>
      <c r="CG203" s="69"/>
      <c r="CH203" s="69"/>
      <c r="CI203" s="69"/>
      <c r="CJ203" s="69"/>
      <c r="CK203" s="69"/>
      <c r="CL203" s="72"/>
      <c r="CM203" s="71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</row>
    <row r="204" spans="1:118" s="51" customFormat="1" x14ac:dyDescent="0.2">
      <c r="A204" s="217"/>
      <c r="BV204" s="69"/>
      <c r="BW204" s="69"/>
      <c r="BX204" s="69"/>
      <c r="BY204" s="69"/>
      <c r="BZ204" s="69"/>
      <c r="CA204" s="69"/>
      <c r="CB204" s="69"/>
      <c r="CC204" s="69"/>
      <c r="CD204" s="71"/>
      <c r="CE204" s="69"/>
      <c r="CF204" s="69"/>
      <c r="CG204" s="69"/>
      <c r="CH204" s="69"/>
      <c r="CI204" s="69"/>
      <c r="CJ204" s="69"/>
      <c r="CK204" s="69"/>
      <c r="CL204" s="72"/>
      <c r="CM204" s="71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</row>
    <row r="205" spans="1:118" s="51" customFormat="1" x14ac:dyDescent="0.2">
      <c r="A205" s="217"/>
      <c r="BV205" s="69"/>
      <c r="BW205" s="69"/>
      <c r="BX205" s="69"/>
      <c r="BY205" s="69"/>
      <c r="BZ205" s="69"/>
      <c r="CA205" s="69"/>
      <c r="CB205" s="69"/>
      <c r="CC205" s="69"/>
      <c r="CD205" s="71"/>
      <c r="CE205" s="69"/>
      <c r="CF205" s="69"/>
      <c r="CG205" s="69"/>
      <c r="CH205" s="69"/>
      <c r="CI205" s="69"/>
      <c r="CJ205" s="69"/>
      <c r="CK205" s="69"/>
      <c r="CL205" s="72"/>
      <c r="CM205" s="71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</row>
    <row r="206" spans="1:118" s="51" customFormat="1" x14ac:dyDescent="0.2">
      <c r="A206" s="217"/>
      <c r="BV206" s="69"/>
      <c r="BW206" s="69"/>
      <c r="BX206" s="69"/>
      <c r="BY206" s="69"/>
      <c r="BZ206" s="69"/>
      <c r="CA206" s="69"/>
      <c r="CB206" s="69"/>
      <c r="CC206" s="69"/>
      <c r="CD206" s="71"/>
      <c r="CE206" s="69"/>
      <c r="CF206" s="69"/>
      <c r="CG206" s="69"/>
      <c r="CH206" s="69"/>
      <c r="CI206" s="69"/>
      <c r="CJ206" s="69"/>
      <c r="CK206" s="69"/>
      <c r="CL206" s="72"/>
      <c r="CM206" s="71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</row>
    <row r="207" spans="1:118" s="51" customFormat="1" x14ac:dyDescent="0.2">
      <c r="A207" s="217"/>
      <c r="BV207" s="69"/>
      <c r="BW207" s="69"/>
      <c r="BX207" s="69"/>
      <c r="BY207" s="69"/>
      <c r="BZ207" s="69"/>
      <c r="CA207" s="69"/>
      <c r="CB207" s="69"/>
      <c r="CC207" s="69"/>
      <c r="CD207" s="71"/>
      <c r="CE207" s="69"/>
      <c r="CF207" s="69"/>
      <c r="CG207" s="69"/>
      <c r="CH207" s="69"/>
      <c r="CI207" s="69"/>
      <c r="CJ207" s="69"/>
      <c r="CK207" s="69"/>
      <c r="CL207" s="72"/>
      <c r="CM207" s="71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</row>
    <row r="208" spans="1:118" s="51" customFormat="1" x14ac:dyDescent="0.2">
      <c r="A208" s="217"/>
      <c r="BV208" s="69"/>
      <c r="BW208" s="69"/>
      <c r="BX208" s="69"/>
      <c r="BY208" s="69"/>
      <c r="BZ208" s="69"/>
      <c r="CA208" s="69"/>
      <c r="CB208" s="69"/>
      <c r="CC208" s="69"/>
      <c r="CD208" s="71"/>
      <c r="CE208" s="69"/>
      <c r="CF208" s="69"/>
      <c r="CG208" s="69"/>
      <c r="CH208" s="69"/>
      <c r="CI208" s="69"/>
      <c r="CJ208" s="69"/>
      <c r="CK208" s="69"/>
      <c r="CL208" s="72"/>
      <c r="CM208" s="71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</row>
    <row r="209" spans="1:118" s="51" customFormat="1" x14ac:dyDescent="0.2">
      <c r="A209" s="217"/>
      <c r="BV209" s="69"/>
      <c r="BW209" s="69"/>
      <c r="BX209" s="69"/>
      <c r="BY209" s="69"/>
      <c r="BZ209" s="69"/>
      <c r="CA209" s="69"/>
      <c r="CB209" s="69"/>
      <c r="CC209" s="69"/>
      <c r="CD209" s="71"/>
      <c r="CE209" s="69"/>
      <c r="CF209" s="69"/>
      <c r="CG209" s="69"/>
      <c r="CH209" s="69"/>
      <c r="CI209" s="69"/>
      <c r="CJ209" s="69"/>
      <c r="CK209" s="69"/>
      <c r="CL209" s="72"/>
      <c r="CM209" s="71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</row>
    <row r="210" spans="1:118" s="51" customFormat="1" x14ac:dyDescent="0.2">
      <c r="A210" s="217"/>
      <c r="BV210" s="69"/>
      <c r="BW210" s="69"/>
      <c r="BX210" s="69"/>
      <c r="BY210" s="69"/>
      <c r="BZ210" s="69"/>
      <c r="CA210" s="69"/>
      <c r="CB210" s="69"/>
      <c r="CC210" s="69"/>
      <c r="CD210" s="71"/>
      <c r="CE210" s="69"/>
      <c r="CF210" s="69"/>
      <c r="CG210" s="69"/>
      <c r="CH210" s="69"/>
      <c r="CI210" s="69"/>
      <c r="CJ210" s="69"/>
      <c r="CK210" s="69"/>
      <c r="CL210" s="72"/>
      <c r="CM210" s="71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</row>
    <row r="211" spans="1:118" s="51" customFormat="1" x14ac:dyDescent="0.2">
      <c r="A211" s="217"/>
      <c r="BV211" s="69"/>
      <c r="BW211" s="69"/>
      <c r="BX211" s="69"/>
      <c r="BY211" s="69"/>
      <c r="BZ211" s="69"/>
      <c r="CA211" s="69"/>
      <c r="CB211" s="69"/>
      <c r="CC211" s="69"/>
      <c r="CD211" s="71"/>
      <c r="CE211" s="69"/>
      <c r="CF211" s="69"/>
      <c r="CG211" s="69"/>
      <c r="CH211" s="69"/>
      <c r="CI211" s="69"/>
      <c r="CJ211" s="69"/>
      <c r="CK211" s="69"/>
      <c r="CL211" s="72"/>
      <c r="CM211" s="71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</row>
    <row r="212" spans="1:118" s="51" customFormat="1" x14ac:dyDescent="0.2">
      <c r="A212" s="217"/>
      <c r="BV212" s="69"/>
      <c r="BW212" s="69"/>
      <c r="BX212" s="69"/>
      <c r="BY212" s="69"/>
      <c r="BZ212" s="69"/>
      <c r="CA212" s="69"/>
      <c r="CB212" s="69"/>
      <c r="CC212" s="69"/>
      <c r="CD212" s="71"/>
      <c r="CE212" s="69"/>
      <c r="CF212" s="69"/>
      <c r="CG212" s="69"/>
      <c r="CH212" s="69"/>
      <c r="CI212" s="69"/>
      <c r="CJ212" s="69"/>
      <c r="CK212" s="69"/>
      <c r="CL212" s="72"/>
      <c r="CM212" s="71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  <c r="DI212" s="69"/>
      <c r="DJ212" s="69"/>
      <c r="DK212" s="69"/>
      <c r="DL212" s="69"/>
      <c r="DM212" s="69"/>
      <c r="DN212" s="69"/>
    </row>
    <row r="213" spans="1:118" s="51" customFormat="1" x14ac:dyDescent="0.2">
      <c r="A213" s="217"/>
      <c r="BV213" s="69"/>
      <c r="BW213" s="69"/>
      <c r="BX213" s="69"/>
      <c r="BY213" s="69"/>
      <c r="BZ213" s="69"/>
      <c r="CA213" s="69"/>
      <c r="CB213" s="69"/>
      <c r="CC213" s="69"/>
      <c r="CD213" s="71"/>
      <c r="CE213" s="69"/>
      <c r="CF213" s="69"/>
      <c r="CG213" s="69"/>
      <c r="CH213" s="69"/>
      <c r="CI213" s="69"/>
      <c r="CJ213" s="69"/>
      <c r="CK213" s="69"/>
      <c r="CL213" s="72"/>
      <c r="CM213" s="71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</row>
    <row r="214" spans="1:118" s="51" customFormat="1" x14ac:dyDescent="0.2">
      <c r="A214" s="217"/>
      <c r="BV214" s="69"/>
      <c r="BW214" s="69"/>
      <c r="BX214" s="69"/>
      <c r="BY214" s="69"/>
      <c r="BZ214" s="69"/>
      <c r="CA214" s="69"/>
      <c r="CB214" s="69"/>
      <c r="CC214" s="69"/>
      <c r="CD214" s="71"/>
      <c r="CE214" s="69"/>
      <c r="CF214" s="69"/>
      <c r="CG214" s="69"/>
      <c r="CH214" s="69"/>
      <c r="CI214" s="69"/>
      <c r="CJ214" s="69"/>
      <c r="CK214" s="69"/>
      <c r="CL214" s="72"/>
      <c r="CM214" s="71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</row>
    <row r="215" spans="1:118" s="51" customFormat="1" x14ac:dyDescent="0.2">
      <c r="A215" s="217"/>
      <c r="BV215" s="69"/>
      <c r="BW215" s="69"/>
      <c r="BX215" s="69"/>
      <c r="BY215" s="69"/>
      <c r="BZ215" s="69"/>
      <c r="CA215" s="69"/>
      <c r="CB215" s="69"/>
      <c r="CC215" s="69"/>
      <c r="CD215" s="71"/>
      <c r="CE215" s="69"/>
      <c r="CF215" s="69"/>
      <c r="CG215" s="69"/>
      <c r="CH215" s="69"/>
      <c r="CI215" s="69"/>
      <c r="CJ215" s="69"/>
      <c r="CK215" s="69"/>
      <c r="CL215" s="72"/>
      <c r="CM215" s="71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</row>
    <row r="216" spans="1:118" s="51" customFormat="1" x14ac:dyDescent="0.2">
      <c r="A216" s="217"/>
      <c r="BV216" s="69"/>
      <c r="BW216" s="69"/>
      <c r="BX216" s="69"/>
      <c r="BY216" s="69"/>
      <c r="BZ216" s="69"/>
      <c r="CA216" s="69"/>
      <c r="CB216" s="69"/>
      <c r="CC216" s="69"/>
      <c r="CD216" s="71"/>
      <c r="CE216" s="69"/>
      <c r="CF216" s="69"/>
      <c r="CG216" s="69"/>
      <c r="CH216" s="69"/>
      <c r="CI216" s="69"/>
      <c r="CJ216" s="69"/>
      <c r="CK216" s="69"/>
      <c r="CL216" s="72"/>
      <c r="CM216" s="71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</row>
    <row r="217" spans="1:118" s="51" customFormat="1" x14ac:dyDescent="0.2">
      <c r="A217" s="217"/>
      <c r="BV217" s="69"/>
      <c r="BW217" s="69"/>
      <c r="BX217" s="69"/>
      <c r="BY217" s="69"/>
      <c r="BZ217" s="69"/>
      <c r="CA217" s="69"/>
      <c r="CB217" s="69"/>
      <c r="CC217" s="69"/>
      <c r="CD217" s="71"/>
      <c r="CE217" s="69"/>
      <c r="CF217" s="69"/>
      <c r="CG217" s="69"/>
      <c r="CH217" s="69"/>
      <c r="CI217" s="69"/>
      <c r="CJ217" s="69"/>
      <c r="CK217" s="69"/>
      <c r="CL217" s="72"/>
      <c r="CM217" s="71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</row>
    <row r="218" spans="1:118" s="51" customFormat="1" x14ac:dyDescent="0.2">
      <c r="A218" s="217"/>
      <c r="BV218" s="69"/>
      <c r="BW218" s="69"/>
      <c r="BX218" s="69"/>
      <c r="BY218" s="69"/>
      <c r="BZ218" s="69"/>
      <c r="CA218" s="69"/>
      <c r="CB218" s="69"/>
      <c r="CC218" s="69"/>
      <c r="CD218" s="71"/>
      <c r="CE218" s="69"/>
      <c r="CF218" s="69"/>
      <c r="CG218" s="69"/>
      <c r="CH218" s="69"/>
      <c r="CI218" s="69"/>
      <c r="CJ218" s="69"/>
      <c r="CK218" s="69"/>
      <c r="CL218" s="72"/>
      <c r="CM218" s="71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</row>
    <row r="219" spans="1:118" s="51" customFormat="1" x14ac:dyDescent="0.2">
      <c r="A219" s="217"/>
      <c r="BV219" s="69"/>
      <c r="BW219" s="69"/>
      <c r="BX219" s="69"/>
      <c r="BY219" s="69"/>
      <c r="BZ219" s="69"/>
      <c r="CA219" s="69"/>
      <c r="CB219" s="69"/>
      <c r="CC219" s="69"/>
      <c r="CD219" s="71"/>
      <c r="CE219" s="69"/>
      <c r="CF219" s="69"/>
      <c r="CG219" s="69"/>
      <c r="CH219" s="69"/>
      <c r="CI219" s="69"/>
      <c r="CJ219" s="69"/>
      <c r="CK219" s="69"/>
      <c r="CL219" s="72"/>
      <c r="CM219" s="71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</row>
    <row r="220" spans="1:118" s="51" customFormat="1" x14ac:dyDescent="0.2">
      <c r="A220" s="217"/>
      <c r="BV220" s="69"/>
      <c r="BW220" s="69"/>
      <c r="BX220" s="69"/>
      <c r="BY220" s="69"/>
      <c r="BZ220" s="69"/>
      <c r="CA220" s="69"/>
      <c r="CB220" s="69"/>
      <c r="CC220" s="69"/>
      <c r="CD220" s="71"/>
      <c r="CE220" s="69"/>
      <c r="CF220" s="69"/>
      <c r="CG220" s="69"/>
      <c r="CH220" s="69"/>
      <c r="CI220" s="69"/>
      <c r="CJ220" s="69"/>
      <c r="CK220" s="69"/>
      <c r="CL220" s="72"/>
      <c r="CM220" s="71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</row>
    <row r="221" spans="1:118" s="51" customFormat="1" x14ac:dyDescent="0.2">
      <c r="A221" s="217"/>
      <c r="BV221" s="69"/>
      <c r="BW221" s="69"/>
      <c r="BX221" s="69"/>
      <c r="BY221" s="69"/>
      <c r="BZ221" s="69"/>
      <c r="CA221" s="69"/>
      <c r="CB221" s="69"/>
      <c r="CC221" s="69"/>
      <c r="CD221" s="71"/>
      <c r="CE221" s="69"/>
      <c r="CF221" s="69"/>
      <c r="CG221" s="69"/>
      <c r="CH221" s="69"/>
      <c r="CI221" s="69"/>
      <c r="CJ221" s="69"/>
      <c r="CK221" s="69"/>
      <c r="CL221" s="72"/>
      <c r="CM221" s="71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</row>
    <row r="222" spans="1:118" s="51" customFormat="1" x14ac:dyDescent="0.2">
      <c r="A222" s="217"/>
      <c r="BV222" s="69"/>
      <c r="BW222" s="69"/>
      <c r="BX222" s="69"/>
      <c r="BY222" s="69"/>
      <c r="BZ222" s="69"/>
      <c r="CA222" s="69"/>
      <c r="CB222" s="69"/>
      <c r="CC222" s="69"/>
      <c r="CD222" s="71"/>
      <c r="CE222" s="69"/>
      <c r="CF222" s="69"/>
      <c r="CG222" s="69"/>
      <c r="CH222" s="69"/>
      <c r="CI222" s="69"/>
      <c r="CJ222" s="69"/>
      <c r="CK222" s="69"/>
      <c r="CL222" s="72"/>
      <c r="CM222" s="71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</row>
    <row r="223" spans="1:118" s="51" customFormat="1" x14ac:dyDescent="0.2">
      <c r="A223" s="217"/>
      <c r="BV223" s="69"/>
      <c r="BW223" s="69"/>
      <c r="BX223" s="69"/>
      <c r="BY223" s="69"/>
      <c r="BZ223" s="69"/>
      <c r="CA223" s="69"/>
      <c r="CB223" s="69"/>
      <c r="CC223" s="69"/>
      <c r="CD223" s="71"/>
      <c r="CE223" s="69"/>
      <c r="CF223" s="69"/>
      <c r="CG223" s="69"/>
      <c r="CH223" s="69"/>
      <c r="CI223" s="69"/>
      <c r="CJ223" s="69"/>
      <c r="CK223" s="69"/>
      <c r="CL223" s="72"/>
      <c r="CM223" s="71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</row>
    <row r="224" spans="1:118" s="51" customFormat="1" x14ac:dyDescent="0.2">
      <c r="A224" s="217"/>
      <c r="BV224" s="69"/>
      <c r="BW224" s="69"/>
      <c r="BX224" s="69"/>
      <c r="BY224" s="69"/>
      <c r="BZ224" s="69"/>
      <c r="CA224" s="69"/>
      <c r="CB224" s="69"/>
      <c r="CC224" s="69"/>
      <c r="CD224" s="71"/>
      <c r="CE224" s="69"/>
      <c r="CF224" s="69"/>
      <c r="CG224" s="69"/>
      <c r="CH224" s="69"/>
      <c r="CI224" s="69"/>
      <c r="CJ224" s="69"/>
      <c r="CK224" s="69"/>
      <c r="CL224" s="72"/>
      <c r="CM224" s="71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</row>
    <row r="225" spans="1:118" s="51" customFormat="1" x14ac:dyDescent="0.2">
      <c r="A225" s="217"/>
      <c r="BV225" s="69"/>
      <c r="BW225" s="69"/>
      <c r="BX225" s="69"/>
      <c r="BY225" s="69"/>
      <c r="BZ225" s="69"/>
      <c r="CA225" s="69"/>
      <c r="CB225" s="69"/>
      <c r="CC225" s="69"/>
      <c r="CD225" s="71"/>
      <c r="CE225" s="69"/>
      <c r="CF225" s="69"/>
      <c r="CG225" s="69"/>
      <c r="CH225" s="69"/>
      <c r="CI225" s="69"/>
      <c r="CJ225" s="69"/>
      <c r="CK225" s="69"/>
      <c r="CL225" s="72"/>
      <c r="CM225" s="71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</row>
    <row r="226" spans="1:118" s="51" customFormat="1" x14ac:dyDescent="0.2">
      <c r="A226" s="217"/>
      <c r="BV226" s="69"/>
      <c r="BW226" s="69"/>
      <c r="BX226" s="69"/>
      <c r="BY226" s="69"/>
      <c r="BZ226" s="69"/>
      <c r="CA226" s="69"/>
      <c r="CB226" s="69"/>
      <c r="CC226" s="69"/>
      <c r="CD226" s="71"/>
      <c r="CE226" s="69"/>
      <c r="CF226" s="69"/>
      <c r="CG226" s="69"/>
      <c r="CH226" s="69"/>
      <c r="CI226" s="69"/>
      <c r="CJ226" s="69"/>
      <c r="CK226" s="69"/>
      <c r="CL226" s="72"/>
      <c r="CM226" s="71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</row>
    <row r="227" spans="1:118" s="51" customFormat="1" x14ac:dyDescent="0.2">
      <c r="A227" s="217"/>
      <c r="BV227" s="69"/>
      <c r="BW227" s="69"/>
      <c r="BX227" s="69"/>
      <c r="BY227" s="69"/>
      <c r="BZ227" s="69"/>
      <c r="CA227" s="69"/>
      <c r="CB227" s="69"/>
      <c r="CC227" s="69"/>
      <c r="CD227" s="71"/>
      <c r="CE227" s="69"/>
      <c r="CF227" s="69"/>
      <c r="CG227" s="69"/>
      <c r="CH227" s="69"/>
      <c r="CI227" s="69"/>
      <c r="CJ227" s="69"/>
      <c r="CK227" s="69"/>
      <c r="CL227" s="72"/>
      <c r="CM227" s="71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</row>
    <row r="228" spans="1:118" s="51" customFormat="1" x14ac:dyDescent="0.2">
      <c r="A228" s="217"/>
      <c r="BV228" s="69"/>
      <c r="BW228" s="69"/>
      <c r="BX228" s="69"/>
      <c r="BY228" s="69"/>
      <c r="BZ228" s="69"/>
      <c r="CA228" s="69"/>
      <c r="CB228" s="69"/>
      <c r="CC228" s="69"/>
      <c r="CD228" s="71"/>
      <c r="CE228" s="69"/>
      <c r="CF228" s="69"/>
      <c r="CG228" s="69"/>
      <c r="CH228" s="69"/>
      <c r="CI228" s="69"/>
      <c r="CJ228" s="69"/>
      <c r="CK228" s="69"/>
      <c r="CL228" s="72"/>
      <c r="CM228" s="71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</row>
    <row r="229" spans="1:118" s="51" customFormat="1" x14ac:dyDescent="0.2">
      <c r="A229" s="217"/>
      <c r="BV229" s="69"/>
      <c r="BW229" s="69"/>
      <c r="BX229" s="69"/>
      <c r="BY229" s="69"/>
      <c r="BZ229" s="69"/>
      <c r="CA229" s="69"/>
      <c r="CB229" s="69"/>
      <c r="CC229" s="69"/>
      <c r="CD229" s="71"/>
      <c r="CE229" s="69"/>
      <c r="CF229" s="69"/>
      <c r="CG229" s="69"/>
      <c r="CH229" s="69"/>
      <c r="CI229" s="69"/>
      <c r="CJ229" s="69"/>
      <c r="CK229" s="69"/>
      <c r="CL229" s="72"/>
      <c r="CM229" s="71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</row>
    <row r="230" spans="1:118" s="51" customFormat="1" x14ac:dyDescent="0.2">
      <c r="A230" s="217"/>
      <c r="BV230" s="69"/>
      <c r="BW230" s="69"/>
      <c r="BX230" s="69"/>
      <c r="BY230" s="69"/>
      <c r="BZ230" s="69"/>
      <c r="CA230" s="69"/>
      <c r="CB230" s="69"/>
      <c r="CC230" s="69"/>
      <c r="CD230" s="71"/>
      <c r="CE230" s="69"/>
      <c r="CF230" s="69"/>
      <c r="CG230" s="69"/>
      <c r="CH230" s="69"/>
      <c r="CI230" s="69"/>
      <c r="CJ230" s="69"/>
      <c r="CK230" s="69"/>
      <c r="CL230" s="72"/>
      <c r="CM230" s="71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</row>
    <row r="231" spans="1:118" s="51" customFormat="1" x14ac:dyDescent="0.2">
      <c r="A231" s="217"/>
      <c r="BV231" s="69"/>
      <c r="BW231" s="69"/>
      <c r="BX231" s="69"/>
      <c r="BY231" s="69"/>
      <c r="BZ231" s="69"/>
      <c r="CA231" s="69"/>
      <c r="CB231" s="69"/>
      <c r="CC231" s="69"/>
      <c r="CD231" s="71"/>
      <c r="CE231" s="69"/>
      <c r="CF231" s="69"/>
      <c r="CG231" s="69"/>
      <c r="CH231" s="69"/>
      <c r="CI231" s="69"/>
      <c r="CJ231" s="69"/>
      <c r="CK231" s="69"/>
      <c r="CL231" s="72"/>
      <c r="CM231" s="71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</row>
    <row r="232" spans="1:118" s="51" customFormat="1" x14ac:dyDescent="0.2">
      <c r="A232" s="217"/>
      <c r="BV232" s="69"/>
      <c r="BW232" s="69"/>
      <c r="BX232" s="69"/>
      <c r="BY232" s="69"/>
      <c r="BZ232" s="69"/>
      <c r="CA232" s="69"/>
      <c r="CB232" s="69"/>
      <c r="CC232" s="69"/>
      <c r="CD232" s="71"/>
      <c r="CE232" s="69"/>
      <c r="CF232" s="69"/>
      <c r="CG232" s="69"/>
      <c r="CH232" s="69"/>
      <c r="CI232" s="69"/>
      <c r="CJ232" s="69"/>
      <c r="CK232" s="69"/>
      <c r="CL232" s="72"/>
      <c r="CM232" s="71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</row>
    <row r="233" spans="1:118" s="51" customFormat="1" x14ac:dyDescent="0.2">
      <c r="A233" s="217"/>
      <c r="BV233" s="69"/>
      <c r="BW233" s="69"/>
      <c r="BX233" s="69"/>
      <c r="BY233" s="69"/>
      <c r="BZ233" s="69"/>
      <c r="CA233" s="69"/>
      <c r="CB233" s="69"/>
      <c r="CC233" s="69"/>
      <c r="CD233" s="71"/>
      <c r="CE233" s="69"/>
      <c r="CF233" s="69"/>
      <c r="CG233" s="69"/>
      <c r="CH233" s="69"/>
      <c r="CI233" s="69"/>
      <c r="CJ233" s="69"/>
      <c r="CK233" s="69"/>
      <c r="CL233" s="72"/>
      <c r="CM233" s="71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</row>
    <row r="234" spans="1:118" s="51" customFormat="1" x14ac:dyDescent="0.2">
      <c r="A234" s="217"/>
      <c r="BV234" s="69"/>
      <c r="BW234" s="69"/>
      <c r="BX234" s="69"/>
      <c r="BY234" s="69"/>
      <c r="BZ234" s="69"/>
      <c r="CA234" s="69"/>
      <c r="CB234" s="69"/>
      <c r="CC234" s="69"/>
      <c r="CD234" s="71"/>
      <c r="CE234" s="69"/>
      <c r="CF234" s="69"/>
      <c r="CG234" s="69"/>
      <c r="CH234" s="69"/>
      <c r="CI234" s="69"/>
      <c r="CJ234" s="69"/>
      <c r="CK234" s="69"/>
      <c r="CL234" s="72"/>
      <c r="CM234" s="71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</row>
    <row r="235" spans="1:118" s="51" customFormat="1" x14ac:dyDescent="0.2">
      <c r="A235" s="217"/>
      <c r="BV235" s="69"/>
      <c r="BW235" s="69"/>
      <c r="BX235" s="69"/>
      <c r="BY235" s="69"/>
      <c r="BZ235" s="69"/>
      <c r="CA235" s="69"/>
      <c r="CB235" s="69"/>
      <c r="CC235" s="69"/>
      <c r="CD235" s="71"/>
      <c r="CE235" s="69"/>
      <c r="CF235" s="69"/>
      <c r="CG235" s="69"/>
      <c r="CH235" s="69"/>
      <c r="CI235" s="69"/>
      <c r="CJ235" s="69"/>
      <c r="CK235" s="69"/>
      <c r="CL235" s="72"/>
      <c r="CM235" s="71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</row>
    <row r="236" spans="1:118" s="51" customFormat="1" x14ac:dyDescent="0.2">
      <c r="A236" s="217"/>
      <c r="BV236" s="69"/>
      <c r="BW236" s="69"/>
      <c r="BX236" s="69"/>
      <c r="BY236" s="69"/>
      <c r="BZ236" s="69"/>
      <c r="CA236" s="69"/>
      <c r="CB236" s="69"/>
      <c r="CC236" s="69"/>
      <c r="CD236" s="71"/>
      <c r="CE236" s="69"/>
      <c r="CF236" s="69"/>
      <c r="CG236" s="69"/>
      <c r="CH236" s="69"/>
      <c r="CI236" s="69"/>
      <c r="CJ236" s="69"/>
      <c r="CK236" s="69"/>
      <c r="CL236" s="72"/>
      <c r="CM236" s="71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</row>
    <row r="237" spans="1:118" s="51" customFormat="1" x14ac:dyDescent="0.2">
      <c r="A237" s="217"/>
      <c r="BV237" s="69"/>
      <c r="BW237" s="69"/>
      <c r="BX237" s="69"/>
      <c r="BY237" s="69"/>
      <c r="BZ237" s="69"/>
      <c r="CA237" s="69"/>
      <c r="CB237" s="69"/>
      <c r="CC237" s="69"/>
      <c r="CD237" s="71"/>
      <c r="CE237" s="69"/>
      <c r="CF237" s="69"/>
      <c r="CG237" s="69"/>
      <c r="CH237" s="69"/>
      <c r="CI237" s="69"/>
      <c r="CJ237" s="69"/>
      <c r="CK237" s="69"/>
      <c r="CL237" s="72"/>
      <c r="CM237" s="71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</row>
    <row r="238" spans="1:118" s="51" customFormat="1" x14ac:dyDescent="0.2">
      <c r="A238" s="217"/>
      <c r="BV238" s="69"/>
      <c r="BW238" s="69"/>
      <c r="BX238" s="69"/>
      <c r="BY238" s="69"/>
      <c r="BZ238" s="69"/>
      <c r="CA238" s="69"/>
      <c r="CB238" s="69"/>
      <c r="CC238" s="69"/>
      <c r="CD238" s="71"/>
      <c r="CE238" s="69"/>
      <c r="CF238" s="69"/>
      <c r="CG238" s="69"/>
      <c r="CH238" s="69"/>
      <c r="CI238" s="69"/>
      <c r="CJ238" s="69"/>
      <c r="CK238" s="69"/>
      <c r="CL238" s="72"/>
      <c r="CM238" s="71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</row>
    <row r="239" spans="1:118" s="51" customFormat="1" x14ac:dyDescent="0.2">
      <c r="A239" s="217"/>
      <c r="BV239" s="69"/>
      <c r="BW239" s="69"/>
      <c r="BX239" s="69"/>
      <c r="BY239" s="69"/>
      <c r="BZ239" s="69"/>
      <c r="CA239" s="69"/>
      <c r="CB239" s="69"/>
      <c r="CC239" s="69"/>
      <c r="CD239" s="71"/>
      <c r="CE239" s="69"/>
      <c r="CF239" s="69"/>
      <c r="CG239" s="69"/>
      <c r="CH239" s="69"/>
      <c r="CI239" s="69"/>
      <c r="CJ239" s="69"/>
      <c r="CK239" s="69"/>
      <c r="CL239" s="72"/>
      <c r="CM239" s="71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</row>
    <row r="240" spans="1:118" s="51" customFormat="1" x14ac:dyDescent="0.2">
      <c r="A240" s="217"/>
      <c r="BV240" s="69"/>
      <c r="BW240" s="69"/>
      <c r="BX240" s="69"/>
      <c r="BY240" s="69"/>
      <c r="BZ240" s="69"/>
      <c r="CA240" s="69"/>
      <c r="CB240" s="69"/>
      <c r="CC240" s="69"/>
      <c r="CD240" s="71"/>
      <c r="CE240" s="69"/>
      <c r="CF240" s="69"/>
      <c r="CG240" s="69"/>
      <c r="CH240" s="69"/>
      <c r="CI240" s="69"/>
      <c r="CJ240" s="69"/>
      <c r="CK240" s="69"/>
      <c r="CL240" s="72"/>
      <c r="CM240" s="71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</row>
    <row r="241" spans="1:118" s="51" customFormat="1" x14ac:dyDescent="0.2">
      <c r="A241" s="217"/>
      <c r="BV241" s="69"/>
      <c r="BW241" s="69"/>
      <c r="BX241" s="69"/>
      <c r="BY241" s="69"/>
      <c r="BZ241" s="69"/>
      <c r="CA241" s="69"/>
      <c r="CB241" s="69"/>
      <c r="CC241" s="69"/>
      <c r="CD241" s="71"/>
      <c r="CE241" s="69"/>
      <c r="CF241" s="69"/>
      <c r="CG241" s="69"/>
      <c r="CH241" s="69"/>
      <c r="CI241" s="69"/>
      <c r="CJ241" s="69"/>
      <c r="CK241" s="69"/>
      <c r="CL241" s="72"/>
      <c r="CM241" s="71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</row>
    <row r="242" spans="1:118" s="51" customFormat="1" x14ac:dyDescent="0.2">
      <c r="A242" s="217"/>
      <c r="BV242" s="69"/>
      <c r="BW242" s="69"/>
      <c r="BX242" s="69"/>
      <c r="BY242" s="69"/>
      <c r="BZ242" s="69"/>
      <c r="CA242" s="69"/>
      <c r="CB242" s="69"/>
      <c r="CC242" s="69"/>
      <c r="CD242" s="71"/>
      <c r="CE242" s="69"/>
      <c r="CF242" s="69"/>
      <c r="CG242" s="69"/>
      <c r="CH242" s="69"/>
      <c r="CI242" s="69"/>
      <c r="CJ242" s="69"/>
      <c r="CK242" s="69"/>
      <c r="CL242" s="72"/>
      <c r="CM242" s="71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</row>
    <row r="243" spans="1:118" s="51" customFormat="1" x14ac:dyDescent="0.2">
      <c r="A243" s="217"/>
      <c r="BV243" s="69"/>
      <c r="BW243" s="69"/>
      <c r="BX243" s="69"/>
      <c r="BY243" s="69"/>
      <c r="BZ243" s="69"/>
      <c r="CA243" s="69"/>
      <c r="CB243" s="69"/>
      <c r="CC243" s="69"/>
      <c r="CD243" s="71"/>
      <c r="CE243" s="69"/>
      <c r="CF243" s="69"/>
      <c r="CG243" s="69"/>
      <c r="CH243" s="69"/>
      <c r="CI243" s="69"/>
      <c r="CJ243" s="69"/>
      <c r="CK243" s="69"/>
      <c r="CL243" s="72"/>
      <c r="CM243" s="71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</row>
    <row r="244" spans="1:118" s="51" customFormat="1" x14ac:dyDescent="0.2">
      <c r="A244" s="217"/>
      <c r="BV244" s="69"/>
      <c r="BW244" s="69"/>
      <c r="BX244" s="69"/>
      <c r="BY244" s="69"/>
      <c r="BZ244" s="69"/>
      <c r="CA244" s="69"/>
      <c r="CB244" s="69"/>
      <c r="CC244" s="69"/>
      <c r="CD244" s="71"/>
      <c r="CE244" s="69"/>
      <c r="CF244" s="69"/>
      <c r="CG244" s="69"/>
      <c r="CH244" s="69"/>
      <c r="CI244" s="69"/>
      <c r="CJ244" s="69"/>
      <c r="CK244" s="69"/>
      <c r="CL244" s="72"/>
      <c r="CM244" s="71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</row>
    <row r="245" spans="1:118" s="51" customFormat="1" x14ac:dyDescent="0.2">
      <c r="A245" s="217"/>
      <c r="BV245" s="69"/>
      <c r="BW245" s="69"/>
      <c r="BX245" s="69"/>
      <c r="BY245" s="69"/>
      <c r="BZ245" s="69"/>
      <c r="CA245" s="69"/>
      <c r="CB245" s="69"/>
      <c r="CC245" s="69"/>
      <c r="CD245" s="71"/>
      <c r="CE245" s="69"/>
      <c r="CF245" s="69"/>
      <c r="CG245" s="69"/>
      <c r="CH245" s="69"/>
      <c r="CI245" s="69"/>
      <c r="CJ245" s="69"/>
      <c r="CK245" s="69"/>
      <c r="CL245" s="72"/>
      <c r="CM245" s="71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</row>
    <row r="246" spans="1:118" s="51" customFormat="1" x14ac:dyDescent="0.2">
      <c r="A246" s="217"/>
      <c r="BV246" s="69"/>
      <c r="BW246" s="69"/>
      <c r="BX246" s="69"/>
      <c r="BY246" s="69"/>
      <c r="BZ246" s="69"/>
      <c r="CA246" s="69"/>
      <c r="CB246" s="69"/>
      <c r="CC246" s="69"/>
      <c r="CD246" s="71"/>
      <c r="CE246" s="69"/>
      <c r="CF246" s="69"/>
      <c r="CG246" s="69"/>
      <c r="CH246" s="69"/>
      <c r="CI246" s="69"/>
      <c r="CJ246" s="69"/>
      <c r="CK246" s="69"/>
      <c r="CL246" s="72"/>
      <c r="CM246" s="71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</row>
    <row r="247" spans="1:118" s="51" customFormat="1" x14ac:dyDescent="0.2">
      <c r="A247" s="217"/>
      <c r="BV247" s="69"/>
      <c r="BW247" s="69"/>
      <c r="BX247" s="69"/>
      <c r="BY247" s="69"/>
      <c r="BZ247" s="69"/>
      <c r="CA247" s="69"/>
      <c r="CB247" s="69"/>
      <c r="CC247" s="69"/>
      <c r="CD247" s="71"/>
      <c r="CE247" s="69"/>
      <c r="CF247" s="69"/>
      <c r="CG247" s="69"/>
      <c r="CH247" s="69"/>
      <c r="CI247" s="69"/>
      <c r="CJ247" s="69"/>
      <c r="CK247" s="69"/>
      <c r="CL247" s="72"/>
      <c r="CM247" s="71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</row>
    <row r="248" spans="1:118" s="51" customFormat="1" x14ac:dyDescent="0.2">
      <c r="A248" s="217"/>
      <c r="BV248" s="69"/>
      <c r="BW248" s="69"/>
      <c r="BX248" s="69"/>
      <c r="BY248" s="69"/>
      <c r="BZ248" s="69"/>
      <c r="CA248" s="69"/>
      <c r="CB248" s="69"/>
      <c r="CC248" s="69"/>
      <c r="CD248" s="71"/>
      <c r="CE248" s="69"/>
      <c r="CF248" s="69"/>
      <c r="CG248" s="69"/>
      <c r="CH248" s="69"/>
      <c r="CI248" s="69"/>
      <c r="CJ248" s="69"/>
      <c r="CK248" s="69"/>
      <c r="CL248" s="72"/>
      <c r="CM248" s="71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</row>
    <row r="249" spans="1:118" s="51" customFormat="1" x14ac:dyDescent="0.2">
      <c r="A249" s="217"/>
      <c r="BV249" s="69"/>
      <c r="BW249" s="69"/>
      <c r="BX249" s="69"/>
      <c r="BY249" s="69"/>
      <c r="BZ249" s="69"/>
      <c r="CA249" s="69"/>
      <c r="CB249" s="69"/>
      <c r="CC249" s="69"/>
      <c r="CD249" s="71"/>
      <c r="CE249" s="69"/>
      <c r="CF249" s="69"/>
      <c r="CG249" s="69"/>
      <c r="CH249" s="69"/>
      <c r="CI249" s="69"/>
      <c r="CJ249" s="69"/>
      <c r="CK249" s="69"/>
      <c r="CL249" s="72"/>
      <c r="CM249" s="71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</row>
    <row r="250" spans="1:118" s="51" customFormat="1" x14ac:dyDescent="0.2">
      <c r="A250" s="217"/>
      <c r="BV250" s="69"/>
      <c r="BW250" s="69"/>
      <c r="BX250" s="69"/>
      <c r="BY250" s="69"/>
      <c r="BZ250" s="69"/>
      <c r="CA250" s="69"/>
      <c r="CB250" s="69"/>
      <c r="CC250" s="69"/>
      <c r="CD250" s="71"/>
      <c r="CE250" s="69"/>
      <c r="CF250" s="69"/>
      <c r="CG250" s="69"/>
      <c r="CH250" s="69"/>
      <c r="CI250" s="69"/>
      <c r="CJ250" s="69"/>
      <c r="CK250" s="69"/>
      <c r="CL250" s="72"/>
      <c r="CM250" s="71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</row>
    <row r="251" spans="1:118" s="51" customFormat="1" x14ac:dyDescent="0.2">
      <c r="A251" s="217"/>
      <c r="BV251" s="69"/>
      <c r="BW251" s="69"/>
      <c r="BX251" s="69"/>
      <c r="BY251" s="69"/>
      <c r="BZ251" s="69"/>
      <c r="CA251" s="69"/>
      <c r="CB251" s="69"/>
      <c r="CC251" s="69"/>
      <c r="CD251" s="71"/>
      <c r="CE251" s="69"/>
      <c r="CF251" s="69"/>
      <c r="CG251" s="69"/>
      <c r="CH251" s="69"/>
      <c r="CI251" s="69"/>
      <c r="CJ251" s="69"/>
      <c r="CK251" s="69"/>
      <c r="CL251" s="72"/>
      <c r="CM251" s="71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</row>
    <row r="252" spans="1:118" s="51" customFormat="1" x14ac:dyDescent="0.2">
      <c r="A252" s="217"/>
      <c r="BV252" s="69"/>
      <c r="BW252" s="69"/>
      <c r="BX252" s="69"/>
      <c r="BY252" s="69"/>
      <c r="BZ252" s="69"/>
      <c r="CA252" s="69"/>
      <c r="CB252" s="69"/>
      <c r="CC252" s="69"/>
      <c r="CD252" s="71"/>
      <c r="CE252" s="69"/>
      <c r="CF252" s="69"/>
      <c r="CG252" s="69"/>
      <c r="CH252" s="69"/>
      <c r="CI252" s="69"/>
      <c r="CJ252" s="69"/>
      <c r="CK252" s="69"/>
      <c r="CL252" s="72"/>
      <c r="CM252" s="71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</row>
    <row r="253" spans="1:118" s="51" customFormat="1" x14ac:dyDescent="0.2">
      <c r="A253" s="217"/>
      <c r="BV253" s="69"/>
      <c r="BW253" s="69"/>
      <c r="BX253" s="69"/>
      <c r="BY253" s="69"/>
      <c r="BZ253" s="69"/>
      <c r="CA253" s="69"/>
      <c r="CB253" s="69"/>
      <c r="CC253" s="69"/>
      <c r="CD253" s="71"/>
      <c r="CE253" s="69"/>
      <c r="CF253" s="69"/>
      <c r="CG253" s="69"/>
      <c r="CH253" s="69"/>
      <c r="CI253" s="69"/>
      <c r="CJ253" s="69"/>
      <c r="CK253" s="69"/>
      <c r="CL253" s="72"/>
      <c r="CM253" s="71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</row>
    <row r="254" spans="1:118" s="51" customFormat="1" x14ac:dyDescent="0.2">
      <c r="A254" s="217"/>
      <c r="BV254" s="69"/>
      <c r="BW254" s="69"/>
      <c r="BX254" s="69"/>
      <c r="BY254" s="69"/>
      <c r="BZ254" s="69"/>
      <c r="CA254" s="69"/>
      <c r="CB254" s="69"/>
      <c r="CC254" s="69"/>
      <c r="CD254" s="71"/>
      <c r="CE254" s="69"/>
      <c r="CF254" s="69"/>
      <c r="CG254" s="69"/>
      <c r="CH254" s="69"/>
      <c r="CI254" s="69"/>
      <c r="CJ254" s="69"/>
      <c r="CK254" s="69"/>
      <c r="CL254" s="72"/>
      <c r="CM254" s="71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</row>
    <row r="255" spans="1:118" s="51" customFormat="1" x14ac:dyDescent="0.2">
      <c r="A255" s="217"/>
      <c r="BV255" s="69"/>
      <c r="BW255" s="69"/>
      <c r="BX255" s="69"/>
      <c r="BY255" s="69"/>
      <c r="BZ255" s="69"/>
      <c r="CA255" s="69"/>
      <c r="CB255" s="69"/>
      <c r="CC255" s="69"/>
      <c r="CD255" s="71"/>
      <c r="CE255" s="69"/>
      <c r="CF255" s="69"/>
      <c r="CG255" s="69"/>
      <c r="CH255" s="69"/>
      <c r="CI255" s="69"/>
      <c r="CJ255" s="69"/>
      <c r="CK255" s="69"/>
      <c r="CL255" s="72"/>
      <c r="CM255" s="71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</row>
    <row r="256" spans="1:118" s="51" customFormat="1" x14ac:dyDescent="0.2">
      <c r="A256" s="217"/>
      <c r="BV256" s="69"/>
      <c r="BW256" s="69"/>
      <c r="BX256" s="69"/>
      <c r="BY256" s="69"/>
      <c r="BZ256" s="69"/>
      <c r="CA256" s="69"/>
      <c r="CB256" s="69"/>
      <c r="CC256" s="69"/>
      <c r="CD256" s="71"/>
      <c r="CE256" s="69"/>
      <c r="CF256" s="69"/>
      <c r="CG256" s="69"/>
      <c r="CH256" s="69"/>
      <c r="CI256" s="69"/>
      <c r="CJ256" s="69"/>
      <c r="CK256" s="69"/>
      <c r="CL256" s="72"/>
      <c r="CM256" s="71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</row>
    <row r="257" spans="1:220" s="51" customFormat="1" x14ac:dyDescent="0.2">
      <c r="A257" s="217"/>
      <c r="BV257" s="69"/>
      <c r="BW257" s="69"/>
      <c r="BX257" s="69"/>
      <c r="BY257" s="69"/>
      <c r="BZ257" s="69"/>
      <c r="CA257" s="69"/>
      <c r="CB257" s="69"/>
      <c r="CC257" s="69"/>
      <c r="CD257" s="71"/>
      <c r="CE257" s="69"/>
      <c r="CF257" s="69"/>
      <c r="CG257" s="69"/>
      <c r="CH257" s="69"/>
      <c r="CI257" s="69"/>
      <c r="CJ257" s="69"/>
      <c r="CK257" s="69"/>
      <c r="CL257" s="72"/>
      <c r="CM257" s="71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</row>
    <row r="258" spans="1:220" s="51" customFormat="1" x14ac:dyDescent="0.2">
      <c r="A258" s="217"/>
      <c r="BV258" s="69"/>
      <c r="BW258" s="69"/>
      <c r="BX258" s="69"/>
      <c r="BY258" s="69"/>
      <c r="BZ258" s="69"/>
      <c r="CA258" s="69"/>
      <c r="CB258" s="69"/>
      <c r="CC258" s="69"/>
      <c r="CD258" s="71"/>
      <c r="CE258" s="69"/>
      <c r="CF258" s="69"/>
      <c r="CG258" s="69"/>
      <c r="CH258" s="69"/>
      <c r="CI258" s="69"/>
      <c r="CJ258" s="69"/>
      <c r="CK258" s="69"/>
      <c r="CL258" s="72"/>
      <c r="CM258" s="71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</row>
    <row r="259" spans="1:220" s="73" customFormat="1" x14ac:dyDescent="0.2">
      <c r="A259" s="82"/>
      <c r="B259" s="83"/>
      <c r="BX259" s="69"/>
      <c r="BY259" s="69"/>
      <c r="BZ259" s="69"/>
      <c r="CA259" s="69"/>
      <c r="CB259" s="69"/>
      <c r="CC259" s="69"/>
      <c r="CD259" s="71"/>
      <c r="CE259" s="69"/>
      <c r="CF259" s="69"/>
      <c r="CG259" s="69"/>
      <c r="CH259" s="69"/>
      <c r="CI259" s="69"/>
      <c r="CJ259" s="69"/>
      <c r="CK259" s="69"/>
      <c r="CL259" s="72"/>
      <c r="CM259" s="71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</row>
    <row r="260" spans="1:220" s="73" customFormat="1" x14ac:dyDescent="0.2">
      <c r="A260" s="82"/>
      <c r="B260" s="83"/>
      <c r="BX260" s="69"/>
      <c r="BY260" s="69"/>
      <c r="BZ260" s="69"/>
      <c r="CA260" s="69"/>
      <c r="CB260" s="69"/>
      <c r="CC260" s="69"/>
      <c r="CD260" s="71"/>
      <c r="CE260" s="69"/>
      <c r="CF260" s="69"/>
      <c r="CG260" s="69"/>
      <c r="CH260" s="69"/>
      <c r="CI260" s="69"/>
      <c r="CJ260" s="69"/>
      <c r="CK260" s="69"/>
      <c r="CL260" s="72"/>
      <c r="CM260" s="71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</row>
    <row r="261" spans="1:220" s="73" customFormat="1" x14ac:dyDescent="0.2">
      <c r="A261" s="82"/>
      <c r="B261" s="83"/>
      <c r="BX261" s="69"/>
      <c r="BY261" s="69"/>
      <c r="BZ261" s="69"/>
      <c r="CA261" s="69"/>
      <c r="CB261" s="69"/>
      <c r="CC261" s="69"/>
      <c r="CD261" s="71"/>
      <c r="CE261" s="69"/>
      <c r="CF261" s="69"/>
      <c r="CG261" s="69"/>
      <c r="CH261" s="69"/>
      <c r="CI261" s="69"/>
      <c r="CJ261" s="69"/>
      <c r="CK261" s="69"/>
      <c r="CL261" s="72"/>
      <c r="CM261" s="71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</row>
    <row r="262" spans="1:220" s="73" customFormat="1" x14ac:dyDescent="0.2">
      <c r="A262" s="82"/>
      <c r="B262" s="83"/>
      <c r="BX262" s="69"/>
      <c r="BY262" s="69"/>
      <c r="BZ262" s="69"/>
      <c r="CA262" s="69"/>
      <c r="CB262" s="69"/>
      <c r="CC262" s="69"/>
      <c r="CD262" s="71"/>
      <c r="CE262" s="69"/>
      <c r="CF262" s="69"/>
      <c r="CG262" s="69"/>
      <c r="CH262" s="69"/>
      <c r="CI262" s="69"/>
      <c r="CJ262" s="69"/>
      <c r="CK262" s="69"/>
      <c r="CL262" s="72"/>
      <c r="CM262" s="71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</row>
  </sheetData>
  <mergeCells count="24">
    <mergeCell ref="BE6:BF6"/>
    <mergeCell ref="BT6:BU6"/>
    <mergeCell ref="AM6:AN6"/>
    <mergeCell ref="AP6:AQ6"/>
    <mergeCell ref="AS6:AT6"/>
    <mergeCell ref="AV6:AW6"/>
    <mergeCell ref="AY6:AZ6"/>
    <mergeCell ref="BB6:BC6"/>
    <mergeCell ref="BK6:BL6"/>
    <mergeCell ref="BN6:BO6"/>
    <mergeCell ref="BQ6:BR6"/>
    <mergeCell ref="BH6:BI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F262"/>
  <sheetViews>
    <sheetView zoomScale="70" zoomScaleNormal="70" workbookViewId="0">
      <pane xSplit="2" ySplit="13" topLeftCell="C14" activePane="bottomRight" state="frozen"/>
      <selection pane="topRight" activeCell="C1" sqref="C1"/>
      <selection pane="bottomLeft" activeCell="A14" sqref="A14"/>
      <selection pane="bottomRight" sqref="A1:XFD1048576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4.710937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9.5703125" style="2" customWidth="1"/>
    <col min="31" max="31" width="18.42578125" style="2" customWidth="1"/>
    <col min="32" max="32" width="10" style="2" customWidth="1"/>
    <col min="33" max="33" width="20.42578125" style="2" customWidth="1"/>
    <col min="34" max="34" width="19.42578125" style="2" customWidth="1"/>
    <col min="35" max="35" width="10.5703125" style="2" customWidth="1"/>
    <col min="36" max="36" width="20.42578125" style="2" customWidth="1"/>
    <col min="37" max="37" width="17.5703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18" style="2" customWidth="1"/>
    <col min="52" max="52" width="16.28515625" style="2" customWidth="1"/>
    <col min="53" max="53" width="8.5703125" style="2" customWidth="1"/>
    <col min="54" max="54" width="21.5703125" style="2" customWidth="1"/>
    <col min="55" max="55" width="18" style="2" customWidth="1"/>
    <col min="56" max="56" width="9.7109375" style="2" customWidth="1"/>
    <col min="57" max="57" width="17.5703125" style="2" customWidth="1"/>
    <col min="58" max="58" width="18.42578125" style="2" customWidth="1"/>
    <col min="59" max="59" width="9.28515625" style="2" customWidth="1"/>
    <col min="60" max="60" width="14.7109375" style="2" customWidth="1"/>
    <col min="61" max="61" width="16.28515625" style="2" customWidth="1"/>
    <col min="62" max="62" width="9.28515625" style="2" customWidth="1"/>
    <col min="63" max="63" width="17.5703125" style="2" customWidth="1"/>
    <col min="64" max="64" width="17.7109375" style="2" customWidth="1"/>
    <col min="65" max="65" width="9.140625" style="2" customWidth="1"/>
    <col min="66" max="66" width="17.28515625" style="4" customWidth="1"/>
    <col min="67" max="67" width="20.42578125" style="4" customWidth="1"/>
    <col min="68" max="69" width="20.42578125" style="73" customWidth="1"/>
    <col min="70" max="70" width="14.5703125" style="69" customWidth="1"/>
    <col min="71" max="71" width="14.28515625" style="69" customWidth="1"/>
    <col min="72" max="72" width="18.5703125" style="69" customWidth="1"/>
    <col min="73" max="73" width="22.7109375" style="69" customWidth="1"/>
    <col min="74" max="74" width="10.7109375" style="69" customWidth="1"/>
    <col min="75" max="75" width="10.42578125" style="69" customWidth="1"/>
    <col min="76" max="76" width="10.28515625" style="71" customWidth="1"/>
    <col min="77" max="77" width="17.7109375" style="69" customWidth="1"/>
    <col min="78" max="78" width="13.28515625" style="69" customWidth="1"/>
    <col min="79" max="79" width="11.42578125" style="69" customWidth="1"/>
    <col min="80" max="83" width="11.5703125" style="69" customWidth="1"/>
    <col min="84" max="84" width="12.5703125" style="72" customWidth="1"/>
    <col min="85" max="85" width="11.5703125" style="71" customWidth="1"/>
    <col min="86" max="86" width="12.7109375" style="69" customWidth="1"/>
    <col min="87" max="112" width="13.42578125" style="69" customWidth="1"/>
    <col min="113" max="167" width="13.42578125" style="3" customWidth="1"/>
    <col min="168" max="214" width="9.28515625" style="3"/>
    <col min="215" max="16384" width="9.28515625" style="2"/>
  </cols>
  <sheetData>
    <row r="1" spans="1:214" x14ac:dyDescent="0.2">
      <c r="B1" s="3"/>
      <c r="BN1" s="2"/>
      <c r="BO1" s="2"/>
      <c r="BR1" s="73"/>
      <c r="BS1" s="73"/>
      <c r="BX1" s="69"/>
      <c r="BZ1" s="71"/>
      <c r="CF1" s="69"/>
      <c r="CG1" s="69"/>
      <c r="CH1" s="72"/>
      <c r="CI1" s="71"/>
    </row>
    <row r="2" spans="1:214" x14ac:dyDescent="0.2">
      <c r="B2" s="3"/>
      <c r="BN2" s="2"/>
      <c r="BO2" s="2"/>
      <c r="BR2" s="73"/>
      <c r="BS2" s="73"/>
      <c r="BX2" s="69"/>
      <c r="BZ2" s="71"/>
      <c r="CF2" s="69"/>
      <c r="CG2" s="69"/>
      <c r="CH2" s="72"/>
      <c r="CI2" s="71"/>
    </row>
    <row r="3" spans="1:214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7"/>
      <c r="BO3" s="7"/>
      <c r="BP3" s="69"/>
      <c r="BQ3" s="69"/>
      <c r="BX3" s="69"/>
      <c r="BY3" s="71"/>
    </row>
    <row r="4" spans="1:214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7"/>
      <c r="BO4" s="7"/>
      <c r="BP4" s="69"/>
      <c r="BQ4" s="69"/>
      <c r="BX4" s="69"/>
      <c r="BY4" s="71"/>
    </row>
    <row r="5" spans="1:214" x14ac:dyDescent="0.2">
      <c r="A5" s="15"/>
      <c r="B5" s="16" t="s">
        <v>328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7"/>
      <c r="BO5" s="17"/>
      <c r="BP5" s="79"/>
      <c r="BQ5" s="79"/>
      <c r="BR5" s="79"/>
      <c r="BS5" s="68"/>
      <c r="BT5" s="68"/>
      <c r="BU5" s="68"/>
      <c r="BV5" s="68"/>
      <c r="BX5" s="69"/>
      <c r="BY5" s="71"/>
    </row>
    <row r="6" spans="1:214" s="6" customFormat="1" ht="13.5" thickBot="1" x14ac:dyDescent="0.25">
      <c r="A6" s="19" t="s">
        <v>1</v>
      </c>
      <c r="B6" s="20"/>
      <c r="C6" s="282" t="s">
        <v>341</v>
      </c>
      <c r="D6" s="282"/>
      <c r="E6" s="254"/>
      <c r="F6" s="282" t="s">
        <v>340</v>
      </c>
      <c r="G6" s="282"/>
      <c r="H6" s="21"/>
      <c r="I6" s="282" t="s">
        <v>339</v>
      </c>
      <c r="J6" s="282"/>
      <c r="K6" s="21"/>
      <c r="L6" s="282" t="s">
        <v>342</v>
      </c>
      <c r="M6" s="282"/>
      <c r="N6" s="22"/>
      <c r="O6" s="282" t="s">
        <v>343</v>
      </c>
      <c r="P6" s="282"/>
      <c r="Q6" s="254"/>
      <c r="R6" s="282" t="s">
        <v>338</v>
      </c>
      <c r="S6" s="282"/>
      <c r="T6" s="254"/>
      <c r="U6" s="282" t="s">
        <v>337</v>
      </c>
      <c r="V6" s="282"/>
      <c r="W6" s="21"/>
      <c r="X6" s="282" t="s">
        <v>344</v>
      </c>
      <c r="Y6" s="282"/>
      <c r="Z6" s="254"/>
      <c r="AA6" s="282" t="s">
        <v>345</v>
      </c>
      <c r="AB6" s="282"/>
      <c r="AC6" s="21"/>
      <c r="AD6" s="282" t="s">
        <v>336</v>
      </c>
      <c r="AE6" s="282"/>
      <c r="AF6" s="22"/>
      <c r="AG6" s="282" t="s">
        <v>335</v>
      </c>
      <c r="AH6" s="282"/>
      <c r="AI6" s="22"/>
      <c r="AJ6" s="282" t="s">
        <v>334</v>
      </c>
      <c r="AK6" s="282"/>
      <c r="AL6" s="21"/>
      <c r="AM6" s="282" t="s">
        <v>346</v>
      </c>
      <c r="AN6" s="282"/>
      <c r="AO6" s="21"/>
      <c r="AP6" s="282" t="s">
        <v>347</v>
      </c>
      <c r="AQ6" s="282"/>
      <c r="AR6" s="21"/>
      <c r="AS6" s="282" t="s">
        <v>333</v>
      </c>
      <c r="AT6" s="282"/>
      <c r="AU6" s="21"/>
      <c r="AV6" s="282" t="s">
        <v>332</v>
      </c>
      <c r="AW6" s="282"/>
      <c r="AX6" s="21"/>
      <c r="AY6" s="282" t="s">
        <v>331</v>
      </c>
      <c r="AZ6" s="282"/>
      <c r="BA6" s="21"/>
      <c r="BB6" s="282" t="s">
        <v>348</v>
      </c>
      <c r="BC6" s="282"/>
      <c r="BD6" s="21"/>
      <c r="BE6" s="282" t="s">
        <v>349</v>
      </c>
      <c r="BF6" s="282"/>
      <c r="BG6" s="254"/>
      <c r="BH6" s="282" t="s">
        <v>330</v>
      </c>
      <c r="BI6" s="282"/>
      <c r="BJ6" s="254"/>
      <c r="BK6" s="282" t="s">
        <v>329</v>
      </c>
      <c r="BL6" s="282"/>
      <c r="BM6" s="254"/>
      <c r="BN6" s="282" t="s">
        <v>2</v>
      </c>
      <c r="BO6" s="282"/>
      <c r="BP6" s="225"/>
      <c r="BQ6" s="225"/>
      <c r="BR6" s="226"/>
      <c r="BS6" s="79"/>
      <c r="BT6" s="79"/>
      <c r="BU6" s="79"/>
      <c r="BV6" s="79"/>
      <c r="BW6" s="79"/>
      <c r="BX6" s="68"/>
      <c r="BY6" s="71"/>
      <c r="BZ6" s="69"/>
      <c r="CA6" s="69"/>
      <c r="CB6" s="69"/>
      <c r="CC6" s="69"/>
      <c r="CD6" s="69"/>
      <c r="CE6" s="69"/>
      <c r="CF6" s="72"/>
      <c r="CG6" s="71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</row>
    <row r="7" spans="1:214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25"/>
      <c r="BO7" s="25"/>
      <c r="BP7" s="158"/>
      <c r="BQ7" s="158"/>
      <c r="BR7" s="158"/>
      <c r="BS7" s="68"/>
      <c r="BT7" s="68"/>
      <c r="BU7" s="68"/>
      <c r="BV7" s="68"/>
      <c r="BW7" s="68"/>
      <c r="BX7" s="68"/>
      <c r="BY7" s="71"/>
    </row>
    <row r="8" spans="1:214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25"/>
      <c r="BH8" s="25"/>
      <c r="BI8" s="25" t="s">
        <v>3</v>
      </c>
      <c r="BJ8" s="25"/>
      <c r="BK8" s="25"/>
      <c r="BL8" s="25" t="s">
        <v>3</v>
      </c>
      <c r="BM8" s="25"/>
      <c r="BN8" s="25"/>
      <c r="BO8" s="25" t="s">
        <v>3</v>
      </c>
      <c r="BP8" s="158"/>
      <c r="BQ8" s="158"/>
      <c r="BR8" s="158"/>
      <c r="BS8" s="68"/>
      <c r="BT8" s="68"/>
      <c r="BU8" s="68"/>
      <c r="BV8" s="68"/>
      <c r="BW8" s="68"/>
      <c r="BX8" s="68"/>
      <c r="BY8" s="71"/>
    </row>
    <row r="9" spans="1:214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25"/>
      <c r="BN9" s="25" t="s">
        <v>3</v>
      </c>
      <c r="BO9" s="25" t="s">
        <v>19</v>
      </c>
      <c r="BP9" s="158"/>
      <c r="BQ9" s="158"/>
      <c r="BR9" s="158"/>
      <c r="BS9" s="158"/>
      <c r="BT9" s="158"/>
      <c r="BU9" s="158"/>
      <c r="BV9" s="158"/>
      <c r="BW9" s="158"/>
      <c r="BX9" s="158"/>
      <c r="BY9" s="71"/>
    </row>
    <row r="10" spans="1:214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23</v>
      </c>
      <c r="BL10" s="25" t="s">
        <v>21</v>
      </c>
      <c r="BM10" s="25"/>
      <c r="BN10" s="25" t="s">
        <v>24</v>
      </c>
      <c r="BO10" s="25" t="s">
        <v>21</v>
      </c>
      <c r="BP10" s="158"/>
      <c r="BQ10" s="158"/>
      <c r="BR10" s="158"/>
      <c r="BS10" s="158"/>
      <c r="BT10" s="158"/>
      <c r="BU10" s="158"/>
      <c r="BV10" s="158"/>
      <c r="BW10" s="158"/>
      <c r="BX10" s="158"/>
      <c r="BY10" s="71"/>
    </row>
    <row r="11" spans="1:214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25"/>
      <c r="BN11" s="25"/>
      <c r="BO11" s="25" t="s">
        <v>22</v>
      </c>
      <c r="BP11" s="158"/>
      <c r="BQ11" s="158"/>
      <c r="BR11" s="158"/>
      <c r="BS11" s="158"/>
      <c r="BT11" s="158"/>
      <c r="BU11" s="158"/>
      <c r="BV11" s="158"/>
      <c r="BW11" s="158"/>
      <c r="BX11" s="158"/>
      <c r="BY11" s="227"/>
      <c r="BZ11" s="228"/>
      <c r="CA11" s="228"/>
      <c r="CB11" s="228"/>
      <c r="CC11" s="228"/>
      <c r="CD11" s="228"/>
      <c r="CE11" s="228"/>
      <c r="CF11" s="229"/>
      <c r="CG11" s="227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228"/>
      <c r="DG11" s="228"/>
      <c r="DH11" s="228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</row>
    <row r="12" spans="1:214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25"/>
      <c r="BN12" s="25"/>
      <c r="BO12" s="25" t="s">
        <v>4</v>
      </c>
      <c r="BP12" s="158"/>
      <c r="BQ12" s="158"/>
      <c r="BR12" s="158"/>
      <c r="BS12" s="68"/>
      <c r="BT12" s="158"/>
      <c r="BU12" s="158"/>
      <c r="BV12" s="158"/>
      <c r="BW12" s="158"/>
      <c r="BX12" s="158"/>
      <c r="BY12" s="80"/>
    </row>
    <row r="13" spans="1:214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0"/>
      <c r="BF13" s="50"/>
      <c r="BG13" s="50"/>
      <c r="BH13" s="50"/>
      <c r="BI13" s="50"/>
      <c r="BJ13" s="50"/>
      <c r="BK13" s="50"/>
      <c r="BL13" s="50"/>
      <c r="BM13" s="50"/>
      <c r="BN13" s="33"/>
      <c r="BO13" s="34"/>
      <c r="BP13" s="158"/>
      <c r="BQ13" s="158"/>
      <c r="BR13" s="158"/>
      <c r="BS13" s="68"/>
      <c r="BT13" s="68"/>
      <c r="BU13" s="68"/>
      <c r="BV13" s="68"/>
      <c r="BW13" s="68"/>
      <c r="BX13" s="68"/>
      <c r="BY13" s="71"/>
      <c r="BZ13" s="69"/>
      <c r="CA13" s="69"/>
      <c r="CB13" s="69"/>
      <c r="CC13" s="69"/>
      <c r="CD13" s="69"/>
      <c r="CE13" s="69"/>
      <c r="CF13" s="72"/>
      <c r="CG13" s="71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</row>
    <row r="14" spans="1:214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48"/>
      <c r="BF14" s="48"/>
      <c r="BG14" s="48"/>
      <c r="BH14" s="48"/>
      <c r="BI14" s="48"/>
      <c r="BJ14" s="48"/>
      <c r="BK14" s="48"/>
      <c r="BL14" s="48"/>
      <c r="BM14" s="48"/>
      <c r="BN14" s="37"/>
      <c r="BO14" s="39"/>
      <c r="BP14" s="158"/>
      <c r="BQ14" s="158"/>
      <c r="BR14" s="158"/>
      <c r="BS14" s="68"/>
      <c r="BT14" s="68"/>
      <c r="BU14" s="68"/>
      <c r="BV14" s="68"/>
      <c r="BW14" s="68"/>
      <c r="BX14" s="68"/>
      <c r="BY14" s="71"/>
    </row>
    <row r="15" spans="1:214" x14ac:dyDescent="0.2">
      <c r="A15" s="27">
        <v>1</v>
      </c>
      <c r="B15" s="36" t="s">
        <v>5</v>
      </c>
      <c r="C15" s="37">
        <v>109.05</v>
      </c>
      <c r="D15" s="38">
        <v>100.78</v>
      </c>
      <c r="E15" s="38"/>
      <c r="F15" s="37">
        <v>106.88</v>
      </c>
      <c r="G15" s="38">
        <v>102.22</v>
      </c>
      <c r="H15" s="13"/>
      <c r="I15" s="37">
        <v>106.15</v>
      </c>
      <c r="J15" s="38">
        <v>102.03</v>
      </c>
      <c r="K15" s="13"/>
      <c r="L15" s="37">
        <v>106.4</v>
      </c>
      <c r="M15" s="38">
        <v>101.37</v>
      </c>
      <c r="N15" s="13"/>
      <c r="O15" s="37">
        <v>106.26</v>
      </c>
      <c r="P15" s="38">
        <v>101.83</v>
      </c>
      <c r="Q15" s="38"/>
      <c r="R15" s="37">
        <v>106.11</v>
      </c>
      <c r="S15" s="38">
        <v>101.89</v>
      </c>
      <c r="T15" s="38"/>
      <c r="U15" s="37">
        <v>105.79</v>
      </c>
      <c r="V15" s="38">
        <v>102.23</v>
      </c>
      <c r="W15" s="13"/>
      <c r="X15" s="37">
        <v>105.15</v>
      </c>
      <c r="Y15" s="38">
        <v>102.56</v>
      </c>
      <c r="Z15" s="38"/>
      <c r="AA15" s="37">
        <v>106.37</v>
      </c>
      <c r="AB15" s="38">
        <v>101.76</v>
      </c>
      <c r="AC15" s="13"/>
      <c r="AD15" s="37">
        <v>105.9</v>
      </c>
      <c r="AE15" s="38">
        <v>102.47</v>
      </c>
      <c r="AF15" s="13"/>
      <c r="AG15" s="37">
        <v>106.42</v>
      </c>
      <c r="AH15" s="38">
        <v>102.45</v>
      </c>
      <c r="AI15" s="13"/>
      <c r="AJ15" s="37">
        <v>106.55</v>
      </c>
      <c r="AK15" s="38">
        <v>102.25</v>
      </c>
      <c r="AL15" s="13"/>
      <c r="AM15" s="37">
        <v>106.35000000000001</v>
      </c>
      <c r="AN15" s="38">
        <v>102.75</v>
      </c>
      <c r="AO15" s="13"/>
      <c r="AP15" s="13">
        <v>106.47</v>
      </c>
      <c r="AQ15" s="13">
        <v>102.51</v>
      </c>
      <c r="AR15" s="13"/>
      <c r="AS15" s="13">
        <v>106.36</v>
      </c>
      <c r="AT15" s="13">
        <v>102.73</v>
      </c>
      <c r="AU15" s="37"/>
      <c r="AV15" s="37">
        <v>106.62</v>
      </c>
      <c r="AW15" s="39">
        <v>102.56</v>
      </c>
      <c r="AX15" s="37"/>
      <c r="AY15" s="37">
        <v>105.94</v>
      </c>
      <c r="AZ15" s="38">
        <v>102.97</v>
      </c>
      <c r="BA15" s="13"/>
      <c r="BB15" s="37">
        <v>105.75</v>
      </c>
      <c r="BC15" s="38">
        <v>103.39</v>
      </c>
      <c r="BD15" s="13"/>
      <c r="BE15" s="37">
        <v>105.76</v>
      </c>
      <c r="BF15" s="39">
        <v>104</v>
      </c>
      <c r="BG15" s="39"/>
      <c r="BH15" s="37">
        <v>106.23</v>
      </c>
      <c r="BI15" s="39">
        <v>103.76</v>
      </c>
      <c r="BJ15" s="39"/>
      <c r="BK15" s="37">
        <v>106.39</v>
      </c>
      <c r="BL15" s="39">
        <v>103.95</v>
      </c>
      <c r="BM15" s="39"/>
      <c r="BN15" s="37">
        <f>(C15+F15+I15+L15+O15+R15+U15+X15+AA15+AD15+AG15+AJ15+AM15+AP15+AS15+AV15+AY15+BB15+BE15+BH15+BK15)/21</f>
        <v>106.32857142857141</v>
      </c>
      <c r="BO15" s="39">
        <f>(D15+G15+J15+M15+P15+S15+V15+Y15+AB15+AE15+AH15+AK15+AN15+AQ15+AT15+AW15+AZ15+BC15+BF15+BI15+BL15)/21</f>
        <v>102.49809523809525</v>
      </c>
      <c r="BP15" s="230"/>
      <c r="BQ15" s="230"/>
      <c r="BR15" s="230"/>
      <c r="BS15" s="159"/>
      <c r="BT15" s="159"/>
      <c r="BU15" s="68"/>
      <c r="BV15" s="70"/>
      <c r="BW15" s="70"/>
      <c r="BX15" s="68"/>
      <c r="BY15" s="71"/>
    </row>
    <row r="16" spans="1:214" s="7" customFormat="1" x14ac:dyDescent="0.2">
      <c r="A16" s="27">
        <v>2</v>
      </c>
      <c r="B16" s="36" t="s">
        <v>6</v>
      </c>
      <c r="C16" s="37">
        <v>0.82603667602841557</v>
      </c>
      <c r="D16" s="38">
        <v>133.04</v>
      </c>
      <c r="E16" s="38"/>
      <c r="F16" s="37">
        <v>0.82474226804123707</v>
      </c>
      <c r="G16" s="38">
        <v>132.47</v>
      </c>
      <c r="H16" s="13"/>
      <c r="I16" s="37">
        <v>0.82345191040843202</v>
      </c>
      <c r="J16" s="38">
        <v>131.52000000000001</v>
      </c>
      <c r="K16" s="13"/>
      <c r="L16" s="37">
        <v>0.82068116536725477</v>
      </c>
      <c r="M16" s="38">
        <v>131.43</v>
      </c>
      <c r="N16" s="13"/>
      <c r="O16" s="37">
        <v>0.82406262875978575</v>
      </c>
      <c r="P16" s="38">
        <v>131.30000000000001</v>
      </c>
      <c r="Q16" s="38"/>
      <c r="R16" s="37">
        <v>0.82216558414864738</v>
      </c>
      <c r="S16" s="38">
        <v>131.51</v>
      </c>
      <c r="T16" s="38"/>
      <c r="U16" s="37">
        <v>0.82596844800528613</v>
      </c>
      <c r="V16" s="38">
        <v>130.94</v>
      </c>
      <c r="W16" s="13"/>
      <c r="X16" s="37">
        <v>0.82850041425020704</v>
      </c>
      <c r="Y16" s="38">
        <v>130.16</v>
      </c>
      <c r="Z16" s="38"/>
      <c r="AA16" s="37">
        <v>0.82788310290586975</v>
      </c>
      <c r="AB16" s="38">
        <v>130.74</v>
      </c>
      <c r="AC16" s="13"/>
      <c r="AD16" s="37">
        <v>0.82692466716282143</v>
      </c>
      <c r="AE16" s="38">
        <v>131.22999999999999</v>
      </c>
      <c r="AF16" s="13"/>
      <c r="AG16" s="37">
        <v>0.82345191040843202</v>
      </c>
      <c r="AH16" s="38">
        <v>132.41</v>
      </c>
      <c r="AI16" s="13"/>
      <c r="AJ16" s="37">
        <v>0.8250144377526607</v>
      </c>
      <c r="AK16" s="38">
        <v>132.06</v>
      </c>
      <c r="AL16" s="13"/>
      <c r="AM16" s="37">
        <v>0.82678792889623809</v>
      </c>
      <c r="AN16" s="38">
        <v>132.16</v>
      </c>
      <c r="AO16" s="13"/>
      <c r="AP16" s="13">
        <v>0.82406262875978575</v>
      </c>
      <c r="AQ16" s="13">
        <v>132.44</v>
      </c>
      <c r="AR16" s="13"/>
      <c r="AS16" s="13">
        <v>0.82474226804123707</v>
      </c>
      <c r="AT16" s="13">
        <v>132.47999999999999</v>
      </c>
      <c r="AU16" s="37"/>
      <c r="AV16" s="37">
        <v>0.8187996397281585</v>
      </c>
      <c r="AW16" s="39">
        <v>133.55000000000001</v>
      </c>
      <c r="AX16" s="37"/>
      <c r="AY16" s="37">
        <v>0.81726054266100034</v>
      </c>
      <c r="AZ16" s="38">
        <v>133.47999999999999</v>
      </c>
      <c r="BA16" s="13"/>
      <c r="BB16" s="37">
        <v>0.81645983017635526</v>
      </c>
      <c r="BC16" s="38">
        <v>133.91999999999999</v>
      </c>
      <c r="BD16" s="13"/>
      <c r="BE16" s="37">
        <v>0.8187996397281585</v>
      </c>
      <c r="BF16" s="39">
        <v>134.33000000000001</v>
      </c>
      <c r="BG16" s="39"/>
      <c r="BH16" s="37">
        <v>0.82007544694111856</v>
      </c>
      <c r="BI16" s="39">
        <v>134.4</v>
      </c>
      <c r="BJ16" s="39"/>
      <c r="BK16" s="37">
        <v>0.82047915982934028</v>
      </c>
      <c r="BL16" s="39">
        <v>134.79</v>
      </c>
      <c r="BM16" s="39"/>
      <c r="BN16" s="37">
        <f t="shared" ref="BN16:BN28" si="0">(C16+F16+I16+L16+O16+R16+U16+X16+AA16+AD16+AG16+AJ16+AM16+AP16+AS16+AV16+AY16+BB16+BE16+BH16+BK16)/21</f>
        <v>0.82315953800002095</v>
      </c>
      <c r="BO16" s="39">
        <f t="shared" ref="BO16:BO28" si="1">(D16+G16+J16+M16+P16+S16+V16+Y16+AB16+AE16+AH16+AK16+AN16+AQ16+AT16+AW16+AZ16+BC16+BF16+BI16+BL16)/21</f>
        <v>132.39809523809527</v>
      </c>
      <c r="BP16" s="230"/>
      <c r="BQ16" s="230"/>
      <c r="BR16" s="230"/>
      <c r="BS16" s="159"/>
      <c r="BT16" s="159"/>
      <c r="BU16" s="68"/>
      <c r="BV16" s="70"/>
      <c r="BW16" s="70"/>
      <c r="BX16" s="68"/>
      <c r="BY16" s="71"/>
      <c r="BZ16" s="69"/>
      <c r="CA16" s="69"/>
      <c r="CB16" s="69"/>
      <c r="CC16" s="69"/>
      <c r="CD16" s="69"/>
      <c r="CE16" s="69"/>
      <c r="CF16" s="72"/>
      <c r="CG16" s="71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3"/>
      <c r="DJ16" s="3"/>
    </row>
    <row r="17" spans="1:214" x14ac:dyDescent="0.2">
      <c r="A17" s="27">
        <v>3</v>
      </c>
      <c r="B17" s="36" t="s">
        <v>7</v>
      </c>
      <c r="C17" s="37">
        <v>0.99480000000000002</v>
      </c>
      <c r="D17" s="38">
        <v>110.47</v>
      </c>
      <c r="E17" s="38"/>
      <c r="F17" s="37">
        <v>0.98620000000000008</v>
      </c>
      <c r="G17" s="38">
        <v>110.78</v>
      </c>
      <c r="H17" s="13"/>
      <c r="I17" s="37">
        <v>0.97440000000000004</v>
      </c>
      <c r="J17" s="38">
        <v>111.15</v>
      </c>
      <c r="K17" s="13"/>
      <c r="L17" s="37">
        <v>0.97420000000000007</v>
      </c>
      <c r="M17" s="38">
        <v>110.72</v>
      </c>
      <c r="N17" s="13"/>
      <c r="O17" s="37">
        <v>0.97900000000000009</v>
      </c>
      <c r="P17" s="38">
        <v>110.52</v>
      </c>
      <c r="Q17" s="38"/>
      <c r="R17" s="37">
        <v>0.97510000000000008</v>
      </c>
      <c r="S17" s="38">
        <v>110.88</v>
      </c>
      <c r="T17" s="38"/>
      <c r="U17" s="37">
        <v>0.9728</v>
      </c>
      <c r="V17" s="38">
        <v>111.17</v>
      </c>
      <c r="W17" s="13"/>
      <c r="X17" s="37">
        <v>0.96870000000000001</v>
      </c>
      <c r="Y17" s="38">
        <v>111.32</v>
      </c>
      <c r="Z17" s="38"/>
      <c r="AA17" s="37">
        <v>0.97400000000000009</v>
      </c>
      <c r="AB17" s="38">
        <v>111.13</v>
      </c>
      <c r="AC17" s="13"/>
      <c r="AD17" s="37">
        <v>0.97300000000000009</v>
      </c>
      <c r="AE17" s="38">
        <v>111.53</v>
      </c>
      <c r="AF17" s="13"/>
      <c r="AG17" s="37">
        <v>0.98000000000000009</v>
      </c>
      <c r="AH17" s="38">
        <v>111.26</v>
      </c>
      <c r="AI17" s="13"/>
      <c r="AJ17" s="37">
        <v>0.97870000000000001</v>
      </c>
      <c r="AK17" s="38">
        <v>111.32</v>
      </c>
      <c r="AL17" s="13"/>
      <c r="AM17" s="37">
        <v>0.97920000000000007</v>
      </c>
      <c r="AN17" s="38">
        <v>111.59</v>
      </c>
      <c r="AO17" s="13"/>
      <c r="AP17" s="13">
        <v>0.98000000000000009</v>
      </c>
      <c r="AQ17" s="13">
        <v>111.37</v>
      </c>
      <c r="AR17" s="13"/>
      <c r="AS17" s="13">
        <v>0.9819</v>
      </c>
      <c r="AT17" s="13">
        <v>111.27</v>
      </c>
      <c r="AU17" s="37"/>
      <c r="AV17" s="37">
        <v>0.98680000000000001</v>
      </c>
      <c r="AW17" s="39">
        <v>110.81</v>
      </c>
      <c r="AX17" s="37"/>
      <c r="AY17" s="37">
        <v>0.9798</v>
      </c>
      <c r="AZ17" s="38">
        <v>111.34</v>
      </c>
      <c r="BA17" s="13"/>
      <c r="BB17" s="37">
        <v>0.97970000000000002</v>
      </c>
      <c r="BC17" s="38">
        <v>111.61</v>
      </c>
      <c r="BD17" s="13"/>
      <c r="BE17" s="37">
        <v>0.98150000000000004</v>
      </c>
      <c r="BF17" s="39">
        <v>112.06</v>
      </c>
      <c r="BG17" s="39"/>
      <c r="BH17" s="37">
        <v>0.98310000000000008</v>
      </c>
      <c r="BI17" s="39">
        <v>112.11</v>
      </c>
      <c r="BJ17" s="39"/>
      <c r="BK17" s="37">
        <v>0.98850000000000005</v>
      </c>
      <c r="BL17" s="39">
        <v>111.88</v>
      </c>
      <c r="BM17" s="39"/>
      <c r="BN17" s="37">
        <f t="shared" si="0"/>
        <v>0.97959047619047634</v>
      </c>
      <c r="BO17" s="39">
        <f t="shared" si="1"/>
        <v>111.25190476190475</v>
      </c>
      <c r="BP17" s="230"/>
      <c r="BQ17" s="230"/>
      <c r="BR17" s="230"/>
      <c r="BS17" s="159"/>
      <c r="BT17" s="159"/>
      <c r="BU17" s="68"/>
      <c r="BV17" s="70"/>
      <c r="BW17" s="70"/>
      <c r="BX17" s="68"/>
      <c r="BY17" s="71"/>
    </row>
    <row r="18" spans="1:214" x14ac:dyDescent="0.2">
      <c r="A18" s="27">
        <v>4</v>
      </c>
      <c r="B18" s="36" t="s">
        <v>8</v>
      </c>
      <c r="C18" s="37">
        <v>0.90587915572062683</v>
      </c>
      <c r="D18" s="38">
        <v>121.49</v>
      </c>
      <c r="E18" s="38"/>
      <c r="F18" s="37">
        <v>0.90106325464047565</v>
      </c>
      <c r="G18" s="38">
        <v>121.31</v>
      </c>
      <c r="H18" s="13"/>
      <c r="I18" s="37">
        <v>0.89694142972463897</v>
      </c>
      <c r="J18" s="38">
        <v>120.75</v>
      </c>
      <c r="K18" s="13"/>
      <c r="L18" s="37">
        <v>0.8926977325477593</v>
      </c>
      <c r="M18" s="38">
        <v>120.83</v>
      </c>
      <c r="N18" s="13"/>
      <c r="O18" s="37">
        <v>0.89429440171704522</v>
      </c>
      <c r="P18" s="38">
        <v>121.09</v>
      </c>
      <c r="Q18" s="38"/>
      <c r="R18" s="37">
        <v>0.89190153407063866</v>
      </c>
      <c r="S18" s="38">
        <v>121.28</v>
      </c>
      <c r="T18" s="38"/>
      <c r="U18" s="37">
        <v>0.8926977325477593</v>
      </c>
      <c r="V18" s="38">
        <v>121.16</v>
      </c>
      <c r="W18" s="13"/>
      <c r="X18" s="37">
        <v>0.89261804873694539</v>
      </c>
      <c r="Y18" s="38">
        <v>120.82</v>
      </c>
      <c r="Z18" s="38"/>
      <c r="AA18" s="37">
        <v>0.8946944618412811</v>
      </c>
      <c r="AB18" s="38">
        <v>121.07</v>
      </c>
      <c r="AC18" s="13"/>
      <c r="AD18" s="37">
        <v>0.89702188733405097</v>
      </c>
      <c r="AE18" s="38">
        <v>121.11</v>
      </c>
      <c r="AF18" s="13"/>
      <c r="AG18" s="37">
        <v>0.90252707581227432</v>
      </c>
      <c r="AH18" s="38">
        <v>120.92</v>
      </c>
      <c r="AI18" s="13"/>
      <c r="AJ18" s="37">
        <v>0.90073860565663844</v>
      </c>
      <c r="AK18" s="38">
        <v>121.04</v>
      </c>
      <c r="AL18" s="13"/>
      <c r="AM18" s="37">
        <v>0.90269001624842016</v>
      </c>
      <c r="AN18" s="38">
        <v>121.15</v>
      </c>
      <c r="AO18" s="13"/>
      <c r="AP18" s="13">
        <v>0.90122566690699335</v>
      </c>
      <c r="AQ18" s="13">
        <v>121.18</v>
      </c>
      <c r="AR18" s="13"/>
      <c r="AS18" s="13">
        <v>0.9027715085311907</v>
      </c>
      <c r="AT18" s="13">
        <v>121.15</v>
      </c>
      <c r="AU18" s="37"/>
      <c r="AV18" s="37">
        <v>0.90375056484410299</v>
      </c>
      <c r="AW18" s="39">
        <v>121.09</v>
      </c>
      <c r="AX18" s="37"/>
      <c r="AY18" s="37">
        <v>0.89992800575953924</v>
      </c>
      <c r="AZ18" s="38">
        <v>121.26</v>
      </c>
      <c r="BA18" s="13"/>
      <c r="BB18" s="37">
        <v>0.90017103249617425</v>
      </c>
      <c r="BC18" s="38">
        <v>121.49</v>
      </c>
      <c r="BD18" s="13"/>
      <c r="BE18" s="37">
        <v>0.90155066714749377</v>
      </c>
      <c r="BF18" s="39">
        <v>122.03</v>
      </c>
      <c r="BG18" s="39"/>
      <c r="BH18" s="37">
        <v>0.90293453724604955</v>
      </c>
      <c r="BI18" s="39">
        <v>122.16</v>
      </c>
      <c r="BJ18" s="39"/>
      <c r="BK18" s="37">
        <v>0.90596122485957586</v>
      </c>
      <c r="BL18" s="39">
        <v>122.12</v>
      </c>
      <c r="BM18" s="39"/>
      <c r="BN18" s="37">
        <f t="shared" si="0"/>
        <v>0.899240883066175</v>
      </c>
      <c r="BO18" s="39">
        <f t="shared" si="1"/>
        <v>121.26190476190476</v>
      </c>
      <c r="BP18" s="230"/>
      <c r="BQ18" s="230"/>
      <c r="BR18" s="230"/>
      <c r="BS18" s="159"/>
      <c r="BT18" s="159"/>
      <c r="BU18" s="68"/>
      <c r="BV18" s="70"/>
      <c r="BW18" s="70"/>
      <c r="BX18" s="68"/>
      <c r="BY18" s="71"/>
    </row>
    <row r="19" spans="1:214" x14ac:dyDescent="0.2">
      <c r="A19" s="27">
        <v>5</v>
      </c>
      <c r="B19" s="36" t="s">
        <v>9</v>
      </c>
      <c r="C19" s="37">
        <v>1406.5035</v>
      </c>
      <c r="D19" s="41">
        <v>154574.73000000001</v>
      </c>
      <c r="E19" s="41"/>
      <c r="F19" s="42">
        <v>1436.2531000000001</v>
      </c>
      <c r="G19" s="41">
        <v>156910.65</v>
      </c>
      <c r="H19" s="13"/>
      <c r="I19" s="37">
        <v>1456.41</v>
      </c>
      <c r="J19" s="41">
        <v>157729.20000000001</v>
      </c>
      <c r="K19" s="13"/>
      <c r="L19" s="37">
        <v>1461.4250000000002</v>
      </c>
      <c r="M19" s="41">
        <v>157629.29999999999</v>
      </c>
      <c r="N19" s="13"/>
      <c r="O19" s="37">
        <v>1486.8472000000002</v>
      </c>
      <c r="P19" s="41">
        <v>160876.87</v>
      </c>
      <c r="Q19" s="41"/>
      <c r="R19" s="42">
        <v>1496.6000000000001</v>
      </c>
      <c r="S19" s="41">
        <v>161812.39000000001</v>
      </c>
      <c r="T19" s="41"/>
      <c r="U19" s="42">
        <v>1503.4</v>
      </c>
      <c r="V19" s="41">
        <v>162592.71</v>
      </c>
      <c r="W19" s="13"/>
      <c r="X19" s="37">
        <v>1527.91</v>
      </c>
      <c r="Y19" s="41">
        <v>164769.81</v>
      </c>
      <c r="Z19" s="41"/>
      <c r="AA19" s="37">
        <v>1501.1185</v>
      </c>
      <c r="AB19" s="41">
        <v>162481.07</v>
      </c>
      <c r="AC19" s="13"/>
      <c r="AD19" s="37">
        <v>1519.3107</v>
      </c>
      <c r="AE19" s="41">
        <v>164875.6</v>
      </c>
      <c r="AF19" s="13"/>
      <c r="AG19" s="37">
        <v>1509.4</v>
      </c>
      <c r="AH19" s="41">
        <v>164569.88</v>
      </c>
      <c r="AI19" s="13"/>
      <c r="AJ19" s="37">
        <v>1499.0057000000002</v>
      </c>
      <c r="AK19" s="41">
        <v>163316.67000000001</v>
      </c>
      <c r="AL19" s="13"/>
      <c r="AM19" s="37">
        <v>1502.5500000000002</v>
      </c>
      <c r="AN19" s="41">
        <v>164183.64000000001</v>
      </c>
      <c r="AO19" s="13"/>
      <c r="AP19" s="13">
        <v>1499.2866000000001</v>
      </c>
      <c r="AQ19" s="13">
        <v>163632.14000000001</v>
      </c>
      <c r="AR19" s="13"/>
      <c r="AS19" s="13">
        <v>1495.73</v>
      </c>
      <c r="AT19" s="13">
        <v>163423.46</v>
      </c>
      <c r="AU19" s="37"/>
      <c r="AV19" s="37">
        <v>1495.5256000000002</v>
      </c>
      <c r="AW19" s="39">
        <v>163535.72</v>
      </c>
      <c r="AX19" s="37"/>
      <c r="AY19" s="42">
        <v>1526.71</v>
      </c>
      <c r="AZ19" s="41">
        <v>166548.79</v>
      </c>
      <c r="BA19" s="13"/>
      <c r="BB19" s="37">
        <v>1531.4772</v>
      </c>
      <c r="BC19" s="41">
        <v>167451.72</v>
      </c>
      <c r="BD19" s="13"/>
      <c r="BE19" s="37">
        <v>1541.7</v>
      </c>
      <c r="BF19" s="39">
        <v>169571.58</v>
      </c>
      <c r="BG19" s="39"/>
      <c r="BH19" s="37">
        <v>1538.693</v>
      </c>
      <c r="BI19" s="39">
        <v>169594.74</v>
      </c>
      <c r="BJ19" s="39"/>
      <c r="BK19" s="37">
        <v>1526.0600000000002</v>
      </c>
      <c r="BL19" s="39">
        <v>168766.98</v>
      </c>
      <c r="BM19" s="39"/>
      <c r="BN19" s="37">
        <f t="shared" si="0"/>
        <v>1498.1864809523811</v>
      </c>
      <c r="BO19" s="39">
        <f t="shared" si="1"/>
        <v>163278.45952380955</v>
      </c>
      <c r="BP19" s="230"/>
      <c r="BQ19" s="230"/>
      <c r="BR19" s="230"/>
      <c r="BS19" s="159"/>
      <c r="BT19" s="159"/>
      <c r="BU19" s="231"/>
      <c r="BV19" s="70"/>
      <c r="BW19" s="70"/>
      <c r="BX19" s="68"/>
      <c r="BY19" s="71"/>
    </row>
    <row r="20" spans="1:214" x14ac:dyDescent="0.2">
      <c r="A20" s="27">
        <v>6</v>
      </c>
      <c r="B20" s="36" t="s">
        <v>10</v>
      </c>
      <c r="C20" s="37">
        <v>16.034600000000001</v>
      </c>
      <c r="D20" s="38">
        <v>1762.2</v>
      </c>
      <c r="E20" s="38"/>
      <c r="F20" s="37">
        <v>16.11</v>
      </c>
      <c r="G20" s="38">
        <v>1760.02</v>
      </c>
      <c r="H20" s="13"/>
      <c r="I20" s="37">
        <v>16.446999999999999</v>
      </c>
      <c r="J20" s="38">
        <v>1781.21</v>
      </c>
      <c r="K20" s="13"/>
      <c r="L20" s="37">
        <v>16.362100000000002</v>
      </c>
      <c r="M20" s="38">
        <v>1764.82</v>
      </c>
      <c r="N20" s="13"/>
      <c r="O20" s="37">
        <v>16.7926</v>
      </c>
      <c r="P20" s="38">
        <v>1816.96</v>
      </c>
      <c r="Q20" s="38"/>
      <c r="R20" s="37">
        <v>17.060100000000002</v>
      </c>
      <c r="S20" s="38">
        <v>1844.54</v>
      </c>
      <c r="T20" s="38"/>
      <c r="U20" s="37">
        <v>17.052199999999999</v>
      </c>
      <c r="V20" s="38">
        <v>1844.2</v>
      </c>
      <c r="W20" s="13"/>
      <c r="X20" s="37">
        <v>17.442800000000002</v>
      </c>
      <c r="Y20" s="38">
        <v>1881.03</v>
      </c>
      <c r="Z20" s="38"/>
      <c r="AA20" s="37">
        <v>17.046600000000002</v>
      </c>
      <c r="AB20" s="38">
        <v>1845.12</v>
      </c>
      <c r="AC20" s="13"/>
      <c r="AD20" s="37">
        <v>17.255100000000002</v>
      </c>
      <c r="AE20" s="38">
        <v>1872.52</v>
      </c>
      <c r="AF20" s="13"/>
      <c r="AG20" s="37">
        <v>17.100000000000001</v>
      </c>
      <c r="AH20" s="38">
        <v>1864.41</v>
      </c>
      <c r="AI20" s="13"/>
      <c r="AJ20" s="37">
        <v>16.913700000000002</v>
      </c>
      <c r="AK20" s="38">
        <v>1842.75</v>
      </c>
      <c r="AL20" s="13"/>
      <c r="AM20" s="37">
        <v>17</v>
      </c>
      <c r="AN20" s="38">
        <v>1857.59</v>
      </c>
      <c r="AO20" s="13"/>
      <c r="AP20" s="13">
        <v>17.091699999999999</v>
      </c>
      <c r="AQ20" s="13">
        <v>1865.39</v>
      </c>
      <c r="AR20" s="13"/>
      <c r="AS20" s="13">
        <v>17.004000000000001</v>
      </c>
      <c r="AT20" s="13">
        <v>1857.86</v>
      </c>
      <c r="AU20" s="37"/>
      <c r="AV20" s="37">
        <v>17.052199999999999</v>
      </c>
      <c r="AW20" s="39">
        <v>1864.66</v>
      </c>
      <c r="AX20" s="37"/>
      <c r="AY20" s="37">
        <v>17.569600000000001</v>
      </c>
      <c r="AZ20" s="38">
        <v>1916.67</v>
      </c>
      <c r="BA20" s="13"/>
      <c r="BB20" s="37">
        <v>17.733900000000002</v>
      </c>
      <c r="BC20" s="38">
        <v>1939.02</v>
      </c>
      <c r="BD20" s="13"/>
      <c r="BE20" s="37">
        <v>18.380000000000003</v>
      </c>
      <c r="BF20" s="39">
        <v>2021.62</v>
      </c>
      <c r="BG20" s="39"/>
      <c r="BH20" s="37">
        <v>18.506399999999999</v>
      </c>
      <c r="BI20" s="39">
        <v>2039.78</v>
      </c>
      <c r="BJ20" s="39"/>
      <c r="BK20" s="37">
        <v>18.39</v>
      </c>
      <c r="BL20" s="39">
        <v>2033.75</v>
      </c>
      <c r="BM20" s="39"/>
      <c r="BN20" s="37">
        <f t="shared" si="0"/>
        <v>17.159266666666664</v>
      </c>
      <c r="BO20" s="39">
        <f t="shared" si="1"/>
        <v>1870.2914285714287</v>
      </c>
      <c r="BP20" s="230"/>
      <c r="BQ20" s="230"/>
      <c r="BR20" s="230"/>
      <c r="BS20" s="159"/>
      <c r="BT20" s="159"/>
      <c r="BU20" s="68"/>
      <c r="BV20" s="70"/>
      <c r="BW20" s="70"/>
      <c r="BX20" s="68"/>
      <c r="BY20" s="71"/>
    </row>
    <row r="21" spans="1:214" x14ac:dyDescent="0.2">
      <c r="A21" s="27">
        <v>7</v>
      </c>
      <c r="B21" s="36" t="s">
        <v>25</v>
      </c>
      <c r="C21" s="37">
        <v>1.4596409283316303</v>
      </c>
      <c r="D21" s="38">
        <v>75.290000000000006</v>
      </c>
      <c r="E21" s="38"/>
      <c r="F21" s="37">
        <v>1.4727540500736376</v>
      </c>
      <c r="G21" s="38">
        <v>74.180000000000007</v>
      </c>
      <c r="H21" s="13"/>
      <c r="I21" s="37">
        <v>1.4799467219180107</v>
      </c>
      <c r="J21" s="38">
        <v>73.180000000000007</v>
      </c>
      <c r="K21" s="13"/>
      <c r="L21" s="37">
        <v>1.4731879787860929</v>
      </c>
      <c r="M21" s="38">
        <v>73.22</v>
      </c>
      <c r="N21" s="13"/>
      <c r="O21" s="37">
        <v>1.4854426619132501</v>
      </c>
      <c r="P21" s="38">
        <v>72.84</v>
      </c>
      <c r="Q21" s="38"/>
      <c r="R21" s="37">
        <v>1.4736221632773356</v>
      </c>
      <c r="S21" s="38">
        <v>73.37</v>
      </c>
      <c r="T21" s="38"/>
      <c r="U21" s="37">
        <v>1.4684287812041115</v>
      </c>
      <c r="V21" s="38">
        <v>73.650000000000006</v>
      </c>
      <c r="W21" s="13"/>
      <c r="X21" s="37">
        <v>1.478633742422002</v>
      </c>
      <c r="Y21" s="38">
        <v>72.930000000000007</v>
      </c>
      <c r="Z21" s="38"/>
      <c r="AA21" s="37">
        <v>1.4795088030773782</v>
      </c>
      <c r="AB21" s="38">
        <v>73.16</v>
      </c>
      <c r="AC21" s="13"/>
      <c r="AD21" s="37">
        <v>1.4777597162701344</v>
      </c>
      <c r="AE21" s="38">
        <v>73.44</v>
      </c>
      <c r="AF21" s="13"/>
      <c r="AG21" s="37">
        <v>1.4755791648221925</v>
      </c>
      <c r="AH21" s="38">
        <v>73.89</v>
      </c>
      <c r="AI21" s="13"/>
      <c r="AJ21" s="37">
        <v>1.4766686355581806</v>
      </c>
      <c r="AK21" s="38">
        <v>73.78</v>
      </c>
      <c r="AL21" s="13"/>
      <c r="AM21" s="37">
        <v>1.476886722788362</v>
      </c>
      <c r="AN21" s="38">
        <v>73.989999999999995</v>
      </c>
      <c r="AO21" s="13"/>
      <c r="AP21" s="13">
        <v>1.4734050390452333</v>
      </c>
      <c r="AQ21" s="13">
        <v>74.069999999999993</v>
      </c>
      <c r="AR21" s="13"/>
      <c r="AS21" s="13">
        <v>1.4784151389710232</v>
      </c>
      <c r="AT21" s="13">
        <v>73.900000000000006</v>
      </c>
      <c r="AU21" s="37"/>
      <c r="AV21" s="37">
        <v>1.4797277300976619</v>
      </c>
      <c r="AW21" s="39">
        <v>73.900000000000006</v>
      </c>
      <c r="AX21" s="37"/>
      <c r="AY21" s="37">
        <v>1.4777597162701344</v>
      </c>
      <c r="AZ21" s="38">
        <v>73.819999999999993</v>
      </c>
      <c r="BA21" s="13"/>
      <c r="BB21" s="37">
        <v>1.4790711433219936</v>
      </c>
      <c r="BC21" s="38">
        <v>73.92</v>
      </c>
      <c r="BD21" s="13"/>
      <c r="BE21" s="37">
        <v>1.4834594273846609</v>
      </c>
      <c r="BF21" s="39">
        <v>74.14</v>
      </c>
      <c r="BG21" s="39"/>
      <c r="BH21" s="37">
        <v>1.4832393948383269</v>
      </c>
      <c r="BI21" s="39">
        <v>74.31</v>
      </c>
      <c r="BJ21" s="39"/>
      <c r="BK21" s="37">
        <v>1.4878738282993602</v>
      </c>
      <c r="BL21" s="39">
        <v>74.33</v>
      </c>
      <c r="BM21" s="39"/>
      <c r="BN21" s="37">
        <f t="shared" si="0"/>
        <v>1.4771910232700338</v>
      </c>
      <c r="BO21" s="39">
        <f t="shared" si="1"/>
        <v>73.776666666666671</v>
      </c>
      <c r="BP21" s="230"/>
      <c r="BQ21" s="230"/>
      <c r="BR21" s="230"/>
      <c r="BS21" s="159"/>
      <c r="BT21" s="159"/>
      <c r="BU21" s="68"/>
      <c r="BV21" s="70"/>
      <c r="BW21" s="70"/>
      <c r="BX21" s="68"/>
      <c r="BY21" s="71"/>
    </row>
    <row r="22" spans="1:214" x14ac:dyDescent="0.2">
      <c r="A22" s="27">
        <v>8</v>
      </c>
      <c r="B22" s="36" t="s">
        <v>26</v>
      </c>
      <c r="C22" s="37">
        <v>1.3213000000000001</v>
      </c>
      <c r="D22" s="38">
        <v>83.18</v>
      </c>
      <c r="E22" s="38"/>
      <c r="F22" s="37">
        <v>1.3222</v>
      </c>
      <c r="G22" s="38">
        <v>82.63</v>
      </c>
      <c r="H22" s="13"/>
      <c r="I22" s="37">
        <v>1.3233000000000001</v>
      </c>
      <c r="J22" s="38">
        <v>81.84</v>
      </c>
      <c r="K22" s="13"/>
      <c r="L22" s="37">
        <v>1.3201000000000001</v>
      </c>
      <c r="M22" s="38">
        <v>81.709999999999994</v>
      </c>
      <c r="N22" s="13"/>
      <c r="O22" s="37">
        <v>1.3284</v>
      </c>
      <c r="P22" s="38">
        <v>81.45</v>
      </c>
      <c r="Q22" s="38"/>
      <c r="R22" s="37">
        <v>1.3285</v>
      </c>
      <c r="S22" s="38">
        <v>81.39</v>
      </c>
      <c r="T22" s="38"/>
      <c r="U22" s="37">
        <v>1.3221000000000001</v>
      </c>
      <c r="V22" s="38">
        <v>81.8</v>
      </c>
      <c r="W22" s="13"/>
      <c r="X22" s="37">
        <v>1.3260000000000001</v>
      </c>
      <c r="Y22" s="38">
        <v>81.33</v>
      </c>
      <c r="Z22" s="38"/>
      <c r="AA22" s="37">
        <v>1.3247</v>
      </c>
      <c r="AB22" s="38">
        <v>81.709999999999994</v>
      </c>
      <c r="AC22" s="13"/>
      <c r="AD22" s="37">
        <v>1.3316000000000001</v>
      </c>
      <c r="AE22" s="38">
        <v>81.5</v>
      </c>
      <c r="AF22" s="13"/>
      <c r="AG22" s="37">
        <v>1.3291000000000002</v>
      </c>
      <c r="AH22" s="38">
        <v>82.03</v>
      </c>
      <c r="AI22" s="13"/>
      <c r="AJ22" s="37">
        <v>1.3259000000000001</v>
      </c>
      <c r="AK22" s="38">
        <v>82.17</v>
      </c>
      <c r="AL22" s="13"/>
      <c r="AM22" s="37">
        <v>1.333</v>
      </c>
      <c r="AN22" s="38">
        <v>81.97</v>
      </c>
      <c r="AO22" s="13"/>
      <c r="AP22" s="13">
        <v>1.3302</v>
      </c>
      <c r="AQ22" s="13">
        <v>82.05</v>
      </c>
      <c r="AR22" s="13"/>
      <c r="AS22" s="13">
        <v>1.3291000000000002</v>
      </c>
      <c r="AT22" s="13">
        <v>82.21</v>
      </c>
      <c r="AU22" s="37"/>
      <c r="AV22" s="37">
        <v>1.3313000000000001</v>
      </c>
      <c r="AW22" s="39">
        <v>82.14</v>
      </c>
      <c r="AX22" s="37"/>
      <c r="AY22" s="37">
        <v>1.329</v>
      </c>
      <c r="AZ22" s="38">
        <v>82.08</v>
      </c>
      <c r="BA22" s="13"/>
      <c r="BB22" s="37">
        <v>1.323</v>
      </c>
      <c r="BC22" s="38">
        <v>82.65</v>
      </c>
      <c r="BD22" s="13"/>
      <c r="BE22" s="37">
        <v>1.3299000000000001</v>
      </c>
      <c r="BF22" s="39">
        <v>82.71</v>
      </c>
      <c r="BG22" s="39"/>
      <c r="BH22" s="37">
        <v>1.3284</v>
      </c>
      <c r="BI22" s="39">
        <v>82.97</v>
      </c>
      <c r="BJ22" s="39"/>
      <c r="BK22" s="37">
        <v>1.3298000000000001</v>
      </c>
      <c r="BL22" s="39">
        <v>83.16</v>
      </c>
      <c r="BM22" s="39"/>
      <c r="BN22" s="37">
        <f t="shared" si="0"/>
        <v>1.3269952380952381</v>
      </c>
      <c r="BO22" s="39">
        <f t="shared" si="1"/>
        <v>82.127619047619064</v>
      </c>
      <c r="BP22" s="230"/>
      <c r="BQ22" s="230"/>
      <c r="BR22" s="230"/>
      <c r="BS22" s="159"/>
      <c r="BT22" s="159"/>
      <c r="BU22" s="68"/>
      <c r="BV22" s="70"/>
      <c r="BW22" s="70"/>
      <c r="BX22" s="68"/>
      <c r="BY22" s="71"/>
    </row>
    <row r="23" spans="1:214" x14ac:dyDescent="0.2">
      <c r="A23" s="27">
        <v>9</v>
      </c>
      <c r="B23" s="36" t="s">
        <v>13</v>
      </c>
      <c r="C23" s="37">
        <v>9.6635000000000009</v>
      </c>
      <c r="D23" s="38">
        <v>11.37</v>
      </c>
      <c r="E23" s="38"/>
      <c r="F23" s="37">
        <v>9.6599000000000004</v>
      </c>
      <c r="G23" s="38">
        <v>11.31</v>
      </c>
      <c r="H23" s="13"/>
      <c r="I23" s="37">
        <v>9.6376000000000008</v>
      </c>
      <c r="J23" s="38">
        <v>11.24</v>
      </c>
      <c r="K23" s="13"/>
      <c r="L23" s="37">
        <v>9.594100000000001</v>
      </c>
      <c r="M23" s="38">
        <v>11.24</v>
      </c>
      <c r="N23" s="13"/>
      <c r="O23" s="37">
        <v>9.5972000000000008</v>
      </c>
      <c r="P23" s="38">
        <v>11.27</v>
      </c>
      <c r="Q23" s="38"/>
      <c r="R23" s="37">
        <v>9.6014999999999997</v>
      </c>
      <c r="S23" s="38">
        <v>11.26</v>
      </c>
      <c r="T23" s="38"/>
      <c r="U23" s="37">
        <v>9.5705000000000009</v>
      </c>
      <c r="V23" s="38">
        <v>11.3</v>
      </c>
      <c r="W23" s="13"/>
      <c r="X23" s="37">
        <v>9.5620000000000012</v>
      </c>
      <c r="Y23" s="38">
        <v>11.28</v>
      </c>
      <c r="Z23" s="38"/>
      <c r="AA23" s="37">
        <v>9.5804000000000009</v>
      </c>
      <c r="AB23" s="38">
        <v>11.3</v>
      </c>
      <c r="AC23" s="13"/>
      <c r="AD23" s="37">
        <v>9.6148000000000007</v>
      </c>
      <c r="AE23" s="38">
        <v>11.29</v>
      </c>
      <c r="AF23" s="13"/>
      <c r="AG23" s="37">
        <v>9.6725000000000012</v>
      </c>
      <c r="AH23" s="38">
        <v>11.27</v>
      </c>
      <c r="AI23" s="13"/>
      <c r="AJ23" s="37">
        <v>9.6728000000000005</v>
      </c>
      <c r="AK23" s="38">
        <v>11.26</v>
      </c>
      <c r="AL23" s="13"/>
      <c r="AM23" s="37">
        <v>9.7088999999999999</v>
      </c>
      <c r="AN23" s="38">
        <v>11.25</v>
      </c>
      <c r="AO23" s="13"/>
      <c r="AP23" s="13">
        <v>9.6524999999999999</v>
      </c>
      <c r="AQ23" s="13">
        <v>11.31</v>
      </c>
      <c r="AR23" s="13"/>
      <c r="AS23" s="13">
        <v>9.6727000000000007</v>
      </c>
      <c r="AT23" s="13">
        <v>11.3</v>
      </c>
      <c r="AU23" s="37"/>
      <c r="AV23" s="37">
        <v>9.6828000000000003</v>
      </c>
      <c r="AW23" s="39">
        <v>11.29</v>
      </c>
      <c r="AX23" s="37"/>
      <c r="AY23" s="37">
        <v>9.6544000000000008</v>
      </c>
      <c r="AZ23" s="38">
        <v>11.3</v>
      </c>
      <c r="BA23" s="13"/>
      <c r="BB23" s="37">
        <v>9.6288999999999998</v>
      </c>
      <c r="BC23" s="38">
        <v>11.36</v>
      </c>
      <c r="BD23" s="13"/>
      <c r="BE23" s="37">
        <v>9.6842000000000006</v>
      </c>
      <c r="BF23" s="39">
        <v>11.36</v>
      </c>
      <c r="BG23" s="39"/>
      <c r="BH23" s="37">
        <v>9.7309000000000001</v>
      </c>
      <c r="BI23" s="39">
        <v>11.33</v>
      </c>
      <c r="BJ23" s="39"/>
      <c r="BK23" s="37">
        <v>9.8090000000000011</v>
      </c>
      <c r="BL23" s="39">
        <v>11.27</v>
      </c>
      <c r="BM23" s="39"/>
      <c r="BN23" s="37">
        <f t="shared" si="0"/>
        <v>9.6500523809523795</v>
      </c>
      <c r="BO23" s="39">
        <f t="shared" si="1"/>
        <v>11.293333333333337</v>
      </c>
      <c r="BP23" s="230"/>
      <c r="BQ23" s="230"/>
      <c r="BR23" s="230"/>
      <c r="BS23" s="159"/>
      <c r="BT23" s="159"/>
      <c r="BU23" s="68"/>
      <c r="BV23" s="70"/>
      <c r="BW23" s="70"/>
      <c r="BX23" s="68"/>
      <c r="BY23" s="71"/>
    </row>
    <row r="24" spans="1:214" x14ac:dyDescent="0.2">
      <c r="A24" s="27">
        <v>10</v>
      </c>
      <c r="B24" s="36" t="s">
        <v>14</v>
      </c>
      <c r="C24" s="37">
        <v>8.8673000000000002</v>
      </c>
      <c r="D24" s="38">
        <v>12.39</v>
      </c>
      <c r="E24" s="38"/>
      <c r="F24" s="37">
        <v>8.9156000000000013</v>
      </c>
      <c r="G24" s="38">
        <v>12.25</v>
      </c>
      <c r="H24" s="13"/>
      <c r="I24" s="37">
        <v>8.9322999999999997</v>
      </c>
      <c r="J24" s="38">
        <v>12.12</v>
      </c>
      <c r="K24" s="13"/>
      <c r="L24" s="37">
        <v>8.8984000000000005</v>
      </c>
      <c r="M24" s="38">
        <v>12.12</v>
      </c>
      <c r="N24" s="13"/>
      <c r="O24" s="37">
        <v>8.9083000000000006</v>
      </c>
      <c r="P24" s="38">
        <v>12.15</v>
      </c>
      <c r="Q24" s="38"/>
      <c r="R24" s="37">
        <v>8.9269999999999996</v>
      </c>
      <c r="S24" s="38">
        <v>12.11</v>
      </c>
      <c r="T24" s="38"/>
      <c r="U24" s="37">
        <v>8.9124999999999996</v>
      </c>
      <c r="V24" s="38">
        <v>12.13</v>
      </c>
      <c r="W24" s="13"/>
      <c r="X24" s="37">
        <v>8.9234000000000009</v>
      </c>
      <c r="Y24" s="38">
        <v>12.09</v>
      </c>
      <c r="Z24" s="38"/>
      <c r="AA24" s="37">
        <v>8.9070999999999998</v>
      </c>
      <c r="AB24" s="38">
        <v>12.15</v>
      </c>
      <c r="AC24" s="13"/>
      <c r="AD24" s="37">
        <v>8.9903000000000013</v>
      </c>
      <c r="AE24" s="38">
        <v>12.07</v>
      </c>
      <c r="AF24" s="13"/>
      <c r="AG24" s="37">
        <v>8.9985999999999997</v>
      </c>
      <c r="AH24" s="38">
        <v>12.12</v>
      </c>
      <c r="AI24" s="13"/>
      <c r="AJ24" s="37">
        <v>8.9982000000000006</v>
      </c>
      <c r="AK24" s="38">
        <v>12.11</v>
      </c>
      <c r="AL24" s="13"/>
      <c r="AM24" s="37">
        <v>8.9920000000000009</v>
      </c>
      <c r="AN24" s="38">
        <v>12.15</v>
      </c>
      <c r="AO24" s="13"/>
      <c r="AP24" s="37">
        <v>8.9573</v>
      </c>
      <c r="AQ24" s="38">
        <v>12.18</v>
      </c>
      <c r="AR24" s="13"/>
      <c r="AS24" s="37">
        <v>8.9702000000000002</v>
      </c>
      <c r="AT24" s="38">
        <v>12.18</v>
      </c>
      <c r="AU24" s="37"/>
      <c r="AV24" s="37">
        <v>8.9779</v>
      </c>
      <c r="AW24" s="39">
        <v>12.18</v>
      </c>
      <c r="AX24" s="37"/>
      <c r="AY24" s="37">
        <v>8.9786999999999999</v>
      </c>
      <c r="AZ24" s="38">
        <v>12.15</v>
      </c>
      <c r="BA24" s="13"/>
      <c r="BB24" s="37">
        <v>8.9945000000000004</v>
      </c>
      <c r="BC24" s="38">
        <v>12.16</v>
      </c>
      <c r="BD24" s="13"/>
      <c r="BE24" s="37">
        <v>9.0201000000000011</v>
      </c>
      <c r="BF24" s="39">
        <v>12.19</v>
      </c>
      <c r="BG24" s="39"/>
      <c r="BH24" s="37">
        <v>9.0663</v>
      </c>
      <c r="BI24" s="39">
        <v>12.16</v>
      </c>
      <c r="BJ24" s="39"/>
      <c r="BK24" s="37">
        <v>9.0942000000000007</v>
      </c>
      <c r="BL24" s="39">
        <v>12.16</v>
      </c>
      <c r="BM24" s="39"/>
      <c r="BN24" s="37">
        <f t="shared" si="0"/>
        <v>8.9633428571428588</v>
      </c>
      <c r="BO24" s="39">
        <f t="shared" si="1"/>
        <v>12.158095238095239</v>
      </c>
      <c r="BP24" s="230"/>
      <c r="BQ24" s="230"/>
      <c r="BR24" s="230"/>
      <c r="BS24" s="159"/>
      <c r="BT24" s="159"/>
      <c r="BU24" s="68"/>
      <c r="BV24" s="70"/>
      <c r="BW24" s="70"/>
      <c r="BX24" s="68"/>
      <c r="BY24" s="71"/>
    </row>
    <row r="25" spans="1:214" x14ac:dyDescent="0.2">
      <c r="A25" s="27">
        <v>11</v>
      </c>
      <c r="B25" s="36" t="s">
        <v>15</v>
      </c>
      <c r="C25" s="37">
        <v>6.7625000000000002</v>
      </c>
      <c r="D25" s="38">
        <v>16.25</v>
      </c>
      <c r="E25" s="38"/>
      <c r="F25" s="37">
        <v>6.7253000000000007</v>
      </c>
      <c r="G25" s="38">
        <v>16.239999999999998</v>
      </c>
      <c r="H25" s="13"/>
      <c r="I25" s="37">
        <v>6.6952000000000007</v>
      </c>
      <c r="J25" s="38">
        <v>16.18</v>
      </c>
      <c r="K25" s="13"/>
      <c r="L25" s="37">
        <v>6.6626000000000003</v>
      </c>
      <c r="M25" s="38">
        <v>16.190000000000001</v>
      </c>
      <c r="N25" s="13"/>
      <c r="O25" s="37">
        <v>6.6740000000000004</v>
      </c>
      <c r="P25" s="38">
        <v>16.21</v>
      </c>
      <c r="Q25" s="38"/>
      <c r="R25" s="37">
        <v>6.6549000000000005</v>
      </c>
      <c r="S25" s="38">
        <v>16.25</v>
      </c>
      <c r="T25" s="38"/>
      <c r="U25" s="37">
        <v>6.6608000000000001</v>
      </c>
      <c r="V25" s="38">
        <v>16.239999999999998</v>
      </c>
      <c r="W25" s="13"/>
      <c r="X25" s="37">
        <v>6.6604000000000001</v>
      </c>
      <c r="Y25" s="38">
        <v>16.190000000000001</v>
      </c>
      <c r="Z25" s="38"/>
      <c r="AA25" s="37">
        <v>6.6741999999999999</v>
      </c>
      <c r="AB25" s="38">
        <v>16.22</v>
      </c>
      <c r="AC25" s="13"/>
      <c r="AD25" s="37">
        <v>6.6896000000000004</v>
      </c>
      <c r="AE25" s="38">
        <v>16.22</v>
      </c>
      <c r="AF25" s="13"/>
      <c r="AG25" s="37">
        <v>6.7303000000000006</v>
      </c>
      <c r="AH25" s="38">
        <v>16.2</v>
      </c>
      <c r="AI25" s="13"/>
      <c r="AJ25" s="37">
        <v>6.7155000000000005</v>
      </c>
      <c r="AK25" s="38">
        <v>16.22</v>
      </c>
      <c r="AL25" s="13"/>
      <c r="AM25" s="37">
        <v>6.7292000000000005</v>
      </c>
      <c r="AN25" s="38">
        <v>16.239999999999998</v>
      </c>
      <c r="AO25" s="13"/>
      <c r="AP25" s="37">
        <v>6.7183999999999999</v>
      </c>
      <c r="AQ25" s="38">
        <v>16.239999999999998</v>
      </c>
      <c r="AR25" s="13"/>
      <c r="AS25" s="37">
        <v>6.7297000000000002</v>
      </c>
      <c r="AT25" s="38">
        <v>16.239999999999998</v>
      </c>
      <c r="AU25" s="37"/>
      <c r="AV25" s="37">
        <v>6.7370000000000001</v>
      </c>
      <c r="AW25" s="39">
        <v>16.23</v>
      </c>
      <c r="AX25" s="37"/>
      <c r="AY25" s="37">
        <v>6.7098000000000004</v>
      </c>
      <c r="AZ25" s="38">
        <v>16.260000000000002</v>
      </c>
      <c r="BA25" s="13"/>
      <c r="BB25" s="37">
        <v>6.7115</v>
      </c>
      <c r="BC25" s="38">
        <v>16.29</v>
      </c>
      <c r="BD25" s="13"/>
      <c r="BE25" s="37">
        <v>6.7222</v>
      </c>
      <c r="BF25" s="39">
        <v>16.36</v>
      </c>
      <c r="BG25" s="39"/>
      <c r="BH25" s="37">
        <v>6.7316000000000003</v>
      </c>
      <c r="BI25" s="39">
        <v>16.37</v>
      </c>
      <c r="BJ25" s="39"/>
      <c r="BK25" s="37">
        <v>6.7530000000000001</v>
      </c>
      <c r="BL25" s="39">
        <v>16.38</v>
      </c>
      <c r="BM25" s="39"/>
      <c r="BN25" s="37">
        <f t="shared" si="0"/>
        <v>6.7070333333333352</v>
      </c>
      <c r="BO25" s="39">
        <f t="shared" si="1"/>
        <v>16.248571428571431</v>
      </c>
      <c r="BP25" s="230"/>
      <c r="BQ25" s="230"/>
      <c r="BR25" s="230"/>
      <c r="BS25" s="159"/>
      <c r="BT25" s="159"/>
      <c r="BU25" s="68"/>
      <c r="BV25" s="70"/>
      <c r="BW25" s="70"/>
      <c r="BX25" s="68"/>
      <c r="BY25" s="71"/>
    </row>
    <row r="26" spans="1:214" x14ac:dyDescent="0.2">
      <c r="A26" s="27">
        <v>12</v>
      </c>
      <c r="B26" s="36" t="s">
        <v>36</v>
      </c>
      <c r="C26" s="37">
        <v>5.5794000000000006</v>
      </c>
      <c r="D26" s="38">
        <v>19.7</v>
      </c>
      <c r="E26" s="38"/>
      <c r="F26" s="37">
        <v>5.5872999999999999</v>
      </c>
      <c r="G26" s="38">
        <v>19.55</v>
      </c>
      <c r="H26" s="13"/>
      <c r="I26" s="37">
        <v>5.5571999999999999</v>
      </c>
      <c r="J26" s="38">
        <v>19.489999999999998</v>
      </c>
      <c r="K26" s="13"/>
      <c r="L26" s="37">
        <v>5.54</v>
      </c>
      <c r="M26" s="38">
        <v>19.47</v>
      </c>
      <c r="N26" s="13"/>
      <c r="O26" s="37">
        <v>5.4855</v>
      </c>
      <c r="P26" s="38">
        <v>19.72</v>
      </c>
      <c r="Q26" s="38"/>
      <c r="R26" s="37">
        <v>5.4802</v>
      </c>
      <c r="S26" s="38">
        <v>19.73</v>
      </c>
      <c r="T26" s="38"/>
      <c r="U26" s="37">
        <v>5.4880000000000004</v>
      </c>
      <c r="V26" s="38">
        <v>19.71</v>
      </c>
      <c r="W26" s="13"/>
      <c r="X26" s="37">
        <v>5.6001000000000003</v>
      </c>
      <c r="Y26" s="38">
        <v>19.260000000000002</v>
      </c>
      <c r="Z26" s="38"/>
      <c r="AA26" s="37">
        <v>5.5876000000000001</v>
      </c>
      <c r="AB26" s="38">
        <v>19.37</v>
      </c>
      <c r="AC26" s="13"/>
      <c r="AD26" s="37">
        <v>5.5886000000000005</v>
      </c>
      <c r="AE26" s="38">
        <v>19.420000000000002</v>
      </c>
      <c r="AF26" s="13"/>
      <c r="AG26" s="37">
        <v>5.5380000000000003</v>
      </c>
      <c r="AH26" s="38">
        <v>19.690000000000001</v>
      </c>
      <c r="AI26" s="13"/>
      <c r="AJ26" s="37">
        <v>5.5846</v>
      </c>
      <c r="AK26" s="38">
        <v>19.510000000000002</v>
      </c>
      <c r="AL26" s="13"/>
      <c r="AM26" s="37">
        <v>5.7145999999999999</v>
      </c>
      <c r="AN26" s="38">
        <v>19.12</v>
      </c>
      <c r="AO26" s="13"/>
      <c r="AP26" s="37">
        <v>5.7110000000000003</v>
      </c>
      <c r="AQ26" s="38">
        <v>19.11</v>
      </c>
      <c r="AR26" s="13"/>
      <c r="AS26" s="37">
        <v>5.7620000000000005</v>
      </c>
      <c r="AT26" s="38">
        <v>18.96</v>
      </c>
      <c r="AU26" s="37"/>
      <c r="AV26" s="37">
        <v>5.7647000000000004</v>
      </c>
      <c r="AW26" s="39">
        <v>18.97</v>
      </c>
      <c r="AX26" s="37"/>
      <c r="AY26" s="37">
        <v>5.8158000000000003</v>
      </c>
      <c r="AZ26" s="38">
        <v>18.760000000000002</v>
      </c>
      <c r="BA26" s="13"/>
      <c r="BB26" s="37">
        <v>5.8239999999999998</v>
      </c>
      <c r="BC26" s="38">
        <v>18.77</v>
      </c>
      <c r="BD26" s="13"/>
      <c r="BE26" s="37">
        <v>5.798</v>
      </c>
      <c r="BF26" s="39">
        <v>18.97</v>
      </c>
      <c r="BG26" s="39"/>
      <c r="BH26" s="37">
        <v>5.8325000000000005</v>
      </c>
      <c r="BI26" s="39">
        <v>18.899999999999999</v>
      </c>
      <c r="BJ26" s="39"/>
      <c r="BK26" s="37">
        <v>5.8330000000000002</v>
      </c>
      <c r="BL26" s="39">
        <v>18.96</v>
      </c>
      <c r="BM26" s="39"/>
      <c r="BN26" s="37">
        <f t="shared" si="0"/>
        <v>5.6510523809523807</v>
      </c>
      <c r="BO26" s="39">
        <f t="shared" si="1"/>
        <v>19.292380952380949</v>
      </c>
      <c r="BP26" s="230"/>
      <c r="BQ26" s="230"/>
      <c r="BR26" s="230"/>
      <c r="BS26" s="159"/>
      <c r="BT26" s="159"/>
      <c r="BU26" s="68"/>
      <c r="BV26" s="70"/>
      <c r="BW26" s="70"/>
      <c r="BX26" s="68"/>
      <c r="BY26" s="71"/>
    </row>
    <row r="27" spans="1:214" x14ac:dyDescent="0.2">
      <c r="A27" s="27">
        <v>13</v>
      </c>
      <c r="B27" s="36" t="s">
        <v>17</v>
      </c>
      <c r="C27" s="37">
        <v>1</v>
      </c>
      <c r="D27" s="38">
        <v>109.9</v>
      </c>
      <c r="E27" s="38"/>
      <c r="F27" s="37">
        <v>1</v>
      </c>
      <c r="G27" s="38">
        <v>109.25</v>
      </c>
      <c r="H27" s="38"/>
      <c r="I27" s="37">
        <v>1</v>
      </c>
      <c r="J27" s="38">
        <v>108.3</v>
      </c>
      <c r="K27" s="38"/>
      <c r="L27" s="37">
        <v>1</v>
      </c>
      <c r="M27" s="38">
        <v>107.86</v>
      </c>
      <c r="N27" s="38"/>
      <c r="O27" s="37">
        <v>1</v>
      </c>
      <c r="P27" s="38">
        <v>108.2</v>
      </c>
      <c r="Q27" s="38"/>
      <c r="R27" s="37">
        <v>1</v>
      </c>
      <c r="S27" s="38">
        <v>108.12</v>
      </c>
      <c r="T27" s="38"/>
      <c r="U27" s="37">
        <v>1</v>
      </c>
      <c r="V27" s="38">
        <v>108.15</v>
      </c>
      <c r="W27" s="38"/>
      <c r="X27" s="37">
        <v>1</v>
      </c>
      <c r="Y27" s="38">
        <v>107.84</v>
      </c>
      <c r="Z27" s="38"/>
      <c r="AA27" s="37">
        <v>1</v>
      </c>
      <c r="AB27" s="38">
        <v>108.24</v>
      </c>
      <c r="AC27" s="38"/>
      <c r="AD27" s="37">
        <v>1</v>
      </c>
      <c r="AE27" s="38">
        <v>108.52</v>
      </c>
      <c r="AF27" s="38"/>
      <c r="AG27" s="37">
        <v>1</v>
      </c>
      <c r="AH27" s="38">
        <v>109.03</v>
      </c>
      <c r="AI27" s="38"/>
      <c r="AJ27" s="37">
        <v>1</v>
      </c>
      <c r="AK27" s="38">
        <v>108.95</v>
      </c>
      <c r="AL27" s="38"/>
      <c r="AM27" s="37">
        <v>1</v>
      </c>
      <c r="AN27" s="38">
        <v>109.27</v>
      </c>
      <c r="AO27" s="38"/>
      <c r="AP27" s="37">
        <v>1</v>
      </c>
      <c r="AQ27" s="38">
        <v>109.14</v>
      </c>
      <c r="AR27" s="38"/>
      <c r="AS27" s="37">
        <v>1</v>
      </c>
      <c r="AT27" s="38">
        <v>109.26</v>
      </c>
      <c r="AU27" s="37"/>
      <c r="AV27" s="37">
        <v>1</v>
      </c>
      <c r="AW27" s="39">
        <v>109.35</v>
      </c>
      <c r="AX27" s="37"/>
      <c r="AY27" s="37">
        <v>1</v>
      </c>
      <c r="AZ27" s="38">
        <v>109.09</v>
      </c>
      <c r="BA27" s="38"/>
      <c r="BB27" s="37">
        <v>1</v>
      </c>
      <c r="BC27" s="38">
        <v>109.34</v>
      </c>
      <c r="BD27" s="38"/>
      <c r="BE27" s="37">
        <v>1</v>
      </c>
      <c r="BF27" s="39">
        <v>109.99</v>
      </c>
      <c r="BG27" s="39"/>
      <c r="BH27" s="37">
        <v>1</v>
      </c>
      <c r="BI27" s="39">
        <v>110.22</v>
      </c>
      <c r="BJ27" s="39"/>
      <c r="BK27" s="37">
        <v>1</v>
      </c>
      <c r="BL27" s="39">
        <v>110.59</v>
      </c>
      <c r="BM27" s="39"/>
      <c r="BN27" s="37">
        <f t="shared" si="0"/>
        <v>1</v>
      </c>
      <c r="BO27" s="39">
        <f t="shared" si="1"/>
        <v>108.98142857142855</v>
      </c>
      <c r="BP27" s="230"/>
      <c r="BQ27" s="230"/>
      <c r="BR27" s="230"/>
      <c r="BS27" s="159"/>
      <c r="BT27" s="159"/>
      <c r="BU27" s="68"/>
      <c r="BV27" s="70"/>
      <c r="BW27" s="70"/>
      <c r="BX27" s="68"/>
      <c r="BY27" s="71"/>
    </row>
    <row r="28" spans="1:214" x14ac:dyDescent="0.2">
      <c r="A28" s="27">
        <v>14</v>
      </c>
      <c r="B28" s="36" t="s">
        <v>27</v>
      </c>
      <c r="C28" s="37">
        <v>0.72705064634802463</v>
      </c>
      <c r="D28" s="38">
        <v>151.16</v>
      </c>
      <c r="E28" s="38"/>
      <c r="F28" s="37">
        <v>0.73012419412542073</v>
      </c>
      <c r="G28" s="38">
        <v>149.63</v>
      </c>
      <c r="H28" s="38"/>
      <c r="I28" s="37">
        <v>0.72825786154361538</v>
      </c>
      <c r="J28" s="38">
        <v>148.71</v>
      </c>
      <c r="K28" s="13"/>
      <c r="L28" s="37">
        <v>0.72746319036256768</v>
      </c>
      <c r="M28" s="38">
        <v>148.27000000000001</v>
      </c>
      <c r="N28" s="13"/>
      <c r="O28" s="37">
        <v>0.72662273021224655</v>
      </c>
      <c r="P28" s="38">
        <v>148.91</v>
      </c>
      <c r="Q28" s="38"/>
      <c r="R28" s="37">
        <v>0.72723041568490565</v>
      </c>
      <c r="S28" s="38">
        <v>148.66999999999999</v>
      </c>
      <c r="T28" s="38"/>
      <c r="U28" s="37">
        <v>0.72671777915046687</v>
      </c>
      <c r="V28" s="38">
        <v>148.82</v>
      </c>
      <c r="W28" s="13"/>
      <c r="X28" s="37">
        <v>0.72682870101174557</v>
      </c>
      <c r="Y28" s="38">
        <v>148.37</v>
      </c>
      <c r="Z28" s="38"/>
      <c r="AA28" s="37">
        <v>0.72637994029156894</v>
      </c>
      <c r="AB28" s="38">
        <v>149.01</v>
      </c>
      <c r="AC28" s="13"/>
      <c r="AD28" s="37">
        <v>0.72699778992671871</v>
      </c>
      <c r="AE28" s="38">
        <v>149.27000000000001</v>
      </c>
      <c r="AF28" s="38"/>
      <c r="AG28" s="37">
        <v>0.72759551510124487</v>
      </c>
      <c r="AH28" s="38">
        <v>149.85</v>
      </c>
      <c r="AI28" s="13"/>
      <c r="AJ28" s="37">
        <v>0.72904895563737104</v>
      </c>
      <c r="AK28" s="38">
        <v>149.44</v>
      </c>
      <c r="AL28" s="13"/>
      <c r="AM28" s="37">
        <v>0.72878329628684912</v>
      </c>
      <c r="AN28" s="38">
        <v>149.93</v>
      </c>
      <c r="AO28" s="13"/>
      <c r="AP28" s="37">
        <v>0.72959682479461851</v>
      </c>
      <c r="AQ28" s="38">
        <v>149.59</v>
      </c>
      <c r="AR28" s="13"/>
      <c r="AS28" s="37">
        <v>0.7290170662895219</v>
      </c>
      <c r="AT28" s="38">
        <v>149.87</v>
      </c>
      <c r="AU28" s="37"/>
      <c r="AV28" s="37">
        <v>0.72987373184439097</v>
      </c>
      <c r="AW28" s="39">
        <v>149.82</v>
      </c>
      <c r="AX28" s="37"/>
      <c r="AY28" s="37">
        <v>0.72989504109309089</v>
      </c>
      <c r="AZ28" s="38">
        <v>149.46</v>
      </c>
      <c r="BA28" s="13"/>
      <c r="BB28" s="37">
        <v>0.72868239649066568</v>
      </c>
      <c r="BC28" s="38">
        <v>150.05000000000001</v>
      </c>
      <c r="BD28" s="13"/>
      <c r="BE28" s="37">
        <v>0.7289479822719851</v>
      </c>
      <c r="BF28" s="39">
        <v>150.88999999999999</v>
      </c>
      <c r="BG28" s="39"/>
      <c r="BH28" s="37">
        <v>0.72942652486615023</v>
      </c>
      <c r="BI28" s="39">
        <v>151.11000000000001</v>
      </c>
      <c r="BJ28" s="39"/>
      <c r="BK28" s="37">
        <v>0.73002825209335598</v>
      </c>
      <c r="BL28" s="39">
        <v>151.49</v>
      </c>
      <c r="BM28" s="39"/>
      <c r="BN28" s="37">
        <f t="shared" si="0"/>
        <v>0.72831280168697732</v>
      </c>
      <c r="BO28" s="39">
        <f t="shared" si="1"/>
        <v>149.63428571428574</v>
      </c>
      <c r="BP28" s="230"/>
      <c r="BQ28" s="230"/>
      <c r="BR28" s="230"/>
      <c r="BS28" s="159"/>
      <c r="BT28" s="159"/>
      <c r="BU28" s="68"/>
      <c r="BV28" s="70"/>
      <c r="BW28" s="70"/>
      <c r="BX28" s="68"/>
      <c r="BY28" s="71"/>
    </row>
    <row r="29" spans="1:214" x14ac:dyDescent="0.2">
      <c r="A29" s="27">
        <v>15</v>
      </c>
      <c r="B29" s="36" t="s">
        <v>32</v>
      </c>
      <c r="C29" s="37">
        <v>6.8999000000000006</v>
      </c>
      <c r="D29" s="38">
        <v>15.93</v>
      </c>
      <c r="E29" s="38"/>
      <c r="F29" s="37">
        <v>6.9410000000000007</v>
      </c>
      <c r="G29" s="38">
        <v>15.74</v>
      </c>
      <c r="H29" s="38"/>
      <c r="I29" s="37">
        <v>7.0434000000000001</v>
      </c>
      <c r="J29" s="38">
        <v>15.38</v>
      </c>
      <c r="K29" s="13"/>
      <c r="L29" s="37">
        <v>7.0282</v>
      </c>
      <c r="M29" s="38">
        <v>15.35</v>
      </c>
      <c r="N29" s="13"/>
      <c r="O29" s="37">
        <v>7.0455000000000005</v>
      </c>
      <c r="P29" s="38">
        <v>15.36</v>
      </c>
      <c r="Q29" s="38"/>
      <c r="R29" s="37">
        <v>7.0441000000000003</v>
      </c>
      <c r="S29" s="38">
        <v>15.35</v>
      </c>
      <c r="T29" s="38"/>
      <c r="U29" s="37">
        <v>7.0564</v>
      </c>
      <c r="V29" s="38">
        <v>15.33</v>
      </c>
      <c r="W29" s="13"/>
      <c r="X29" s="37">
        <v>7.0665000000000004</v>
      </c>
      <c r="Y29" s="38">
        <v>15.26</v>
      </c>
      <c r="Z29" s="38"/>
      <c r="AA29" s="37">
        <v>7.0172000000000008</v>
      </c>
      <c r="AB29" s="38">
        <v>15.42</v>
      </c>
      <c r="AC29" s="13"/>
      <c r="AD29" s="37">
        <v>7.0368000000000004</v>
      </c>
      <c r="AE29" s="38">
        <v>15.42</v>
      </c>
      <c r="AF29" s="38"/>
      <c r="AG29" s="37">
        <v>7.0369999999999999</v>
      </c>
      <c r="AH29" s="38">
        <v>15.49</v>
      </c>
      <c r="AI29" s="13"/>
      <c r="AJ29" s="37">
        <v>7.0457000000000001</v>
      </c>
      <c r="AK29" s="38">
        <v>15.46</v>
      </c>
      <c r="AL29" s="13"/>
      <c r="AM29" s="37">
        <v>7.0628000000000002</v>
      </c>
      <c r="AN29" s="38">
        <v>15.47</v>
      </c>
      <c r="AO29" s="13"/>
      <c r="AP29" s="37">
        <v>7.0650000000000004</v>
      </c>
      <c r="AQ29" s="38">
        <v>15.45</v>
      </c>
      <c r="AR29" s="13"/>
      <c r="AS29" s="37">
        <v>7.0834000000000001</v>
      </c>
      <c r="AT29" s="38">
        <v>15.42</v>
      </c>
      <c r="AU29" s="37"/>
      <c r="AV29" s="37">
        <v>7.0789</v>
      </c>
      <c r="AW29" s="39">
        <v>15.45</v>
      </c>
      <c r="AX29" s="37"/>
      <c r="AY29" s="37">
        <v>7.1392000000000007</v>
      </c>
      <c r="AZ29" s="38">
        <v>15.28</v>
      </c>
      <c r="BA29" s="13"/>
      <c r="BB29" s="37">
        <v>7.1653000000000002</v>
      </c>
      <c r="BC29" s="38">
        <v>15.26</v>
      </c>
      <c r="BD29" s="13"/>
      <c r="BE29" s="37">
        <v>7.1629000000000005</v>
      </c>
      <c r="BF29" s="39">
        <v>15.36</v>
      </c>
      <c r="BG29" s="39"/>
      <c r="BH29" s="37">
        <v>7.1483000000000008</v>
      </c>
      <c r="BI29" s="39">
        <v>15.42</v>
      </c>
      <c r="BJ29" s="39"/>
      <c r="BK29" s="37">
        <v>7.1478999999999999</v>
      </c>
      <c r="BL29" s="39">
        <v>15.47</v>
      </c>
      <c r="BM29" s="39"/>
      <c r="BN29" s="37">
        <f t="shared" ref="BN29:BN30" si="2">(C29+F29+I29+L29+O29+R29+U29+X29+AA29+AD29+AG29+AJ29+AM29+AP29+AS29+AV29+AY29+BB29+BE29+BH29+BK29)/21</f>
        <v>7.0626380952380954</v>
      </c>
      <c r="BO29" s="39">
        <f t="shared" ref="BO29:BO30" si="3">(D29+G29+J29+M29+P29+S29+V29+Y29+AB29+AE29+AH29+AK29+AN29+AQ29+AT29+AW29+AZ29+BC29+BF29+BI29+BL29)/21</f>
        <v>15.431904761904761</v>
      </c>
      <c r="BP29" s="230"/>
      <c r="BQ29" s="230"/>
      <c r="BR29" s="230"/>
      <c r="BS29" s="159"/>
      <c r="BT29" s="159"/>
      <c r="BU29" s="68"/>
      <c r="BV29" s="70"/>
      <c r="BW29" s="70"/>
      <c r="BX29" s="68"/>
      <c r="BY29" s="71"/>
    </row>
    <row r="30" spans="1:214" s="6" customFormat="1" ht="13.5" thickBot="1" x14ac:dyDescent="0.25">
      <c r="A30" s="43">
        <v>16</v>
      </c>
      <c r="B30" s="44" t="s">
        <v>33</v>
      </c>
      <c r="C30" s="45">
        <v>6.9090000000000007</v>
      </c>
      <c r="D30" s="46">
        <v>15.91</v>
      </c>
      <c r="E30" s="46"/>
      <c r="F30" s="45">
        <v>6.9686000000000003</v>
      </c>
      <c r="G30" s="46">
        <v>15.68</v>
      </c>
      <c r="H30" s="46"/>
      <c r="I30" s="45">
        <v>7.0855000000000006</v>
      </c>
      <c r="J30" s="46">
        <v>15.28</v>
      </c>
      <c r="K30" s="20"/>
      <c r="L30" s="45">
        <v>7.0682</v>
      </c>
      <c r="M30" s="46">
        <v>15.26</v>
      </c>
      <c r="N30" s="20"/>
      <c r="O30" s="45">
        <v>7.0748000000000006</v>
      </c>
      <c r="P30" s="46">
        <v>15.29</v>
      </c>
      <c r="Q30" s="46"/>
      <c r="R30" s="45">
        <v>7.0697000000000001</v>
      </c>
      <c r="S30" s="46">
        <v>15.29</v>
      </c>
      <c r="T30" s="46"/>
      <c r="U30" s="45">
        <v>7.0818000000000003</v>
      </c>
      <c r="V30" s="46">
        <v>15.27</v>
      </c>
      <c r="W30" s="20"/>
      <c r="X30" s="45">
        <v>7.0988000000000007</v>
      </c>
      <c r="Y30" s="46">
        <v>15.19</v>
      </c>
      <c r="Z30" s="46"/>
      <c r="AA30" s="45">
        <v>7.0357000000000003</v>
      </c>
      <c r="AB30" s="46">
        <v>15.38</v>
      </c>
      <c r="AC30" s="20"/>
      <c r="AD30" s="45">
        <v>7.0539000000000005</v>
      </c>
      <c r="AE30" s="46">
        <v>15.38</v>
      </c>
      <c r="AF30" s="46"/>
      <c r="AG30" s="45">
        <v>7.0478000000000005</v>
      </c>
      <c r="AH30" s="46">
        <v>15.47</v>
      </c>
      <c r="AI30" s="20"/>
      <c r="AJ30" s="45">
        <v>7.0543000000000005</v>
      </c>
      <c r="AK30" s="46">
        <v>15.44</v>
      </c>
      <c r="AL30" s="20"/>
      <c r="AM30" s="45">
        <v>7.0722000000000005</v>
      </c>
      <c r="AN30" s="46">
        <v>15.45</v>
      </c>
      <c r="AO30" s="20"/>
      <c r="AP30" s="45">
        <v>7.0698000000000008</v>
      </c>
      <c r="AQ30" s="46">
        <v>15.44</v>
      </c>
      <c r="AR30" s="20"/>
      <c r="AS30" s="45">
        <v>7.0903</v>
      </c>
      <c r="AT30" s="46">
        <v>15.41</v>
      </c>
      <c r="AU30" s="45"/>
      <c r="AV30" s="45">
        <v>7.0875000000000004</v>
      </c>
      <c r="AW30" s="47">
        <v>15.43</v>
      </c>
      <c r="AX30" s="45"/>
      <c r="AY30" s="45">
        <v>7.1494</v>
      </c>
      <c r="AZ30" s="46">
        <v>15.26</v>
      </c>
      <c r="BA30" s="20"/>
      <c r="BB30" s="45">
        <v>7.1724000000000006</v>
      </c>
      <c r="BC30" s="46">
        <v>15.24</v>
      </c>
      <c r="BD30" s="20"/>
      <c r="BE30" s="45">
        <v>7.1707000000000001</v>
      </c>
      <c r="BF30" s="47">
        <v>15.34</v>
      </c>
      <c r="BG30" s="47"/>
      <c r="BH30" s="45">
        <v>7.1527000000000003</v>
      </c>
      <c r="BI30" s="47">
        <v>15.41</v>
      </c>
      <c r="BJ30" s="47"/>
      <c r="BK30" s="45">
        <v>7.1483000000000008</v>
      </c>
      <c r="BL30" s="47">
        <v>15.47</v>
      </c>
      <c r="BM30" s="47"/>
      <c r="BN30" s="45">
        <f t="shared" si="2"/>
        <v>7.0791142857142866</v>
      </c>
      <c r="BO30" s="47">
        <f t="shared" si="3"/>
        <v>15.394761904761905</v>
      </c>
      <c r="BP30" s="230"/>
      <c r="BQ30" s="230"/>
      <c r="BR30" s="230"/>
      <c r="BS30" s="159"/>
      <c r="BT30" s="159"/>
      <c r="BU30" s="68"/>
      <c r="BV30" s="70"/>
      <c r="BW30" s="70"/>
      <c r="BX30" s="68"/>
      <c r="BY30" s="71"/>
      <c r="BZ30" s="69"/>
      <c r="CA30" s="69"/>
      <c r="CB30" s="69"/>
      <c r="CC30" s="69"/>
      <c r="CD30" s="69"/>
      <c r="CE30" s="69"/>
      <c r="CF30" s="72"/>
      <c r="CG30" s="71"/>
      <c r="CH30" s="69"/>
      <c r="CI30" s="69"/>
      <c r="CJ30" s="69"/>
      <c r="CK30" s="69"/>
      <c r="CL30" s="69"/>
      <c r="CM30" s="80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</row>
    <row r="31" spans="1:214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68"/>
      <c r="AW31" s="68"/>
      <c r="AX31" s="68"/>
      <c r="AY31" s="80"/>
      <c r="AZ31" s="80"/>
      <c r="BA31" s="68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1"/>
      <c r="BO31" s="81"/>
      <c r="BP31" s="68"/>
      <c r="BQ31" s="68"/>
      <c r="BR31" s="68"/>
      <c r="BS31" s="69"/>
      <c r="BT31" s="68"/>
      <c r="BU31" s="68"/>
      <c r="BV31" s="70"/>
      <c r="BW31" s="70"/>
      <c r="BX31" s="68"/>
      <c r="BY31" s="71"/>
      <c r="BZ31" s="69"/>
      <c r="CA31" s="69"/>
      <c r="CB31" s="69"/>
      <c r="CC31" s="69"/>
      <c r="CD31" s="69"/>
      <c r="CE31" s="69"/>
      <c r="CF31" s="72"/>
      <c r="CG31" s="71"/>
      <c r="CH31" s="69"/>
      <c r="CI31" s="69"/>
      <c r="CJ31" s="69"/>
      <c r="CK31" s="69"/>
      <c r="CL31" s="69"/>
      <c r="CM31" s="80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</row>
    <row r="32" spans="1:214" s="66" customFormat="1" x14ac:dyDescent="0.2">
      <c r="A32" s="207"/>
      <c r="B32" s="55"/>
      <c r="C32" s="60"/>
      <c r="D32" s="60"/>
      <c r="E32" s="60"/>
      <c r="F32" s="60"/>
      <c r="G32" s="60"/>
      <c r="H32" s="60"/>
      <c r="I32" s="54"/>
      <c r="J32" s="54"/>
      <c r="K32" s="54"/>
      <c r="L32" s="60"/>
      <c r="M32" s="60"/>
      <c r="N32" s="54"/>
      <c r="O32" s="60"/>
      <c r="P32" s="60"/>
      <c r="Q32" s="60"/>
      <c r="R32" s="60"/>
      <c r="S32" s="60"/>
      <c r="T32" s="60"/>
      <c r="U32" s="60"/>
      <c r="V32" s="60"/>
      <c r="W32" s="54"/>
      <c r="X32" s="60"/>
      <c r="Y32" s="60"/>
      <c r="Z32" s="60"/>
      <c r="AA32" s="60"/>
      <c r="AB32" s="60"/>
      <c r="AC32" s="54"/>
      <c r="AD32" s="54"/>
      <c r="AE32" s="54"/>
      <c r="AF32" s="54"/>
      <c r="AG32" s="60"/>
      <c r="AH32" s="60"/>
      <c r="AI32" s="54"/>
      <c r="AJ32" s="60"/>
      <c r="AK32" s="60"/>
      <c r="AL32" s="54"/>
      <c r="AM32" s="60"/>
      <c r="AN32" s="60"/>
      <c r="AO32" s="54"/>
      <c r="AP32" s="60"/>
      <c r="AQ32" s="60"/>
      <c r="AR32" s="54"/>
      <c r="AS32" s="60"/>
      <c r="AT32" s="60"/>
      <c r="AU32" s="54"/>
      <c r="AV32" s="54"/>
      <c r="AW32" s="54"/>
      <c r="AX32" s="54"/>
      <c r="AY32" s="60"/>
      <c r="AZ32" s="60"/>
      <c r="BA32" s="54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54"/>
      <c r="BO32" s="54"/>
      <c r="BP32" s="68"/>
      <c r="BQ32" s="68"/>
      <c r="BR32" s="68"/>
      <c r="BS32" s="69"/>
      <c r="BT32" s="240"/>
      <c r="BU32" s="68"/>
      <c r="BV32" s="70"/>
      <c r="BW32" s="70"/>
      <c r="BX32" s="68"/>
      <c r="BY32" s="71"/>
      <c r="BZ32" s="69"/>
      <c r="CA32" s="69"/>
      <c r="CB32" s="69"/>
      <c r="CC32" s="69"/>
      <c r="CD32" s="69"/>
      <c r="CE32" s="69"/>
      <c r="CF32" s="72"/>
      <c r="CG32" s="71"/>
      <c r="CH32" s="69"/>
      <c r="CI32" s="69"/>
      <c r="CJ32" s="69"/>
      <c r="CK32" s="69"/>
      <c r="CL32" s="69"/>
      <c r="CM32" s="80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</row>
    <row r="33" spans="1:214" s="66" customFormat="1" x14ac:dyDescent="0.2">
      <c r="A33" s="170"/>
      <c r="B33" s="209">
        <v>108.25</v>
      </c>
      <c r="C33" s="164">
        <v>108.25</v>
      </c>
      <c r="D33" s="164">
        <v>99.78</v>
      </c>
      <c r="E33" s="164"/>
      <c r="F33" s="164">
        <v>108.22</v>
      </c>
      <c r="G33" s="164">
        <v>99.94</v>
      </c>
      <c r="H33" s="164"/>
      <c r="I33" s="164">
        <v>107.67</v>
      </c>
      <c r="J33" s="164">
        <v>100.39</v>
      </c>
      <c r="K33" s="164"/>
      <c r="L33" s="164">
        <v>107.74000000000001</v>
      </c>
      <c r="M33" s="164">
        <v>100.33</v>
      </c>
      <c r="N33" s="164"/>
      <c r="O33" s="164">
        <v>108.02</v>
      </c>
      <c r="P33" s="164">
        <v>100.12</v>
      </c>
      <c r="Q33" s="164"/>
      <c r="R33" s="164">
        <v>108.44</v>
      </c>
      <c r="S33" s="164">
        <v>100.07</v>
      </c>
      <c r="T33" s="164"/>
      <c r="U33" s="164">
        <v>108.9</v>
      </c>
      <c r="V33" s="164">
        <v>99.89</v>
      </c>
      <c r="W33" s="164"/>
      <c r="X33" s="164">
        <v>108.87</v>
      </c>
      <c r="Y33" s="164">
        <v>99.68</v>
      </c>
      <c r="Z33" s="164"/>
      <c r="AA33" s="164">
        <v>108.16</v>
      </c>
      <c r="AB33" s="164">
        <v>100.03</v>
      </c>
      <c r="AC33" s="164"/>
      <c r="AD33" s="164">
        <v>108.43</v>
      </c>
      <c r="AE33" s="164">
        <v>99.82</v>
      </c>
      <c r="AF33" s="164"/>
      <c r="AG33" s="164">
        <v>107.83</v>
      </c>
      <c r="AH33" s="164">
        <v>100.21</v>
      </c>
      <c r="AI33" s="164"/>
      <c r="AJ33" s="164">
        <v>107.93</v>
      </c>
      <c r="AK33" s="164">
        <v>100.43</v>
      </c>
      <c r="AL33" s="164"/>
      <c r="AM33" s="164">
        <v>108.24000000000001</v>
      </c>
      <c r="AN33" s="164">
        <v>100.53</v>
      </c>
      <c r="AO33" s="164"/>
      <c r="AP33" s="164">
        <v>107.76</v>
      </c>
      <c r="AQ33" s="164">
        <v>100.81</v>
      </c>
      <c r="AR33" s="164"/>
      <c r="AS33" s="164">
        <v>107.64</v>
      </c>
      <c r="AT33" s="164">
        <v>100.98</v>
      </c>
      <c r="AU33" s="164"/>
      <c r="AV33" s="164">
        <v>107.84</v>
      </c>
      <c r="AW33" s="164">
        <v>100.94</v>
      </c>
      <c r="AX33" s="164"/>
      <c r="AY33" s="164">
        <v>108.18</v>
      </c>
      <c r="AZ33" s="164">
        <v>100.72</v>
      </c>
      <c r="BA33" s="164"/>
      <c r="BB33" s="164">
        <v>108.01</v>
      </c>
      <c r="BC33" s="164">
        <v>101.06</v>
      </c>
      <c r="BD33" s="164"/>
      <c r="BE33" s="164">
        <v>108.07000000000001</v>
      </c>
      <c r="BF33" s="164">
        <v>101.18</v>
      </c>
      <c r="BG33" s="164"/>
      <c r="BH33" s="164">
        <v>108.65</v>
      </c>
      <c r="BI33" s="164">
        <v>100.47</v>
      </c>
      <c r="BJ33" s="164"/>
      <c r="BK33" s="164">
        <v>108.60000000000001</v>
      </c>
      <c r="BL33" s="164">
        <v>100.64</v>
      </c>
      <c r="BM33" s="164"/>
      <c r="BP33" s="73"/>
      <c r="BQ33" s="73"/>
      <c r="BR33" s="73"/>
      <c r="BS33" s="69"/>
      <c r="BT33" s="155"/>
      <c r="BU33" s="155"/>
      <c r="BV33" s="155"/>
      <c r="BW33" s="155"/>
      <c r="BX33" s="155"/>
      <c r="BY33" s="155"/>
      <c r="BZ33" s="74"/>
      <c r="CA33" s="74"/>
      <c r="CB33" s="74"/>
      <c r="CC33" s="74"/>
      <c r="CD33" s="74"/>
      <c r="CE33" s="74"/>
      <c r="CF33" s="156"/>
      <c r="CG33" s="157"/>
      <c r="CH33" s="68"/>
      <c r="CI33" s="68"/>
      <c r="CJ33" s="68"/>
      <c r="CK33" s="68"/>
      <c r="CL33" s="68"/>
      <c r="CM33" s="80"/>
      <c r="CN33" s="68"/>
      <c r="CO33" s="68"/>
      <c r="CP33" s="68"/>
      <c r="CQ33" s="68"/>
      <c r="CR33" s="68"/>
      <c r="CS33" s="68"/>
      <c r="CT33" s="68"/>
      <c r="CU33" s="68"/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54"/>
      <c r="DJ33" s="54"/>
      <c r="DK33" s="54"/>
      <c r="DL33" s="54"/>
      <c r="DM33" s="54"/>
      <c r="DN33" s="54"/>
      <c r="DO33" s="54"/>
      <c r="DP33" s="54"/>
      <c r="DQ33" s="54"/>
      <c r="DR33" s="54"/>
      <c r="DS33" s="54"/>
      <c r="DT33" s="54"/>
      <c r="DU33" s="54"/>
      <c r="DV33" s="54"/>
      <c r="DW33" s="54"/>
      <c r="DX33" s="54"/>
      <c r="DY33" s="54"/>
      <c r="DZ33" s="54"/>
      <c r="EA33" s="54"/>
      <c r="EB33" s="54"/>
      <c r="EC33" s="54"/>
      <c r="ED33" s="54"/>
      <c r="EE33" s="54"/>
      <c r="EF33" s="54"/>
      <c r="EG33" s="56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</row>
    <row r="34" spans="1:214" s="66" customFormat="1" x14ac:dyDescent="0.2">
      <c r="A34" s="170"/>
      <c r="B34" s="209"/>
      <c r="C34" s="164">
        <v>0.79132705547202653</v>
      </c>
      <c r="D34" s="164">
        <v>136.49</v>
      </c>
      <c r="E34" s="164"/>
      <c r="F34" s="164">
        <v>0.79302141157811257</v>
      </c>
      <c r="G34" s="164">
        <v>136.38999999999999</v>
      </c>
      <c r="H34" s="164"/>
      <c r="I34" s="164">
        <v>0.79567154678548691</v>
      </c>
      <c r="J34" s="164">
        <v>135.85</v>
      </c>
      <c r="K34" s="164"/>
      <c r="L34" s="164">
        <v>0.79510217062892574</v>
      </c>
      <c r="M34" s="164">
        <v>135.96</v>
      </c>
      <c r="N34" s="164"/>
      <c r="O34" s="164">
        <v>0.79674926300693161</v>
      </c>
      <c r="P34" s="164">
        <v>135.74</v>
      </c>
      <c r="Q34" s="164"/>
      <c r="R34" s="164">
        <v>0.79789356099896269</v>
      </c>
      <c r="S34" s="164">
        <v>136.01</v>
      </c>
      <c r="T34" s="164"/>
      <c r="U34" s="164">
        <v>0.80243941582410527</v>
      </c>
      <c r="V34" s="164">
        <v>135.56</v>
      </c>
      <c r="W34" s="164"/>
      <c r="X34" s="164">
        <v>0.80057641501881349</v>
      </c>
      <c r="Y34" s="164">
        <v>135.55000000000001</v>
      </c>
      <c r="Z34" s="164"/>
      <c r="AA34" s="164">
        <v>0.79782990266475184</v>
      </c>
      <c r="AB34" s="164">
        <v>135.61000000000001</v>
      </c>
      <c r="AC34" s="164"/>
      <c r="AD34" s="164">
        <v>0.79821200510855672</v>
      </c>
      <c r="AE34" s="164">
        <v>135.6</v>
      </c>
      <c r="AF34" s="164"/>
      <c r="AG34" s="164">
        <v>0.79624173899195794</v>
      </c>
      <c r="AH34" s="164">
        <v>135.71</v>
      </c>
      <c r="AI34" s="164"/>
      <c r="AJ34" s="164">
        <v>0.80295487393608478</v>
      </c>
      <c r="AK34" s="164">
        <v>134.99</v>
      </c>
      <c r="AL34" s="164"/>
      <c r="AM34" s="164">
        <v>0.80677692617991126</v>
      </c>
      <c r="AN34" s="164">
        <v>134.87</v>
      </c>
      <c r="AO34" s="164"/>
      <c r="AP34" s="164">
        <v>0.80224628961091049</v>
      </c>
      <c r="AQ34" s="164">
        <v>135.41</v>
      </c>
      <c r="AR34" s="164"/>
      <c r="AS34" s="164">
        <v>0.79929661897530169</v>
      </c>
      <c r="AT34" s="164">
        <v>135.99</v>
      </c>
      <c r="AU34" s="164"/>
      <c r="AV34" s="164">
        <v>0.80237503008906363</v>
      </c>
      <c r="AW34" s="164">
        <v>135.66</v>
      </c>
      <c r="AX34" s="164"/>
      <c r="AY34" s="164">
        <v>0.8044405116241653</v>
      </c>
      <c r="AZ34" s="164">
        <v>135.44999999999999</v>
      </c>
      <c r="BA34" s="164"/>
      <c r="BB34" s="164">
        <v>0.80108948169510541</v>
      </c>
      <c r="BC34" s="164">
        <v>136.26</v>
      </c>
      <c r="BD34" s="164"/>
      <c r="BE34" s="164">
        <v>0.80153895479320292</v>
      </c>
      <c r="BF34" s="164">
        <v>136.41</v>
      </c>
      <c r="BG34" s="164"/>
      <c r="BH34" s="164">
        <v>0.80411707944676747</v>
      </c>
      <c r="BI34" s="164">
        <v>135.75</v>
      </c>
      <c r="BJ34" s="164"/>
      <c r="BK34" s="164">
        <v>0.81083272520878935</v>
      </c>
      <c r="BL34" s="164">
        <v>134.79</v>
      </c>
      <c r="BM34" s="164"/>
      <c r="BP34" s="73"/>
      <c r="BQ34" s="73"/>
      <c r="BR34" s="73"/>
      <c r="BS34" s="51"/>
      <c r="BT34" s="165"/>
      <c r="BU34" s="165"/>
      <c r="BV34" s="165"/>
      <c r="BW34" s="165"/>
      <c r="BX34" s="165"/>
      <c r="BY34" s="165"/>
      <c r="BZ34" s="164"/>
      <c r="CA34" s="164"/>
      <c r="CB34" s="164"/>
      <c r="CC34" s="164"/>
      <c r="CD34" s="164"/>
      <c r="CE34" s="164"/>
      <c r="CF34" s="180"/>
      <c r="CG34" s="52"/>
      <c r="CH34" s="53"/>
      <c r="CI34" s="54"/>
      <c r="CJ34" s="54"/>
      <c r="CK34" s="68"/>
      <c r="CL34" s="68"/>
      <c r="CM34" s="80"/>
      <c r="CN34" s="68"/>
      <c r="CO34" s="68"/>
      <c r="CP34" s="68"/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8"/>
      <c r="DB34" s="68"/>
      <c r="DC34" s="68"/>
      <c r="DD34" s="68"/>
      <c r="DE34" s="68"/>
      <c r="DF34" s="68"/>
      <c r="DG34" s="68"/>
      <c r="DH34" s="68"/>
      <c r="DI34" s="54"/>
      <c r="DJ34" s="54"/>
      <c r="DK34" s="54"/>
      <c r="DL34" s="54"/>
      <c r="DM34" s="54"/>
      <c r="DN34" s="54"/>
      <c r="DO34" s="54"/>
      <c r="DP34" s="54"/>
      <c r="DQ34" s="54"/>
      <c r="DR34" s="54"/>
      <c r="DS34" s="54"/>
      <c r="DT34" s="54"/>
      <c r="DU34" s="54"/>
      <c r="DV34" s="54"/>
      <c r="DW34" s="54"/>
      <c r="DX34" s="54"/>
      <c r="DY34" s="54"/>
      <c r="DZ34" s="54"/>
      <c r="EA34" s="54"/>
      <c r="EB34" s="54"/>
      <c r="EC34" s="54"/>
      <c r="ED34" s="54"/>
      <c r="EE34" s="54"/>
      <c r="EF34" s="54"/>
      <c r="EG34" s="56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</row>
    <row r="35" spans="1:214" s="3" customFormat="1" ht="15" customHeight="1" x14ac:dyDescent="0.2">
      <c r="A35" s="236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0"/>
      <c r="BJ35" s="200"/>
      <c r="BK35" s="200"/>
      <c r="BL35" s="200"/>
      <c r="BM35" s="200"/>
      <c r="BN35" s="200"/>
      <c r="BO35" s="200"/>
      <c r="BP35" s="200"/>
      <c r="BQ35" s="200"/>
      <c r="BR35" s="200"/>
      <c r="BS35" s="51"/>
      <c r="BT35" s="165"/>
      <c r="BU35" s="54" t="s">
        <v>5</v>
      </c>
      <c r="BV35" s="54" t="s">
        <v>6</v>
      </c>
      <c r="BW35" s="54" t="s">
        <v>7</v>
      </c>
      <c r="BX35" s="54" t="s">
        <v>8</v>
      </c>
      <c r="BY35" s="52" t="s">
        <v>9</v>
      </c>
      <c r="BZ35" s="51" t="s">
        <v>10</v>
      </c>
      <c r="CA35" s="51" t="s">
        <v>25</v>
      </c>
      <c r="CB35" s="51" t="s">
        <v>26</v>
      </c>
      <c r="CC35" s="51" t="s">
        <v>13</v>
      </c>
      <c r="CD35" s="51" t="s">
        <v>14</v>
      </c>
      <c r="CE35" s="51" t="s">
        <v>15</v>
      </c>
      <c r="CF35" s="51" t="s">
        <v>36</v>
      </c>
      <c r="CG35" s="52" t="s">
        <v>17</v>
      </c>
      <c r="CH35" s="53" t="s">
        <v>27</v>
      </c>
      <c r="CI35" s="54" t="s">
        <v>32</v>
      </c>
      <c r="CJ35" s="166" t="s">
        <v>33</v>
      </c>
      <c r="CK35" s="197"/>
      <c r="CL35" s="197"/>
      <c r="CM35" s="237"/>
      <c r="CN35" s="197"/>
      <c r="CO35" s="197"/>
      <c r="CP35" s="197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197"/>
      <c r="EE35" s="197"/>
      <c r="EF35" s="197"/>
      <c r="EG35" s="26"/>
    </row>
    <row r="36" spans="1:214" s="204" customFormat="1" x14ac:dyDescent="0.2">
      <c r="A36" s="205"/>
      <c r="B36" s="238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39"/>
      <c r="AD36" s="239"/>
      <c r="AE36" s="239"/>
      <c r="AF36" s="239"/>
      <c r="AG36" s="239"/>
      <c r="AH36" s="239"/>
      <c r="AI36" s="239"/>
      <c r="AJ36" s="239"/>
      <c r="AK36" s="239"/>
      <c r="AL36" s="239"/>
      <c r="AM36" s="239"/>
      <c r="AN36" s="239"/>
      <c r="AO36" s="239"/>
      <c r="AP36" s="239"/>
      <c r="AQ36" s="239"/>
      <c r="AR36" s="239"/>
      <c r="AS36" s="239"/>
      <c r="AT36" s="239"/>
      <c r="AU36" s="239"/>
      <c r="AV36" s="239"/>
      <c r="AW36" s="239"/>
      <c r="AX36" s="239"/>
      <c r="AY36" s="239"/>
      <c r="AZ36" s="239"/>
      <c r="BA36" s="239"/>
      <c r="BB36" s="239"/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39"/>
      <c r="BQ36" s="239"/>
      <c r="BR36" s="239"/>
      <c r="BS36" s="214">
        <v>1</v>
      </c>
      <c r="BT36" s="251" t="s">
        <v>305</v>
      </c>
      <c r="BU36" s="60">
        <v>99.78</v>
      </c>
      <c r="BV36" s="60">
        <v>136.49</v>
      </c>
      <c r="BW36" s="60">
        <v>109.82</v>
      </c>
      <c r="BX36" s="60">
        <v>122.4</v>
      </c>
      <c r="BY36" s="172">
        <v>150134.57</v>
      </c>
      <c r="BZ36" s="60">
        <v>1648.23</v>
      </c>
      <c r="CA36" s="60">
        <v>75.56</v>
      </c>
      <c r="CB36" s="60">
        <v>82.43</v>
      </c>
      <c r="CC36" s="60">
        <v>11.6</v>
      </c>
      <c r="CD36" s="60">
        <v>12.63</v>
      </c>
      <c r="CE36" s="60">
        <v>16.39</v>
      </c>
      <c r="CF36" s="60">
        <v>18.95</v>
      </c>
      <c r="CG36" s="60">
        <v>108.01</v>
      </c>
      <c r="CH36" s="60">
        <v>150.16</v>
      </c>
      <c r="CI36" s="60">
        <v>15.78</v>
      </c>
      <c r="CJ36" s="60">
        <v>15.77</v>
      </c>
      <c r="CM36" s="237"/>
    </row>
    <row r="37" spans="1:214" s="204" customFormat="1" x14ac:dyDescent="0.2">
      <c r="A37" s="241"/>
      <c r="BN37" s="239"/>
      <c r="BO37" s="239"/>
      <c r="BP37" s="239"/>
      <c r="BQ37" s="239"/>
      <c r="BR37" s="239"/>
      <c r="BS37" s="214">
        <v>2</v>
      </c>
      <c r="BT37" s="251" t="s">
        <v>306</v>
      </c>
      <c r="BU37" s="60">
        <v>99.94</v>
      </c>
      <c r="BV37" s="60">
        <v>136.38999999999999</v>
      </c>
      <c r="BW37" s="60">
        <v>109.5</v>
      </c>
      <c r="BX37" s="60">
        <v>122.25</v>
      </c>
      <c r="BY37" s="172">
        <v>150693.07999999999</v>
      </c>
      <c r="BZ37" s="60">
        <v>1640.65</v>
      </c>
      <c r="CA37" s="60">
        <v>75.599999999999994</v>
      </c>
      <c r="CB37" s="60">
        <v>82.41</v>
      </c>
      <c r="CC37" s="60">
        <v>11.58</v>
      </c>
      <c r="CD37" s="60">
        <v>12.64</v>
      </c>
      <c r="CE37" s="60">
        <v>16.37</v>
      </c>
      <c r="CF37" s="60">
        <v>19.03</v>
      </c>
      <c r="CG37" s="60">
        <v>108.16</v>
      </c>
      <c r="CH37" s="60">
        <v>150.13999999999999</v>
      </c>
      <c r="CI37" s="60">
        <v>15.73</v>
      </c>
      <c r="CJ37" s="60">
        <v>15.72</v>
      </c>
      <c r="CM37" s="237"/>
    </row>
    <row r="38" spans="1:214" s="204" customFormat="1" x14ac:dyDescent="0.2">
      <c r="A38" s="241"/>
      <c r="BS38" s="214">
        <v>3</v>
      </c>
      <c r="BT38" s="251" t="s">
        <v>307</v>
      </c>
      <c r="BU38" s="60">
        <v>100.39</v>
      </c>
      <c r="BV38" s="60">
        <v>135.85</v>
      </c>
      <c r="BW38" s="60">
        <v>109.74</v>
      </c>
      <c r="BX38" s="60">
        <v>122.06</v>
      </c>
      <c r="BY38" s="172">
        <v>154023.95000000001</v>
      </c>
      <c r="BZ38" s="60">
        <v>1652.71</v>
      </c>
      <c r="CA38" s="60">
        <v>75.760000000000005</v>
      </c>
      <c r="CB38" s="60">
        <v>82.53</v>
      </c>
      <c r="CC38" s="60">
        <v>11.6</v>
      </c>
      <c r="CD38" s="60">
        <v>12.62</v>
      </c>
      <c r="CE38" s="60">
        <v>16.34</v>
      </c>
      <c r="CF38" s="60">
        <v>19.149999999999999</v>
      </c>
      <c r="CG38" s="60">
        <v>108.09</v>
      </c>
      <c r="CH38" s="60">
        <v>149.79</v>
      </c>
      <c r="CI38" s="60">
        <v>15.71</v>
      </c>
      <c r="CJ38" s="60">
        <v>15.7</v>
      </c>
      <c r="CM38" s="237"/>
    </row>
    <row r="39" spans="1:214" s="204" customFormat="1" x14ac:dyDescent="0.2">
      <c r="A39" s="241"/>
      <c r="BS39" s="214">
        <v>4</v>
      </c>
      <c r="BT39" s="251" t="s">
        <v>308</v>
      </c>
      <c r="BU39" s="60">
        <v>100.33</v>
      </c>
      <c r="BV39" s="60">
        <v>135.96</v>
      </c>
      <c r="BW39" s="60">
        <v>109.66</v>
      </c>
      <c r="BX39" s="60">
        <v>122.04</v>
      </c>
      <c r="BY39" s="172">
        <v>152936.63</v>
      </c>
      <c r="BZ39" s="60">
        <v>1652.44</v>
      </c>
      <c r="CA39" s="60">
        <v>75.86</v>
      </c>
      <c r="CB39" s="60">
        <v>82.71</v>
      </c>
      <c r="CC39" s="60">
        <v>11.59</v>
      </c>
      <c r="CD39" s="60">
        <v>12.66</v>
      </c>
      <c r="CE39" s="60">
        <v>16.350000000000001</v>
      </c>
      <c r="CF39" s="60">
        <v>19.34</v>
      </c>
      <c r="CG39" s="60">
        <v>108.1</v>
      </c>
      <c r="CH39" s="60">
        <v>149.80000000000001</v>
      </c>
      <c r="CI39" s="60">
        <v>15.73</v>
      </c>
      <c r="CJ39" s="60">
        <v>15.72</v>
      </c>
      <c r="CM39" s="237"/>
    </row>
    <row r="40" spans="1:214" s="204" customFormat="1" x14ac:dyDescent="0.2">
      <c r="A40" s="241"/>
      <c r="BS40" s="214">
        <v>5</v>
      </c>
      <c r="BT40" s="251" t="s">
        <v>309</v>
      </c>
      <c r="BU40" s="60">
        <v>100.12</v>
      </c>
      <c r="BV40" s="60">
        <v>135.74</v>
      </c>
      <c r="BW40" s="60">
        <v>109.54</v>
      </c>
      <c r="BX40" s="60">
        <v>121.9</v>
      </c>
      <c r="BY40" s="172">
        <v>152932.4</v>
      </c>
      <c r="BZ40" s="60">
        <v>1646.08</v>
      </c>
      <c r="CA40" s="60">
        <v>75.89</v>
      </c>
      <c r="CB40" s="60">
        <v>82.77</v>
      </c>
      <c r="CC40" s="60">
        <v>11.55</v>
      </c>
      <c r="CD40" s="60">
        <v>12.64</v>
      </c>
      <c r="CE40" s="60">
        <v>16.32</v>
      </c>
      <c r="CF40" s="60">
        <v>19.23</v>
      </c>
      <c r="CG40" s="60">
        <v>108.15</v>
      </c>
      <c r="CH40" s="60">
        <v>149.87</v>
      </c>
      <c r="CI40" s="60">
        <v>15.73</v>
      </c>
      <c r="CJ40" s="60">
        <v>15.72</v>
      </c>
      <c r="CM40" s="237"/>
    </row>
    <row r="41" spans="1:214" s="204" customFormat="1" x14ac:dyDescent="0.2">
      <c r="A41" s="241"/>
      <c r="BS41" s="214">
        <v>6</v>
      </c>
      <c r="BT41" s="251" t="s">
        <v>310</v>
      </c>
      <c r="BU41" s="60">
        <v>100.07</v>
      </c>
      <c r="BV41" s="60">
        <v>136.01</v>
      </c>
      <c r="BW41" s="60">
        <v>109.44</v>
      </c>
      <c r="BX41" s="60">
        <v>121.89</v>
      </c>
      <c r="BY41" s="172">
        <v>152448.9</v>
      </c>
      <c r="BZ41" s="60">
        <v>1633.77</v>
      </c>
      <c r="CA41" s="60">
        <v>75.78</v>
      </c>
      <c r="CB41" s="60">
        <v>83</v>
      </c>
      <c r="CC41" s="60">
        <v>11.5</v>
      </c>
      <c r="CD41" s="60">
        <v>12.59</v>
      </c>
      <c r="CE41" s="60">
        <v>16.329999999999998</v>
      </c>
      <c r="CF41" s="60">
        <v>18.95</v>
      </c>
      <c r="CG41" s="60">
        <v>108.52</v>
      </c>
      <c r="CH41" s="60">
        <v>150.18</v>
      </c>
      <c r="CI41" s="60">
        <v>15.77</v>
      </c>
      <c r="CJ41" s="60">
        <v>15.75</v>
      </c>
      <c r="CM41" s="237"/>
    </row>
    <row r="42" spans="1:214" s="204" customFormat="1" x14ac:dyDescent="0.2">
      <c r="A42" s="241"/>
      <c r="BS42" s="214">
        <v>7</v>
      </c>
      <c r="BT42" s="251" t="s">
        <v>311</v>
      </c>
      <c r="BU42" s="60">
        <v>99.89</v>
      </c>
      <c r="BV42" s="60">
        <v>135.56</v>
      </c>
      <c r="BW42" s="60">
        <v>109.37</v>
      </c>
      <c r="BX42" s="60">
        <v>121.88</v>
      </c>
      <c r="BY42" s="172">
        <v>150986.64000000001</v>
      </c>
      <c r="BZ42" s="60">
        <v>1630.31</v>
      </c>
      <c r="CA42" s="60">
        <v>75.400000000000006</v>
      </c>
      <c r="CB42" s="60">
        <v>82.87</v>
      </c>
      <c r="CC42" s="60">
        <v>11.46</v>
      </c>
      <c r="CD42" s="60">
        <v>12.55</v>
      </c>
      <c r="CE42" s="60">
        <v>16.32</v>
      </c>
      <c r="CF42" s="60">
        <v>19</v>
      </c>
      <c r="CG42" s="60">
        <v>108.78</v>
      </c>
      <c r="CH42" s="60">
        <v>150.24</v>
      </c>
      <c r="CI42" s="60">
        <v>15.8</v>
      </c>
      <c r="CJ42" s="60">
        <v>15.78</v>
      </c>
      <c r="CM42" s="237"/>
    </row>
    <row r="43" spans="1:214" s="204" customFormat="1" x14ac:dyDescent="0.2">
      <c r="A43" s="241"/>
      <c r="BS43" s="214">
        <v>8</v>
      </c>
      <c r="BT43" s="251" t="s">
        <v>312</v>
      </c>
      <c r="BU43" s="60">
        <v>99.68</v>
      </c>
      <c r="BV43" s="60">
        <v>135.55000000000001</v>
      </c>
      <c r="BW43" s="60">
        <v>109.52</v>
      </c>
      <c r="BX43" s="60">
        <v>121.85</v>
      </c>
      <c r="BY43" s="172">
        <v>151510.68</v>
      </c>
      <c r="BZ43" s="60">
        <v>1642.18</v>
      </c>
      <c r="CA43" s="60">
        <v>75.17</v>
      </c>
      <c r="CB43" s="60">
        <v>82.72</v>
      </c>
      <c r="CC43" s="60">
        <v>11.47</v>
      </c>
      <c r="CD43" s="60">
        <v>12.56</v>
      </c>
      <c r="CE43" s="60">
        <v>16.329999999999998</v>
      </c>
      <c r="CF43" s="60">
        <v>18.899999999999999</v>
      </c>
      <c r="CG43" s="60">
        <v>108.52</v>
      </c>
      <c r="CH43" s="60">
        <v>149.72999999999999</v>
      </c>
      <c r="CI43" s="60">
        <v>15.77</v>
      </c>
      <c r="CJ43" s="60">
        <v>15.76</v>
      </c>
      <c r="CM43" s="237"/>
    </row>
    <row r="44" spans="1:214" s="204" customFormat="1" x14ac:dyDescent="0.2">
      <c r="A44" s="241"/>
      <c r="BS44" s="214">
        <v>9</v>
      </c>
      <c r="BT44" s="251" t="s">
        <v>313</v>
      </c>
      <c r="BU44" s="60">
        <v>100.03</v>
      </c>
      <c r="BV44" s="60">
        <v>135.61000000000001</v>
      </c>
      <c r="BW44" s="60">
        <v>109.69</v>
      </c>
      <c r="BX44" s="60">
        <v>121.95</v>
      </c>
      <c r="BY44" s="172">
        <v>153965.38</v>
      </c>
      <c r="BZ44" s="60">
        <v>1654.27</v>
      </c>
      <c r="CA44" s="60">
        <v>75.52</v>
      </c>
      <c r="CB44" s="60">
        <v>82.95</v>
      </c>
      <c r="CC44" s="60">
        <v>11.53</v>
      </c>
      <c r="CD44" s="60">
        <v>12.65</v>
      </c>
      <c r="CE44" s="60">
        <v>16.329999999999998</v>
      </c>
      <c r="CF44" s="60">
        <v>19.059999999999999</v>
      </c>
      <c r="CG44" s="60">
        <v>108.19</v>
      </c>
      <c r="CH44" s="60">
        <v>149.34</v>
      </c>
      <c r="CI44" s="60">
        <v>15.76</v>
      </c>
      <c r="CJ44" s="60">
        <v>15.75</v>
      </c>
      <c r="CM44" s="237"/>
    </row>
    <row r="45" spans="1:214" s="204" customFormat="1" x14ac:dyDescent="0.2">
      <c r="A45" s="241"/>
      <c r="BS45" s="214">
        <v>10</v>
      </c>
      <c r="BT45" s="251" t="s">
        <v>314</v>
      </c>
      <c r="BU45" s="60">
        <v>99.82</v>
      </c>
      <c r="BV45" s="60">
        <v>135.6</v>
      </c>
      <c r="BW45" s="60">
        <v>109.68</v>
      </c>
      <c r="BX45" s="60">
        <v>121.96</v>
      </c>
      <c r="BY45" s="172">
        <v>152182.54999999999</v>
      </c>
      <c r="BZ45" s="60">
        <v>1635.93</v>
      </c>
      <c r="CA45" s="60">
        <v>75.650000000000006</v>
      </c>
      <c r="CB45" s="60">
        <v>83.05</v>
      </c>
      <c r="CC45" s="60">
        <v>11.56</v>
      </c>
      <c r="CD45" s="60">
        <v>12.68</v>
      </c>
      <c r="CE45" s="60">
        <v>16.32</v>
      </c>
      <c r="CF45" s="60">
        <v>18.96</v>
      </c>
      <c r="CG45" s="60">
        <v>108.24</v>
      </c>
      <c r="CH45" s="60">
        <v>149.86000000000001</v>
      </c>
      <c r="CI45" s="60">
        <v>15.73</v>
      </c>
      <c r="CJ45" s="60">
        <v>15.73</v>
      </c>
      <c r="CM45" s="237"/>
    </row>
    <row r="46" spans="1:214" s="204" customFormat="1" x14ac:dyDescent="0.2">
      <c r="A46" s="241"/>
      <c r="BS46" s="214">
        <v>11</v>
      </c>
      <c r="BT46" s="251" t="s">
        <v>315</v>
      </c>
      <c r="BU46" s="60">
        <v>100.21</v>
      </c>
      <c r="BV46" s="60">
        <v>135.71</v>
      </c>
      <c r="BW46" s="60">
        <v>110.02</v>
      </c>
      <c r="BX46" s="60">
        <v>121.94</v>
      </c>
      <c r="BY46" s="172">
        <v>153025.56</v>
      </c>
      <c r="BZ46" s="60">
        <v>1656.98</v>
      </c>
      <c r="CA46" s="60">
        <v>76.010000000000005</v>
      </c>
      <c r="CB46" s="60">
        <v>82.97</v>
      </c>
      <c r="CC46" s="60">
        <v>11.54</v>
      </c>
      <c r="CD46" s="60">
        <v>12.67</v>
      </c>
      <c r="CE46" s="60">
        <v>16.329999999999998</v>
      </c>
      <c r="CF46" s="60">
        <v>18.940000000000001</v>
      </c>
      <c r="CG46" s="60">
        <v>108.06</v>
      </c>
      <c r="CH46" s="60">
        <v>149.47999999999999</v>
      </c>
      <c r="CI46" s="60">
        <v>15.72</v>
      </c>
      <c r="CJ46" s="60">
        <v>15.72</v>
      </c>
      <c r="CM46" s="237"/>
    </row>
    <row r="47" spans="1:214" s="204" customFormat="1" x14ac:dyDescent="0.2">
      <c r="A47" s="241"/>
      <c r="BS47" s="214">
        <v>12</v>
      </c>
      <c r="BT47" s="251" t="s">
        <v>316</v>
      </c>
      <c r="BU47" s="60">
        <v>100.43</v>
      </c>
      <c r="BV47" s="60">
        <v>134.99</v>
      </c>
      <c r="BW47" s="60">
        <v>110.12</v>
      </c>
      <c r="BX47" s="60">
        <v>121.94</v>
      </c>
      <c r="BY47" s="172">
        <v>153479.10999999999</v>
      </c>
      <c r="BZ47" s="60">
        <v>1671.71</v>
      </c>
      <c r="CA47" s="60">
        <v>76.180000000000007</v>
      </c>
      <c r="CB47" s="60">
        <v>83.02</v>
      </c>
      <c r="CC47" s="60">
        <v>11.57</v>
      </c>
      <c r="CD47" s="60">
        <v>12.67</v>
      </c>
      <c r="CE47" s="60">
        <v>16.309999999999999</v>
      </c>
      <c r="CF47" s="60">
        <v>18.98</v>
      </c>
      <c r="CG47" s="60">
        <v>108.39</v>
      </c>
      <c r="CH47" s="60">
        <v>150.09</v>
      </c>
      <c r="CI47" s="60">
        <v>15.77</v>
      </c>
      <c r="CJ47" s="60">
        <v>15.76</v>
      </c>
      <c r="CM47" s="40"/>
    </row>
    <row r="48" spans="1:214" s="204" customFormat="1" x14ac:dyDescent="0.2">
      <c r="A48" s="241"/>
      <c r="BS48" s="214">
        <v>13</v>
      </c>
      <c r="BT48" s="251" t="s">
        <v>317</v>
      </c>
      <c r="BU48" s="60">
        <v>100.53</v>
      </c>
      <c r="BV48" s="60">
        <v>134.87</v>
      </c>
      <c r="BW48" s="60">
        <v>109.98</v>
      </c>
      <c r="BX48" s="60">
        <v>122.07</v>
      </c>
      <c r="BY48" s="172">
        <v>152382.99</v>
      </c>
      <c r="BZ48" s="60">
        <v>1692</v>
      </c>
      <c r="CA48" s="60">
        <v>76.25</v>
      </c>
      <c r="CB48" s="60">
        <v>83.37</v>
      </c>
      <c r="CC48" s="60">
        <v>11.59</v>
      </c>
      <c r="CD48" s="60">
        <v>12.67</v>
      </c>
      <c r="CE48" s="60">
        <v>16.34</v>
      </c>
      <c r="CF48" s="60">
        <v>19.059999999999999</v>
      </c>
      <c r="CG48" s="60">
        <v>108.81</v>
      </c>
      <c r="CH48" s="60">
        <v>150.31</v>
      </c>
      <c r="CI48" s="60">
        <v>15.82</v>
      </c>
      <c r="CJ48" s="60">
        <v>15.82</v>
      </c>
      <c r="CM48" s="40"/>
    </row>
    <row r="49" spans="1:137" s="204" customFormat="1" x14ac:dyDescent="0.2">
      <c r="A49" s="241"/>
      <c r="BS49" s="214">
        <v>14</v>
      </c>
      <c r="BT49" s="251" t="s">
        <v>318</v>
      </c>
      <c r="BU49" s="60">
        <v>100.81</v>
      </c>
      <c r="BV49" s="60">
        <v>135.41</v>
      </c>
      <c r="BW49" s="60">
        <v>110.17</v>
      </c>
      <c r="BX49" s="60">
        <v>122.1</v>
      </c>
      <c r="BY49" s="172">
        <v>154355.44</v>
      </c>
      <c r="BZ49" s="60">
        <v>1743.51</v>
      </c>
      <c r="CA49" s="60">
        <v>76.39</v>
      </c>
      <c r="CB49" s="60">
        <v>83.2</v>
      </c>
      <c r="CC49" s="60">
        <v>11.61</v>
      </c>
      <c r="CD49" s="60">
        <v>12.63</v>
      </c>
      <c r="CE49" s="60">
        <v>16.34</v>
      </c>
      <c r="CF49" s="60">
        <v>19.05</v>
      </c>
      <c r="CG49" s="60">
        <v>108.63</v>
      </c>
      <c r="CH49" s="60">
        <v>149.99</v>
      </c>
      <c r="CI49" s="60">
        <v>15.79</v>
      </c>
      <c r="CJ49" s="60">
        <v>15.79</v>
      </c>
    </row>
    <row r="50" spans="1:137" s="204" customFormat="1" x14ac:dyDescent="0.2">
      <c r="A50" s="241"/>
      <c r="BS50" s="214">
        <v>15</v>
      </c>
      <c r="BT50" s="251" t="s">
        <v>319</v>
      </c>
      <c r="BU50" s="60">
        <v>100.98</v>
      </c>
      <c r="BV50" s="60">
        <v>135.99</v>
      </c>
      <c r="BW50" s="60">
        <v>110.61</v>
      </c>
      <c r="BX50" s="60">
        <v>122.29</v>
      </c>
      <c r="BY50" s="172">
        <v>156296.03</v>
      </c>
      <c r="BZ50" s="60">
        <v>1781.1</v>
      </c>
      <c r="CA50" s="60">
        <v>76.680000000000007</v>
      </c>
      <c r="CB50" s="60">
        <v>83.37</v>
      </c>
      <c r="CC50" s="60">
        <v>11.62</v>
      </c>
      <c r="CD50" s="60">
        <v>12.7</v>
      </c>
      <c r="CE50" s="60">
        <v>16.37</v>
      </c>
      <c r="CF50" s="60">
        <v>19.3</v>
      </c>
      <c r="CG50" s="60">
        <v>108.7</v>
      </c>
      <c r="CH50" s="60">
        <v>150.16</v>
      </c>
      <c r="CI50" s="60">
        <v>15.8</v>
      </c>
      <c r="CJ50" s="60">
        <v>15.8</v>
      </c>
    </row>
    <row r="51" spans="1:137" s="204" customFormat="1" x14ac:dyDescent="0.2">
      <c r="A51" s="241"/>
      <c r="BS51" s="214">
        <v>16</v>
      </c>
      <c r="BT51" s="251" t="s">
        <v>320</v>
      </c>
      <c r="BU51" s="178">
        <v>100.94</v>
      </c>
      <c r="BV51" s="178">
        <v>135.66</v>
      </c>
      <c r="BW51" s="178">
        <v>110.85</v>
      </c>
      <c r="BX51" s="178">
        <v>122.15</v>
      </c>
      <c r="BY51" s="178">
        <v>155081.82</v>
      </c>
      <c r="BZ51" s="178">
        <v>1776.34</v>
      </c>
      <c r="CA51" s="178">
        <v>76.62</v>
      </c>
      <c r="CB51" s="178">
        <v>83.43</v>
      </c>
      <c r="CC51" s="178">
        <v>11.58</v>
      </c>
      <c r="CD51" s="178">
        <v>12.7</v>
      </c>
      <c r="CE51" s="178">
        <v>16.350000000000001</v>
      </c>
      <c r="CF51" s="178">
        <v>19.149999999999999</v>
      </c>
      <c r="CG51" s="178">
        <v>108.85</v>
      </c>
      <c r="CH51" s="178">
        <v>150.59</v>
      </c>
      <c r="CI51" s="178">
        <v>15.82</v>
      </c>
      <c r="CJ51" s="178">
        <v>15.82</v>
      </c>
    </row>
    <row r="52" spans="1:137" s="204" customFormat="1" x14ac:dyDescent="0.2">
      <c r="A52" s="241"/>
      <c r="BS52" s="214">
        <v>17</v>
      </c>
      <c r="BT52" s="251" t="s">
        <v>321</v>
      </c>
      <c r="BU52" s="60">
        <v>100.72</v>
      </c>
      <c r="BV52" s="60">
        <v>135.44999999999999</v>
      </c>
      <c r="BW52" s="60">
        <v>110.62</v>
      </c>
      <c r="BX52" s="60">
        <v>121.91</v>
      </c>
      <c r="BY52" s="172">
        <v>154488.94</v>
      </c>
      <c r="BZ52" s="60">
        <v>1784.22</v>
      </c>
      <c r="CA52" s="60">
        <v>76.52</v>
      </c>
      <c r="CB52" s="60">
        <v>82.96</v>
      </c>
      <c r="CC52" s="60">
        <v>11.53</v>
      </c>
      <c r="CD52" s="60">
        <v>12.58</v>
      </c>
      <c r="CE52" s="60">
        <v>16.32</v>
      </c>
      <c r="CF52" s="60">
        <v>19.170000000000002</v>
      </c>
      <c r="CG52" s="60">
        <v>108.96</v>
      </c>
      <c r="CH52" s="60">
        <v>150.56</v>
      </c>
      <c r="CI52" s="60">
        <v>15.84</v>
      </c>
      <c r="CJ52" s="60">
        <v>15.84</v>
      </c>
    </row>
    <row r="53" spans="1:137" s="204" customFormat="1" x14ac:dyDescent="0.2">
      <c r="A53" s="242"/>
      <c r="BS53" s="214">
        <v>18</v>
      </c>
      <c r="BT53" s="251" t="s">
        <v>322</v>
      </c>
      <c r="BU53" s="60">
        <v>101.06</v>
      </c>
      <c r="BV53" s="60">
        <v>136.26</v>
      </c>
      <c r="BW53" s="60">
        <v>110.8</v>
      </c>
      <c r="BX53" s="60">
        <v>121.74</v>
      </c>
      <c r="BY53" s="172">
        <v>155613.04</v>
      </c>
      <c r="BZ53" s="60">
        <v>1804.96</v>
      </c>
      <c r="CA53" s="60">
        <v>76.19</v>
      </c>
      <c r="CB53" s="60">
        <v>83.07</v>
      </c>
      <c r="CC53" s="60">
        <v>11.55</v>
      </c>
      <c r="CD53" s="60">
        <v>12.61</v>
      </c>
      <c r="CE53" s="60">
        <v>16.29</v>
      </c>
      <c r="CF53" s="60">
        <v>19.059999999999999</v>
      </c>
      <c r="CG53" s="60">
        <v>109.16</v>
      </c>
      <c r="CH53" s="60">
        <v>150.63</v>
      </c>
      <c r="CI53" s="60">
        <v>15.88</v>
      </c>
      <c r="CJ53" s="60">
        <v>15.87</v>
      </c>
    </row>
    <row r="54" spans="1:137" s="204" customFormat="1" x14ac:dyDescent="0.2">
      <c r="A54" s="242"/>
      <c r="BS54" s="214">
        <v>19</v>
      </c>
      <c r="BT54" s="251" t="s">
        <v>323</v>
      </c>
      <c r="BU54" s="178">
        <v>101.18</v>
      </c>
      <c r="BV54" s="178">
        <v>136.41</v>
      </c>
      <c r="BW54" s="178">
        <v>110.83</v>
      </c>
      <c r="BX54" s="178">
        <v>121.76</v>
      </c>
      <c r="BY54" s="178">
        <v>155952.74</v>
      </c>
      <c r="BZ54" s="178">
        <v>1808.33</v>
      </c>
      <c r="CA54" s="178">
        <v>76.19</v>
      </c>
      <c r="CB54" s="178">
        <v>83.31</v>
      </c>
      <c r="CC54" s="178">
        <v>11.57</v>
      </c>
      <c r="CD54" s="178">
        <v>12.63</v>
      </c>
      <c r="CE54" s="178">
        <v>16.3</v>
      </c>
      <c r="CF54" s="178">
        <v>19.14</v>
      </c>
      <c r="CG54" s="178">
        <v>109.34</v>
      </c>
      <c r="CH54" s="178">
        <v>150.84</v>
      </c>
      <c r="CI54" s="178">
        <v>15.9</v>
      </c>
      <c r="CJ54" s="178">
        <v>15.9</v>
      </c>
    </row>
    <row r="55" spans="1:137" s="204" customFormat="1" x14ac:dyDescent="0.2">
      <c r="A55" s="243"/>
      <c r="BS55" s="214">
        <v>20</v>
      </c>
      <c r="BT55" s="251" t="s">
        <v>324</v>
      </c>
      <c r="BU55" s="178">
        <v>100.47</v>
      </c>
      <c r="BV55" s="178">
        <v>135.75</v>
      </c>
      <c r="BW55" s="178">
        <v>110.05</v>
      </c>
      <c r="BX55" s="178">
        <v>121.7</v>
      </c>
      <c r="BY55" s="178">
        <v>154811.96</v>
      </c>
      <c r="BZ55" s="178">
        <v>1794.51</v>
      </c>
      <c r="CA55" s="178">
        <v>75.650000000000006</v>
      </c>
      <c r="CB55" s="178">
        <v>82.83</v>
      </c>
      <c r="CC55" s="178">
        <v>11.52</v>
      </c>
      <c r="CD55" s="178">
        <v>12.54</v>
      </c>
      <c r="CE55" s="178">
        <v>16.29</v>
      </c>
      <c r="CF55" s="178">
        <v>19.309999999999999</v>
      </c>
      <c r="CG55" s="178">
        <v>109.16</v>
      </c>
      <c r="CH55" s="178">
        <v>150.51</v>
      </c>
      <c r="CI55" s="178">
        <v>15.87</v>
      </c>
      <c r="CJ55" s="178">
        <v>15.87</v>
      </c>
    </row>
    <row r="56" spans="1:137" s="204" customFormat="1" x14ac:dyDescent="0.2">
      <c r="A56" s="243"/>
      <c r="BS56" s="214">
        <v>21</v>
      </c>
      <c r="BT56" s="251" t="s">
        <v>325</v>
      </c>
      <c r="BU56" s="178">
        <v>100.64</v>
      </c>
      <c r="BV56" s="178">
        <v>134.79</v>
      </c>
      <c r="BW56" s="178">
        <v>110.27</v>
      </c>
      <c r="BX56" s="178">
        <v>121.68</v>
      </c>
      <c r="BY56" s="178">
        <v>155079.01</v>
      </c>
      <c r="BZ56" s="178">
        <v>1789.31</v>
      </c>
      <c r="CA56" s="178">
        <v>75.48</v>
      </c>
      <c r="CB56" s="178">
        <v>82.96</v>
      </c>
      <c r="CC56" s="178">
        <v>11.5</v>
      </c>
      <c r="CD56" s="178">
        <v>12.54</v>
      </c>
      <c r="CE56" s="178">
        <v>16.29</v>
      </c>
      <c r="CF56" s="178">
        <v>19.41</v>
      </c>
      <c r="CG56" s="178">
        <v>109.29</v>
      </c>
      <c r="CH56" s="178">
        <v>150.52000000000001</v>
      </c>
      <c r="CI56" s="178">
        <v>15.86</v>
      </c>
      <c r="CJ56" s="178">
        <v>15.85</v>
      </c>
    </row>
    <row r="57" spans="1:137" s="199" customFormat="1" x14ac:dyDescent="0.2">
      <c r="A57" s="243"/>
      <c r="B57" s="204"/>
      <c r="C57" s="204"/>
      <c r="D57" s="204"/>
      <c r="E57" s="204"/>
      <c r="F57" s="204"/>
      <c r="G57" s="204"/>
      <c r="H57" s="204"/>
      <c r="I57" s="204"/>
      <c r="J57" s="204"/>
      <c r="K57" s="204"/>
      <c r="L57" s="204"/>
      <c r="M57" s="204"/>
      <c r="N57" s="204"/>
      <c r="O57" s="204"/>
      <c r="P57" s="204"/>
      <c r="Q57" s="204"/>
      <c r="R57" s="204"/>
      <c r="S57" s="204"/>
      <c r="T57" s="204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S57" s="214">
        <v>22</v>
      </c>
      <c r="BT57" s="251" t="s">
        <v>326</v>
      </c>
      <c r="BU57" s="178">
        <v>100.53</v>
      </c>
      <c r="BV57" s="178">
        <v>132.84</v>
      </c>
      <c r="BW57" s="178">
        <v>110.19</v>
      </c>
      <c r="BX57" s="178">
        <v>121.68</v>
      </c>
      <c r="BY57" s="178">
        <v>155847.46</v>
      </c>
      <c r="BZ57" s="178">
        <v>1797.83</v>
      </c>
      <c r="CA57" s="178">
        <v>75.17</v>
      </c>
      <c r="CB57" s="178">
        <v>82.82</v>
      </c>
      <c r="CC57" s="178">
        <v>11.44</v>
      </c>
      <c r="CD57" s="178">
        <v>12.5</v>
      </c>
      <c r="CE57" s="178">
        <v>16.29</v>
      </c>
      <c r="CF57" s="178">
        <v>19.579999999999998</v>
      </c>
      <c r="CG57" s="178">
        <v>109.13</v>
      </c>
      <c r="CH57" s="178">
        <v>150.13</v>
      </c>
      <c r="CI57" s="178">
        <v>15.86</v>
      </c>
      <c r="CJ57" s="178">
        <v>15.85</v>
      </c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5"/>
    </row>
    <row r="58" spans="1:137" s="198" customFormat="1" x14ac:dyDescent="0.2">
      <c r="A58" s="243"/>
      <c r="C58" s="204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04"/>
      <c r="Q58" s="204"/>
      <c r="R58" s="204"/>
      <c r="S58" s="204"/>
      <c r="T58" s="204"/>
      <c r="U58" s="204"/>
      <c r="V58" s="204"/>
      <c r="W58" s="204"/>
      <c r="X58" s="204"/>
      <c r="Y58" s="204"/>
      <c r="Z58" s="204"/>
      <c r="AA58" s="204"/>
      <c r="AB58" s="204"/>
      <c r="AC58" s="204"/>
      <c r="AD58" s="204"/>
      <c r="AE58" s="204"/>
      <c r="AF58" s="204"/>
      <c r="AG58" s="204"/>
      <c r="AH58" s="204"/>
      <c r="AI58" s="204"/>
      <c r="AJ58" s="204"/>
      <c r="AK58" s="204"/>
      <c r="AL58" s="20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S58" s="214">
        <v>23</v>
      </c>
      <c r="BT58" s="251" t="s">
        <v>327</v>
      </c>
      <c r="BU58" s="178">
        <v>100.48</v>
      </c>
      <c r="BV58" s="178">
        <v>132.72999999999999</v>
      </c>
      <c r="BW58" s="178">
        <v>110.13</v>
      </c>
      <c r="BX58" s="178">
        <v>121.64</v>
      </c>
      <c r="BY58" s="178">
        <v>156096.62</v>
      </c>
      <c r="BZ58" s="178">
        <v>1795.29</v>
      </c>
      <c r="CA58" s="178">
        <v>75.180000000000007</v>
      </c>
      <c r="CB58" s="178">
        <v>82.97</v>
      </c>
      <c r="CC58" s="178">
        <v>11.4</v>
      </c>
      <c r="CD58" s="178">
        <v>12.44</v>
      </c>
      <c r="CE58" s="178">
        <v>16.28</v>
      </c>
      <c r="CF58" s="178">
        <v>19.760000000000002</v>
      </c>
      <c r="CG58" s="178">
        <v>109.07</v>
      </c>
      <c r="CH58" s="178">
        <v>150.03</v>
      </c>
      <c r="CI58" s="178">
        <v>15.85</v>
      </c>
      <c r="CJ58" s="178">
        <v>15.83</v>
      </c>
      <c r="CK58" s="237"/>
      <c r="CL58" s="237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37"/>
      <c r="EE58" s="237"/>
      <c r="EF58" s="237"/>
      <c r="EG58" s="246"/>
    </row>
    <row r="59" spans="1:137" s="198" customFormat="1" x14ac:dyDescent="0.2">
      <c r="A59" s="243"/>
      <c r="C59" s="204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04"/>
      <c r="Q59" s="204"/>
      <c r="R59" s="204"/>
      <c r="S59" s="204"/>
      <c r="T59" s="204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52"/>
      <c r="CG59" s="52"/>
      <c r="CH59" s="60"/>
      <c r="CI59" s="60"/>
      <c r="CJ59" s="60"/>
      <c r="CK59" s="237"/>
      <c r="CL59" s="237"/>
      <c r="CM59" s="237"/>
      <c r="CN59" s="237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37"/>
      <c r="EE59" s="237"/>
      <c r="EF59" s="237"/>
      <c r="EG59" s="246"/>
    </row>
    <row r="60" spans="1:137" s="247" customFormat="1" x14ac:dyDescent="0.2">
      <c r="A60" s="243"/>
      <c r="C60" s="204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4"/>
      <c r="R60" s="204"/>
      <c r="S60" s="204"/>
      <c r="T60" s="204"/>
      <c r="U60" s="204"/>
      <c r="V60" s="204"/>
      <c r="W60" s="204"/>
      <c r="X60" s="204"/>
      <c r="Y60" s="204"/>
      <c r="Z60" s="204"/>
      <c r="AA60" s="204"/>
      <c r="AB60" s="204"/>
      <c r="AC60" s="204"/>
      <c r="AD60" s="204"/>
      <c r="AE60" s="204"/>
      <c r="AF60" s="204"/>
      <c r="AG60" s="204"/>
      <c r="AH60" s="204"/>
      <c r="AI60" s="204"/>
      <c r="AJ60" s="204"/>
      <c r="AK60" s="204"/>
      <c r="AL60" s="20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S60" s="186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65"/>
      <c r="CI60" s="65"/>
      <c r="CJ60" s="65"/>
      <c r="CK60" s="248"/>
      <c r="CL60" s="248"/>
      <c r="CM60" s="248"/>
      <c r="CN60" s="248"/>
      <c r="CO60" s="248"/>
      <c r="CP60" s="248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8"/>
      <c r="EE60" s="248"/>
      <c r="EF60" s="248"/>
      <c r="EG60" s="249"/>
    </row>
    <row r="61" spans="1:137" s="198" customFormat="1" x14ac:dyDescent="0.2">
      <c r="A61" s="243"/>
      <c r="C61" s="204"/>
      <c r="D61" s="204"/>
      <c r="E61" s="204"/>
      <c r="F61" s="204"/>
      <c r="G61" s="204"/>
      <c r="H61" s="204"/>
      <c r="I61" s="204"/>
      <c r="J61" s="204"/>
      <c r="K61" s="204"/>
      <c r="L61" s="204"/>
      <c r="M61" s="204"/>
      <c r="N61" s="204"/>
      <c r="O61" s="204"/>
      <c r="P61" s="204"/>
      <c r="Q61" s="204"/>
      <c r="R61" s="204"/>
      <c r="S61" s="204"/>
      <c r="T61" s="204"/>
      <c r="U61" s="204"/>
      <c r="V61" s="204"/>
      <c r="W61" s="204"/>
      <c r="X61" s="204"/>
      <c r="Y61" s="204"/>
      <c r="Z61" s="204"/>
      <c r="AA61" s="204"/>
      <c r="AB61" s="204"/>
      <c r="AC61" s="204"/>
      <c r="AD61" s="204"/>
      <c r="AE61" s="204"/>
      <c r="AF61" s="204"/>
      <c r="AG61" s="204"/>
      <c r="AH61" s="204"/>
      <c r="AI61" s="204"/>
      <c r="AJ61" s="204"/>
      <c r="AK61" s="204"/>
      <c r="AL61" s="20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S61" s="52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186"/>
      <c r="CF61" s="186"/>
      <c r="CG61" s="186"/>
      <c r="CH61" s="52"/>
      <c r="CI61" s="52"/>
      <c r="CJ61" s="52"/>
    </row>
    <row r="62" spans="1:137" s="198" customFormat="1" x14ac:dyDescent="0.2">
      <c r="A62" s="243"/>
      <c r="C62" s="204"/>
      <c r="D62" s="204"/>
      <c r="E62" s="204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4"/>
      <c r="U62" s="204"/>
      <c r="V62" s="204"/>
      <c r="W62" s="204"/>
      <c r="X62" s="204"/>
      <c r="Y62" s="204"/>
      <c r="Z62" s="204"/>
      <c r="AA62" s="204"/>
      <c r="AB62" s="204"/>
      <c r="AC62" s="204"/>
      <c r="AD62" s="204"/>
      <c r="AE62" s="204"/>
      <c r="AF62" s="204"/>
      <c r="AG62" s="204"/>
      <c r="AH62" s="204"/>
      <c r="AI62" s="204"/>
      <c r="AJ62" s="204"/>
      <c r="AK62" s="204"/>
      <c r="AL62" s="20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S62" s="52"/>
      <c r="BT62" s="60"/>
      <c r="BU62" s="60">
        <f>AVERAGE(BU36:BU58)</f>
        <v>100.39260869565219</v>
      </c>
      <c r="BV62" s="60">
        <f t="shared" ref="BV62:CJ62" si="4">AVERAGE(BV36:BV58)</f>
        <v>135.46173913043475</v>
      </c>
      <c r="BW62" s="60">
        <f t="shared" si="4"/>
        <v>110.02608695652175</v>
      </c>
      <c r="BX62" s="60">
        <f t="shared" si="4"/>
        <v>121.9469565217391</v>
      </c>
      <c r="BY62" s="60">
        <f t="shared" si="4"/>
        <v>153666.32608695651</v>
      </c>
      <c r="BZ62" s="60">
        <f t="shared" si="4"/>
        <v>1710.1156521739128</v>
      </c>
      <c r="CA62" s="60">
        <f t="shared" si="4"/>
        <v>75.856521739130457</v>
      </c>
      <c r="CB62" s="60">
        <f t="shared" si="4"/>
        <v>82.944347826086968</v>
      </c>
      <c r="CC62" s="60">
        <f t="shared" si="4"/>
        <v>11.541739130434784</v>
      </c>
      <c r="CD62" s="60">
        <f t="shared" si="4"/>
        <v>12.613043478260865</v>
      </c>
      <c r="CE62" s="60">
        <f t="shared" si="4"/>
        <v>16.326086956521745</v>
      </c>
      <c r="CF62" s="60">
        <f t="shared" si="4"/>
        <v>19.151304347826088</v>
      </c>
      <c r="CG62" s="60">
        <f t="shared" si="4"/>
        <v>108.6221739130435</v>
      </c>
      <c r="CH62" s="60">
        <f t="shared" si="4"/>
        <v>150.1282608695652</v>
      </c>
      <c r="CI62" s="60">
        <f t="shared" si="4"/>
        <v>15.795217391304348</v>
      </c>
      <c r="CJ62" s="60">
        <f t="shared" si="4"/>
        <v>15.787826086956523</v>
      </c>
    </row>
    <row r="63" spans="1:137" s="198" customFormat="1" x14ac:dyDescent="0.2">
      <c r="A63" s="243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  <c r="U63" s="204"/>
      <c r="V63" s="204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S63" s="52"/>
      <c r="BT63" s="60"/>
      <c r="BU63" s="178">
        <v>100.39260869565219</v>
      </c>
      <c r="BV63" s="178">
        <v>135.46173913043475</v>
      </c>
      <c r="BW63" s="178">
        <v>110.02608695652175</v>
      </c>
      <c r="BX63" s="178">
        <v>121.9469565217391</v>
      </c>
      <c r="BY63" s="178">
        <v>153666.32608695651</v>
      </c>
      <c r="BZ63" s="178">
        <v>1710.1156521739128</v>
      </c>
      <c r="CA63" s="178">
        <v>75.856521739130457</v>
      </c>
      <c r="CB63" s="178">
        <v>82.944347826086968</v>
      </c>
      <c r="CC63" s="178">
        <v>11.541739130434784</v>
      </c>
      <c r="CD63" s="178">
        <v>12.613043478260865</v>
      </c>
      <c r="CE63" s="178">
        <v>16.326086956521745</v>
      </c>
      <c r="CF63" s="178">
        <v>19.151304347826088</v>
      </c>
      <c r="CG63" s="178">
        <v>108.6221739130435</v>
      </c>
      <c r="CH63" s="178">
        <v>150.1282608695652</v>
      </c>
      <c r="CI63" s="178">
        <v>15.795217391304348</v>
      </c>
      <c r="CJ63" s="178">
        <v>15.787826086956523</v>
      </c>
    </row>
    <row r="64" spans="1:137" s="198" customFormat="1" x14ac:dyDescent="0.2">
      <c r="A64" s="243"/>
      <c r="C64" s="204"/>
      <c r="D64" s="204"/>
      <c r="E64" s="204"/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S64" s="52"/>
      <c r="BT64" s="65"/>
      <c r="BU64" s="186">
        <f>BU63-BU62</f>
        <v>0</v>
      </c>
      <c r="BV64" s="186">
        <f t="shared" ref="BV64:CJ64" si="5">BV63-BV62</f>
        <v>0</v>
      </c>
      <c r="BW64" s="186">
        <f t="shared" si="5"/>
        <v>0</v>
      </c>
      <c r="BX64" s="186">
        <f t="shared" si="5"/>
        <v>0</v>
      </c>
      <c r="BY64" s="186">
        <f t="shared" si="5"/>
        <v>0</v>
      </c>
      <c r="BZ64" s="186">
        <f t="shared" si="5"/>
        <v>0</v>
      </c>
      <c r="CA64" s="186">
        <f t="shared" si="5"/>
        <v>0</v>
      </c>
      <c r="CB64" s="186">
        <f t="shared" si="5"/>
        <v>0</v>
      </c>
      <c r="CC64" s="186">
        <f t="shared" si="5"/>
        <v>0</v>
      </c>
      <c r="CD64" s="186">
        <f t="shared" si="5"/>
        <v>0</v>
      </c>
      <c r="CE64" s="186">
        <f t="shared" si="5"/>
        <v>0</v>
      </c>
      <c r="CF64" s="186">
        <f t="shared" si="5"/>
        <v>0</v>
      </c>
      <c r="CG64" s="186">
        <f t="shared" si="5"/>
        <v>0</v>
      </c>
      <c r="CH64" s="186">
        <f t="shared" si="5"/>
        <v>0</v>
      </c>
      <c r="CI64" s="186">
        <f t="shared" si="5"/>
        <v>0</v>
      </c>
      <c r="CJ64" s="186">
        <f t="shared" si="5"/>
        <v>0</v>
      </c>
    </row>
    <row r="65" spans="1:95" s="198" customFormat="1" x14ac:dyDescent="0.2">
      <c r="A65" s="243"/>
      <c r="C65" s="204"/>
      <c r="D65" s="204"/>
      <c r="E65" s="204"/>
      <c r="F65" s="204"/>
      <c r="G65" s="204"/>
      <c r="H65" s="204"/>
      <c r="I65" s="204"/>
      <c r="J65" s="204"/>
      <c r="K65" s="204"/>
      <c r="L65" s="204"/>
      <c r="M65" s="204"/>
      <c r="N65" s="204"/>
      <c r="O65" s="204"/>
      <c r="P65" s="204"/>
      <c r="Q65" s="204"/>
      <c r="R65" s="204"/>
      <c r="S65" s="204"/>
      <c r="T65" s="204"/>
      <c r="U65" s="204"/>
      <c r="V65" s="204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S65" s="52"/>
      <c r="BT65" s="52" t="s">
        <v>29</v>
      </c>
      <c r="BU65" s="52">
        <f>MAX(BU36:BU58)</f>
        <v>101.18</v>
      </c>
      <c r="BV65" s="52">
        <f t="shared" ref="BV65:CJ65" si="6">MAX(BV36:BV54)</f>
        <v>136.49</v>
      </c>
      <c r="BW65" s="52">
        <f t="shared" si="6"/>
        <v>110.85</v>
      </c>
      <c r="BX65" s="52">
        <f t="shared" si="6"/>
        <v>122.4</v>
      </c>
      <c r="BY65" s="52">
        <f t="shared" si="6"/>
        <v>156296.03</v>
      </c>
      <c r="BZ65" s="52">
        <f t="shared" si="6"/>
        <v>1808.33</v>
      </c>
      <c r="CA65" s="52">
        <f t="shared" si="6"/>
        <v>76.680000000000007</v>
      </c>
      <c r="CB65" s="52">
        <f t="shared" si="6"/>
        <v>83.43</v>
      </c>
      <c r="CC65" s="52">
        <f t="shared" si="6"/>
        <v>11.62</v>
      </c>
      <c r="CD65" s="52">
        <f t="shared" si="6"/>
        <v>12.7</v>
      </c>
      <c r="CE65" s="52">
        <f t="shared" si="6"/>
        <v>16.39</v>
      </c>
      <c r="CF65" s="52">
        <f t="shared" si="6"/>
        <v>19.34</v>
      </c>
      <c r="CG65" s="52">
        <f t="shared" si="6"/>
        <v>109.34</v>
      </c>
      <c r="CH65" s="52">
        <f t="shared" si="6"/>
        <v>150.84</v>
      </c>
      <c r="CI65" s="52">
        <f t="shared" si="6"/>
        <v>15.9</v>
      </c>
      <c r="CJ65" s="52">
        <f t="shared" si="6"/>
        <v>15.9</v>
      </c>
    </row>
    <row r="66" spans="1:95" s="3" customFormat="1" x14ac:dyDescent="0.2">
      <c r="A66" s="243"/>
      <c r="C66" s="204"/>
      <c r="D66" s="204"/>
      <c r="E66" s="204"/>
      <c r="F66" s="204"/>
      <c r="G66" s="204"/>
      <c r="H66" s="204"/>
      <c r="I66" s="204"/>
      <c r="J66" s="204"/>
      <c r="K66" s="204"/>
      <c r="L66" s="204"/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S66" s="51"/>
      <c r="BT66" s="52" t="s">
        <v>30</v>
      </c>
      <c r="BU66" s="52">
        <f>MIN(BU36:BU58)</f>
        <v>99.68</v>
      </c>
      <c r="BV66" s="52">
        <f t="shared" ref="BV66:CJ66" si="7">MIN(BV36:BV58)</f>
        <v>132.72999999999999</v>
      </c>
      <c r="BW66" s="52">
        <f t="shared" si="7"/>
        <v>109.37</v>
      </c>
      <c r="BX66" s="52">
        <f t="shared" si="7"/>
        <v>121.64</v>
      </c>
      <c r="BY66" s="52">
        <f t="shared" si="7"/>
        <v>150134.57</v>
      </c>
      <c r="BZ66" s="52">
        <f t="shared" si="7"/>
        <v>1630.31</v>
      </c>
      <c r="CA66" s="52">
        <f t="shared" si="7"/>
        <v>75.17</v>
      </c>
      <c r="CB66" s="52">
        <f t="shared" si="7"/>
        <v>82.41</v>
      </c>
      <c r="CC66" s="52">
        <f t="shared" si="7"/>
        <v>11.4</v>
      </c>
      <c r="CD66" s="52">
        <f t="shared" si="7"/>
        <v>12.44</v>
      </c>
      <c r="CE66" s="52">
        <f t="shared" si="7"/>
        <v>16.28</v>
      </c>
      <c r="CF66" s="52">
        <f t="shared" si="7"/>
        <v>18.899999999999999</v>
      </c>
      <c r="CG66" s="52">
        <f t="shared" si="7"/>
        <v>108.01</v>
      </c>
      <c r="CH66" s="52">
        <f t="shared" si="7"/>
        <v>149.34</v>
      </c>
      <c r="CI66" s="52">
        <f t="shared" si="7"/>
        <v>15.71</v>
      </c>
      <c r="CJ66" s="52">
        <f t="shared" si="7"/>
        <v>15.7</v>
      </c>
    </row>
    <row r="67" spans="1:95" s="3" customFormat="1" x14ac:dyDescent="0.2">
      <c r="A67" s="243"/>
      <c r="C67" s="204"/>
      <c r="D67" s="204"/>
      <c r="E67" s="204"/>
      <c r="F67" s="204"/>
      <c r="G67" s="204"/>
      <c r="H67" s="204"/>
      <c r="I67" s="204"/>
      <c r="J67" s="204"/>
      <c r="K67" s="204"/>
      <c r="L67" s="204"/>
      <c r="M67" s="204"/>
      <c r="N67" s="204"/>
      <c r="O67" s="204"/>
      <c r="P67" s="204"/>
      <c r="Q67" s="204"/>
      <c r="R67" s="204"/>
      <c r="S67" s="204"/>
      <c r="T67" s="204"/>
      <c r="U67" s="204"/>
      <c r="V67" s="204"/>
      <c r="W67" s="204"/>
      <c r="X67" s="204"/>
      <c r="Y67" s="204"/>
      <c r="Z67" s="204"/>
      <c r="AA67" s="204"/>
      <c r="AB67" s="204"/>
      <c r="AC67" s="204"/>
      <c r="AD67" s="204"/>
      <c r="AE67" s="204"/>
      <c r="AF67" s="204"/>
      <c r="AG67" s="204"/>
      <c r="AH67" s="204"/>
      <c r="AI67" s="204"/>
      <c r="AJ67" s="204"/>
      <c r="AK67" s="204"/>
      <c r="AL67" s="20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S67" s="51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4"/>
      <c r="CI67" s="51"/>
      <c r="CJ67" s="51"/>
    </row>
    <row r="68" spans="1:95" s="3" customFormat="1" x14ac:dyDescent="0.2">
      <c r="A68" s="243"/>
      <c r="C68" s="204"/>
      <c r="D68" s="204"/>
      <c r="E68" s="204"/>
      <c r="F68" s="204"/>
      <c r="G68" s="204"/>
      <c r="H68" s="204"/>
      <c r="I68" s="204"/>
      <c r="J68" s="204"/>
      <c r="K68" s="204"/>
      <c r="L68" s="204"/>
      <c r="M68" s="204"/>
      <c r="N68" s="204"/>
      <c r="O68" s="204"/>
      <c r="P68" s="204"/>
      <c r="Q68" s="204"/>
      <c r="R68" s="204"/>
      <c r="S68" s="204"/>
      <c r="T68" s="204"/>
      <c r="U68" s="204"/>
      <c r="V68" s="204"/>
      <c r="W68" s="204"/>
      <c r="X68" s="204"/>
      <c r="Y68" s="204"/>
      <c r="Z68" s="204"/>
      <c r="AA68" s="204"/>
      <c r="AB68" s="204"/>
      <c r="AC68" s="204"/>
      <c r="AD68" s="204"/>
      <c r="AE68" s="204"/>
      <c r="AF68" s="204"/>
      <c r="AG68" s="204"/>
      <c r="AH68" s="204"/>
      <c r="AI68" s="204"/>
      <c r="AJ68" s="204"/>
      <c r="AK68" s="204"/>
      <c r="AL68" s="20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S68" s="51"/>
      <c r="BT68" s="52"/>
      <c r="BU68" s="52">
        <f t="shared" ref="BU68:CJ68" si="8">BU65-BU66</f>
        <v>1.5</v>
      </c>
      <c r="BV68" s="52">
        <f t="shared" si="8"/>
        <v>3.7600000000000193</v>
      </c>
      <c r="BW68" s="52">
        <f t="shared" si="8"/>
        <v>1.4799999999999898</v>
      </c>
      <c r="BX68" s="52">
        <f t="shared" si="8"/>
        <v>0.76000000000000512</v>
      </c>
      <c r="BY68" s="52">
        <f t="shared" si="8"/>
        <v>6161.4599999999919</v>
      </c>
      <c r="BZ68" s="52">
        <f t="shared" si="8"/>
        <v>178.01999999999998</v>
      </c>
      <c r="CA68" s="52">
        <f t="shared" si="8"/>
        <v>1.5100000000000051</v>
      </c>
      <c r="CB68" s="52">
        <f t="shared" si="8"/>
        <v>1.0200000000000102</v>
      </c>
      <c r="CC68" s="52">
        <f t="shared" si="8"/>
        <v>0.21999999999999886</v>
      </c>
      <c r="CD68" s="52">
        <f t="shared" si="8"/>
        <v>0.25999999999999979</v>
      </c>
      <c r="CE68" s="52">
        <f t="shared" si="8"/>
        <v>0.10999999999999943</v>
      </c>
      <c r="CF68" s="52">
        <f t="shared" si="8"/>
        <v>0.44000000000000128</v>
      </c>
      <c r="CG68" s="52">
        <f t="shared" si="8"/>
        <v>1.3299999999999983</v>
      </c>
      <c r="CH68" s="52">
        <f t="shared" si="8"/>
        <v>1.5</v>
      </c>
      <c r="CI68" s="52">
        <f t="shared" si="8"/>
        <v>0.1899999999999995</v>
      </c>
      <c r="CJ68" s="52">
        <f t="shared" si="8"/>
        <v>0.20000000000000107</v>
      </c>
    </row>
    <row r="69" spans="1:95" s="3" customFormat="1" x14ac:dyDescent="0.2">
      <c r="A69" s="243"/>
      <c r="C69" s="204"/>
      <c r="D69" s="204"/>
      <c r="E69" s="204"/>
      <c r="F69" s="204"/>
      <c r="G69" s="204"/>
      <c r="H69" s="204"/>
      <c r="I69" s="204"/>
      <c r="J69" s="204"/>
      <c r="K69" s="204"/>
      <c r="L69" s="204"/>
      <c r="M69" s="204"/>
      <c r="N69" s="204"/>
      <c r="O69" s="204"/>
      <c r="P69" s="204"/>
      <c r="Q69" s="204"/>
      <c r="R69" s="204"/>
      <c r="S69" s="204"/>
      <c r="T69" s="204"/>
      <c r="U69" s="204"/>
      <c r="V69" s="204"/>
      <c r="W69" s="204"/>
      <c r="X69" s="204"/>
      <c r="Y69" s="204"/>
      <c r="Z69" s="204"/>
      <c r="AA69" s="204"/>
      <c r="AB69" s="204"/>
      <c r="AC69" s="204"/>
      <c r="AD69" s="204"/>
      <c r="AE69" s="204"/>
      <c r="AF69" s="204"/>
      <c r="AG69" s="204"/>
      <c r="AH69" s="204"/>
      <c r="AI69" s="204"/>
      <c r="AJ69" s="204"/>
      <c r="AK69" s="204"/>
      <c r="AL69" s="20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S69" s="51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173"/>
      <c r="CI69" s="51"/>
      <c r="CJ69" s="51"/>
    </row>
    <row r="70" spans="1:95" s="3" customFormat="1" x14ac:dyDescent="0.2">
      <c r="A70" s="243"/>
      <c r="C70" s="204"/>
      <c r="D70" s="204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1"/>
      <c r="CE70" s="51"/>
      <c r="CF70" s="51"/>
      <c r="CG70" s="52"/>
      <c r="CH70" s="53"/>
      <c r="CI70" s="51"/>
      <c r="CJ70" s="51"/>
    </row>
    <row r="71" spans="1:95" s="3" customFormat="1" ht="25.5" x14ac:dyDescent="0.2">
      <c r="A71" s="243"/>
      <c r="C71" s="247"/>
      <c r="BS71" s="51"/>
      <c r="BT71" s="165" t="s">
        <v>18</v>
      </c>
      <c r="BU71" s="54" t="s">
        <v>5</v>
      </c>
      <c r="BV71" s="54" t="s">
        <v>6</v>
      </c>
      <c r="BW71" s="54" t="s">
        <v>7</v>
      </c>
      <c r="BX71" s="54" t="s">
        <v>8</v>
      </c>
      <c r="BY71" s="52" t="s">
        <v>9</v>
      </c>
      <c r="BZ71" s="51" t="s">
        <v>10</v>
      </c>
      <c r="CA71" s="51" t="s">
        <v>11</v>
      </c>
      <c r="CB71" s="51" t="s">
        <v>12</v>
      </c>
      <c r="CC71" s="51" t="s">
        <v>13</v>
      </c>
      <c r="CD71" s="51" t="s">
        <v>14</v>
      </c>
      <c r="CE71" s="51" t="s">
        <v>15</v>
      </c>
      <c r="CF71" s="51" t="s">
        <v>36</v>
      </c>
      <c r="CG71" s="53" t="s">
        <v>17</v>
      </c>
      <c r="CH71" s="52" t="s">
        <v>16</v>
      </c>
      <c r="CI71" s="166" t="s">
        <v>32</v>
      </c>
      <c r="CJ71" s="166" t="s">
        <v>33</v>
      </c>
    </row>
    <row r="72" spans="1:95" s="3" customFormat="1" x14ac:dyDescent="0.2">
      <c r="A72" s="243"/>
      <c r="C72" s="247"/>
      <c r="BS72" s="179">
        <v>1</v>
      </c>
      <c r="BT72" s="252" t="s">
        <v>305</v>
      </c>
      <c r="BU72" s="48">
        <v>108.25</v>
      </c>
      <c r="BV72" s="48">
        <v>0.79132705547202653</v>
      </c>
      <c r="BW72" s="48">
        <v>0.98350000000000004</v>
      </c>
      <c r="BX72" s="48">
        <v>0.8830801836806782</v>
      </c>
      <c r="BY72" s="48">
        <v>1390.0062</v>
      </c>
      <c r="BZ72" s="48">
        <v>15.260000000000002</v>
      </c>
      <c r="CA72" s="48">
        <v>1.4293882218410521</v>
      </c>
      <c r="CB72" s="48">
        <v>1.3104</v>
      </c>
      <c r="CC72" s="48">
        <v>9.3078000000000003</v>
      </c>
      <c r="CD72" s="48">
        <v>8.5493000000000006</v>
      </c>
      <c r="CE72" s="48">
        <v>6.5905000000000005</v>
      </c>
      <c r="CF72" s="48">
        <v>5.7000999999999999</v>
      </c>
      <c r="CG72" s="48">
        <v>1</v>
      </c>
      <c r="CH72" s="48">
        <v>0.71931578682357344</v>
      </c>
      <c r="CI72" s="48">
        <v>6.8451000000000004</v>
      </c>
      <c r="CJ72" s="48">
        <v>6.8470000000000004</v>
      </c>
    </row>
    <row r="73" spans="1:95" s="3" customFormat="1" x14ac:dyDescent="0.2">
      <c r="A73" s="243"/>
      <c r="BS73" s="179">
        <v>2</v>
      </c>
      <c r="BT73" s="252" t="s">
        <v>306</v>
      </c>
      <c r="BU73" s="48">
        <v>108.22</v>
      </c>
      <c r="BV73" s="48">
        <v>0.79302141157811257</v>
      </c>
      <c r="BW73" s="48">
        <v>0.98780000000000001</v>
      </c>
      <c r="BX73" s="48">
        <v>0.88526912181303108</v>
      </c>
      <c r="BY73" s="191">
        <v>1393.2422000000001</v>
      </c>
      <c r="BZ73" s="48">
        <v>15.168700000000001</v>
      </c>
      <c r="CA73" s="48">
        <v>1.4306151645207439</v>
      </c>
      <c r="CB73" s="48">
        <v>1.3125</v>
      </c>
      <c r="CC73" s="48">
        <v>9.3436000000000003</v>
      </c>
      <c r="CD73" s="48">
        <v>8.5594999999999999</v>
      </c>
      <c r="CE73" s="48">
        <v>6.6070000000000002</v>
      </c>
      <c r="CF73" s="48">
        <v>5.6821999999999999</v>
      </c>
      <c r="CG73" s="48">
        <v>1</v>
      </c>
      <c r="CH73" s="48">
        <v>0.72041438235272925</v>
      </c>
      <c r="CI73" s="48">
        <v>6.8740000000000006</v>
      </c>
      <c r="CJ73" s="48">
        <v>6.8823000000000008</v>
      </c>
    </row>
    <row r="74" spans="1:95" s="3" customFormat="1" x14ac:dyDescent="0.2">
      <c r="A74" s="243"/>
      <c r="BS74" s="179">
        <v>3</v>
      </c>
      <c r="BT74" s="252" t="s">
        <v>307</v>
      </c>
      <c r="BU74" s="48">
        <v>107.67</v>
      </c>
      <c r="BV74" s="48">
        <v>0.79567154678548691</v>
      </c>
      <c r="BW74" s="48">
        <v>0.9850000000000001</v>
      </c>
      <c r="BX74" s="48">
        <v>0.88621056362991846</v>
      </c>
      <c r="BY74" s="48">
        <v>1424.9602</v>
      </c>
      <c r="BZ74" s="48">
        <v>15.290100000000001</v>
      </c>
      <c r="CA74" s="48">
        <v>1.4267370523612497</v>
      </c>
      <c r="CB74" s="48">
        <v>1.3097000000000001</v>
      </c>
      <c r="CC74" s="48">
        <v>9.3152000000000008</v>
      </c>
      <c r="CD74" s="48">
        <v>8.5667000000000009</v>
      </c>
      <c r="CE74" s="48">
        <v>6.6133000000000006</v>
      </c>
      <c r="CF74" s="48">
        <v>5.6458000000000004</v>
      </c>
      <c r="CG74" s="48">
        <v>1</v>
      </c>
      <c r="CH74" s="48">
        <v>0.72162047092951931</v>
      </c>
      <c r="CI74" s="48">
        <v>6.8798000000000004</v>
      </c>
      <c r="CJ74" s="48">
        <v>6.8864000000000001</v>
      </c>
    </row>
    <row r="75" spans="1:95" s="3" customFormat="1" x14ac:dyDescent="0.2">
      <c r="A75" s="243"/>
      <c r="BS75" s="179">
        <v>4</v>
      </c>
      <c r="BT75" s="252" t="s">
        <v>308</v>
      </c>
      <c r="BU75" s="48">
        <v>107.74000000000001</v>
      </c>
      <c r="BV75" s="48">
        <v>0.79510217062892574</v>
      </c>
      <c r="BW75" s="48">
        <v>0.98580000000000001</v>
      </c>
      <c r="BX75" s="48">
        <v>0.88621056362991846</v>
      </c>
      <c r="BY75" s="48">
        <v>1414.7699</v>
      </c>
      <c r="BZ75" s="48">
        <v>15.286200000000001</v>
      </c>
      <c r="CA75" s="48">
        <v>1.4249073810202337</v>
      </c>
      <c r="CB75" s="48">
        <v>1.3069000000000002</v>
      </c>
      <c r="CC75" s="48">
        <v>9.3304000000000009</v>
      </c>
      <c r="CD75" s="48">
        <v>8.5412999999999997</v>
      </c>
      <c r="CE75" s="48">
        <v>6.6125000000000007</v>
      </c>
      <c r="CF75" s="48">
        <v>5.5895000000000001</v>
      </c>
      <c r="CG75" s="48">
        <v>1</v>
      </c>
      <c r="CH75" s="48">
        <v>0.72164650867419111</v>
      </c>
      <c r="CI75" s="48">
        <v>6.8710000000000004</v>
      </c>
      <c r="CJ75" s="48">
        <v>6.8776999999999999</v>
      </c>
    </row>
    <row r="76" spans="1:95" s="3" customFormat="1" x14ac:dyDescent="0.2">
      <c r="A76" s="243"/>
      <c r="BS76" s="179">
        <v>5</v>
      </c>
      <c r="BT76" s="252" t="s">
        <v>309</v>
      </c>
      <c r="BU76" s="48">
        <v>108.02</v>
      </c>
      <c r="BV76" s="48">
        <v>0.79674926300693161</v>
      </c>
      <c r="BW76" s="48">
        <v>0.98730000000000007</v>
      </c>
      <c r="BX76" s="48">
        <v>0.88825723929650013</v>
      </c>
      <c r="BY76" s="48">
        <v>1414.0767000000001</v>
      </c>
      <c r="BZ76" s="48">
        <v>15.2203</v>
      </c>
      <c r="CA76" s="48">
        <v>1.4251104460595696</v>
      </c>
      <c r="CB76" s="48">
        <v>1.3067</v>
      </c>
      <c r="CC76" s="48">
        <v>9.3647000000000009</v>
      </c>
      <c r="CD76" s="48">
        <v>8.5538000000000007</v>
      </c>
      <c r="CE76" s="48">
        <v>6.6278000000000006</v>
      </c>
      <c r="CF76" s="48">
        <v>5.6229000000000005</v>
      </c>
      <c r="CG76" s="48">
        <v>1</v>
      </c>
      <c r="CH76" s="48">
        <v>0.72164650867419111</v>
      </c>
      <c r="CI76" s="48">
        <v>6.8759000000000006</v>
      </c>
      <c r="CJ76" s="48">
        <v>6.8787000000000003</v>
      </c>
    </row>
    <row r="77" spans="1:95" s="3" customFormat="1" x14ac:dyDescent="0.2">
      <c r="A77" s="243"/>
      <c r="BS77" s="179">
        <v>6</v>
      </c>
      <c r="BT77" s="252" t="s">
        <v>310</v>
      </c>
      <c r="BU77" s="48">
        <v>108.44</v>
      </c>
      <c r="BV77" s="48">
        <v>0.79789356099896269</v>
      </c>
      <c r="BW77" s="48">
        <v>0.99160000000000004</v>
      </c>
      <c r="BX77" s="48">
        <v>0.89070989578694215</v>
      </c>
      <c r="BY77" s="191">
        <v>1404.8</v>
      </c>
      <c r="BZ77" s="48">
        <v>15.055000000000001</v>
      </c>
      <c r="CA77" s="48">
        <v>1.4320492624946297</v>
      </c>
      <c r="CB77" s="48">
        <v>1.3074000000000001</v>
      </c>
      <c r="CC77" s="48">
        <v>9.4334000000000007</v>
      </c>
      <c r="CD77" s="48">
        <v>8.6184000000000012</v>
      </c>
      <c r="CE77" s="48">
        <v>6.6473000000000004</v>
      </c>
      <c r="CF77" s="48">
        <v>5.7266000000000004</v>
      </c>
      <c r="CG77" s="48">
        <v>1</v>
      </c>
      <c r="CH77" s="48">
        <v>0.72260600630112437</v>
      </c>
      <c r="CI77" s="48">
        <v>6.8809000000000005</v>
      </c>
      <c r="CJ77" s="48">
        <v>6.8879999999999999</v>
      </c>
    </row>
    <row r="78" spans="1:95" s="3" customFormat="1" x14ac:dyDescent="0.2">
      <c r="A78" s="243"/>
      <c r="BS78" s="179">
        <v>7</v>
      </c>
      <c r="BT78" s="252" t="s">
        <v>311</v>
      </c>
      <c r="BU78" s="48">
        <v>108.9</v>
      </c>
      <c r="BV78" s="48">
        <v>0.80243941582410527</v>
      </c>
      <c r="BW78" s="48">
        <v>0.99460000000000004</v>
      </c>
      <c r="BX78" s="48">
        <v>0.89309636509779389</v>
      </c>
      <c r="BY78" s="191">
        <v>1388</v>
      </c>
      <c r="BZ78" s="48">
        <v>14.987200000000001</v>
      </c>
      <c r="CA78" s="48">
        <v>1.4427932477276004</v>
      </c>
      <c r="CB78" s="48">
        <v>1.3127</v>
      </c>
      <c r="CC78" s="48">
        <v>9.4916999999999998</v>
      </c>
      <c r="CD78" s="48">
        <v>8.6673000000000009</v>
      </c>
      <c r="CE78" s="48">
        <v>6.6634000000000002</v>
      </c>
      <c r="CF78" s="48">
        <v>5.7263000000000002</v>
      </c>
      <c r="CG78" s="48">
        <v>1</v>
      </c>
      <c r="CH78" s="48">
        <v>0.72401859279746317</v>
      </c>
      <c r="CI78" s="48">
        <v>6.8850000000000007</v>
      </c>
      <c r="CJ78" s="48">
        <v>6.8938000000000006</v>
      </c>
    </row>
    <row r="79" spans="1:95" s="3" customFormat="1" x14ac:dyDescent="0.2">
      <c r="BN79" s="250"/>
      <c r="BO79" s="250"/>
      <c r="BP79" s="250"/>
      <c r="BQ79" s="250"/>
      <c r="BS79" s="179">
        <v>8</v>
      </c>
      <c r="BT79" s="252" t="s">
        <v>312</v>
      </c>
      <c r="BU79" s="48">
        <v>108.87</v>
      </c>
      <c r="BV79" s="48">
        <v>0.80057641501881349</v>
      </c>
      <c r="BW79" s="48">
        <v>0.9909</v>
      </c>
      <c r="BX79" s="48">
        <v>0.89070989578694215</v>
      </c>
      <c r="BY79" s="48">
        <v>1396.1544000000001</v>
      </c>
      <c r="BZ79" s="48">
        <v>15.1325</v>
      </c>
      <c r="CA79" s="48">
        <v>1.4436263894904</v>
      </c>
      <c r="CB79" s="48">
        <v>1.3119000000000001</v>
      </c>
      <c r="CC79" s="48">
        <v>9.464500000000001</v>
      </c>
      <c r="CD79" s="48">
        <v>8.6401000000000003</v>
      </c>
      <c r="CE79" s="48">
        <v>6.6459999999999999</v>
      </c>
      <c r="CF79" s="48">
        <v>5.7433000000000005</v>
      </c>
      <c r="CG79" s="48">
        <v>1</v>
      </c>
      <c r="CH79" s="48">
        <v>0.72474796889381721</v>
      </c>
      <c r="CI79" s="48">
        <v>6.8805000000000005</v>
      </c>
      <c r="CJ79" s="48">
        <v>6.8858000000000006</v>
      </c>
      <c r="CK79" s="250"/>
      <c r="CL79" s="250"/>
      <c r="CM79" s="250"/>
      <c r="CN79" s="250"/>
      <c r="CO79" s="250"/>
      <c r="CP79" s="250"/>
      <c r="CQ79" s="250"/>
    </row>
    <row r="80" spans="1:95" s="3" customFormat="1" x14ac:dyDescent="0.2">
      <c r="A80" s="243"/>
      <c r="BS80" s="179">
        <v>9</v>
      </c>
      <c r="BT80" s="252" t="s">
        <v>313</v>
      </c>
      <c r="BU80" s="48">
        <v>108.16</v>
      </c>
      <c r="BV80" s="48">
        <v>0.79782990266475184</v>
      </c>
      <c r="BW80" s="48">
        <v>0.98630000000000007</v>
      </c>
      <c r="BX80" s="48">
        <v>0.88754770568918073</v>
      </c>
      <c r="BY80" s="48">
        <v>1423.1018000000001</v>
      </c>
      <c r="BZ80" s="48">
        <v>15.2904</v>
      </c>
      <c r="CA80" s="48">
        <v>1.4326647564469912</v>
      </c>
      <c r="CB80" s="48">
        <v>1.3043</v>
      </c>
      <c r="CC80" s="48">
        <v>9.3817000000000004</v>
      </c>
      <c r="CD80" s="48">
        <v>8.5559000000000012</v>
      </c>
      <c r="CE80" s="48">
        <v>6.6253000000000002</v>
      </c>
      <c r="CF80" s="48">
        <v>5.6768000000000001</v>
      </c>
      <c r="CG80" s="48">
        <v>1</v>
      </c>
      <c r="CH80" s="48">
        <v>0.7244486945434524</v>
      </c>
      <c r="CI80" s="48">
        <v>6.8666</v>
      </c>
      <c r="CJ80" s="48">
        <v>6.8698000000000006</v>
      </c>
    </row>
    <row r="81" spans="1:88" s="3" customFormat="1" x14ac:dyDescent="0.2">
      <c r="BS81" s="179">
        <v>10</v>
      </c>
      <c r="BT81" s="252" t="s">
        <v>314</v>
      </c>
      <c r="BU81" s="48">
        <v>108.43</v>
      </c>
      <c r="BV81" s="48">
        <v>0.79821200510855672</v>
      </c>
      <c r="BW81" s="48">
        <v>0.9869</v>
      </c>
      <c r="BX81" s="48">
        <v>0.88833614639779679</v>
      </c>
      <c r="BY81" s="48">
        <v>1405.9733000000001</v>
      </c>
      <c r="BZ81" s="48">
        <v>15.113900000000001</v>
      </c>
      <c r="CA81" s="48">
        <v>1.4308198597796535</v>
      </c>
      <c r="CB81" s="48">
        <v>1.3033000000000001</v>
      </c>
      <c r="CC81" s="48">
        <v>9.363900000000001</v>
      </c>
      <c r="CD81" s="48">
        <v>8.5388999999999999</v>
      </c>
      <c r="CE81" s="48">
        <v>6.6322000000000001</v>
      </c>
      <c r="CF81" s="48">
        <v>5.7103000000000002</v>
      </c>
      <c r="CG81" s="48">
        <v>1</v>
      </c>
      <c r="CH81" s="48">
        <v>0.72226154535080245</v>
      </c>
      <c r="CI81" s="48">
        <v>6.8790000000000004</v>
      </c>
      <c r="CJ81" s="48">
        <v>6.8829000000000002</v>
      </c>
    </row>
    <row r="82" spans="1:88" s="3" customFormat="1" x14ac:dyDescent="0.2">
      <c r="BS82" s="179">
        <v>11</v>
      </c>
      <c r="BT82" s="252" t="s">
        <v>315</v>
      </c>
      <c r="BU82" s="48">
        <v>107.83</v>
      </c>
      <c r="BV82" s="48">
        <v>0.79624173899195794</v>
      </c>
      <c r="BW82" s="48">
        <v>0.98220000000000007</v>
      </c>
      <c r="BX82" s="48">
        <v>0.88660342228920996</v>
      </c>
      <c r="BY82" s="48">
        <v>1416.1166000000001</v>
      </c>
      <c r="BZ82" s="48">
        <v>15.3339</v>
      </c>
      <c r="CA82" s="48">
        <v>1.4216661927779357</v>
      </c>
      <c r="CB82" s="48">
        <v>1.3024</v>
      </c>
      <c r="CC82" s="48">
        <v>9.3621999999999996</v>
      </c>
      <c r="CD82" s="48">
        <v>8.5282999999999998</v>
      </c>
      <c r="CE82" s="48">
        <v>6.6190000000000007</v>
      </c>
      <c r="CF82" s="48">
        <v>5.7065999999999999</v>
      </c>
      <c r="CG82" s="48">
        <v>1</v>
      </c>
      <c r="CH82" s="48">
        <v>0.7229298902592427</v>
      </c>
      <c r="CI82" s="48">
        <v>6.8738000000000001</v>
      </c>
      <c r="CJ82" s="48">
        <v>6.8734999999999999</v>
      </c>
    </row>
    <row r="83" spans="1:88" s="3" customFormat="1" x14ac:dyDescent="0.2">
      <c r="BS83" s="179">
        <v>12</v>
      </c>
      <c r="BT83" s="252" t="s">
        <v>316</v>
      </c>
      <c r="BU83" s="48">
        <v>107.93</v>
      </c>
      <c r="BV83" s="48">
        <v>0.80295487393608478</v>
      </c>
      <c r="BW83" s="48">
        <v>0.98430000000000006</v>
      </c>
      <c r="BX83" s="48">
        <v>0.88999644001423983</v>
      </c>
      <c r="BY83" s="48">
        <v>1415.9896000000001</v>
      </c>
      <c r="BZ83" s="48">
        <v>15.423100000000002</v>
      </c>
      <c r="CA83" s="48">
        <v>1.4228799089356858</v>
      </c>
      <c r="CB83" s="48">
        <v>1.3056000000000001</v>
      </c>
      <c r="CC83" s="48">
        <v>9.3697999999999997</v>
      </c>
      <c r="CD83" s="48">
        <v>8.553700000000001</v>
      </c>
      <c r="CE83" s="48">
        <v>6.6440999999999999</v>
      </c>
      <c r="CF83" s="48">
        <v>5.7119</v>
      </c>
      <c r="CG83" s="48">
        <v>1</v>
      </c>
      <c r="CH83" s="48">
        <v>0.7221572280716958</v>
      </c>
      <c r="CI83" s="48">
        <v>6.8752000000000004</v>
      </c>
      <c r="CJ83" s="48">
        <v>6.8765000000000001</v>
      </c>
    </row>
    <row r="84" spans="1:88" s="3" customFormat="1" x14ac:dyDescent="0.2">
      <c r="BS84" s="179">
        <v>13</v>
      </c>
      <c r="BT84" s="252" t="s">
        <v>317</v>
      </c>
      <c r="BU84" s="48">
        <v>108.24000000000001</v>
      </c>
      <c r="BV84" s="48">
        <v>0.80677692617991126</v>
      </c>
      <c r="BW84" s="48">
        <v>0.98940000000000006</v>
      </c>
      <c r="BX84" s="48">
        <v>0.89182199233033088</v>
      </c>
      <c r="BY84" s="48">
        <v>1400.4502</v>
      </c>
      <c r="BZ84" s="48">
        <v>15.55</v>
      </c>
      <c r="CA84" s="48">
        <v>1.4269406392694064</v>
      </c>
      <c r="CB84" s="48">
        <v>1.3052000000000001</v>
      </c>
      <c r="CC84" s="48">
        <v>9.3888999999999996</v>
      </c>
      <c r="CD84" s="48">
        <v>8.585700000000001</v>
      </c>
      <c r="CE84" s="48">
        <v>6.6581000000000001</v>
      </c>
      <c r="CF84" s="48">
        <v>5.7083000000000004</v>
      </c>
      <c r="CG84" s="48">
        <v>1</v>
      </c>
      <c r="CH84" s="48">
        <v>0.72389280595329453</v>
      </c>
      <c r="CI84" s="48">
        <v>6.8774000000000006</v>
      </c>
      <c r="CJ84" s="48">
        <v>6.8801000000000005</v>
      </c>
    </row>
    <row r="85" spans="1:88" s="3" customFormat="1" x14ac:dyDescent="0.2">
      <c r="BS85" s="179">
        <v>14</v>
      </c>
      <c r="BT85" s="252" t="s">
        <v>318</v>
      </c>
      <c r="BU85" s="48">
        <v>107.76</v>
      </c>
      <c r="BV85" s="48">
        <v>0.80224628961091049</v>
      </c>
      <c r="BW85" s="48">
        <v>0.9860000000000001</v>
      </c>
      <c r="BX85" s="48">
        <v>0.89047195013357083</v>
      </c>
      <c r="BY85" s="48">
        <v>1420.9283</v>
      </c>
      <c r="BZ85" s="48">
        <v>16.05</v>
      </c>
      <c r="CA85" s="48">
        <v>1.422070534698521</v>
      </c>
      <c r="CB85" s="48">
        <v>1.3056000000000001</v>
      </c>
      <c r="CC85" s="48">
        <v>9.3567999999999998</v>
      </c>
      <c r="CD85" s="48">
        <v>8.5976999999999997</v>
      </c>
      <c r="CE85" s="48">
        <v>6.6481000000000003</v>
      </c>
      <c r="CF85" s="48">
        <v>5.7012</v>
      </c>
      <c r="CG85" s="48">
        <v>1</v>
      </c>
      <c r="CH85" s="48">
        <v>0.72422833470936721</v>
      </c>
      <c r="CI85" s="48">
        <v>6.8789000000000007</v>
      </c>
      <c r="CJ85" s="48">
        <v>6.8813000000000004</v>
      </c>
    </row>
    <row r="86" spans="1:88" s="3" customFormat="1" x14ac:dyDescent="0.2">
      <c r="BS86" s="179">
        <v>15</v>
      </c>
      <c r="BT86" s="252" t="s">
        <v>319</v>
      </c>
      <c r="BU86" s="48">
        <v>107.64</v>
      </c>
      <c r="BV86" s="48">
        <v>0.79929661897530169</v>
      </c>
      <c r="BW86" s="48">
        <v>0.98270000000000002</v>
      </c>
      <c r="BX86" s="48">
        <v>0.88952143746664292</v>
      </c>
      <c r="BY86" s="191">
        <v>1437.866</v>
      </c>
      <c r="BZ86" s="48">
        <v>16.3855</v>
      </c>
      <c r="CA86" s="48">
        <v>1.4176353841791891</v>
      </c>
      <c r="CB86" s="48">
        <v>1.3039000000000001</v>
      </c>
      <c r="CC86" s="48">
        <v>9.3548000000000009</v>
      </c>
      <c r="CD86" s="48">
        <v>8.5615000000000006</v>
      </c>
      <c r="CE86" s="48">
        <v>6.6402000000000001</v>
      </c>
      <c r="CF86" s="48">
        <v>5.633</v>
      </c>
      <c r="CG86" s="48">
        <v>1</v>
      </c>
      <c r="CH86" s="48">
        <v>0.72388756578328262</v>
      </c>
      <c r="CI86" s="48">
        <v>6.8776000000000002</v>
      </c>
      <c r="CJ86" s="48">
        <v>6.8779000000000003</v>
      </c>
    </row>
    <row r="87" spans="1:88" s="3" customFormat="1" x14ac:dyDescent="0.2">
      <c r="BS87" s="179">
        <v>16</v>
      </c>
      <c r="BT87" s="252" t="s">
        <v>320</v>
      </c>
      <c r="BU87" s="48">
        <v>107.84</v>
      </c>
      <c r="BV87" s="48">
        <v>0.80237503008906363</v>
      </c>
      <c r="BW87" s="48">
        <v>0.9820000000000001</v>
      </c>
      <c r="BX87" s="48">
        <v>0.89174246477617269</v>
      </c>
      <c r="BY87" s="48">
        <v>1424.7296000000001</v>
      </c>
      <c r="BZ87" s="48">
        <v>16.319200000000002</v>
      </c>
      <c r="CA87" s="48">
        <v>1.4206563432305723</v>
      </c>
      <c r="CB87" s="48">
        <v>1.3047</v>
      </c>
      <c r="CC87" s="48">
        <v>9.3990000000000009</v>
      </c>
      <c r="CD87" s="48">
        <v>8.572000000000001</v>
      </c>
      <c r="CE87" s="48">
        <v>6.6569000000000003</v>
      </c>
      <c r="CF87" s="48">
        <v>5.6844999999999999</v>
      </c>
      <c r="CG87" s="48">
        <v>1</v>
      </c>
      <c r="CH87" s="48">
        <v>0.72284627951019942</v>
      </c>
      <c r="CI87" s="48">
        <v>6.88</v>
      </c>
      <c r="CJ87" s="48">
        <v>6.8784000000000001</v>
      </c>
    </row>
    <row r="88" spans="1:88" s="3" customFormat="1" x14ac:dyDescent="0.2">
      <c r="BS88" s="179">
        <v>17</v>
      </c>
      <c r="BT88" s="252" t="s">
        <v>321</v>
      </c>
      <c r="BU88" s="48">
        <v>108.18</v>
      </c>
      <c r="BV88" s="48">
        <v>0.8044405116241653</v>
      </c>
      <c r="BW88" s="48">
        <v>0.9850000000000001</v>
      </c>
      <c r="BX88" s="48">
        <v>0.89461442118446943</v>
      </c>
      <c r="BY88" s="191">
        <v>1417.8500000000001</v>
      </c>
      <c r="BZ88" s="48">
        <v>16.375</v>
      </c>
      <c r="CA88" s="48">
        <v>1.4238929232521713</v>
      </c>
      <c r="CB88" s="48">
        <v>1.3134000000000001</v>
      </c>
      <c r="CC88" s="48">
        <v>9.4499000000000013</v>
      </c>
      <c r="CD88" s="48">
        <v>8.6607000000000003</v>
      </c>
      <c r="CE88" s="48">
        <v>6.6772</v>
      </c>
      <c r="CF88" s="48">
        <v>5.6844999999999999</v>
      </c>
      <c r="CG88" s="48">
        <v>1</v>
      </c>
      <c r="CH88" s="48">
        <v>0.72367802117481894</v>
      </c>
      <c r="CI88" s="48">
        <v>6.8785000000000007</v>
      </c>
      <c r="CJ88" s="48">
        <v>6.8805000000000005</v>
      </c>
    </row>
    <row r="89" spans="1:88" s="3" customFormat="1" x14ac:dyDescent="0.2">
      <c r="BS89" s="179">
        <v>18</v>
      </c>
      <c r="BT89" s="252" t="s">
        <v>322</v>
      </c>
      <c r="BU89" s="48">
        <v>108.01</v>
      </c>
      <c r="BV89" s="48">
        <v>0.80108948169510541</v>
      </c>
      <c r="BW89" s="48">
        <v>0.98520000000000008</v>
      </c>
      <c r="BX89" s="48">
        <v>0.89758549501840046</v>
      </c>
      <c r="BY89" s="48">
        <v>1425.5500000000002</v>
      </c>
      <c r="BZ89" s="48">
        <v>16.535</v>
      </c>
      <c r="CA89" s="48">
        <v>1.4326647564469912</v>
      </c>
      <c r="CB89" s="48">
        <v>1.3140000000000001</v>
      </c>
      <c r="CC89" s="48">
        <v>9.4527000000000001</v>
      </c>
      <c r="CD89" s="48">
        <v>8.6592000000000002</v>
      </c>
      <c r="CE89" s="48">
        <v>6.6990000000000007</v>
      </c>
      <c r="CF89" s="48">
        <v>5.7273000000000005</v>
      </c>
      <c r="CG89" s="48">
        <v>1</v>
      </c>
      <c r="CH89" s="48">
        <v>0.72470069861147346</v>
      </c>
      <c r="CI89" s="48">
        <v>6.875</v>
      </c>
      <c r="CJ89" s="48">
        <v>6.8788</v>
      </c>
    </row>
    <row r="90" spans="1:88" s="3" customFormat="1" x14ac:dyDescent="0.2">
      <c r="BS90" s="179">
        <v>19</v>
      </c>
      <c r="BT90" s="252" t="s">
        <v>323</v>
      </c>
      <c r="BU90" s="48">
        <v>108.07000000000001</v>
      </c>
      <c r="BV90" s="48">
        <v>0.80153895479320292</v>
      </c>
      <c r="BW90" s="48">
        <v>0.98660000000000003</v>
      </c>
      <c r="BX90" s="48">
        <v>0.89871483778197181</v>
      </c>
      <c r="BY90" s="48">
        <v>1426.3100000000002</v>
      </c>
      <c r="BZ90" s="48">
        <v>16.538600000000002</v>
      </c>
      <c r="CA90" s="48">
        <v>1.4351320321469574</v>
      </c>
      <c r="CB90" s="48">
        <v>1.3124</v>
      </c>
      <c r="CC90" s="48">
        <v>9.447000000000001</v>
      </c>
      <c r="CD90" s="48">
        <v>8.6552000000000007</v>
      </c>
      <c r="CE90" s="48">
        <v>6.7080000000000002</v>
      </c>
      <c r="CF90" s="48">
        <v>5.7126000000000001</v>
      </c>
      <c r="CG90" s="48">
        <v>1</v>
      </c>
      <c r="CH90" s="48">
        <v>0.7248793075952854</v>
      </c>
      <c r="CI90" s="48">
        <v>6.8749000000000002</v>
      </c>
      <c r="CJ90" s="48">
        <v>6.8757000000000001</v>
      </c>
    </row>
    <row r="91" spans="1:88" s="3" customFormat="1" x14ac:dyDescent="0.2">
      <c r="A91" s="243"/>
      <c r="BS91" s="179">
        <v>20</v>
      </c>
      <c r="BT91" s="252" t="s">
        <v>324</v>
      </c>
      <c r="BU91" s="48">
        <v>108.65</v>
      </c>
      <c r="BV91" s="48">
        <v>0.80411707944676747</v>
      </c>
      <c r="BW91" s="48">
        <v>0.9919</v>
      </c>
      <c r="BX91" s="48">
        <v>0.89774665589370672</v>
      </c>
      <c r="BY91" s="48">
        <v>1418.2114000000001</v>
      </c>
      <c r="BZ91" s="48">
        <v>16.439299999999999</v>
      </c>
      <c r="CA91" s="48">
        <v>1.4430014430014428</v>
      </c>
      <c r="CB91" s="48">
        <v>1.3179000000000001</v>
      </c>
      <c r="CC91" s="48">
        <v>9.4761000000000006</v>
      </c>
      <c r="CD91" s="48">
        <v>8.7080000000000002</v>
      </c>
      <c r="CE91" s="48">
        <v>6.7016</v>
      </c>
      <c r="CF91" s="48">
        <v>5.6520000000000001</v>
      </c>
      <c r="CG91" s="48">
        <v>1</v>
      </c>
      <c r="CH91" s="48">
        <v>0.72527886972540945</v>
      </c>
      <c r="CI91" s="48">
        <v>6.8786000000000005</v>
      </c>
      <c r="CJ91" s="48">
        <v>6.8792</v>
      </c>
    </row>
    <row r="92" spans="1:88" s="3" customFormat="1" x14ac:dyDescent="0.2">
      <c r="A92" s="243"/>
      <c r="BS92" s="179">
        <v>21</v>
      </c>
      <c r="BT92" s="252" t="s">
        <v>325</v>
      </c>
      <c r="BU92" s="48">
        <v>108.60000000000001</v>
      </c>
      <c r="BV92" s="48">
        <v>0.81083272520878935</v>
      </c>
      <c r="BW92" s="48">
        <v>0.99110000000000009</v>
      </c>
      <c r="BX92" s="48">
        <v>0.89895720963682124</v>
      </c>
      <c r="BY92" s="48">
        <v>1418.9680000000001</v>
      </c>
      <c r="BZ92" s="48">
        <v>16.3721</v>
      </c>
      <c r="CA92" s="48">
        <v>1.4480162177816391</v>
      </c>
      <c r="CB92" s="48">
        <v>1.3174000000000001</v>
      </c>
      <c r="CC92" s="48">
        <v>9.5022000000000002</v>
      </c>
      <c r="CD92" s="48">
        <v>8.7123000000000008</v>
      </c>
      <c r="CE92" s="48">
        <v>6.7108000000000008</v>
      </c>
      <c r="CF92" s="48">
        <v>5.6309000000000005</v>
      </c>
      <c r="CG92" s="48">
        <v>1</v>
      </c>
      <c r="CH92" s="48">
        <v>0.72608986088118266</v>
      </c>
      <c r="CI92" s="48">
        <v>6.8927000000000005</v>
      </c>
      <c r="CJ92" s="48">
        <v>6.8948</v>
      </c>
    </row>
    <row r="93" spans="1:88" s="198" customFormat="1" x14ac:dyDescent="0.2">
      <c r="BS93" s="179">
        <v>22</v>
      </c>
      <c r="BT93" s="253" t="s">
        <v>326</v>
      </c>
      <c r="BU93" s="48">
        <v>108.55</v>
      </c>
      <c r="BV93" s="48">
        <v>0.82149018319231082</v>
      </c>
      <c r="BW93" s="48">
        <v>0.99040000000000006</v>
      </c>
      <c r="BX93" s="48">
        <v>0.89734386216798268</v>
      </c>
      <c r="BY93" s="48">
        <v>1428.0900000000001</v>
      </c>
      <c r="BZ93" s="48">
        <v>16.4742</v>
      </c>
      <c r="CA93" s="48">
        <v>1.451800232288037</v>
      </c>
      <c r="CB93" s="48">
        <v>1.3176000000000001</v>
      </c>
      <c r="CC93" s="48">
        <v>9.5362000000000009</v>
      </c>
      <c r="CD93" s="48">
        <v>8.7315000000000005</v>
      </c>
      <c r="CE93" s="48">
        <v>6.6995000000000005</v>
      </c>
      <c r="CF93" s="48">
        <v>5.5744000000000007</v>
      </c>
      <c r="CG93" s="48">
        <v>1</v>
      </c>
      <c r="CH93" s="48">
        <v>0.72691851970312649</v>
      </c>
      <c r="CI93" s="48">
        <v>6.8821000000000003</v>
      </c>
      <c r="CJ93" s="48">
        <v>6.8859000000000004</v>
      </c>
    </row>
    <row r="94" spans="1:88" s="198" customFormat="1" x14ac:dyDescent="0.2">
      <c r="BS94" s="179">
        <v>23</v>
      </c>
      <c r="BT94" s="253" t="s">
        <v>327</v>
      </c>
      <c r="BU94" s="48">
        <v>108.55</v>
      </c>
      <c r="BV94" s="48">
        <v>0.82176021037061375</v>
      </c>
      <c r="BW94" s="48">
        <v>0.99040000000000006</v>
      </c>
      <c r="BX94" s="48">
        <v>0.89734386216798268</v>
      </c>
      <c r="BY94" s="48">
        <v>1431.16</v>
      </c>
      <c r="BZ94" s="48">
        <v>16.46</v>
      </c>
      <c r="CA94" s="48">
        <v>1.4507471347744088</v>
      </c>
      <c r="CB94" s="48">
        <v>1.3146</v>
      </c>
      <c r="CC94" s="48">
        <v>9.5701999999999998</v>
      </c>
      <c r="CD94" s="48">
        <v>8.7693000000000012</v>
      </c>
      <c r="CE94" s="178">
        <v>6.6989000000000001</v>
      </c>
      <c r="CF94" s="178">
        <v>5.5190000000000001</v>
      </c>
      <c r="CG94" s="178">
        <v>1</v>
      </c>
      <c r="CH94" s="178">
        <v>0.72700307522300822</v>
      </c>
      <c r="CI94" s="178">
        <v>6.8818000000000001</v>
      </c>
      <c r="CJ94" s="178">
        <v>6.8904000000000005</v>
      </c>
    </row>
    <row r="95" spans="1:88" s="3" customFormat="1" x14ac:dyDescent="0.2">
      <c r="A95" s="243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1"/>
      <c r="CI95" s="51"/>
      <c r="CJ95" s="51"/>
    </row>
    <row r="96" spans="1:88" s="3" customFormat="1" x14ac:dyDescent="0.2">
      <c r="A96" s="243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1"/>
      <c r="CI96" s="51"/>
      <c r="CJ96" s="51"/>
    </row>
    <row r="97" spans="1:88" s="3" customFormat="1" x14ac:dyDescent="0.2">
      <c r="A97" s="243"/>
      <c r="BS97" s="51"/>
      <c r="BT97" s="51"/>
      <c r="BU97" s="51"/>
      <c r="BV97" s="51"/>
      <c r="BW97" s="51"/>
      <c r="BX97" s="52"/>
      <c r="BY97" s="51"/>
      <c r="BZ97" s="51"/>
      <c r="CA97" s="51"/>
      <c r="CB97" s="51"/>
      <c r="CC97" s="51"/>
      <c r="CD97" s="51"/>
      <c r="CE97" s="51"/>
      <c r="CF97" s="53"/>
      <c r="CG97" s="52"/>
      <c r="CH97" s="51"/>
      <c r="CI97" s="51"/>
      <c r="CJ97" s="51"/>
    </row>
    <row r="98" spans="1:88" s="3" customFormat="1" x14ac:dyDescent="0.2">
      <c r="A98" s="243"/>
      <c r="BS98" s="60"/>
      <c r="BT98" s="60"/>
      <c r="BU98" s="178">
        <f>AVERAGE(BU72:BU94)</f>
        <v>108.19782608695652</v>
      </c>
      <c r="BV98" s="178">
        <f t="shared" ref="BV98:CJ98" si="9">AVERAGE(BV72:BV94)</f>
        <v>0.80191232048699368</v>
      </c>
      <c r="BW98" s="178">
        <f t="shared" si="9"/>
        <v>0.98725652173913048</v>
      </c>
      <c r="BX98" s="178">
        <f t="shared" si="9"/>
        <v>0.89138659702913925</v>
      </c>
      <c r="BY98" s="178">
        <f t="shared" si="9"/>
        <v>1414.6654086956519</v>
      </c>
      <c r="BZ98" s="178">
        <f t="shared" si="9"/>
        <v>15.741747826086957</v>
      </c>
      <c r="CA98" s="178">
        <f t="shared" si="9"/>
        <v>1.4319919793271771</v>
      </c>
      <c r="CB98" s="178">
        <f t="shared" si="9"/>
        <v>1.3095869565217391</v>
      </c>
      <c r="CC98" s="178">
        <f t="shared" si="9"/>
        <v>9.4114217391304358</v>
      </c>
      <c r="CD98" s="178">
        <f t="shared" si="9"/>
        <v>8.6124478260869584</v>
      </c>
      <c r="CE98" s="178">
        <f t="shared" si="9"/>
        <v>6.653334782608697</v>
      </c>
      <c r="CF98" s="178">
        <f t="shared" si="9"/>
        <v>5.6726086956521726</v>
      </c>
      <c r="CG98" s="178">
        <f t="shared" si="9"/>
        <v>1</v>
      </c>
      <c r="CH98" s="178">
        <f t="shared" si="9"/>
        <v>0.72353117054531535</v>
      </c>
      <c r="CI98" s="178">
        <f t="shared" si="9"/>
        <v>6.8767086956521748</v>
      </c>
      <c r="CJ98" s="178">
        <f t="shared" si="9"/>
        <v>6.880234782608694</v>
      </c>
    </row>
    <row r="99" spans="1:88" s="3" customFormat="1" x14ac:dyDescent="0.2">
      <c r="A99" s="243"/>
      <c r="BS99" s="60"/>
      <c r="BT99" s="60"/>
      <c r="BU99" s="178">
        <v>108.19782608695652</v>
      </c>
      <c r="BV99" s="178">
        <v>0.80191232048699368</v>
      </c>
      <c r="BW99" s="178">
        <v>0.98725652173913048</v>
      </c>
      <c r="BX99" s="178">
        <v>0.89138659702913925</v>
      </c>
      <c r="BY99" s="178">
        <v>1414.6654086956519</v>
      </c>
      <c r="BZ99" s="178">
        <v>15.741747826086957</v>
      </c>
      <c r="CA99" s="178">
        <v>1.4319919793271771</v>
      </c>
      <c r="CB99" s="178">
        <v>1.3095869565217391</v>
      </c>
      <c r="CC99" s="178">
        <v>9.4114217391304358</v>
      </c>
      <c r="CD99" s="178">
        <v>8.6124478260869584</v>
      </c>
      <c r="CE99" s="178">
        <v>6.653334782608697</v>
      </c>
      <c r="CF99" s="178">
        <v>5.6726086956521726</v>
      </c>
      <c r="CG99" s="178">
        <v>1</v>
      </c>
      <c r="CH99" s="178">
        <v>0.72353117054531535</v>
      </c>
      <c r="CI99" s="178">
        <v>6.8767086956521748</v>
      </c>
      <c r="CJ99" s="178">
        <v>6.880234782608694</v>
      </c>
    </row>
    <row r="100" spans="1:88" s="3" customFormat="1" x14ac:dyDescent="0.2">
      <c r="A100" s="243"/>
      <c r="BS100" s="65"/>
      <c r="BT100" s="186"/>
      <c r="BU100" s="186">
        <f t="shared" ref="BU100:CJ100" si="10">BU99-BU98</f>
        <v>0</v>
      </c>
      <c r="BV100" s="186">
        <f t="shared" si="10"/>
        <v>0</v>
      </c>
      <c r="BW100" s="186">
        <f t="shared" si="10"/>
        <v>0</v>
      </c>
      <c r="BX100" s="186">
        <f t="shared" si="10"/>
        <v>0</v>
      </c>
      <c r="BY100" s="186">
        <f t="shared" si="10"/>
        <v>0</v>
      </c>
      <c r="BZ100" s="186">
        <f t="shared" si="10"/>
        <v>0</v>
      </c>
      <c r="CA100" s="186">
        <f t="shared" si="10"/>
        <v>0</v>
      </c>
      <c r="CB100" s="186">
        <f t="shared" si="10"/>
        <v>0</v>
      </c>
      <c r="CC100" s="186">
        <f t="shared" si="10"/>
        <v>0</v>
      </c>
      <c r="CD100" s="186">
        <f t="shared" si="10"/>
        <v>0</v>
      </c>
      <c r="CE100" s="186">
        <f t="shared" si="10"/>
        <v>0</v>
      </c>
      <c r="CF100" s="186">
        <f t="shared" si="10"/>
        <v>0</v>
      </c>
      <c r="CG100" s="186">
        <f t="shared" si="10"/>
        <v>0</v>
      </c>
      <c r="CH100" s="186">
        <f t="shared" si="10"/>
        <v>0</v>
      </c>
      <c r="CI100" s="186">
        <f t="shared" si="10"/>
        <v>0</v>
      </c>
      <c r="CJ100" s="186">
        <f t="shared" si="10"/>
        <v>0</v>
      </c>
    </row>
    <row r="101" spans="1:88" s="3" customFormat="1" x14ac:dyDescent="0.2">
      <c r="A101" s="243"/>
      <c r="BS101" s="52" t="s">
        <v>29</v>
      </c>
      <c r="BT101" s="52"/>
      <c r="BU101" s="178">
        <f>MAX(BU72:BU94)</f>
        <v>108.9</v>
      </c>
      <c r="BV101" s="178">
        <f t="shared" ref="BV101:CJ101" si="11">MAX(BV72:BV94)</f>
        <v>0.82176021037061375</v>
      </c>
      <c r="BW101" s="178">
        <f t="shared" si="11"/>
        <v>0.99460000000000004</v>
      </c>
      <c r="BX101" s="178">
        <f t="shared" si="11"/>
        <v>0.89895720963682124</v>
      </c>
      <c r="BY101" s="178">
        <f t="shared" si="11"/>
        <v>1437.866</v>
      </c>
      <c r="BZ101" s="178">
        <f t="shared" si="11"/>
        <v>16.538600000000002</v>
      </c>
      <c r="CA101" s="178">
        <f t="shared" si="11"/>
        <v>1.451800232288037</v>
      </c>
      <c r="CB101" s="178">
        <f t="shared" si="11"/>
        <v>1.3179000000000001</v>
      </c>
      <c r="CC101" s="178">
        <f t="shared" si="11"/>
        <v>9.5701999999999998</v>
      </c>
      <c r="CD101" s="178">
        <f t="shared" si="11"/>
        <v>8.7693000000000012</v>
      </c>
      <c r="CE101" s="178">
        <f t="shared" si="11"/>
        <v>6.7108000000000008</v>
      </c>
      <c r="CF101" s="178">
        <f t="shared" si="11"/>
        <v>5.7433000000000005</v>
      </c>
      <c r="CG101" s="178">
        <f t="shared" si="11"/>
        <v>1</v>
      </c>
      <c r="CH101" s="178">
        <f t="shared" si="11"/>
        <v>0.72700307522300822</v>
      </c>
      <c r="CI101" s="178">
        <f t="shared" si="11"/>
        <v>6.8927000000000005</v>
      </c>
      <c r="CJ101" s="178">
        <f t="shared" si="11"/>
        <v>6.8948</v>
      </c>
    </row>
    <row r="102" spans="1:88" s="3" customFormat="1" x14ac:dyDescent="0.2">
      <c r="A102" s="243"/>
      <c r="BS102" s="52" t="s">
        <v>30</v>
      </c>
      <c r="BT102" s="52"/>
      <c r="BU102" s="178">
        <f>MIN(BU72:BU94)</f>
        <v>107.64</v>
      </c>
      <c r="BV102" s="178">
        <f t="shared" ref="BV102:CJ102" si="12">MIN(BV72:BV94)</f>
        <v>0.79132705547202653</v>
      </c>
      <c r="BW102" s="178">
        <f t="shared" si="12"/>
        <v>0.9820000000000001</v>
      </c>
      <c r="BX102" s="178">
        <f t="shared" si="12"/>
        <v>0.8830801836806782</v>
      </c>
      <c r="BY102" s="178">
        <f t="shared" si="12"/>
        <v>1388</v>
      </c>
      <c r="BZ102" s="178">
        <f t="shared" si="12"/>
        <v>14.987200000000001</v>
      </c>
      <c r="CA102" s="178">
        <f t="shared" si="12"/>
        <v>1.4176353841791891</v>
      </c>
      <c r="CB102" s="178">
        <f t="shared" si="12"/>
        <v>1.3024</v>
      </c>
      <c r="CC102" s="178">
        <f t="shared" si="12"/>
        <v>9.3078000000000003</v>
      </c>
      <c r="CD102" s="178">
        <f t="shared" si="12"/>
        <v>8.5282999999999998</v>
      </c>
      <c r="CE102" s="178">
        <f t="shared" si="12"/>
        <v>6.5905000000000005</v>
      </c>
      <c r="CF102" s="178">
        <f t="shared" si="12"/>
        <v>5.5190000000000001</v>
      </c>
      <c r="CG102" s="178">
        <f t="shared" si="12"/>
        <v>1</v>
      </c>
      <c r="CH102" s="178">
        <f t="shared" si="12"/>
        <v>0.71931578682357344</v>
      </c>
      <c r="CI102" s="178">
        <f t="shared" si="12"/>
        <v>6.8451000000000004</v>
      </c>
      <c r="CJ102" s="178">
        <f t="shared" si="12"/>
        <v>6.8470000000000004</v>
      </c>
    </row>
    <row r="103" spans="1:88" s="3" customFormat="1" x14ac:dyDescent="0.2">
      <c r="A103" s="243"/>
      <c r="BS103" s="51"/>
      <c r="BT103" s="51"/>
      <c r="BU103" s="51"/>
      <c r="BV103" s="51"/>
      <c r="BW103" s="51"/>
      <c r="BX103" s="52"/>
      <c r="BY103" s="51"/>
      <c r="BZ103" s="51"/>
      <c r="CA103" s="51"/>
      <c r="CB103" s="51"/>
      <c r="CC103" s="51"/>
      <c r="CD103" s="51"/>
      <c r="CE103" s="51"/>
      <c r="CF103" s="53"/>
      <c r="CG103" s="52"/>
      <c r="CH103" s="51"/>
      <c r="CI103" s="51"/>
      <c r="CJ103" s="51"/>
    </row>
    <row r="104" spans="1:88" s="3" customFormat="1" x14ac:dyDescent="0.2">
      <c r="A104" s="243"/>
      <c r="BS104" s="51"/>
      <c r="BT104" s="51"/>
      <c r="BU104" s="178">
        <f>BU101-BU102</f>
        <v>1.2600000000000051</v>
      </c>
      <c r="BV104" s="178">
        <f t="shared" ref="BV104:CJ104" si="13">BV101-BV102</f>
        <v>3.0433154898587222E-2</v>
      </c>
      <c r="BW104" s="178">
        <f t="shared" si="13"/>
        <v>1.2599999999999945E-2</v>
      </c>
      <c r="BX104" s="178">
        <f t="shared" si="13"/>
        <v>1.5877025956143043E-2</v>
      </c>
      <c r="BY104" s="178">
        <f t="shared" si="13"/>
        <v>49.865999999999985</v>
      </c>
      <c r="BZ104" s="178">
        <f t="shared" si="13"/>
        <v>1.551400000000001</v>
      </c>
      <c r="CA104" s="178">
        <f t="shared" si="13"/>
        <v>3.4164848108847901E-2</v>
      </c>
      <c r="CB104" s="178">
        <f t="shared" si="13"/>
        <v>1.5500000000000069E-2</v>
      </c>
      <c r="CC104" s="178">
        <f t="shared" si="13"/>
        <v>0.26239999999999952</v>
      </c>
      <c r="CD104" s="178">
        <f t="shared" si="13"/>
        <v>0.24100000000000144</v>
      </c>
      <c r="CE104" s="178">
        <f t="shared" si="13"/>
        <v>0.1203000000000003</v>
      </c>
      <c r="CF104" s="178">
        <f t="shared" si="13"/>
        <v>0.22430000000000039</v>
      </c>
      <c r="CG104" s="178">
        <f t="shared" si="13"/>
        <v>0</v>
      </c>
      <c r="CH104" s="178">
        <f t="shared" si="13"/>
        <v>7.6872883994347774E-3</v>
      </c>
      <c r="CI104" s="178">
        <f t="shared" si="13"/>
        <v>4.7600000000000087E-2</v>
      </c>
      <c r="CJ104" s="178">
        <f t="shared" si="13"/>
        <v>4.7799999999999621E-2</v>
      </c>
    </row>
    <row r="105" spans="1:88" s="3" customFormat="1" x14ac:dyDescent="0.2">
      <c r="A105" s="243"/>
      <c r="BS105" s="51"/>
      <c r="BT105" s="51"/>
      <c r="BU105" s="51"/>
      <c r="BV105" s="51"/>
      <c r="BW105" s="51"/>
      <c r="BX105" s="52"/>
      <c r="BY105" s="51"/>
      <c r="BZ105" s="51"/>
      <c r="CA105" s="51"/>
      <c r="CB105" s="51"/>
      <c r="CC105" s="51"/>
      <c r="CD105" s="51"/>
      <c r="CE105" s="51"/>
      <c r="CF105" s="53"/>
      <c r="CG105" s="52"/>
      <c r="CH105" s="51"/>
      <c r="CI105" s="51"/>
      <c r="CJ105" s="51"/>
    </row>
    <row r="106" spans="1:88" s="3" customFormat="1" x14ac:dyDescent="0.2">
      <c r="A106" s="243"/>
      <c r="BS106" s="51"/>
      <c r="BT106" s="51"/>
      <c r="BU106" s="51"/>
      <c r="BV106" s="51"/>
      <c r="BW106" s="51"/>
      <c r="BX106" s="52"/>
      <c r="BY106" s="51"/>
      <c r="BZ106" s="51"/>
      <c r="CA106" s="51"/>
      <c r="CB106" s="51"/>
      <c r="CC106" s="51"/>
      <c r="CD106" s="51"/>
      <c r="CE106" s="51"/>
      <c r="CF106" s="53"/>
      <c r="CG106" s="52"/>
      <c r="CH106" s="51"/>
      <c r="CI106" s="51"/>
      <c r="CJ106" s="51"/>
    </row>
    <row r="107" spans="1:88" s="3" customFormat="1" x14ac:dyDescent="0.2">
      <c r="A107" s="243"/>
      <c r="BS107" s="51"/>
      <c r="BT107" s="51"/>
      <c r="BU107" s="51"/>
      <c r="BV107" s="51"/>
      <c r="BW107" s="51"/>
      <c r="BX107" s="52"/>
      <c r="BY107" s="51"/>
      <c r="BZ107" s="51"/>
      <c r="CA107" s="51"/>
      <c r="CB107" s="51"/>
      <c r="CC107" s="51"/>
      <c r="CD107" s="51"/>
      <c r="CE107" s="51"/>
      <c r="CF107" s="53"/>
      <c r="CG107" s="52"/>
      <c r="CH107" s="51"/>
      <c r="CI107" s="51"/>
      <c r="CJ107" s="51"/>
    </row>
    <row r="108" spans="1:88" s="3" customFormat="1" x14ac:dyDescent="0.2">
      <c r="A108" s="243"/>
      <c r="BS108" s="51"/>
      <c r="BT108" s="51"/>
      <c r="BU108" s="51"/>
      <c r="BV108" s="51"/>
      <c r="BW108" s="51"/>
      <c r="BX108" s="52"/>
      <c r="BY108" s="51"/>
      <c r="BZ108" s="51"/>
      <c r="CA108" s="51"/>
      <c r="CB108" s="51"/>
      <c r="CC108" s="51"/>
      <c r="CD108" s="51"/>
      <c r="CE108" s="51"/>
      <c r="CF108" s="53"/>
      <c r="CG108" s="52"/>
      <c r="CH108" s="51"/>
      <c r="CI108" s="51"/>
      <c r="CJ108" s="51"/>
    </row>
    <row r="109" spans="1:88" s="3" customFormat="1" x14ac:dyDescent="0.2">
      <c r="A109" s="243"/>
      <c r="BS109" s="51"/>
      <c r="BT109" s="51"/>
      <c r="BU109" s="51"/>
      <c r="BV109" s="51"/>
      <c r="BW109" s="51"/>
      <c r="BX109" s="52"/>
      <c r="BY109" s="51"/>
      <c r="BZ109" s="51"/>
      <c r="CA109" s="51"/>
      <c r="CB109" s="51"/>
      <c r="CC109" s="51"/>
      <c r="CD109" s="51"/>
      <c r="CE109" s="51"/>
      <c r="CF109" s="53"/>
      <c r="CG109" s="52"/>
      <c r="CH109" s="51"/>
      <c r="CI109" s="51"/>
      <c r="CJ109" s="51"/>
    </row>
    <row r="110" spans="1:88" s="3" customFormat="1" x14ac:dyDescent="0.2">
      <c r="A110" s="243"/>
      <c r="BR110" s="205"/>
      <c r="BS110" s="51"/>
      <c r="BT110" s="51"/>
      <c r="BU110" s="51"/>
      <c r="BV110" s="51"/>
      <c r="BW110" s="51"/>
      <c r="BX110" s="52"/>
      <c r="BY110" s="51"/>
      <c r="BZ110" s="51"/>
      <c r="CA110" s="51"/>
      <c r="CB110" s="51"/>
      <c r="CC110" s="51"/>
      <c r="CD110" s="51"/>
      <c r="CE110" s="51"/>
      <c r="CF110" s="53"/>
      <c r="CG110" s="52"/>
      <c r="CH110" s="51"/>
      <c r="CI110" s="51"/>
      <c r="CJ110" s="51"/>
    </row>
    <row r="111" spans="1:88" s="3" customFormat="1" x14ac:dyDescent="0.2">
      <c r="A111" s="243"/>
      <c r="BR111" s="205"/>
      <c r="BS111" s="51"/>
      <c r="BT111" s="51"/>
      <c r="BU111" s="51"/>
      <c r="BV111" s="51"/>
      <c r="BW111" s="51"/>
      <c r="BX111" s="52"/>
      <c r="BY111" s="51"/>
      <c r="BZ111" s="51"/>
      <c r="CA111" s="51"/>
      <c r="CB111" s="51"/>
      <c r="CC111" s="51"/>
      <c r="CD111" s="51"/>
      <c r="CE111" s="51"/>
      <c r="CF111" s="53"/>
      <c r="CG111" s="52"/>
      <c r="CH111" s="51"/>
      <c r="CI111" s="51"/>
      <c r="CJ111" s="51"/>
    </row>
    <row r="112" spans="1:88" s="3" customFormat="1" x14ac:dyDescent="0.2">
      <c r="A112" s="243"/>
      <c r="BR112" s="205"/>
      <c r="BS112" s="51"/>
      <c r="BT112" s="51"/>
      <c r="BU112" s="51"/>
      <c r="BV112" s="51"/>
      <c r="BW112" s="51"/>
      <c r="BX112" s="52"/>
      <c r="BY112" s="51"/>
      <c r="BZ112" s="51"/>
      <c r="CA112" s="51"/>
      <c r="CB112" s="51"/>
      <c r="CC112" s="51"/>
      <c r="CD112" s="51"/>
      <c r="CE112" s="51"/>
      <c r="CF112" s="53"/>
      <c r="CG112" s="52"/>
      <c r="CH112" s="51"/>
      <c r="CI112" s="51"/>
      <c r="CJ112" s="51"/>
    </row>
    <row r="113" spans="1:85" s="3" customFormat="1" x14ac:dyDescent="0.2">
      <c r="A113" s="243"/>
      <c r="BR113" s="205"/>
      <c r="BS113" s="200"/>
      <c r="BX113" s="198"/>
      <c r="CF113" s="199"/>
      <c r="CG113" s="198"/>
    </row>
    <row r="114" spans="1:85" s="3" customFormat="1" x14ac:dyDescent="0.2">
      <c r="A114" s="243"/>
      <c r="BR114" s="205"/>
      <c r="BS114" s="200"/>
      <c r="BX114" s="198"/>
      <c r="CF114" s="199"/>
      <c r="CG114" s="198"/>
    </row>
    <row r="115" spans="1:85" s="3" customFormat="1" x14ac:dyDescent="0.2">
      <c r="A115" s="243"/>
      <c r="BR115" s="205"/>
      <c r="BS115" s="200"/>
      <c r="BX115" s="198"/>
      <c r="CF115" s="199"/>
      <c r="CG115" s="198"/>
    </row>
    <row r="116" spans="1:85" s="3" customFormat="1" x14ac:dyDescent="0.2">
      <c r="A116" s="243"/>
      <c r="BR116" s="205"/>
      <c r="BS116" s="200"/>
      <c r="BX116" s="198"/>
      <c r="CF116" s="199"/>
      <c r="CG116" s="198"/>
    </row>
    <row r="117" spans="1:85" s="3" customFormat="1" x14ac:dyDescent="0.2">
      <c r="A117" s="243"/>
      <c r="BR117" s="205"/>
      <c r="BS117" s="200"/>
      <c r="BX117" s="198"/>
      <c r="CF117" s="199"/>
      <c r="CG117" s="198"/>
    </row>
    <row r="118" spans="1:85" s="3" customFormat="1" x14ac:dyDescent="0.2">
      <c r="A118" s="243"/>
      <c r="BR118" s="205"/>
      <c r="BS118" s="200"/>
      <c r="BX118" s="198"/>
      <c r="CF118" s="199"/>
      <c r="CG118" s="198"/>
    </row>
    <row r="119" spans="1:85" s="3" customFormat="1" x14ac:dyDescent="0.2">
      <c r="A119" s="243"/>
      <c r="BR119" s="205"/>
      <c r="BS119" s="200"/>
      <c r="BX119" s="198"/>
      <c r="CF119" s="199"/>
      <c r="CG119" s="198"/>
    </row>
    <row r="120" spans="1:85" s="3" customFormat="1" x14ac:dyDescent="0.2">
      <c r="A120" s="243"/>
      <c r="BR120" s="205"/>
      <c r="BS120" s="200"/>
      <c r="BX120" s="198"/>
      <c r="CF120" s="199"/>
      <c r="CG120" s="198"/>
    </row>
    <row r="121" spans="1:85" s="3" customFormat="1" x14ac:dyDescent="0.2">
      <c r="A121" s="243"/>
      <c r="BR121" s="205"/>
      <c r="BS121" s="200"/>
      <c r="BX121" s="198"/>
      <c r="CF121" s="199"/>
      <c r="CG121" s="198"/>
    </row>
    <row r="122" spans="1:85" s="3" customFormat="1" x14ac:dyDescent="0.2">
      <c r="A122" s="243"/>
      <c r="BR122" s="205"/>
      <c r="BS122" s="200"/>
      <c r="BX122" s="198"/>
      <c r="CF122" s="199"/>
      <c r="CG122" s="198"/>
    </row>
    <row r="123" spans="1:85" s="3" customFormat="1" x14ac:dyDescent="0.2">
      <c r="A123" s="243"/>
      <c r="BR123" s="205"/>
      <c r="BS123" s="200"/>
      <c r="BX123" s="198"/>
      <c r="CF123" s="199"/>
      <c r="CG123" s="198"/>
    </row>
    <row r="124" spans="1:85" s="3" customFormat="1" x14ac:dyDescent="0.2">
      <c r="A124" s="243"/>
      <c r="BR124" s="205"/>
      <c r="BS124" s="200"/>
      <c r="BX124" s="198"/>
      <c r="CF124" s="199"/>
      <c r="CG124" s="198"/>
    </row>
    <row r="125" spans="1:85" s="3" customFormat="1" x14ac:dyDescent="0.2">
      <c r="A125" s="243"/>
      <c r="BR125" s="205"/>
      <c r="BS125" s="200"/>
      <c r="BX125" s="198"/>
      <c r="CF125" s="199"/>
      <c r="CG125" s="198"/>
    </row>
    <row r="126" spans="1:85" s="3" customFormat="1" x14ac:dyDescent="0.2">
      <c r="A126" s="243"/>
      <c r="BR126" s="205"/>
      <c r="BS126" s="200"/>
      <c r="BX126" s="198"/>
      <c r="CF126" s="199"/>
      <c r="CG126" s="198"/>
    </row>
    <row r="127" spans="1:85" s="3" customFormat="1" x14ac:dyDescent="0.2">
      <c r="A127" s="243"/>
      <c r="BR127" s="205"/>
      <c r="BS127" s="200"/>
      <c r="BX127" s="198"/>
      <c r="CF127" s="199"/>
      <c r="CG127" s="198"/>
    </row>
    <row r="128" spans="1:85" s="3" customFormat="1" x14ac:dyDescent="0.2">
      <c r="A128" s="243"/>
      <c r="BR128" s="205"/>
      <c r="BS128" s="200"/>
      <c r="BX128" s="198"/>
      <c r="CF128" s="199"/>
      <c r="CG128" s="198"/>
    </row>
    <row r="129" spans="1:85" s="3" customFormat="1" x14ac:dyDescent="0.2">
      <c r="A129" s="243"/>
      <c r="BS129" s="200"/>
      <c r="BX129" s="198"/>
      <c r="CF129" s="199"/>
      <c r="CG129" s="198"/>
    </row>
    <row r="130" spans="1:85" s="3" customFormat="1" x14ac:dyDescent="0.2">
      <c r="A130" s="243"/>
      <c r="BS130" s="200"/>
    </row>
    <row r="131" spans="1:85" s="3" customFormat="1" x14ac:dyDescent="0.2">
      <c r="A131" s="243"/>
      <c r="BS131" s="200"/>
    </row>
    <row r="132" spans="1:85" s="3" customFormat="1" x14ac:dyDescent="0.2">
      <c r="A132" s="243"/>
    </row>
    <row r="133" spans="1:85" s="3" customFormat="1" x14ac:dyDescent="0.2">
      <c r="A133" s="243"/>
    </row>
    <row r="134" spans="1:85" s="3" customFormat="1" x14ac:dyDescent="0.2">
      <c r="A134" s="243"/>
      <c r="BS134" s="200"/>
      <c r="BT134" s="200"/>
    </row>
    <row r="135" spans="1:85" s="3" customFormat="1" x14ac:dyDescent="0.2">
      <c r="A135" s="243"/>
      <c r="BS135" s="200"/>
      <c r="BT135" s="200"/>
    </row>
    <row r="136" spans="1:85" s="3" customFormat="1" x14ac:dyDescent="0.2">
      <c r="A136" s="243"/>
      <c r="BS136" s="200"/>
      <c r="BT136" s="200"/>
    </row>
    <row r="137" spans="1:85" s="3" customFormat="1" x14ac:dyDescent="0.2">
      <c r="A137" s="243"/>
      <c r="BS137" s="205"/>
      <c r="BT137" s="200"/>
    </row>
    <row r="138" spans="1:85" s="3" customFormat="1" x14ac:dyDescent="0.2">
      <c r="A138" s="243"/>
      <c r="BS138" s="205"/>
      <c r="BT138" s="200"/>
    </row>
    <row r="139" spans="1:85" s="3" customFormat="1" x14ac:dyDescent="0.2">
      <c r="A139" s="243"/>
      <c r="BS139" s="205"/>
      <c r="BT139" s="200"/>
    </row>
    <row r="140" spans="1:85" s="3" customFormat="1" x14ac:dyDescent="0.2">
      <c r="A140" s="243"/>
      <c r="BS140" s="205"/>
      <c r="BT140" s="200"/>
    </row>
    <row r="141" spans="1:85" s="3" customFormat="1" x14ac:dyDescent="0.2">
      <c r="A141" s="243"/>
      <c r="BS141" s="205"/>
      <c r="BT141" s="200"/>
    </row>
    <row r="142" spans="1:85" s="3" customFormat="1" x14ac:dyDescent="0.2">
      <c r="A142" s="243"/>
      <c r="BS142" s="205"/>
      <c r="BT142" s="200"/>
    </row>
    <row r="143" spans="1:85" s="3" customFormat="1" x14ac:dyDescent="0.2">
      <c r="A143" s="243"/>
      <c r="BS143" s="205"/>
      <c r="BT143" s="200"/>
    </row>
    <row r="144" spans="1:85" s="3" customFormat="1" x14ac:dyDescent="0.2">
      <c r="A144" s="243"/>
      <c r="BS144" s="205"/>
      <c r="BT144" s="200"/>
    </row>
    <row r="145" spans="1:86" s="3" customFormat="1" x14ac:dyDescent="0.2">
      <c r="A145" s="243"/>
      <c r="BS145" s="205"/>
      <c r="BT145" s="200"/>
    </row>
    <row r="146" spans="1:86" s="3" customFormat="1" x14ac:dyDescent="0.2">
      <c r="A146" s="243"/>
      <c r="BS146" s="205"/>
      <c r="BT146" s="200"/>
    </row>
    <row r="147" spans="1:86" s="3" customFormat="1" x14ac:dyDescent="0.2">
      <c r="A147" s="243"/>
      <c r="BS147" s="205"/>
      <c r="BT147" s="200"/>
    </row>
    <row r="148" spans="1:86" s="3" customFormat="1" x14ac:dyDescent="0.2">
      <c r="A148" s="243"/>
      <c r="BS148" s="205"/>
      <c r="BT148" s="200"/>
    </row>
    <row r="149" spans="1:86" s="3" customFormat="1" x14ac:dyDescent="0.2">
      <c r="A149" s="243"/>
      <c r="BS149" s="205"/>
      <c r="BT149" s="200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4"/>
    </row>
    <row r="150" spans="1:86" s="3" customFormat="1" x14ac:dyDescent="0.2">
      <c r="A150" s="243"/>
      <c r="BS150" s="205"/>
      <c r="BT150" s="200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4"/>
    </row>
    <row r="151" spans="1:86" s="3" customFormat="1" x14ac:dyDescent="0.2">
      <c r="A151" s="243"/>
      <c r="BS151" s="205"/>
      <c r="BT151" s="200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4"/>
    </row>
    <row r="152" spans="1:86" s="3" customFormat="1" x14ac:dyDescent="0.2">
      <c r="A152" s="243"/>
      <c r="BS152" s="205"/>
      <c r="BT152" s="200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4"/>
    </row>
    <row r="153" spans="1:86" s="3" customFormat="1" x14ac:dyDescent="0.2">
      <c r="A153" s="243"/>
      <c r="BS153" s="205"/>
      <c r="BT153" s="200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4"/>
    </row>
    <row r="154" spans="1:86" s="3" customFormat="1" x14ac:dyDescent="0.2">
      <c r="A154" s="243"/>
      <c r="BS154" s="205"/>
      <c r="BT154" s="200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6"/>
      <c r="CF154" s="206"/>
      <c r="CG154" s="206"/>
      <c r="CH154" s="204"/>
    </row>
    <row r="155" spans="1:86" s="3" customFormat="1" x14ac:dyDescent="0.2">
      <c r="A155" s="243"/>
      <c r="BS155" s="205"/>
      <c r="BT155" s="200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6"/>
      <c r="CF155" s="206"/>
      <c r="CG155" s="206"/>
      <c r="CH155" s="204"/>
    </row>
    <row r="156" spans="1:86" s="3" customFormat="1" x14ac:dyDescent="0.2">
      <c r="A156" s="243"/>
      <c r="BX156" s="198"/>
      <c r="CF156" s="199"/>
      <c r="CG156" s="198"/>
    </row>
    <row r="157" spans="1:86" s="3" customFormat="1" x14ac:dyDescent="0.2">
      <c r="A157" s="243"/>
      <c r="BX157" s="198"/>
      <c r="CF157" s="199"/>
      <c r="CG157" s="198"/>
    </row>
    <row r="158" spans="1:86" s="3" customFormat="1" x14ac:dyDescent="0.2">
      <c r="A158" s="243"/>
      <c r="BX158" s="198"/>
      <c r="CF158" s="199"/>
      <c r="CG158" s="198"/>
    </row>
    <row r="159" spans="1:86" s="3" customFormat="1" x14ac:dyDescent="0.2">
      <c r="A159" s="243"/>
      <c r="BX159" s="198"/>
      <c r="CF159" s="199"/>
      <c r="CG159" s="198"/>
    </row>
    <row r="160" spans="1:86" s="3" customFormat="1" x14ac:dyDescent="0.2">
      <c r="A160" s="243"/>
      <c r="BX160" s="198"/>
      <c r="CF160" s="199"/>
      <c r="CG160" s="198"/>
    </row>
    <row r="161" spans="1:85" s="3" customFormat="1" x14ac:dyDescent="0.2">
      <c r="A161" s="243"/>
      <c r="BX161" s="198"/>
      <c r="CF161" s="199"/>
      <c r="CG161" s="198"/>
    </row>
    <row r="162" spans="1:85" s="3" customFormat="1" x14ac:dyDescent="0.2">
      <c r="A162" s="243"/>
      <c r="BX162" s="198"/>
      <c r="CF162" s="199"/>
      <c r="CG162" s="198"/>
    </row>
    <row r="163" spans="1:85" s="3" customFormat="1" x14ac:dyDescent="0.2">
      <c r="A163" s="243"/>
      <c r="BX163" s="198"/>
      <c r="CF163" s="199"/>
      <c r="CG163" s="198"/>
    </row>
    <row r="164" spans="1:85" s="3" customFormat="1" x14ac:dyDescent="0.2">
      <c r="A164" s="243"/>
      <c r="BX164" s="198"/>
      <c r="CF164" s="199"/>
      <c r="CG164" s="198"/>
    </row>
    <row r="165" spans="1:85" s="3" customFormat="1" x14ac:dyDescent="0.2">
      <c r="A165" s="243"/>
      <c r="BX165" s="198"/>
      <c r="CF165" s="199"/>
      <c r="CG165" s="198"/>
    </row>
    <row r="166" spans="1:85" s="3" customFormat="1" x14ac:dyDescent="0.2">
      <c r="A166" s="243"/>
      <c r="BX166" s="198"/>
      <c r="CF166" s="199"/>
      <c r="CG166" s="198"/>
    </row>
    <row r="167" spans="1:85" s="3" customFormat="1" x14ac:dyDescent="0.2">
      <c r="A167" s="243"/>
      <c r="BX167" s="198"/>
      <c r="CF167" s="199"/>
      <c r="CG167" s="198"/>
    </row>
    <row r="168" spans="1:85" s="3" customFormat="1" x14ac:dyDescent="0.2">
      <c r="A168" s="243"/>
      <c r="BX168" s="198"/>
      <c r="CF168" s="199"/>
      <c r="CG168" s="198"/>
    </row>
    <row r="169" spans="1:85" s="3" customFormat="1" x14ac:dyDescent="0.2">
      <c r="A169" s="243"/>
      <c r="BS169" s="3">
        <v>1</v>
      </c>
      <c r="BT169" s="3" t="s">
        <v>262</v>
      </c>
    </row>
    <row r="170" spans="1:85" s="3" customFormat="1" x14ac:dyDescent="0.2">
      <c r="A170" s="243"/>
      <c r="BS170" s="3">
        <v>2</v>
      </c>
      <c r="BT170" s="3" t="s">
        <v>263</v>
      </c>
    </row>
    <row r="171" spans="1:85" s="3" customFormat="1" x14ac:dyDescent="0.2">
      <c r="A171" s="243"/>
      <c r="BS171" s="3">
        <v>3</v>
      </c>
      <c r="BT171" s="3" t="s">
        <v>264</v>
      </c>
    </row>
    <row r="172" spans="1:85" s="3" customFormat="1" x14ac:dyDescent="0.2">
      <c r="A172" s="243"/>
      <c r="BS172" s="3">
        <v>4</v>
      </c>
      <c r="BT172" s="3" t="s">
        <v>265</v>
      </c>
    </row>
    <row r="173" spans="1:85" s="3" customFormat="1" x14ac:dyDescent="0.2">
      <c r="A173" s="243"/>
      <c r="BS173" s="3">
        <v>5</v>
      </c>
      <c r="BT173" s="3" t="s">
        <v>266</v>
      </c>
    </row>
    <row r="174" spans="1:85" s="3" customFormat="1" x14ac:dyDescent="0.2">
      <c r="A174" s="243"/>
      <c r="BS174" s="3">
        <v>6</v>
      </c>
      <c r="BT174" s="3" t="s">
        <v>267</v>
      </c>
    </row>
    <row r="175" spans="1:85" s="3" customFormat="1" x14ac:dyDescent="0.2">
      <c r="A175" s="243"/>
      <c r="BS175" s="3">
        <v>7</v>
      </c>
      <c r="BT175" s="3" t="s">
        <v>268</v>
      </c>
    </row>
    <row r="176" spans="1:85" s="3" customFormat="1" x14ac:dyDescent="0.2">
      <c r="A176" s="243"/>
      <c r="BS176" s="3">
        <v>8</v>
      </c>
      <c r="BT176" s="3" t="s">
        <v>269</v>
      </c>
    </row>
    <row r="177" spans="1:112" s="3" customFormat="1" x14ac:dyDescent="0.2">
      <c r="A177" s="243"/>
      <c r="BS177" s="3">
        <v>9</v>
      </c>
      <c r="BT177" s="3" t="s">
        <v>270</v>
      </c>
    </row>
    <row r="178" spans="1:112" s="3" customFormat="1" x14ac:dyDescent="0.2">
      <c r="A178" s="243"/>
      <c r="BS178" s="3">
        <v>10</v>
      </c>
      <c r="BT178" s="3" t="s">
        <v>271</v>
      </c>
    </row>
    <row r="179" spans="1:112" s="3" customFormat="1" x14ac:dyDescent="0.2">
      <c r="A179" s="243"/>
      <c r="BS179" s="3">
        <v>11</v>
      </c>
      <c r="BT179" s="3" t="s">
        <v>272</v>
      </c>
    </row>
    <row r="180" spans="1:112" s="3" customFormat="1" x14ac:dyDescent="0.2">
      <c r="A180" s="243"/>
      <c r="BS180" s="3">
        <v>12</v>
      </c>
      <c r="BT180" s="3" t="s">
        <v>273</v>
      </c>
    </row>
    <row r="181" spans="1:112" s="51" customFormat="1" x14ac:dyDescent="0.2">
      <c r="A181" s="217"/>
      <c r="BP181" s="69"/>
      <c r="BQ181" s="69"/>
      <c r="BR181" s="69"/>
      <c r="BS181" s="69">
        <v>13</v>
      </c>
      <c r="BT181" s="69" t="s">
        <v>274</v>
      </c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</row>
    <row r="182" spans="1:112" s="51" customFormat="1" x14ac:dyDescent="0.2">
      <c r="A182" s="217"/>
      <c r="BP182" s="69"/>
      <c r="BQ182" s="69"/>
      <c r="BR182" s="69"/>
      <c r="BS182" s="69">
        <v>14</v>
      </c>
      <c r="BT182" s="69" t="s">
        <v>275</v>
      </c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</row>
    <row r="183" spans="1:112" s="51" customFormat="1" x14ac:dyDescent="0.2">
      <c r="A183" s="217"/>
      <c r="BP183" s="69"/>
      <c r="BQ183" s="69"/>
      <c r="BR183" s="69"/>
      <c r="BS183" s="69">
        <v>15</v>
      </c>
      <c r="BT183" s="69" t="s">
        <v>276</v>
      </c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</row>
    <row r="184" spans="1:112" s="51" customFormat="1" x14ac:dyDescent="0.2">
      <c r="A184" s="217"/>
      <c r="BP184" s="69"/>
      <c r="BQ184" s="69"/>
      <c r="BR184" s="69"/>
      <c r="BS184" s="69">
        <v>16</v>
      </c>
      <c r="BT184" s="69" t="s">
        <v>277</v>
      </c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</row>
    <row r="185" spans="1:112" s="51" customFormat="1" x14ac:dyDescent="0.2">
      <c r="A185" s="217"/>
      <c r="BP185" s="69"/>
      <c r="BQ185" s="69"/>
      <c r="BR185" s="69"/>
      <c r="BS185" s="69">
        <v>17</v>
      </c>
      <c r="BT185" s="69" t="s">
        <v>278</v>
      </c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</row>
    <row r="186" spans="1:112" s="51" customFormat="1" x14ac:dyDescent="0.2">
      <c r="A186" s="217"/>
      <c r="BP186" s="69"/>
      <c r="BQ186" s="69"/>
      <c r="BR186" s="69"/>
      <c r="BS186" s="69">
        <v>18</v>
      </c>
      <c r="BT186" s="69" t="s">
        <v>279</v>
      </c>
      <c r="BU186" s="69"/>
      <c r="BV186" s="69"/>
      <c r="BW186" s="69"/>
      <c r="BX186" s="69"/>
      <c r="BY186" s="69"/>
      <c r="BZ186" s="69"/>
      <c r="CA186" s="69"/>
      <c r="CB186" s="69"/>
      <c r="CC186" s="69"/>
      <c r="CD186" s="69"/>
      <c r="CE186" s="69"/>
      <c r="CF186" s="69"/>
      <c r="CG186" s="69"/>
      <c r="CH186" s="69"/>
      <c r="CI186" s="69"/>
      <c r="CJ186" s="69"/>
      <c r="CK186" s="69"/>
      <c r="CL186" s="69"/>
      <c r="CM186" s="69"/>
      <c r="CN186" s="69"/>
      <c r="CO186" s="69"/>
      <c r="CP186" s="69"/>
      <c r="CQ186" s="69"/>
      <c r="CR186" s="69"/>
      <c r="CS186" s="69"/>
      <c r="CT186" s="69"/>
      <c r="CU186" s="69"/>
      <c r="CV186" s="69"/>
      <c r="CW186" s="69"/>
      <c r="CX186" s="69"/>
      <c r="CY186" s="69"/>
      <c r="CZ186" s="69"/>
      <c r="DA186" s="69"/>
      <c r="DB186" s="69"/>
      <c r="DC186" s="69"/>
      <c r="DD186" s="69"/>
      <c r="DE186" s="69"/>
      <c r="DF186" s="69"/>
      <c r="DG186" s="69"/>
      <c r="DH186" s="69"/>
    </row>
    <row r="187" spans="1:112" s="51" customFormat="1" x14ac:dyDescent="0.2">
      <c r="A187" s="217"/>
      <c r="BP187" s="69"/>
      <c r="BQ187" s="69"/>
      <c r="BR187" s="69"/>
      <c r="BS187" s="69">
        <v>19</v>
      </c>
      <c r="BT187" s="69" t="s">
        <v>280</v>
      </c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</row>
    <row r="188" spans="1:112" s="51" customFormat="1" x14ac:dyDescent="0.2">
      <c r="A188" s="217"/>
      <c r="BP188" s="69"/>
      <c r="BQ188" s="69"/>
      <c r="BR188" s="69"/>
      <c r="BS188" s="69"/>
      <c r="BT188" s="69"/>
      <c r="BU188" s="69"/>
      <c r="BV188" s="69"/>
      <c r="BW188" s="69"/>
      <c r="BX188" s="71"/>
      <c r="BY188" s="69"/>
      <c r="BZ188" s="69"/>
      <c r="CA188" s="69"/>
      <c r="CB188" s="69"/>
      <c r="CC188" s="69"/>
      <c r="CD188" s="69"/>
      <c r="CE188" s="69"/>
      <c r="CF188" s="72"/>
      <c r="CG188" s="71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</row>
    <row r="189" spans="1:112" s="51" customFormat="1" x14ac:dyDescent="0.2">
      <c r="A189" s="217"/>
      <c r="BP189" s="69"/>
      <c r="BQ189" s="69"/>
      <c r="BR189" s="69"/>
      <c r="BS189" s="69"/>
      <c r="BT189" s="69"/>
      <c r="BU189" s="69"/>
      <c r="BV189" s="69"/>
      <c r="BW189" s="69"/>
      <c r="BX189" s="71"/>
      <c r="BY189" s="69"/>
      <c r="BZ189" s="69"/>
      <c r="CA189" s="69"/>
      <c r="CB189" s="69"/>
      <c r="CC189" s="69"/>
      <c r="CD189" s="69"/>
      <c r="CE189" s="69"/>
      <c r="CF189" s="72"/>
      <c r="CG189" s="71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</row>
    <row r="190" spans="1:112" s="51" customFormat="1" x14ac:dyDescent="0.2">
      <c r="A190" s="217"/>
      <c r="BP190" s="69"/>
      <c r="BQ190" s="69"/>
      <c r="BR190" s="69"/>
      <c r="BS190" s="69"/>
      <c r="BT190" s="69"/>
      <c r="BU190" s="69"/>
      <c r="BV190" s="69"/>
      <c r="BW190" s="69"/>
      <c r="BX190" s="71"/>
      <c r="BY190" s="69"/>
      <c r="BZ190" s="69"/>
      <c r="CA190" s="69"/>
      <c r="CB190" s="69"/>
      <c r="CC190" s="69"/>
      <c r="CD190" s="69"/>
      <c r="CE190" s="69"/>
      <c r="CF190" s="72"/>
      <c r="CG190" s="71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</row>
    <row r="191" spans="1:112" s="51" customFormat="1" x14ac:dyDescent="0.2">
      <c r="A191" s="217"/>
      <c r="BP191" s="69"/>
      <c r="BQ191" s="69"/>
      <c r="BR191" s="69"/>
      <c r="BS191" s="69"/>
      <c r="BT191" s="69"/>
      <c r="BU191" s="69"/>
      <c r="BV191" s="69"/>
      <c r="BW191" s="69"/>
      <c r="BX191" s="71"/>
      <c r="BY191" s="69"/>
      <c r="BZ191" s="69"/>
      <c r="CA191" s="69"/>
      <c r="CB191" s="69"/>
      <c r="CC191" s="69"/>
      <c r="CD191" s="69"/>
      <c r="CE191" s="69"/>
      <c r="CF191" s="72"/>
      <c r="CG191" s="71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</row>
    <row r="192" spans="1:112" s="51" customFormat="1" x14ac:dyDescent="0.2">
      <c r="A192" s="217"/>
      <c r="BP192" s="69"/>
      <c r="BQ192" s="69"/>
      <c r="BR192" s="69"/>
      <c r="BS192" s="69"/>
      <c r="BT192" s="69"/>
      <c r="BU192" s="69"/>
      <c r="BV192" s="69"/>
      <c r="BW192" s="69"/>
      <c r="BX192" s="71"/>
      <c r="BY192" s="69"/>
      <c r="BZ192" s="69"/>
      <c r="CA192" s="69"/>
      <c r="CB192" s="69"/>
      <c r="CC192" s="69"/>
      <c r="CD192" s="69"/>
      <c r="CE192" s="69"/>
      <c r="CF192" s="72"/>
      <c r="CG192" s="71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</row>
    <row r="193" spans="1:112" s="51" customFormat="1" x14ac:dyDescent="0.2">
      <c r="A193" s="217"/>
      <c r="BP193" s="69"/>
      <c r="BQ193" s="69"/>
      <c r="BR193" s="69"/>
      <c r="BS193" s="69"/>
      <c r="BT193" s="69"/>
      <c r="BU193" s="69"/>
      <c r="BV193" s="69"/>
      <c r="BW193" s="69"/>
      <c r="BX193" s="71"/>
      <c r="BY193" s="69"/>
      <c r="BZ193" s="69"/>
      <c r="CA193" s="69"/>
      <c r="CB193" s="69"/>
      <c r="CC193" s="69"/>
      <c r="CD193" s="69"/>
      <c r="CE193" s="69"/>
      <c r="CF193" s="72"/>
      <c r="CG193" s="71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</row>
    <row r="194" spans="1:112" s="51" customFormat="1" x14ac:dyDescent="0.2">
      <c r="A194" s="217"/>
      <c r="BP194" s="69"/>
      <c r="BQ194" s="69"/>
      <c r="BR194" s="69"/>
      <c r="BS194" s="69"/>
      <c r="BT194" s="69"/>
      <c r="BU194" s="69"/>
      <c r="BV194" s="69"/>
      <c r="BW194" s="69"/>
      <c r="BX194" s="71"/>
      <c r="BY194" s="69"/>
      <c r="BZ194" s="69"/>
      <c r="CA194" s="69"/>
      <c r="CB194" s="69"/>
      <c r="CC194" s="69"/>
      <c r="CD194" s="69"/>
      <c r="CE194" s="69"/>
      <c r="CF194" s="72"/>
      <c r="CG194" s="71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</row>
    <row r="195" spans="1:112" s="51" customFormat="1" x14ac:dyDescent="0.2">
      <c r="A195" s="217"/>
      <c r="BP195" s="69"/>
      <c r="BQ195" s="69"/>
      <c r="BR195" s="69"/>
      <c r="BS195" s="69"/>
      <c r="BT195" s="69"/>
      <c r="BU195" s="69"/>
      <c r="BV195" s="69"/>
      <c r="BW195" s="69"/>
      <c r="BX195" s="71"/>
      <c r="BY195" s="69"/>
      <c r="BZ195" s="69"/>
      <c r="CA195" s="69"/>
      <c r="CB195" s="69"/>
      <c r="CC195" s="69"/>
      <c r="CD195" s="69"/>
      <c r="CE195" s="69"/>
      <c r="CF195" s="72"/>
      <c r="CG195" s="71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</row>
    <row r="196" spans="1:112" s="51" customFormat="1" x14ac:dyDescent="0.2">
      <c r="A196" s="217"/>
      <c r="BP196" s="69"/>
      <c r="BQ196" s="69"/>
      <c r="BR196" s="69"/>
      <c r="BS196" s="69"/>
      <c r="BT196" s="69"/>
      <c r="BU196" s="69"/>
      <c r="BV196" s="69"/>
      <c r="BW196" s="69"/>
      <c r="BX196" s="71"/>
      <c r="BY196" s="69"/>
      <c r="BZ196" s="69"/>
      <c r="CA196" s="69"/>
      <c r="CB196" s="69"/>
      <c r="CC196" s="69"/>
      <c r="CD196" s="69"/>
      <c r="CE196" s="69"/>
      <c r="CF196" s="72"/>
      <c r="CG196" s="71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</row>
    <row r="197" spans="1:112" s="51" customFormat="1" x14ac:dyDescent="0.2">
      <c r="A197" s="217"/>
      <c r="BP197" s="69"/>
      <c r="BQ197" s="69"/>
      <c r="BR197" s="69"/>
      <c r="BS197" s="69"/>
      <c r="BT197" s="69"/>
      <c r="BU197" s="69"/>
      <c r="BV197" s="69"/>
      <c r="BW197" s="69"/>
      <c r="BX197" s="71"/>
      <c r="BY197" s="69"/>
      <c r="BZ197" s="69"/>
      <c r="CA197" s="69"/>
      <c r="CB197" s="69"/>
      <c r="CC197" s="69"/>
      <c r="CD197" s="69"/>
      <c r="CE197" s="69"/>
      <c r="CF197" s="72"/>
      <c r="CG197" s="71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</row>
    <row r="198" spans="1:112" s="51" customFormat="1" x14ac:dyDescent="0.2">
      <c r="A198" s="217"/>
      <c r="BP198" s="69"/>
      <c r="BQ198" s="69"/>
      <c r="BR198" s="69"/>
      <c r="BS198" s="69"/>
      <c r="BT198" s="69"/>
      <c r="BU198" s="69"/>
      <c r="BV198" s="69"/>
      <c r="BW198" s="69"/>
      <c r="BX198" s="71"/>
      <c r="BY198" s="69"/>
      <c r="BZ198" s="69"/>
      <c r="CA198" s="69"/>
      <c r="CB198" s="69"/>
      <c r="CC198" s="69"/>
      <c r="CD198" s="69"/>
      <c r="CE198" s="69"/>
      <c r="CF198" s="72"/>
      <c r="CG198" s="71"/>
      <c r="CH198" s="69"/>
      <c r="CI198" s="69"/>
      <c r="CJ198" s="69"/>
      <c r="CK198" s="69"/>
      <c r="CL198" s="69"/>
      <c r="CM198" s="69"/>
      <c r="CN198" s="69"/>
      <c r="CO198" s="69"/>
      <c r="CP198" s="69"/>
      <c r="CQ198" s="69"/>
      <c r="CR198" s="69"/>
      <c r="CS198" s="69"/>
      <c r="CT198" s="69"/>
      <c r="CU198" s="69"/>
      <c r="CV198" s="69"/>
      <c r="CW198" s="69"/>
      <c r="CX198" s="69"/>
      <c r="CY198" s="69"/>
      <c r="CZ198" s="69"/>
      <c r="DA198" s="69"/>
      <c r="DB198" s="69"/>
      <c r="DC198" s="69"/>
      <c r="DD198" s="69"/>
      <c r="DE198" s="69"/>
      <c r="DF198" s="69"/>
      <c r="DG198" s="69"/>
      <c r="DH198" s="69"/>
    </row>
    <row r="199" spans="1:112" s="51" customFormat="1" x14ac:dyDescent="0.2">
      <c r="A199" s="217"/>
      <c r="BP199" s="69"/>
      <c r="BQ199" s="69"/>
      <c r="BR199" s="69"/>
      <c r="BS199" s="69"/>
      <c r="BT199" s="69"/>
      <c r="BU199" s="69"/>
      <c r="BV199" s="69"/>
      <c r="BW199" s="69"/>
      <c r="BX199" s="71"/>
      <c r="BY199" s="69"/>
      <c r="BZ199" s="69"/>
      <c r="CA199" s="69"/>
      <c r="CB199" s="69"/>
      <c r="CC199" s="69"/>
      <c r="CD199" s="69"/>
      <c r="CE199" s="69"/>
      <c r="CF199" s="72"/>
      <c r="CG199" s="71"/>
      <c r="CH199" s="69"/>
      <c r="CI199" s="69"/>
      <c r="CJ199" s="69"/>
      <c r="CK199" s="69"/>
      <c r="CL199" s="69"/>
      <c r="CM199" s="69"/>
      <c r="CN199" s="69"/>
      <c r="CO199" s="69"/>
      <c r="CP199" s="69"/>
      <c r="CQ199" s="69"/>
      <c r="CR199" s="69"/>
      <c r="CS199" s="69"/>
      <c r="CT199" s="69"/>
      <c r="CU199" s="69"/>
      <c r="CV199" s="69"/>
      <c r="CW199" s="69"/>
      <c r="CX199" s="69"/>
      <c r="CY199" s="69"/>
      <c r="CZ199" s="69"/>
      <c r="DA199" s="69"/>
      <c r="DB199" s="69"/>
      <c r="DC199" s="69"/>
      <c r="DD199" s="69"/>
      <c r="DE199" s="69"/>
      <c r="DF199" s="69"/>
      <c r="DG199" s="69"/>
      <c r="DH199" s="69"/>
    </row>
    <row r="200" spans="1:112" s="51" customFormat="1" x14ac:dyDescent="0.2">
      <c r="A200" s="217"/>
      <c r="BP200" s="69"/>
      <c r="BQ200" s="69"/>
      <c r="BR200" s="69"/>
      <c r="BS200" s="69"/>
      <c r="BT200" s="69"/>
      <c r="BU200" s="69"/>
      <c r="BV200" s="69"/>
      <c r="BW200" s="69"/>
      <c r="BX200" s="71"/>
      <c r="BY200" s="69"/>
      <c r="BZ200" s="69"/>
      <c r="CA200" s="69"/>
      <c r="CB200" s="69"/>
      <c r="CC200" s="69"/>
      <c r="CD200" s="69"/>
      <c r="CE200" s="69"/>
      <c r="CF200" s="72"/>
      <c r="CG200" s="71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</row>
    <row r="201" spans="1:112" s="51" customFormat="1" x14ac:dyDescent="0.2">
      <c r="A201" s="217"/>
      <c r="BP201" s="69"/>
      <c r="BQ201" s="69"/>
      <c r="BR201" s="69"/>
      <c r="BS201" s="69"/>
      <c r="BT201" s="69"/>
      <c r="BU201" s="69"/>
      <c r="BV201" s="69"/>
      <c r="BW201" s="69"/>
      <c r="BX201" s="71"/>
      <c r="BY201" s="69"/>
      <c r="BZ201" s="69"/>
      <c r="CA201" s="69"/>
      <c r="CB201" s="69"/>
      <c r="CC201" s="69"/>
      <c r="CD201" s="69"/>
      <c r="CE201" s="69"/>
      <c r="CF201" s="72"/>
      <c r="CG201" s="71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</row>
    <row r="202" spans="1:112" s="51" customFormat="1" x14ac:dyDescent="0.2">
      <c r="A202" s="217"/>
      <c r="BP202" s="69"/>
      <c r="BQ202" s="69"/>
      <c r="BR202" s="69"/>
      <c r="BS202" s="69"/>
      <c r="BT202" s="69"/>
      <c r="BU202" s="69"/>
      <c r="BV202" s="69"/>
      <c r="BW202" s="69"/>
      <c r="BX202" s="71"/>
      <c r="BY202" s="69"/>
      <c r="BZ202" s="69"/>
      <c r="CA202" s="69"/>
      <c r="CB202" s="69"/>
      <c r="CC202" s="69"/>
      <c r="CD202" s="69"/>
      <c r="CE202" s="69"/>
      <c r="CF202" s="72"/>
      <c r="CG202" s="71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</row>
    <row r="203" spans="1:112" s="51" customFormat="1" x14ac:dyDescent="0.2">
      <c r="A203" s="217"/>
      <c r="BP203" s="69"/>
      <c r="BQ203" s="69"/>
      <c r="BR203" s="69"/>
      <c r="BS203" s="69"/>
      <c r="BT203" s="69"/>
      <c r="BU203" s="69"/>
      <c r="BV203" s="69"/>
      <c r="BW203" s="69"/>
      <c r="BX203" s="71"/>
      <c r="BY203" s="69"/>
      <c r="BZ203" s="69"/>
      <c r="CA203" s="69"/>
      <c r="CB203" s="69"/>
      <c r="CC203" s="69"/>
      <c r="CD203" s="69"/>
      <c r="CE203" s="69"/>
      <c r="CF203" s="72"/>
      <c r="CG203" s="71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</row>
    <row r="204" spans="1:112" s="51" customFormat="1" x14ac:dyDescent="0.2">
      <c r="A204" s="217"/>
      <c r="BP204" s="69"/>
      <c r="BQ204" s="69"/>
      <c r="BR204" s="69"/>
      <c r="BS204" s="69"/>
      <c r="BT204" s="69"/>
      <c r="BU204" s="69"/>
      <c r="BV204" s="69"/>
      <c r="BW204" s="69"/>
      <c r="BX204" s="71"/>
      <c r="BY204" s="69"/>
      <c r="BZ204" s="69"/>
      <c r="CA204" s="69"/>
      <c r="CB204" s="69"/>
      <c r="CC204" s="69"/>
      <c r="CD204" s="69"/>
      <c r="CE204" s="69"/>
      <c r="CF204" s="72"/>
      <c r="CG204" s="71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</row>
    <row r="205" spans="1:112" s="51" customFormat="1" x14ac:dyDescent="0.2">
      <c r="A205" s="217"/>
      <c r="BP205" s="69"/>
      <c r="BQ205" s="69"/>
      <c r="BR205" s="69"/>
      <c r="BS205" s="69"/>
      <c r="BT205" s="69"/>
      <c r="BU205" s="69"/>
      <c r="BV205" s="69"/>
      <c r="BW205" s="69"/>
      <c r="BX205" s="71"/>
      <c r="BY205" s="69"/>
      <c r="BZ205" s="69"/>
      <c r="CA205" s="69"/>
      <c r="CB205" s="69"/>
      <c r="CC205" s="69"/>
      <c r="CD205" s="69"/>
      <c r="CE205" s="69"/>
      <c r="CF205" s="72"/>
      <c r="CG205" s="71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</row>
    <row r="206" spans="1:112" s="51" customFormat="1" x14ac:dyDescent="0.2">
      <c r="A206" s="217"/>
      <c r="BP206" s="69"/>
      <c r="BQ206" s="69"/>
      <c r="BR206" s="69"/>
      <c r="BS206" s="69"/>
      <c r="BT206" s="69"/>
      <c r="BU206" s="69"/>
      <c r="BV206" s="69"/>
      <c r="BW206" s="69"/>
      <c r="BX206" s="71"/>
      <c r="BY206" s="69"/>
      <c r="BZ206" s="69"/>
      <c r="CA206" s="69"/>
      <c r="CB206" s="69"/>
      <c r="CC206" s="69"/>
      <c r="CD206" s="69"/>
      <c r="CE206" s="69"/>
      <c r="CF206" s="72"/>
      <c r="CG206" s="71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</row>
    <row r="207" spans="1:112" s="51" customFormat="1" x14ac:dyDescent="0.2">
      <c r="A207" s="217"/>
      <c r="BP207" s="69"/>
      <c r="BQ207" s="69"/>
      <c r="BR207" s="69"/>
      <c r="BS207" s="69"/>
      <c r="BT207" s="69"/>
      <c r="BU207" s="69"/>
      <c r="BV207" s="69"/>
      <c r="BW207" s="69"/>
      <c r="BX207" s="71"/>
      <c r="BY207" s="69"/>
      <c r="BZ207" s="69"/>
      <c r="CA207" s="69"/>
      <c r="CB207" s="69"/>
      <c r="CC207" s="69"/>
      <c r="CD207" s="69"/>
      <c r="CE207" s="69"/>
      <c r="CF207" s="72"/>
      <c r="CG207" s="71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</row>
    <row r="208" spans="1:112" s="51" customFormat="1" x14ac:dyDescent="0.2">
      <c r="A208" s="217"/>
      <c r="BP208" s="69"/>
      <c r="BQ208" s="69"/>
      <c r="BR208" s="69"/>
      <c r="BS208" s="69"/>
      <c r="BT208" s="69"/>
      <c r="BU208" s="69"/>
      <c r="BV208" s="69"/>
      <c r="BW208" s="69"/>
      <c r="BX208" s="71"/>
      <c r="BY208" s="69"/>
      <c r="BZ208" s="69"/>
      <c r="CA208" s="69"/>
      <c r="CB208" s="69"/>
      <c r="CC208" s="69"/>
      <c r="CD208" s="69"/>
      <c r="CE208" s="69"/>
      <c r="CF208" s="72"/>
      <c r="CG208" s="71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</row>
    <row r="209" spans="1:112" s="51" customFormat="1" x14ac:dyDescent="0.2">
      <c r="A209" s="217"/>
      <c r="BP209" s="69"/>
      <c r="BQ209" s="69"/>
      <c r="BR209" s="69"/>
      <c r="BS209" s="69"/>
      <c r="BT209" s="69"/>
      <c r="BU209" s="69"/>
      <c r="BV209" s="69"/>
      <c r="BW209" s="69"/>
      <c r="BX209" s="71"/>
      <c r="BY209" s="69"/>
      <c r="BZ209" s="69"/>
      <c r="CA209" s="69"/>
      <c r="CB209" s="69"/>
      <c r="CC209" s="69"/>
      <c r="CD209" s="69"/>
      <c r="CE209" s="69"/>
      <c r="CF209" s="72"/>
      <c r="CG209" s="71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</row>
    <row r="210" spans="1:112" s="51" customFormat="1" x14ac:dyDescent="0.2">
      <c r="A210" s="217"/>
      <c r="BP210" s="69"/>
      <c r="BQ210" s="69"/>
      <c r="BR210" s="69"/>
      <c r="BS210" s="69"/>
      <c r="BT210" s="69"/>
      <c r="BU210" s="69"/>
      <c r="BV210" s="69"/>
      <c r="BW210" s="69"/>
      <c r="BX210" s="71"/>
      <c r="BY210" s="69"/>
      <c r="BZ210" s="69"/>
      <c r="CA210" s="69"/>
      <c r="CB210" s="69"/>
      <c r="CC210" s="69"/>
      <c r="CD210" s="69"/>
      <c r="CE210" s="69"/>
      <c r="CF210" s="72"/>
      <c r="CG210" s="71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</row>
    <row r="211" spans="1:112" s="51" customFormat="1" x14ac:dyDescent="0.2">
      <c r="A211" s="217"/>
      <c r="BP211" s="69"/>
      <c r="BQ211" s="69"/>
      <c r="BR211" s="69"/>
      <c r="BS211" s="69"/>
      <c r="BT211" s="69"/>
      <c r="BU211" s="69"/>
      <c r="BV211" s="69"/>
      <c r="BW211" s="69"/>
      <c r="BX211" s="71"/>
      <c r="BY211" s="69"/>
      <c r="BZ211" s="69"/>
      <c r="CA211" s="69"/>
      <c r="CB211" s="69"/>
      <c r="CC211" s="69"/>
      <c r="CD211" s="69"/>
      <c r="CE211" s="69"/>
      <c r="CF211" s="72"/>
      <c r="CG211" s="71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</row>
    <row r="212" spans="1:112" s="51" customFormat="1" x14ac:dyDescent="0.2">
      <c r="A212" s="217"/>
      <c r="BP212" s="69"/>
      <c r="BQ212" s="69"/>
      <c r="BR212" s="69"/>
      <c r="BS212" s="69"/>
      <c r="BT212" s="69"/>
      <c r="BU212" s="69"/>
      <c r="BV212" s="69"/>
      <c r="BW212" s="69"/>
      <c r="BX212" s="71"/>
      <c r="BY212" s="69"/>
      <c r="BZ212" s="69"/>
      <c r="CA212" s="69"/>
      <c r="CB212" s="69"/>
      <c r="CC212" s="69"/>
      <c r="CD212" s="69"/>
      <c r="CE212" s="69"/>
      <c r="CF212" s="72"/>
      <c r="CG212" s="71"/>
      <c r="CH212" s="69"/>
      <c r="CI212" s="69"/>
      <c r="CJ212" s="69"/>
      <c r="CK212" s="69"/>
      <c r="CL212" s="69"/>
      <c r="CM212" s="69"/>
      <c r="CN212" s="69"/>
      <c r="CO212" s="69"/>
      <c r="CP212" s="69"/>
      <c r="CQ212" s="69"/>
      <c r="CR212" s="69"/>
      <c r="CS212" s="69"/>
      <c r="CT212" s="69"/>
      <c r="CU212" s="69"/>
      <c r="CV212" s="69"/>
      <c r="CW212" s="69"/>
      <c r="CX212" s="69"/>
      <c r="CY212" s="69"/>
      <c r="CZ212" s="69"/>
      <c r="DA212" s="69"/>
      <c r="DB212" s="69"/>
      <c r="DC212" s="69"/>
      <c r="DD212" s="69"/>
      <c r="DE212" s="69"/>
      <c r="DF212" s="69"/>
      <c r="DG212" s="69"/>
      <c r="DH212" s="69"/>
    </row>
    <row r="213" spans="1:112" s="51" customFormat="1" x14ac:dyDescent="0.2">
      <c r="A213" s="217"/>
      <c r="BP213" s="69"/>
      <c r="BQ213" s="69"/>
      <c r="BR213" s="69"/>
      <c r="BS213" s="69"/>
      <c r="BT213" s="69"/>
      <c r="BU213" s="69"/>
      <c r="BV213" s="69"/>
      <c r="BW213" s="69"/>
      <c r="BX213" s="71"/>
      <c r="BY213" s="69"/>
      <c r="BZ213" s="69"/>
      <c r="CA213" s="69"/>
      <c r="CB213" s="69"/>
      <c r="CC213" s="69"/>
      <c r="CD213" s="69"/>
      <c r="CE213" s="69"/>
      <c r="CF213" s="72"/>
      <c r="CG213" s="71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</row>
    <row r="214" spans="1:112" s="51" customFormat="1" x14ac:dyDescent="0.2">
      <c r="A214" s="217"/>
      <c r="BP214" s="69"/>
      <c r="BQ214" s="69"/>
      <c r="BR214" s="69"/>
      <c r="BS214" s="69"/>
      <c r="BT214" s="69"/>
      <c r="BU214" s="69"/>
      <c r="BV214" s="69"/>
      <c r="BW214" s="69"/>
      <c r="BX214" s="71"/>
      <c r="BY214" s="69"/>
      <c r="BZ214" s="69"/>
      <c r="CA214" s="69"/>
      <c r="CB214" s="69"/>
      <c r="CC214" s="69"/>
      <c r="CD214" s="69"/>
      <c r="CE214" s="69"/>
      <c r="CF214" s="72"/>
      <c r="CG214" s="71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</row>
    <row r="215" spans="1:112" s="51" customFormat="1" x14ac:dyDescent="0.2">
      <c r="A215" s="217"/>
      <c r="BP215" s="69"/>
      <c r="BQ215" s="69"/>
      <c r="BR215" s="69"/>
      <c r="BS215" s="69"/>
      <c r="BT215" s="69"/>
      <c r="BU215" s="69"/>
      <c r="BV215" s="69"/>
      <c r="BW215" s="69"/>
      <c r="BX215" s="71"/>
      <c r="BY215" s="69"/>
      <c r="BZ215" s="69"/>
      <c r="CA215" s="69"/>
      <c r="CB215" s="69"/>
      <c r="CC215" s="69"/>
      <c r="CD215" s="69"/>
      <c r="CE215" s="69"/>
      <c r="CF215" s="72"/>
      <c r="CG215" s="71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</row>
    <row r="216" spans="1:112" s="51" customFormat="1" x14ac:dyDescent="0.2">
      <c r="A216" s="217"/>
      <c r="BP216" s="69"/>
      <c r="BQ216" s="69"/>
      <c r="BR216" s="69"/>
      <c r="BS216" s="69"/>
      <c r="BT216" s="69"/>
      <c r="BU216" s="69"/>
      <c r="BV216" s="69"/>
      <c r="BW216" s="69"/>
      <c r="BX216" s="71"/>
      <c r="BY216" s="69"/>
      <c r="BZ216" s="69"/>
      <c r="CA216" s="69"/>
      <c r="CB216" s="69"/>
      <c r="CC216" s="69"/>
      <c r="CD216" s="69"/>
      <c r="CE216" s="69"/>
      <c r="CF216" s="72"/>
      <c r="CG216" s="71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</row>
    <row r="217" spans="1:112" s="51" customFormat="1" x14ac:dyDescent="0.2">
      <c r="A217" s="217"/>
      <c r="BP217" s="69"/>
      <c r="BQ217" s="69"/>
      <c r="BR217" s="69"/>
      <c r="BS217" s="69"/>
      <c r="BT217" s="69"/>
      <c r="BU217" s="69"/>
      <c r="BV217" s="69"/>
      <c r="BW217" s="69"/>
      <c r="BX217" s="71"/>
      <c r="BY217" s="69"/>
      <c r="BZ217" s="69"/>
      <c r="CA217" s="69"/>
      <c r="CB217" s="69"/>
      <c r="CC217" s="69"/>
      <c r="CD217" s="69"/>
      <c r="CE217" s="69"/>
      <c r="CF217" s="72"/>
      <c r="CG217" s="71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</row>
    <row r="218" spans="1:112" s="51" customFormat="1" x14ac:dyDescent="0.2">
      <c r="A218" s="217"/>
      <c r="BP218" s="69"/>
      <c r="BQ218" s="69"/>
      <c r="BR218" s="69"/>
      <c r="BS218" s="69"/>
      <c r="BT218" s="69"/>
      <c r="BU218" s="69"/>
      <c r="BV218" s="69"/>
      <c r="BW218" s="69"/>
      <c r="BX218" s="71"/>
      <c r="BY218" s="69"/>
      <c r="BZ218" s="69"/>
      <c r="CA218" s="69"/>
      <c r="CB218" s="69"/>
      <c r="CC218" s="69"/>
      <c r="CD218" s="69"/>
      <c r="CE218" s="69"/>
      <c r="CF218" s="72"/>
      <c r="CG218" s="71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</row>
    <row r="219" spans="1:112" s="51" customFormat="1" x14ac:dyDescent="0.2">
      <c r="A219" s="217"/>
      <c r="BP219" s="69"/>
      <c r="BQ219" s="69"/>
      <c r="BR219" s="69"/>
      <c r="BS219" s="69"/>
      <c r="BT219" s="69"/>
      <c r="BU219" s="69"/>
      <c r="BV219" s="69"/>
      <c r="BW219" s="69"/>
      <c r="BX219" s="71"/>
      <c r="BY219" s="69"/>
      <c r="BZ219" s="69"/>
      <c r="CA219" s="69"/>
      <c r="CB219" s="69"/>
      <c r="CC219" s="69"/>
      <c r="CD219" s="69"/>
      <c r="CE219" s="69"/>
      <c r="CF219" s="72"/>
      <c r="CG219" s="71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</row>
    <row r="220" spans="1:112" s="51" customFormat="1" x14ac:dyDescent="0.2">
      <c r="A220" s="217"/>
      <c r="BP220" s="69"/>
      <c r="BQ220" s="69"/>
      <c r="BR220" s="69"/>
      <c r="BS220" s="69"/>
      <c r="BT220" s="69"/>
      <c r="BU220" s="69"/>
      <c r="BV220" s="69"/>
      <c r="BW220" s="69"/>
      <c r="BX220" s="71"/>
      <c r="BY220" s="69"/>
      <c r="BZ220" s="69"/>
      <c r="CA220" s="69"/>
      <c r="CB220" s="69"/>
      <c r="CC220" s="69"/>
      <c r="CD220" s="69"/>
      <c r="CE220" s="69"/>
      <c r="CF220" s="72"/>
      <c r="CG220" s="71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</row>
    <row r="221" spans="1:112" s="51" customFormat="1" x14ac:dyDescent="0.2">
      <c r="A221" s="217"/>
      <c r="BP221" s="69"/>
      <c r="BQ221" s="69"/>
      <c r="BR221" s="69"/>
      <c r="BS221" s="69"/>
      <c r="BT221" s="69"/>
      <c r="BU221" s="69"/>
      <c r="BV221" s="69"/>
      <c r="BW221" s="69"/>
      <c r="BX221" s="71"/>
      <c r="BY221" s="69"/>
      <c r="BZ221" s="69"/>
      <c r="CA221" s="69"/>
      <c r="CB221" s="69"/>
      <c r="CC221" s="69"/>
      <c r="CD221" s="69"/>
      <c r="CE221" s="69"/>
      <c r="CF221" s="72"/>
      <c r="CG221" s="71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</row>
    <row r="222" spans="1:112" s="51" customFormat="1" x14ac:dyDescent="0.2">
      <c r="A222" s="217"/>
      <c r="BP222" s="69"/>
      <c r="BQ222" s="69"/>
      <c r="BR222" s="69"/>
      <c r="BS222" s="69"/>
      <c r="BT222" s="69"/>
      <c r="BU222" s="69"/>
      <c r="BV222" s="69"/>
      <c r="BW222" s="69"/>
      <c r="BX222" s="71"/>
      <c r="BY222" s="69"/>
      <c r="BZ222" s="69"/>
      <c r="CA222" s="69"/>
      <c r="CB222" s="69"/>
      <c r="CC222" s="69"/>
      <c r="CD222" s="69"/>
      <c r="CE222" s="69"/>
      <c r="CF222" s="72"/>
      <c r="CG222" s="71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</row>
    <row r="223" spans="1:112" s="51" customFormat="1" x14ac:dyDescent="0.2">
      <c r="A223" s="217"/>
      <c r="BP223" s="69"/>
      <c r="BQ223" s="69"/>
      <c r="BR223" s="69"/>
      <c r="BS223" s="69"/>
      <c r="BT223" s="69"/>
      <c r="BU223" s="69"/>
      <c r="BV223" s="69"/>
      <c r="BW223" s="69"/>
      <c r="BX223" s="71"/>
      <c r="BY223" s="69"/>
      <c r="BZ223" s="69"/>
      <c r="CA223" s="69"/>
      <c r="CB223" s="69"/>
      <c r="CC223" s="69"/>
      <c r="CD223" s="69"/>
      <c r="CE223" s="69"/>
      <c r="CF223" s="72"/>
      <c r="CG223" s="71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</row>
    <row r="224" spans="1:112" s="51" customFormat="1" x14ac:dyDescent="0.2">
      <c r="A224" s="217"/>
      <c r="BP224" s="69"/>
      <c r="BQ224" s="69"/>
      <c r="BR224" s="69"/>
      <c r="BS224" s="69"/>
      <c r="BT224" s="69"/>
      <c r="BU224" s="69"/>
      <c r="BV224" s="69"/>
      <c r="BW224" s="69"/>
      <c r="BX224" s="71"/>
      <c r="BY224" s="69"/>
      <c r="BZ224" s="69"/>
      <c r="CA224" s="69"/>
      <c r="CB224" s="69"/>
      <c r="CC224" s="69"/>
      <c r="CD224" s="69"/>
      <c r="CE224" s="69"/>
      <c r="CF224" s="72"/>
      <c r="CG224" s="71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</row>
    <row r="225" spans="1:112" s="51" customFormat="1" x14ac:dyDescent="0.2">
      <c r="A225" s="217"/>
      <c r="BP225" s="69"/>
      <c r="BQ225" s="69"/>
      <c r="BR225" s="69"/>
      <c r="BS225" s="69"/>
      <c r="BT225" s="69"/>
      <c r="BU225" s="69"/>
      <c r="BV225" s="69"/>
      <c r="BW225" s="69"/>
      <c r="BX225" s="71"/>
      <c r="BY225" s="69"/>
      <c r="BZ225" s="69"/>
      <c r="CA225" s="69"/>
      <c r="CB225" s="69"/>
      <c r="CC225" s="69"/>
      <c r="CD225" s="69"/>
      <c r="CE225" s="69"/>
      <c r="CF225" s="72"/>
      <c r="CG225" s="71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</row>
    <row r="226" spans="1:112" s="51" customFormat="1" x14ac:dyDescent="0.2">
      <c r="A226" s="217"/>
      <c r="BP226" s="69"/>
      <c r="BQ226" s="69"/>
      <c r="BR226" s="69"/>
      <c r="BS226" s="69"/>
      <c r="BT226" s="69"/>
      <c r="BU226" s="69"/>
      <c r="BV226" s="69"/>
      <c r="BW226" s="69"/>
      <c r="BX226" s="71"/>
      <c r="BY226" s="69"/>
      <c r="BZ226" s="69"/>
      <c r="CA226" s="69"/>
      <c r="CB226" s="69"/>
      <c r="CC226" s="69"/>
      <c r="CD226" s="69"/>
      <c r="CE226" s="69"/>
      <c r="CF226" s="72"/>
      <c r="CG226" s="71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</row>
    <row r="227" spans="1:112" s="51" customFormat="1" x14ac:dyDescent="0.2">
      <c r="A227" s="217"/>
      <c r="BP227" s="69"/>
      <c r="BQ227" s="69"/>
      <c r="BR227" s="69"/>
      <c r="BS227" s="69"/>
      <c r="BT227" s="69"/>
      <c r="BU227" s="69"/>
      <c r="BV227" s="69"/>
      <c r="BW227" s="69"/>
      <c r="BX227" s="71"/>
      <c r="BY227" s="69"/>
      <c r="BZ227" s="69"/>
      <c r="CA227" s="69"/>
      <c r="CB227" s="69"/>
      <c r="CC227" s="69"/>
      <c r="CD227" s="69"/>
      <c r="CE227" s="69"/>
      <c r="CF227" s="72"/>
      <c r="CG227" s="71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</row>
    <row r="228" spans="1:112" s="51" customFormat="1" x14ac:dyDescent="0.2">
      <c r="A228" s="217"/>
      <c r="BP228" s="69"/>
      <c r="BQ228" s="69"/>
      <c r="BR228" s="69"/>
      <c r="BS228" s="69"/>
      <c r="BT228" s="69"/>
      <c r="BU228" s="69"/>
      <c r="BV228" s="69"/>
      <c r="BW228" s="69"/>
      <c r="BX228" s="71"/>
      <c r="BY228" s="69"/>
      <c r="BZ228" s="69"/>
      <c r="CA228" s="69"/>
      <c r="CB228" s="69"/>
      <c r="CC228" s="69"/>
      <c r="CD228" s="69"/>
      <c r="CE228" s="69"/>
      <c r="CF228" s="72"/>
      <c r="CG228" s="71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</row>
    <row r="229" spans="1:112" s="51" customFormat="1" x14ac:dyDescent="0.2">
      <c r="A229" s="217"/>
      <c r="BP229" s="69"/>
      <c r="BQ229" s="69"/>
      <c r="BR229" s="69"/>
      <c r="BS229" s="69"/>
      <c r="BT229" s="69"/>
      <c r="BU229" s="69"/>
      <c r="BV229" s="69"/>
      <c r="BW229" s="69"/>
      <c r="BX229" s="71"/>
      <c r="BY229" s="69"/>
      <c r="BZ229" s="69"/>
      <c r="CA229" s="69"/>
      <c r="CB229" s="69"/>
      <c r="CC229" s="69"/>
      <c r="CD229" s="69"/>
      <c r="CE229" s="69"/>
      <c r="CF229" s="72"/>
      <c r="CG229" s="71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</row>
    <row r="230" spans="1:112" s="51" customFormat="1" x14ac:dyDescent="0.2">
      <c r="A230" s="217"/>
      <c r="BP230" s="69"/>
      <c r="BQ230" s="69"/>
      <c r="BR230" s="69"/>
      <c r="BS230" s="69"/>
      <c r="BT230" s="69"/>
      <c r="BU230" s="69"/>
      <c r="BV230" s="69"/>
      <c r="BW230" s="69"/>
      <c r="BX230" s="71"/>
      <c r="BY230" s="69"/>
      <c r="BZ230" s="69"/>
      <c r="CA230" s="69"/>
      <c r="CB230" s="69"/>
      <c r="CC230" s="69"/>
      <c r="CD230" s="69"/>
      <c r="CE230" s="69"/>
      <c r="CF230" s="72"/>
      <c r="CG230" s="71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</row>
    <row r="231" spans="1:112" s="51" customFormat="1" x14ac:dyDescent="0.2">
      <c r="A231" s="217"/>
      <c r="BP231" s="69"/>
      <c r="BQ231" s="69"/>
      <c r="BR231" s="69"/>
      <c r="BS231" s="69"/>
      <c r="BT231" s="69"/>
      <c r="BU231" s="69"/>
      <c r="BV231" s="69"/>
      <c r="BW231" s="69"/>
      <c r="BX231" s="71"/>
      <c r="BY231" s="69"/>
      <c r="BZ231" s="69"/>
      <c r="CA231" s="69"/>
      <c r="CB231" s="69"/>
      <c r="CC231" s="69"/>
      <c r="CD231" s="69"/>
      <c r="CE231" s="69"/>
      <c r="CF231" s="72"/>
      <c r="CG231" s="71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</row>
    <row r="232" spans="1:112" s="51" customFormat="1" x14ac:dyDescent="0.2">
      <c r="A232" s="217"/>
      <c r="BP232" s="69"/>
      <c r="BQ232" s="69"/>
      <c r="BR232" s="69"/>
      <c r="BS232" s="69"/>
      <c r="BT232" s="69"/>
      <c r="BU232" s="69"/>
      <c r="BV232" s="69"/>
      <c r="BW232" s="69"/>
      <c r="BX232" s="71"/>
      <c r="BY232" s="69"/>
      <c r="BZ232" s="69"/>
      <c r="CA232" s="69"/>
      <c r="CB232" s="69"/>
      <c r="CC232" s="69"/>
      <c r="CD232" s="69"/>
      <c r="CE232" s="69"/>
      <c r="CF232" s="72"/>
      <c r="CG232" s="71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</row>
    <row r="233" spans="1:112" s="51" customFormat="1" x14ac:dyDescent="0.2">
      <c r="A233" s="217"/>
      <c r="BP233" s="69"/>
      <c r="BQ233" s="69"/>
      <c r="BR233" s="69"/>
      <c r="BS233" s="69"/>
      <c r="BT233" s="69"/>
      <c r="BU233" s="69"/>
      <c r="BV233" s="69"/>
      <c r="BW233" s="69"/>
      <c r="BX233" s="71"/>
      <c r="BY233" s="69"/>
      <c r="BZ233" s="69"/>
      <c r="CA233" s="69"/>
      <c r="CB233" s="69"/>
      <c r="CC233" s="69"/>
      <c r="CD233" s="69"/>
      <c r="CE233" s="69"/>
      <c r="CF233" s="72"/>
      <c r="CG233" s="71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</row>
    <row r="234" spans="1:112" s="51" customFormat="1" x14ac:dyDescent="0.2">
      <c r="A234" s="217"/>
      <c r="BP234" s="69"/>
      <c r="BQ234" s="69"/>
      <c r="BR234" s="69"/>
      <c r="BS234" s="69"/>
      <c r="BT234" s="69"/>
      <c r="BU234" s="69"/>
      <c r="BV234" s="69"/>
      <c r="BW234" s="69"/>
      <c r="BX234" s="71"/>
      <c r="BY234" s="69"/>
      <c r="BZ234" s="69"/>
      <c r="CA234" s="69"/>
      <c r="CB234" s="69"/>
      <c r="CC234" s="69"/>
      <c r="CD234" s="69"/>
      <c r="CE234" s="69"/>
      <c r="CF234" s="72"/>
      <c r="CG234" s="71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</row>
    <row r="235" spans="1:112" s="51" customFormat="1" x14ac:dyDescent="0.2">
      <c r="A235" s="217"/>
      <c r="BP235" s="69"/>
      <c r="BQ235" s="69"/>
      <c r="BR235" s="69"/>
      <c r="BS235" s="69"/>
      <c r="BT235" s="69"/>
      <c r="BU235" s="69"/>
      <c r="BV235" s="69"/>
      <c r="BW235" s="69"/>
      <c r="BX235" s="71"/>
      <c r="BY235" s="69"/>
      <c r="BZ235" s="69"/>
      <c r="CA235" s="69"/>
      <c r="CB235" s="69"/>
      <c r="CC235" s="69"/>
      <c r="CD235" s="69"/>
      <c r="CE235" s="69"/>
      <c r="CF235" s="72"/>
      <c r="CG235" s="71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</row>
    <row r="236" spans="1:112" s="51" customFormat="1" x14ac:dyDescent="0.2">
      <c r="A236" s="217"/>
      <c r="BP236" s="69"/>
      <c r="BQ236" s="69"/>
      <c r="BR236" s="69"/>
      <c r="BS236" s="69"/>
      <c r="BT236" s="69"/>
      <c r="BU236" s="69"/>
      <c r="BV236" s="69"/>
      <c r="BW236" s="69"/>
      <c r="BX236" s="71"/>
      <c r="BY236" s="69"/>
      <c r="BZ236" s="69"/>
      <c r="CA236" s="69"/>
      <c r="CB236" s="69"/>
      <c r="CC236" s="69"/>
      <c r="CD236" s="69"/>
      <c r="CE236" s="69"/>
      <c r="CF236" s="72"/>
      <c r="CG236" s="71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</row>
    <row r="237" spans="1:112" s="51" customFormat="1" x14ac:dyDescent="0.2">
      <c r="A237" s="217"/>
      <c r="BP237" s="69"/>
      <c r="BQ237" s="69"/>
      <c r="BR237" s="69"/>
      <c r="BS237" s="69"/>
      <c r="BT237" s="69"/>
      <c r="BU237" s="69"/>
      <c r="BV237" s="69"/>
      <c r="BW237" s="69"/>
      <c r="BX237" s="71"/>
      <c r="BY237" s="69"/>
      <c r="BZ237" s="69"/>
      <c r="CA237" s="69"/>
      <c r="CB237" s="69"/>
      <c r="CC237" s="69"/>
      <c r="CD237" s="69"/>
      <c r="CE237" s="69"/>
      <c r="CF237" s="72"/>
      <c r="CG237" s="71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</row>
    <row r="238" spans="1:112" s="51" customFormat="1" x14ac:dyDescent="0.2">
      <c r="A238" s="217"/>
      <c r="BP238" s="69"/>
      <c r="BQ238" s="69"/>
      <c r="BR238" s="69"/>
      <c r="BS238" s="69"/>
      <c r="BT238" s="69"/>
      <c r="BU238" s="69"/>
      <c r="BV238" s="69"/>
      <c r="BW238" s="69"/>
      <c r="BX238" s="71"/>
      <c r="BY238" s="69"/>
      <c r="BZ238" s="69"/>
      <c r="CA238" s="69"/>
      <c r="CB238" s="69"/>
      <c r="CC238" s="69"/>
      <c r="CD238" s="69"/>
      <c r="CE238" s="69"/>
      <c r="CF238" s="72"/>
      <c r="CG238" s="71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</row>
    <row r="239" spans="1:112" s="51" customFormat="1" x14ac:dyDescent="0.2">
      <c r="A239" s="217"/>
      <c r="BP239" s="69"/>
      <c r="BQ239" s="69"/>
      <c r="BR239" s="69"/>
      <c r="BS239" s="69"/>
      <c r="BT239" s="69"/>
      <c r="BU239" s="69"/>
      <c r="BV239" s="69"/>
      <c r="BW239" s="69"/>
      <c r="BX239" s="71"/>
      <c r="BY239" s="69"/>
      <c r="BZ239" s="69"/>
      <c r="CA239" s="69"/>
      <c r="CB239" s="69"/>
      <c r="CC239" s="69"/>
      <c r="CD239" s="69"/>
      <c r="CE239" s="69"/>
      <c r="CF239" s="72"/>
      <c r="CG239" s="71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</row>
    <row r="240" spans="1:112" s="51" customFormat="1" x14ac:dyDescent="0.2">
      <c r="A240" s="217"/>
      <c r="BP240" s="69"/>
      <c r="BQ240" s="69"/>
      <c r="BR240" s="69"/>
      <c r="BS240" s="69"/>
      <c r="BT240" s="69"/>
      <c r="BU240" s="69"/>
      <c r="BV240" s="69"/>
      <c r="BW240" s="69"/>
      <c r="BX240" s="71"/>
      <c r="BY240" s="69"/>
      <c r="BZ240" s="69"/>
      <c r="CA240" s="69"/>
      <c r="CB240" s="69"/>
      <c r="CC240" s="69"/>
      <c r="CD240" s="69"/>
      <c r="CE240" s="69"/>
      <c r="CF240" s="72"/>
      <c r="CG240" s="71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</row>
    <row r="241" spans="1:112" s="51" customFormat="1" x14ac:dyDescent="0.2">
      <c r="A241" s="217"/>
      <c r="BP241" s="69"/>
      <c r="BQ241" s="69"/>
      <c r="BR241" s="69"/>
      <c r="BS241" s="69"/>
      <c r="BT241" s="69"/>
      <c r="BU241" s="69"/>
      <c r="BV241" s="69"/>
      <c r="BW241" s="69"/>
      <c r="BX241" s="71"/>
      <c r="BY241" s="69"/>
      <c r="BZ241" s="69"/>
      <c r="CA241" s="69"/>
      <c r="CB241" s="69"/>
      <c r="CC241" s="69"/>
      <c r="CD241" s="69"/>
      <c r="CE241" s="69"/>
      <c r="CF241" s="72"/>
      <c r="CG241" s="71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</row>
    <row r="242" spans="1:112" s="51" customFormat="1" x14ac:dyDescent="0.2">
      <c r="A242" s="217"/>
      <c r="BP242" s="69"/>
      <c r="BQ242" s="69"/>
      <c r="BR242" s="69"/>
      <c r="BS242" s="69"/>
      <c r="BT242" s="69"/>
      <c r="BU242" s="69"/>
      <c r="BV242" s="69"/>
      <c r="BW242" s="69"/>
      <c r="BX242" s="71"/>
      <c r="BY242" s="69"/>
      <c r="BZ242" s="69"/>
      <c r="CA242" s="69"/>
      <c r="CB242" s="69"/>
      <c r="CC242" s="69"/>
      <c r="CD242" s="69"/>
      <c r="CE242" s="69"/>
      <c r="CF242" s="72"/>
      <c r="CG242" s="71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</row>
    <row r="243" spans="1:112" s="51" customFormat="1" x14ac:dyDescent="0.2">
      <c r="A243" s="217"/>
      <c r="BP243" s="69"/>
      <c r="BQ243" s="69"/>
      <c r="BR243" s="69"/>
      <c r="BS243" s="69"/>
      <c r="BT243" s="69"/>
      <c r="BU243" s="69"/>
      <c r="BV243" s="69"/>
      <c r="BW243" s="69"/>
      <c r="BX243" s="71"/>
      <c r="BY243" s="69"/>
      <c r="BZ243" s="69"/>
      <c r="CA243" s="69"/>
      <c r="CB243" s="69"/>
      <c r="CC243" s="69"/>
      <c r="CD243" s="69"/>
      <c r="CE243" s="69"/>
      <c r="CF243" s="72"/>
      <c r="CG243" s="71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</row>
    <row r="244" spans="1:112" s="51" customFormat="1" x14ac:dyDescent="0.2">
      <c r="A244" s="217"/>
      <c r="BP244" s="69"/>
      <c r="BQ244" s="69"/>
      <c r="BR244" s="69"/>
      <c r="BS244" s="69"/>
      <c r="BT244" s="69"/>
      <c r="BU244" s="69"/>
      <c r="BV244" s="69"/>
      <c r="BW244" s="69"/>
      <c r="BX244" s="71"/>
      <c r="BY244" s="69"/>
      <c r="BZ244" s="69"/>
      <c r="CA244" s="69"/>
      <c r="CB244" s="69"/>
      <c r="CC244" s="69"/>
      <c r="CD244" s="69"/>
      <c r="CE244" s="69"/>
      <c r="CF244" s="72"/>
      <c r="CG244" s="71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</row>
    <row r="245" spans="1:112" s="51" customFormat="1" x14ac:dyDescent="0.2">
      <c r="A245" s="217"/>
      <c r="BP245" s="69"/>
      <c r="BQ245" s="69"/>
      <c r="BR245" s="69"/>
      <c r="BS245" s="69"/>
      <c r="BT245" s="69"/>
      <c r="BU245" s="69"/>
      <c r="BV245" s="69"/>
      <c r="BW245" s="69"/>
      <c r="BX245" s="71"/>
      <c r="BY245" s="69"/>
      <c r="BZ245" s="69"/>
      <c r="CA245" s="69"/>
      <c r="CB245" s="69"/>
      <c r="CC245" s="69"/>
      <c r="CD245" s="69"/>
      <c r="CE245" s="69"/>
      <c r="CF245" s="72"/>
      <c r="CG245" s="71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</row>
    <row r="246" spans="1:112" s="51" customFormat="1" x14ac:dyDescent="0.2">
      <c r="A246" s="217"/>
      <c r="BP246" s="69"/>
      <c r="BQ246" s="69"/>
      <c r="BR246" s="69"/>
      <c r="BS246" s="69"/>
      <c r="BT246" s="69"/>
      <c r="BU246" s="69"/>
      <c r="BV246" s="69"/>
      <c r="BW246" s="69"/>
      <c r="BX246" s="71"/>
      <c r="BY246" s="69"/>
      <c r="BZ246" s="69"/>
      <c r="CA246" s="69"/>
      <c r="CB246" s="69"/>
      <c r="CC246" s="69"/>
      <c r="CD246" s="69"/>
      <c r="CE246" s="69"/>
      <c r="CF246" s="72"/>
      <c r="CG246" s="71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</row>
    <row r="247" spans="1:112" s="51" customFormat="1" x14ac:dyDescent="0.2">
      <c r="A247" s="217"/>
      <c r="BP247" s="69"/>
      <c r="BQ247" s="69"/>
      <c r="BR247" s="69"/>
      <c r="BS247" s="69"/>
      <c r="BT247" s="69"/>
      <c r="BU247" s="69"/>
      <c r="BV247" s="69"/>
      <c r="BW247" s="69"/>
      <c r="BX247" s="71"/>
      <c r="BY247" s="69"/>
      <c r="BZ247" s="69"/>
      <c r="CA247" s="69"/>
      <c r="CB247" s="69"/>
      <c r="CC247" s="69"/>
      <c r="CD247" s="69"/>
      <c r="CE247" s="69"/>
      <c r="CF247" s="72"/>
      <c r="CG247" s="71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</row>
    <row r="248" spans="1:112" s="51" customFormat="1" x14ac:dyDescent="0.2">
      <c r="A248" s="217"/>
      <c r="BP248" s="69"/>
      <c r="BQ248" s="69"/>
      <c r="BR248" s="69"/>
      <c r="BS248" s="69"/>
      <c r="BT248" s="69"/>
      <c r="BU248" s="69"/>
      <c r="BV248" s="69"/>
      <c r="BW248" s="69"/>
      <c r="BX248" s="71"/>
      <c r="BY248" s="69"/>
      <c r="BZ248" s="69"/>
      <c r="CA248" s="69"/>
      <c r="CB248" s="69"/>
      <c r="CC248" s="69"/>
      <c r="CD248" s="69"/>
      <c r="CE248" s="69"/>
      <c r="CF248" s="72"/>
      <c r="CG248" s="71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</row>
    <row r="249" spans="1:112" s="51" customFormat="1" x14ac:dyDescent="0.2">
      <c r="A249" s="217"/>
      <c r="BP249" s="69"/>
      <c r="BQ249" s="69"/>
      <c r="BR249" s="69"/>
      <c r="BS249" s="69"/>
      <c r="BT249" s="69"/>
      <c r="BU249" s="69"/>
      <c r="BV249" s="69"/>
      <c r="BW249" s="69"/>
      <c r="BX249" s="71"/>
      <c r="BY249" s="69"/>
      <c r="BZ249" s="69"/>
      <c r="CA249" s="69"/>
      <c r="CB249" s="69"/>
      <c r="CC249" s="69"/>
      <c r="CD249" s="69"/>
      <c r="CE249" s="69"/>
      <c r="CF249" s="72"/>
      <c r="CG249" s="71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</row>
    <row r="250" spans="1:112" s="51" customFormat="1" x14ac:dyDescent="0.2">
      <c r="A250" s="217"/>
      <c r="BP250" s="69"/>
      <c r="BQ250" s="69"/>
      <c r="BR250" s="69"/>
      <c r="BS250" s="69"/>
      <c r="BT250" s="69"/>
      <c r="BU250" s="69"/>
      <c r="BV250" s="69"/>
      <c r="BW250" s="69"/>
      <c r="BX250" s="71"/>
      <c r="BY250" s="69"/>
      <c r="BZ250" s="69"/>
      <c r="CA250" s="69"/>
      <c r="CB250" s="69"/>
      <c r="CC250" s="69"/>
      <c r="CD250" s="69"/>
      <c r="CE250" s="69"/>
      <c r="CF250" s="72"/>
      <c r="CG250" s="71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</row>
    <row r="251" spans="1:112" s="51" customFormat="1" x14ac:dyDescent="0.2">
      <c r="A251" s="217"/>
      <c r="BP251" s="69"/>
      <c r="BQ251" s="69"/>
      <c r="BR251" s="69"/>
      <c r="BS251" s="69"/>
      <c r="BT251" s="69"/>
      <c r="BU251" s="69"/>
      <c r="BV251" s="69"/>
      <c r="BW251" s="69"/>
      <c r="BX251" s="71"/>
      <c r="BY251" s="69"/>
      <c r="BZ251" s="69"/>
      <c r="CA251" s="69"/>
      <c r="CB251" s="69"/>
      <c r="CC251" s="69"/>
      <c r="CD251" s="69"/>
      <c r="CE251" s="69"/>
      <c r="CF251" s="72"/>
      <c r="CG251" s="71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</row>
    <row r="252" spans="1:112" s="51" customFormat="1" x14ac:dyDescent="0.2">
      <c r="A252" s="217"/>
      <c r="BP252" s="69"/>
      <c r="BQ252" s="69"/>
      <c r="BR252" s="69"/>
      <c r="BS252" s="69"/>
      <c r="BT252" s="69"/>
      <c r="BU252" s="69"/>
      <c r="BV252" s="69"/>
      <c r="BW252" s="69"/>
      <c r="BX252" s="71"/>
      <c r="BY252" s="69"/>
      <c r="BZ252" s="69"/>
      <c r="CA252" s="69"/>
      <c r="CB252" s="69"/>
      <c r="CC252" s="69"/>
      <c r="CD252" s="69"/>
      <c r="CE252" s="69"/>
      <c r="CF252" s="72"/>
      <c r="CG252" s="71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</row>
    <row r="253" spans="1:112" s="51" customFormat="1" x14ac:dyDescent="0.2">
      <c r="A253" s="217"/>
      <c r="BP253" s="69"/>
      <c r="BQ253" s="69"/>
      <c r="BR253" s="69"/>
      <c r="BS253" s="69"/>
      <c r="BT253" s="69"/>
      <c r="BU253" s="69"/>
      <c r="BV253" s="69"/>
      <c r="BW253" s="69"/>
      <c r="BX253" s="71"/>
      <c r="BY253" s="69"/>
      <c r="BZ253" s="69"/>
      <c r="CA253" s="69"/>
      <c r="CB253" s="69"/>
      <c r="CC253" s="69"/>
      <c r="CD253" s="69"/>
      <c r="CE253" s="69"/>
      <c r="CF253" s="72"/>
      <c r="CG253" s="71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</row>
    <row r="254" spans="1:112" s="51" customFormat="1" x14ac:dyDescent="0.2">
      <c r="A254" s="217"/>
      <c r="BP254" s="69"/>
      <c r="BQ254" s="69"/>
      <c r="BR254" s="69"/>
      <c r="BS254" s="69"/>
      <c r="BT254" s="69"/>
      <c r="BU254" s="69"/>
      <c r="BV254" s="69"/>
      <c r="BW254" s="69"/>
      <c r="BX254" s="71"/>
      <c r="BY254" s="69"/>
      <c r="BZ254" s="69"/>
      <c r="CA254" s="69"/>
      <c r="CB254" s="69"/>
      <c r="CC254" s="69"/>
      <c r="CD254" s="69"/>
      <c r="CE254" s="69"/>
      <c r="CF254" s="72"/>
      <c r="CG254" s="71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</row>
    <row r="255" spans="1:112" s="51" customFormat="1" x14ac:dyDescent="0.2">
      <c r="A255" s="217"/>
      <c r="BP255" s="69"/>
      <c r="BQ255" s="69"/>
      <c r="BR255" s="69"/>
      <c r="BS255" s="69"/>
      <c r="BT255" s="69"/>
      <c r="BU255" s="69"/>
      <c r="BV255" s="69"/>
      <c r="BW255" s="69"/>
      <c r="BX255" s="71"/>
      <c r="BY255" s="69"/>
      <c r="BZ255" s="69"/>
      <c r="CA255" s="69"/>
      <c r="CB255" s="69"/>
      <c r="CC255" s="69"/>
      <c r="CD255" s="69"/>
      <c r="CE255" s="69"/>
      <c r="CF255" s="72"/>
      <c r="CG255" s="71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</row>
    <row r="256" spans="1:112" s="51" customFormat="1" x14ac:dyDescent="0.2">
      <c r="A256" s="217"/>
      <c r="BP256" s="69"/>
      <c r="BQ256" s="69"/>
      <c r="BR256" s="69"/>
      <c r="BS256" s="69"/>
      <c r="BT256" s="69"/>
      <c r="BU256" s="69"/>
      <c r="BV256" s="69"/>
      <c r="BW256" s="69"/>
      <c r="BX256" s="71"/>
      <c r="BY256" s="69"/>
      <c r="BZ256" s="69"/>
      <c r="CA256" s="69"/>
      <c r="CB256" s="69"/>
      <c r="CC256" s="69"/>
      <c r="CD256" s="69"/>
      <c r="CE256" s="69"/>
      <c r="CF256" s="72"/>
      <c r="CG256" s="71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</row>
    <row r="257" spans="1:214" s="51" customFormat="1" x14ac:dyDescent="0.2">
      <c r="A257" s="217"/>
      <c r="BP257" s="69"/>
      <c r="BQ257" s="69"/>
      <c r="BR257" s="69"/>
      <c r="BS257" s="69"/>
      <c r="BT257" s="69"/>
      <c r="BU257" s="69"/>
      <c r="BV257" s="69"/>
      <c r="BW257" s="69"/>
      <c r="BX257" s="71"/>
      <c r="BY257" s="69"/>
      <c r="BZ257" s="69"/>
      <c r="CA257" s="69"/>
      <c r="CB257" s="69"/>
      <c r="CC257" s="69"/>
      <c r="CD257" s="69"/>
      <c r="CE257" s="69"/>
      <c r="CF257" s="72"/>
      <c r="CG257" s="71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</row>
    <row r="258" spans="1:214" s="51" customFormat="1" x14ac:dyDescent="0.2">
      <c r="A258" s="217"/>
      <c r="BP258" s="69"/>
      <c r="BQ258" s="69"/>
      <c r="BR258" s="69"/>
      <c r="BS258" s="69"/>
      <c r="BT258" s="69"/>
      <c r="BU258" s="69"/>
      <c r="BV258" s="69"/>
      <c r="BW258" s="69"/>
      <c r="BX258" s="71"/>
      <c r="BY258" s="69"/>
      <c r="BZ258" s="69"/>
      <c r="CA258" s="69"/>
      <c r="CB258" s="69"/>
      <c r="CC258" s="69"/>
      <c r="CD258" s="69"/>
      <c r="CE258" s="69"/>
      <c r="CF258" s="72"/>
      <c r="CG258" s="71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</row>
    <row r="259" spans="1:214" s="73" customFormat="1" x14ac:dyDescent="0.2">
      <c r="A259" s="82"/>
      <c r="B259" s="83"/>
      <c r="BR259" s="69"/>
      <c r="BS259" s="69"/>
      <c r="BT259" s="69"/>
      <c r="BU259" s="69"/>
      <c r="BV259" s="69"/>
      <c r="BW259" s="69"/>
      <c r="BX259" s="71"/>
      <c r="BY259" s="69"/>
      <c r="BZ259" s="69"/>
      <c r="CA259" s="69"/>
      <c r="CB259" s="69"/>
      <c r="CC259" s="69"/>
      <c r="CD259" s="69"/>
      <c r="CE259" s="69"/>
      <c r="CF259" s="72"/>
      <c r="CG259" s="71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</row>
    <row r="260" spans="1:214" s="73" customFormat="1" x14ac:dyDescent="0.2">
      <c r="A260" s="82"/>
      <c r="B260" s="83"/>
      <c r="BR260" s="69"/>
      <c r="BS260" s="69"/>
      <c r="BT260" s="69"/>
      <c r="BU260" s="69"/>
      <c r="BV260" s="69"/>
      <c r="BW260" s="69"/>
      <c r="BX260" s="71"/>
      <c r="BY260" s="69"/>
      <c r="BZ260" s="69"/>
      <c r="CA260" s="69"/>
      <c r="CB260" s="69"/>
      <c r="CC260" s="69"/>
      <c r="CD260" s="69"/>
      <c r="CE260" s="69"/>
      <c r="CF260" s="72"/>
      <c r="CG260" s="71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</row>
    <row r="261" spans="1:214" s="73" customFormat="1" x14ac:dyDescent="0.2">
      <c r="A261" s="82"/>
      <c r="B261" s="83"/>
      <c r="BR261" s="69"/>
      <c r="BS261" s="69"/>
      <c r="BT261" s="69"/>
      <c r="BU261" s="69"/>
      <c r="BV261" s="69"/>
      <c r="BW261" s="69"/>
      <c r="BX261" s="71"/>
      <c r="BY261" s="69"/>
      <c r="BZ261" s="69"/>
      <c r="CA261" s="69"/>
      <c r="CB261" s="69"/>
      <c r="CC261" s="69"/>
      <c r="CD261" s="69"/>
      <c r="CE261" s="69"/>
      <c r="CF261" s="72"/>
      <c r="CG261" s="71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</row>
    <row r="262" spans="1:214" s="73" customFormat="1" x14ac:dyDescent="0.2">
      <c r="A262" s="82"/>
      <c r="B262" s="83"/>
      <c r="BR262" s="69"/>
      <c r="BS262" s="69"/>
      <c r="BT262" s="69"/>
      <c r="BU262" s="69"/>
      <c r="BV262" s="69"/>
      <c r="BW262" s="69"/>
      <c r="BX262" s="71"/>
      <c r="BY262" s="69"/>
      <c r="BZ262" s="69"/>
      <c r="CA262" s="69"/>
      <c r="CB262" s="69"/>
      <c r="CC262" s="69"/>
      <c r="CD262" s="69"/>
      <c r="CE262" s="69"/>
      <c r="CF262" s="72"/>
      <c r="CG262" s="71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</row>
  </sheetData>
  <mergeCells count="22">
    <mergeCell ref="BN6:BO6"/>
    <mergeCell ref="AM6:AN6"/>
    <mergeCell ref="AP6:AQ6"/>
    <mergeCell ref="AS6:AT6"/>
    <mergeCell ref="AV6:AW6"/>
    <mergeCell ref="AY6:AZ6"/>
    <mergeCell ref="BB6:BC6"/>
    <mergeCell ref="BE6:BF6"/>
    <mergeCell ref="BH6:BI6"/>
    <mergeCell ref="BK6:BL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262"/>
  <sheetViews>
    <sheetView topLeftCell="B1" zoomScale="70" zoomScaleNormal="70" workbookViewId="0">
      <pane xSplit="1" ySplit="13" topLeftCell="BG14" activePane="bottomRight" state="frozen"/>
      <selection activeCell="B1" sqref="B1"/>
      <selection pane="topRight" activeCell="C1" sqref="C1"/>
      <selection pane="bottomLeft" activeCell="B14" sqref="B14"/>
      <selection pane="bottomRight" activeCell="BL27" sqref="BL27"/>
    </sheetView>
  </sheetViews>
  <sheetFormatPr defaultColWidth="9.28515625" defaultRowHeight="12.75" x14ac:dyDescent="0.2"/>
  <cols>
    <col min="1" max="1" width="10.42578125" style="1" customWidth="1"/>
    <col min="2" max="2" width="33.42578125" style="5" customWidth="1"/>
    <col min="3" max="3" width="20.42578125" style="2" customWidth="1"/>
    <col min="4" max="4" width="19.5703125" style="2" customWidth="1"/>
    <col min="5" max="5" width="9.42578125" style="2" customWidth="1"/>
    <col min="6" max="6" width="19.28515625" style="2" customWidth="1"/>
    <col min="7" max="7" width="19.42578125" style="2" customWidth="1"/>
    <col min="8" max="8" width="8.7109375" style="2" customWidth="1"/>
    <col min="9" max="9" width="21.28515625" style="2" customWidth="1"/>
    <col min="10" max="10" width="17.140625" style="2" customWidth="1"/>
    <col min="11" max="11" width="11.42578125" style="2" customWidth="1"/>
    <col min="12" max="12" width="19.42578125" style="2" customWidth="1"/>
    <col min="13" max="13" width="16.140625" style="2" customWidth="1"/>
    <col min="14" max="14" width="11" style="2" customWidth="1"/>
    <col min="15" max="15" width="17.7109375" style="2" customWidth="1"/>
    <col min="16" max="16" width="16" style="2" customWidth="1"/>
    <col min="17" max="17" width="12.5703125" style="2" customWidth="1"/>
    <col min="18" max="18" width="16.42578125" style="2" customWidth="1"/>
    <col min="19" max="19" width="15.85546875" style="2" customWidth="1"/>
    <col min="20" max="20" width="10.42578125" style="2" customWidth="1"/>
    <col min="21" max="21" width="16.42578125" style="2" customWidth="1"/>
    <col min="22" max="22" width="14.7109375" style="2" customWidth="1"/>
    <col min="23" max="23" width="10.42578125" style="2" customWidth="1"/>
    <col min="24" max="24" width="19.5703125" style="2" customWidth="1"/>
    <col min="25" max="25" width="18.42578125" style="2" customWidth="1"/>
    <col min="26" max="26" width="9" style="2" customWidth="1"/>
    <col min="27" max="28" width="18.42578125" style="2" customWidth="1"/>
    <col min="29" max="29" width="10.5703125" style="2" customWidth="1"/>
    <col min="30" max="30" width="16.140625" style="2" customWidth="1"/>
    <col min="31" max="31" width="16.28515625" style="2" customWidth="1"/>
    <col min="32" max="32" width="10" style="2" customWidth="1"/>
    <col min="33" max="33" width="18.7109375" style="2" customWidth="1"/>
    <col min="34" max="34" width="17.85546875" style="2" customWidth="1"/>
    <col min="35" max="35" width="9.140625" style="2" customWidth="1"/>
    <col min="36" max="36" width="18.140625" style="2" customWidth="1"/>
    <col min="37" max="37" width="15.42578125" style="2" customWidth="1"/>
    <col min="38" max="38" width="9.7109375" style="2" customWidth="1"/>
    <col min="39" max="39" width="18.42578125" style="2" customWidth="1"/>
    <col min="40" max="40" width="17.28515625" style="2" customWidth="1"/>
    <col min="41" max="41" width="10.42578125" style="2" customWidth="1"/>
    <col min="42" max="42" width="20.28515625" style="2" customWidth="1"/>
    <col min="43" max="43" width="18.5703125" style="2" customWidth="1"/>
    <col min="44" max="44" width="9.7109375" style="2" customWidth="1"/>
    <col min="45" max="45" width="20.42578125" style="2" customWidth="1"/>
    <col min="46" max="46" width="18.7109375" style="2" customWidth="1"/>
    <col min="47" max="47" width="9.28515625" style="2" customWidth="1"/>
    <col min="48" max="48" width="14.7109375" style="2" customWidth="1"/>
    <col min="49" max="49" width="14.5703125" style="2" customWidth="1"/>
    <col min="50" max="50" width="9.28515625" style="2" customWidth="1"/>
    <col min="51" max="51" width="18" style="2" customWidth="1"/>
    <col min="52" max="52" width="16.28515625" style="2" customWidth="1"/>
    <col min="53" max="53" width="8.5703125" style="2" customWidth="1"/>
    <col min="54" max="54" width="21.5703125" style="2" customWidth="1"/>
    <col min="55" max="55" width="18" style="2" customWidth="1"/>
    <col min="56" max="56" width="9.7109375" style="2" customWidth="1"/>
    <col min="57" max="57" width="17.5703125" style="2" customWidth="1"/>
    <col min="58" max="58" width="18.42578125" style="2" customWidth="1"/>
    <col min="59" max="59" width="9.28515625" style="2" customWidth="1"/>
    <col min="60" max="60" width="14.7109375" style="2" customWidth="1"/>
    <col min="61" max="61" width="16.28515625" style="2" customWidth="1"/>
    <col min="62" max="62" width="9.28515625" style="2" customWidth="1"/>
    <col min="63" max="63" width="17.28515625" style="4" customWidth="1"/>
    <col min="64" max="64" width="20.42578125" style="4" customWidth="1"/>
    <col min="65" max="66" width="20.42578125" style="73" customWidth="1"/>
    <col min="67" max="67" width="14.5703125" style="69" customWidth="1"/>
    <col min="68" max="68" width="14.28515625" style="69" customWidth="1"/>
    <col min="69" max="69" width="18.5703125" style="69" customWidth="1"/>
    <col min="70" max="70" width="22.7109375" style="69" customWidth="1"/>
    <col min="71" max="71" width="10.7109375" style="69" customWidth="1"/>
    <col min="72" max="72" width="10.42578125" style="69" customWidth="1"/>
    <col min="73" max="73" width="10.28515625" style="71" customWidth="1"/>
    <col min="74" max="74" width="17.7109375" style="69" customWidth="1"/>
    <col min="75" max="75" width="13.28515625" style="69" customWidth="1"/>
    <col min="76" max="76" width="11.42578125" style="69" customWidth="1"/>
    <col min="77" max="80" width="11.5703125" style="69" customWidth="1"/>
    <col min="81" max="81" width="12.5703125" style="72" customWidth="1"/>
    <col min="82" max="82" width="11.5703125" style="71" customWidth="1"/>
    <col min="83" max="83" width="12.7109375" style="69" customWidth="1"/>
    <col min="84" max="109" width="13.42578125" style="69" customWidth="1"/>
    <col min="110" max="164" width="13.42578125" style="3" customWidth="1"/>
    <col min="165" max="211" width="9.28515625" style="3"/>
    <col min="212" max="16384" width="9.28515625" style="2"/>
  </cols>
  <sheetData>
    <row r="1" spans="1:211" x14ac:dyDescent="0.2">
      <c r="B1" s="3"/>
      <c r="BK1" s="2"/>
      <c r="BL1" s="2"/>
      <c r="BO1" s="73"/>
      <c r="BP1" s="73"/>
      <c r="BU1" s="69"/>
      <c r="BW1" s="71"/>
      <c r="CC1" s="69"/>
      <c r="CD1" s="69"/>
      <c r="CE1" s="72"/>
      <c r="CF1" s="71"/>
    </row>
    <row r="2" spans="1:211" x14ac:dyDescent="0.2">
      <c r="B2" s="3"/>
      <c r="BK2" s="2"/>
      <c r="BL2" s="2"/>
      <c r="BO2" s="73"/>
      <c r="BP2" s="73"/>
      <c r="BU2" s="69"/>
      <c r="BW2" s="71"/>
      <c r="CC2" s="69"/>
      <c r="CD2" s="69"/>
      <c r="CE2" s="72"/>
      <c r="CF2" s="71"/>
    </row>
    <row r="3" spans="1:211" x14ac:dyDescent="0.2">
      <c r="A3" s="11" t="s">
        <v>31</v>
      </c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 t="s">
        <v>0</v>
      </c>
      <c r="AO3" s="13"/>
      <c r="AP3" s="13"/>
      <c r="AQ3" s="13"/>
      <c r="AR3" s="13"/>
      <c r="AS3" s="13"/>
      <c r="AT3" s="14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7"/>
      <c r="BL3" s="7"/>
      <c r="BM3" s="69"/>
      <c r="BN3" s="69"/>
      <c r="BU3" s="69"/>
      <c r="BV3" s="71"/>
    </row>
    <row r="4" spans="1:211" x14ac:dyDescent="0.2">
      <c r="A4" s="11"/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4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7"/>
      <c r="BL4" s="7"/>
      <c r="BM4" s="69"/>
      <c r="BN4" s="69"/>
      <c r="BU4" s="69"/>
      <c r="BV4" s="71"/>
    </row>
    <row r="5" spans="1:211" x14ac:dyDescent="0.2">
      <c r="A5" s="15"/>
      <c r="B5" s="16" t="s">
        <v>350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7"/>
      <c r="BL5" s="17"/>
      <c r="BM5" s="79"/>
      <c r="BN5" s="79"/>
      <c r="BO5" s="79"/>
      <c r="BP5" s="68"/>
      <c r="BQ5" s="68"/>
      <c r="BR5" s="68"/>
      <c r="BS5" s="68"/>
      <c r="BU5" s="69"/>
      <c r="BV5" s="71"/>
    </row>
    <row r="6" spans="1:211" s="6" customFormat="1" ht="13.5" thickBot="1" x14ac:dyDescent="0.25">
      <c r="A6" s="19" t="s">
        <v>1</v>
      </c>
      <c r="B6" s="20"/>
      <c r="C6" s="282" t="s">
        <v>351</v>
      </c>
      <c r="D6" s="282"/>
      <c r="E6" s="255"/>
      <c r="F6" s="282" t="s">
        <v>357</v>
      </c>
      <c r="G6" s="282"/>
      <c r="H6" s="21"/>
      <c r="I6" s="282" t="s">
        <v>358</v>
      </c>
      <c r="J6" s="282"/>
      <c r="K6" s="21"/>
      <c r="L6" s="282" t="s">
        <v>352</v>
      </c>
      <c r="M6" s="282"/>
      <c r="N6" s="22"/>
      <c r="O6" s="282" t="s">
        <v>353</v>
      </c>
      <c r="P6" s="282"/>
      <c r="Q6" s="255"/>
      <c r="R6" s="282" t="s">
        <v>359</v>
      </c>
      <c r="S6" s="282"/>
      <c r="T6" s="255"/>
      <c r="U6" s="282" t="s">
        <v>370</v>
      </c>
      <c r="V6" s="282"/>
      <c r="W6" s="21"/>
      <c r="X6" s="282" t="s">
        <v>360</v>
      </c>
      <c r="Y6" s="282"/>
      <c r="Z6" s="255"/>
      <c r="AA6" s="282" t="s">
        <v>361</v>
      </c>
      <c r="AB6" s="282"/>
      <c r="AC6" s="21"/>
      <c r="AD6" s="282" t="s">
        <v>354</v>
      </c>
      <c r="AE6" s="282"/>
      <c r="AF6" s="22"/>
      <c r="AG6" s="282" t="s">
        <v>362</v>
      </c>
      <c r="AH6" s="282"/>
      <c r="AI6" s="22"/>
      <c r="AJ6" s="282" t="s">
        <v>363</v>
      </c>
      <c r="AK6" s="282"/>
      <c r="AL6" s="21"/>
      <c r="AM6" s="282" t="s">
        <v>364</v>
      </c>
      <c r="AN6" s="282"/>
      <c r="AO6" s="21"/>
      <c r="AP6" s="282" t="s">
        <v>365</v>
      </c>
      <c r="AQ6" s="282"/>
      <c r="AR6" s="21"/>
      <c r="AS6" s="282" t="s">
        <v>355</v>
      </c>
      <c r="AT6" s="282"/>
      <c r="AU6" s="21"/>
      <c r="AV6" s="282" t="s">
        <v>366</v>
      </c>
      <c r="AW6" s="282"/>
      <c r="AX6" s="21"/>
      <c r="AY6" s="282" t="s">
        <v>367</v>
      </c>
      <c r="AZ6" s="282"/>
      <c r="BA6" s="21"/>
      <c r="BB6" s="282" t="s">
        <v>368</v>
      </c>
      <c r="BC6" s="282"/>
      <c r="BD6" s="21"/>
      <c r="BE6" s="282" t="s">
        <v>369</v>
      </c>
      <c r="BF6" s="282"/>
      <c r="BG6" s="255"/>
      <c r="BH6" s="282" t="s">
        <v>356</v>
      </c>
      <c r="BI6" s="282"/>
      <c r="BJ6" s="255"/>
      <c r="BK6" s="282" t="s">
        <v>2</v>
      </c>
      <c r="BL6" s="282"/>
      <c r="BM6" s="225"/>
      <c r="BN6" s="225"/>
      <c r="BO6" s="226"/>
      <c r="BP6" s="79"/>
      <c r="BQ6" s="79"/>
      <c r="BR6" s="79"/>
      <c r="BS6" s="79"/>
      <c r="BT6" s="79"/>
      <c r="BU6" s="68"/>
      <c r="BV6" s="71"/>
      <c r="BW6" s="69"/>
      <c r="BX6" s="69"/>
      <c r="BY6" s="69"/>
      <c r="BZ6" s="69"/>
      <c r="CA6" s="69"/>
      <c r="CB6" s="69"/>
      <c r="CC6" s="72"/>
      <c r="CD6" s="71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</row>
    <row r="7" spans="1:211" ht="13.5" thickTop="1" x14ac:dyDescent="0.2">
      <c r="A7" s="15"/>
      <c r="B7" s="24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25"/>
      <c r="BL7" s="25"/>
      <c r="BM7" s="158"/>
      <c r="BN7" s="158"/>
      <c r="BO7" s="158"/>
      <c r="BP7" s="68"/>
      <c r="BQ7" s="68"/>
      <c r="BR7" s="68"/>
      <c r="BS7" s="68"/>
      <c r="BT7" s="68"/>
      <c r="BU7" s="68"/>
      <c r="BV7" s="71"/>
    </row>
    <row r="8" spans="1:211" x14ac:dyDescent="0.2">
      <c r="A8" s="15"/>
      <c r="B8" s="24"/>
      <c r="C8" s="25"/>
      <c r="D8" s="25" t="s">
        <v>3</v>
      </c>
      <c r="E8" s="25"/>
      <c r="F8" s="25"/>
      <c r="G8" s="25" t="s">
        <v>3</v>
      </c>
      <c r="H8" s="13"/>
      <c r="I8" s="25"/>
      <c r="J8" s="25" t="s">
        <v>3</v>
      </c>
      <c r="K8" s="13"/>
      <c r="L8" s="25"/>
      <c r="M8" s="25" t="s">
        <v>3</v>
      </c>
      <c r="N8" s="13"/>
      <c r="O8" s="25"/>
      <c r="P8" s="25" t="s">
        <v>3</v>
      </c>
      <c r="Q8" s="25"/>
      <c r="R8" s="25"/>
      <c r="S8" s="25" t="s">
        <v>3</v>
      </c>
      <c r="T8" s="25"/>
      <c r="U8" s="25"/>
      <c r="V8" s="25" t="s">
        <v>3</v>
      </c>
      <c r="W8" s="13"/>
      <c r="X8" s="25"/>
      <c r="Y8" s="25" t="s">
        <v>3</v>
      </c>
      <c r="Z8" s="25"/>
      <c r="AA8" s="25"/>
      <c r="AB8" s="25" t="s">
        <v>3</v>
      </c>
      <c r="AC8" s="13"/>
      <c r="AD8" s="25"/>
      <c r="AE8" s="25" t="s">
        <v>3</v>
      </c>
      <c r="AF8" s="13"/>
      <c r="AG8" s="25"/>
      <c r="AH8" s="25" t="s">
        <v>3</v>
      </c>
      <c r="AI8" s="13"/>
      <c r="AJ8" s="25"/>
      <c r="AK8" s="25" t="s">
        <v>3</v>
      </c>
      <c r="AL8" s="13"/>
      <c r="AM8" s="25"/>
      <c r="AN8" s="25" t="s">
        <v>3</v>
      </c>
      <c r="AO8" s="13"/>
      <c r="AP8" s="25"/>
      <c r="AQ8" s="25" t="s">
        <v>3</v>
      </c>
      <c r="AR8" s="13"/>
      <c r="AS8" s="25"/>
      <c r="AT8" s="25" t="s">
        <v>3</v>
      </c>
      <c r="AU8" s="13"/>
      <c r="AV8" s="25"/>
      <c r="AW8" s="25" t="s">
        <v>3</v>
      </c>
      <c r="AX8" s="13"/>
      <c r="AY8" s="25"/>
      <c r="AZ8" s="25" t="s">
        <v>3</v>
      </c>
      <c r="BA8" s="13"/>
      <c r="BB8" s="25"/>
      <c r="BC8" s="25" t="s">
        <v>3</v>
      </c>
      <c r="BD8" s="13"/>
      <c r="BE8" s="25"/>
      <c r="BF8" s="25" t="s">
        <v>3</v>
      </c>
      <c r="BG8" s="25"/>
      <c r="BH8" s="25"/>
      <c r="BI8" s="25" t="s">
        <v>3</v>
      </c>
      <c r="BJ8" s="25"/>
      <c r="BK8" s="25"/>
      <c r="BL8" s="25" t="s">
        <v>3</v>
      </c>
      <c r="BM8" s="158"/>
      <c r="BN8" s="158"/>
      <c r="BO8" s="158"/>
      <c r="BP8" s="68"/>
      <c r="BQ8" s="68"/>
      <c r="BR8" s="68"/>
      <c r="BS8" s="68"/>
      <c r="BT8" s="68"/>
      <c r="BU8" s="68"/>
      <c r="BV8" s="71"/>
    </row>
    <row r="9" spans="1:211" x14ac:dyDescent="0.2">
      <c r="A9" s="27"/>
      <c r="B9" s="24"/>
      <c r="C9" s="25" t="s">
        <v>3</v>
      </c>
      <c r="D9" s="25" t="s">
        <v>19</v>
      </c>
      <c r="E9" s="25"/>
      <c r="F9" s="25" t="s">
        <v>3</v>
      </c>
      <c r="G9" s="25" t="s">
        <v>19</v>
      </c>
      <c r="H9" s="25"/>
      <c r="I9" s="25" t="s">
        <v>3</v>
      </c>
      <c r="J9" s="25" t="s">
        <v>19</v>
      </c>
      <c r="K9" s="25"/>
      <c r="L9" s="25" t="s">
        <v>3</v>
      </c>
      <c r="M9" s="25" t="s">
        <v>19</v>
      </c>
      <c r="N9" s="25"/>
      <c r="O9" s="25" t="s">
        <v>3</v>
      </c>
      <c r="P9" s="25" t="s">
        <v>19</v>
      </c>
      <c r="Q9" s="25"/>
      <c r="R9" s="25" t="s">
        <v>3</v>
      </c>
      <c r="S9" s="25" t="s">
        <v>19</v>
      </c>
      <c r="T9" s="25"/>
      <c r="U9" s="25" t="s">
        <v>3</v>
      </c>
      <c r="V9" s="25" t="s">
        <v>19</v>
      </c>
      <c r="W9" s="25"/>
      <c r="X9" s="25" t="s">
        <v>3</v>
      </c>
      <c r="Y9" s="25" t="s">
        <v>19</v>
      </c>
      <c r="Z9" s="25"/>
      <c r="AA9" s="25" t="s">
        <v>3</v>
      </c>
      <c r="AB9" s="25" t="s">
        <v>19</v>
      </c>
      <c r="AC9" s="25"/>
      <c r="AD9" s="25" t="s">
        <v>3</v>
      </c>
      <c r="AE9" s="25" t="s">
        <v>19</v>
      </c>
      <c r="AF9" s="25"/>
      <c r="AG9" s="25" t="s">
        <v>3</v>
      </c>
      <c r="AH9" s="25" t="s">
        <v>19</v>
      </c>
      <c r="AI9" s="25"/>
      <c r="AJ9" s="25" t="s">
        <v>3</v>
      </c>
      <c r="AK9" s="25" t="s">
        <v>19</v>
      </c>
      <c r="AL9" s="25"/>
      <c r="AM9" s="25" t="s">
        <v>3</v>
      </c>
      <c r="AN9" s="25" t="s">
        <v>19</v>
      </c>
      <c r="AO9" s="25"/>
      <c r="AP9" s="25" t="s">
        <v>3</v>
      </c>
      <c r="AQ9" s="25" t="s">
        <v>19</v>
      </c>
      <c r="AR9" s="25"/>
      <c r="AS9" s="25" t="s">
        <v>3</v>
      </c>
      <c r="AT9" s="25" t="s">
        <v>19</v>
      </c>
      <c r="AU9" s="25"/>
      <c r="AV9" s="25" t="s">
        <v>3</v>
      </c>
      <c r="AW9" s="25" t="s">
        <v>19</v>
      </c>
      <c r="AX9" s="25"/>
      <c r="AY9" s="25" t="s">
        <v>3</v>
      </c>
      <c r="AZ9" s="25" t="s">
        <v>19</v>
      </c>
      <c r="BA9" s="25"/>
      <c r="BB9" s="25" t="s">
        <v>3</v>
      </c>
      <c r="BC9" s="25" t="s">
        <v>19</v>
      </c>
      <c r="BD9" s="25"/>
      <c r="BE9" s="25" t="s">
        <v>3</v>
      </c>
      <c r="BF9" s="25" t="s">
        <v>19</v>
      </c>
      <c r="BG9" s="25"/>
      <c r="BH9" s="25" t="s">
        <v>3</v>
      </c>
      <c r="BI9" s="25" t="s">
        <v>19</v>
      </c>
      <c r="BJ9" s="25"/>
      <c r="BK9" s="25" t="s">
        <v>3</v>
      </c>
      <c r="BL9" s="25" t="s">
        <v>19</v>
      </c>
      <c r="BM9" s="158"/>
      <c r="BN9" s="158"/>
      <c r="BO9" s="158"/>
      <c r="BP9" s="158"/>
      <c r="BQ9" s="158"/>
      <c r="BR9" s="158"/>
      <c r="BS9" s="158"/>
      <c r="BT9" s="158"/>
      <c r="BU9" s="158"/>
      <c r="BV9" s="71"/>
    </row>
    <row r="10" spans="1:211" x14ac:dyDescent="0.2">
      <c r="A10" s="15"/>
      <c r="B10" s="28" t="s">
        <v>20</v>
      </c>
      <c r="C10" s="25" t="s">
        <v>23</v>
      </c>
      <c r="D10" s="25" t="s">
        <v>21</v>
      </c>
      <c r="E10" s="25"/>
      <c r="F10" s="25" t="s">
        <v>23</v>
      </c>
      <c r="G10" s="25" t="s">
        <v>21</v>
      </c>
      <c r="H10" s="25"/>
      <c r="I10" s="25" t="s">
        <v>23</v>
      </c>
      <c r="J10" s="25" t="s">
        <v>21</v>
      </c>
      <c r="K10" s="25"/>
      <c r="L10" s="25" t="s">
        <v>23</v>
      </c>
      <c r="M10" s="25" t="s">
        <v>21</v>
      </c>
      <c r="N10" s="25"/>
      <c r="O10" s="25" t="s">
        <v>23</v>
      </c>
      <c r="P10" s="25" t="s">
        <v>21</v>
      </c>
      <c r="Q10" s="25"/>
      <c r="R10" s="25" t="s">
        <v>23</v>
      </c>
      <c r="S10" s="25" t="s">
        <v>21</v>
      </c>
      <c r="T10" s="25"/>
      <c r="U10" s="25" t="s">
        <v>23</v>
      </c>
      <c r="V10" s="25" t="s">
        <v>21</v>
      </c>
      <c r="W10" s="25"/>
      <c r="X10" s="25" t="s">
        <v>23</v>
      </c>
      <c r="Y10" s="25" t="s">
        <v>21</v>
      </c>
      <c r="Z10" s="25"/>
      <c r="AA10" s="25" t="s">
        <v>23</v>
      </c>
      <c r="AB10" s="25" t="s">
        <v>21</v>
      </c>
      <c r="AC10" s="25"/>
      <c r="AD10" s="25" t="s">
        <v>23</v>
      </c>
      <c r="AE10" s="25" t="s">
        <v>21</v>
      </c>
      <c r="AF10" s="25"/>
      <c r="AG10" s="25" t="s">
        <v>23</v>
      </c>
      <c r="AH10" s="25" t="s">
        <v>21</v>
      </c>
      <c r="AI10" s="25"/>
      <c r="AJ10" s="25" t="s">
        <v>23</v>
      </c>
      <c r="AK10" s="25" t="s">
        <v>21</v>
      </c>
      <c r="AL10" s="25"/>
      <c r="AM10" s="25" t="s">
        <v>23</v>
      </c>
      <c r="AN10" s="25" t="s">
        <v>21</v>
      </c>
      <c r="AO10" s="25"/>
      <c r="AP10" s="25" t="s">
        <v>23</v>
      </c>
      <c r="AQ10" s="25" t="s">
        <v>21</v>
      </c>
      <c r="AR10" s="25"/>
      <c r="AS10" s="25" t="s">
        <v>23</v>
      </c>
      <c r="AT10" s="25" t="s">
        <v>21</v>
      </c>
      <c r="AU10" s="25"/>
      <c r="AV10" s="25" t="s">
        <v>23</v>
      </c>
      <c r="AW10" s="25" t="s">
        <v>21</v>
      </c>
      <c r="AX10" s="25"/>
      <c r="AY10" s="25" t="s">
        <v>23</v>
      </c>
      <c r="AZ10" s="25" t="s">
        <v>21</v>
      </c>
      <c r="BA10" s="25"/>
      <c r="BB10" s="25" t="s">
        <v>23</v>
      </c>
      <c r="BC10" s="25" t="s">
        <v>21</v>
      </c>
      <c r="BD10" s="25"/>
      <c r="BE10" s="25" t="s">
        <v>23</v>
      </c>
      <c r="BF10" s="25" t="s">
        <v>21</v>
      </c>
      <c r="BG10" s="25"/>
      <c r="BH10" s="25" t="s">
        <v>23</v>
      </c>
      <c r="BI10" s="25" t="s">
        <v>21</v>
      </c>
      <c r="BJ10" s="25"/>
      <c r="BK10" s="25" t="s">
        <v>24</v>
      </c>
      <c r="BL10" s="25" t="s">
        <v>21</v>
      </c>
      <c r="BM10" s="158"/>
      <c r="BN10" s="158"/>
      <c r="BO10" s="158"/>
      <c r="BP10" s="158"/>
      <c r="BQ10" s="158"/>
      <c r="BR10" s="158"/>
      <c r="BS10" s="158"/>
      <c r="BT10" s="158"/>
      <c r="BU10" s="158"/>
      <c r="BV10" s="71"/>
    </row>
    <row r="11" spans="1:211" s="9" customFormat="1" ht="15.75" customHeight="1" x14ac:dyDescent="0.2">
      <c r="A11" s="29"/>
      <c r="B11" s="30"/>
      <c r="C11" s="25"/>
      <c r="D11" s="25" t="s">
        <v>22</v>
      </c>
      <c r="E11" s="25"/>
      <c r="F11" s="25"/>
      <c r="G11" s="25" t="s">
        <v>22</v>
      </c>
      <c r="H11" s="25"/>
      <c r="I11" s="25"/>
      <c r="J11" s="25" t="s">
        <v>22</v>
      </c>
      <c r="K11" s="25"/>
      <c r="L11" s="25"/>
      <c r="M11" s="25" t="s">
        <v>22</v>
      </c>
      <c r="N11" s="25"/>
      <c r="O11" s="25"/>
      <c r="P11" s="25" t="s">
        <v>22</v>
      </c>
      <c r="Q11" s="25"/>
      <c r="R11" s="25"/>
      <c r="S11" s="25" t="s">
        <v>22</v>
      </c>
      <c r="T11" s="25"/>
      <c r="U11" s="25"/>
      <c r="V11" s="25" t="s">
        <v>22</v>
      </c>
      <c r="W11" s="25"/>
      <c r="X11" s="25"/>
      <c r="Y11" s="25" t="s">
        <v>22</v>
      </c>
      <c r="Z11" s="25"/>
      <c r="AA11" s="25"/>
      <c r="AB11" s="25" t="s">
        <v>22</v>
      </c>
      <c r="AC11" s="25"/>
      <c r="AD11" s="25"/>
      <c r="AE11" s="25" t="s">
        <v>22</v>
      </c>
      <c r="AF11" s="25"/>
      <c r="AG11" s="25"/>
      <c r="AH11" s="25" t="s">
        <v>22</v>
      </c>
      <c r="AI11" s="25"/>
      <c r="AJ11" s="25"/>
      <c r="AK11" s="25" t="s">
        <v>22</v>
      </c>
      <c r="AL11" s="25"/>
      <c r="AM11" s="25"/>
      <c r="AN11" s="25" t="s">
        <v>22</v>
      </c>
      <c r="AO11" s="25"/>
      <c r="AP11" s="25"/>
      <c r="AQ11" s="25" t="s">
        <v>22</v>
      </c>
      <c r="AR11" s="25"/>
      <c r="AS11" s="25"/>
      <c r="AT11" s="25" t="s">
        <v>22</v>
      </c>
      <c r="AU11" s="25"/>
      <c r="AV11" s="25"/>
      <c r="AW11" s="25" t="s">
        <v>22</v>
      </c>
      <c r="AX11" s="25"/>
      <c r="AY11" s="25"/>
      <c r="AZ11" s="25" t="s">
        <v>22</v>
      </c>
      <c r="BA11" s="25"/>
      <c r="BB11" s="25"/>
      <c r="BC11" s="25" t="s">
        <v>22</v>
      </c>
      <c r="BD11" s="25"/>
      <c r="BE11" s="25"/>
      <c r="BF11" s="25" t="s">
        <v>22</v>
      </c>
      <c r="BG11" s="25"/>
      <c r="BH11" s="25"/>
      <c r="BI11" s="25" t="s">
        <v>22</v>
      </c>
      <c r="BJ11" s="25"/>
      <c r="BK11" s="25"/>
      <c r="BL11" s="25" t="s">
        <v>22</v>
      </c>
      <c r="BM11" s="158"/>
      <c r="BN11" s="158"/>
      <c r="BO11" s="158"/>
      <c r="BP11" s="158"/>
      <c r="BQ11" s="158"/>
      <c r="BR11" s="158"/>
      <c r="BS11" s="158"/>
      <c r="BT11" s="158"/>
      <c r="BU11" s="158"/>
      <c r="BV11" s="227"/>
      <c r="BW11" s="228"/>
      <c r="BX11" s="228"/>
      <c r="BY11" s="228"/>
      <c r="BZ11" s="228"/>
      <c r="CA11" s="228"/>
      <c r="CB11" s="228"/>
      <c r="CC11" s="229"/>
      <c r="CD11" s="227"/>
      <c r="CE11" s="228"/>
      <c r="CF11" s="228"/>
      <c r="CG11" s="228"/>
      <c r="CH11" s="228"/>
      <c r="CI11" s="228"/>
      <c r="CJ11" s="228"/>
      <c r="CK11" s="228"/>
      <c r="CL11" s="228"/>
      <c r="CM11" s="228"/>
      <c r="CN11" s="228"/>
      <c r="CO11" s="228"/>
      <c r="CP11" s="228"/>
      <c r="CQ11" s="228"/>
      <c r="CR11" s="228"/>
      <c r="CS11" s="228"/>
      <c r="CT11" s="228"/>
      <c r="CU11" s="228"/>
      <c r="CV11" s="228"/>
      <c r="CW11" s="228"/>
      <c r="CX11" s="228"/>
      <c r="CY11" s="228"/>
      <c r="CZ11" s="228"/>
      <c r="DA11" s="228"/>
      <c r="DB11" s="228"/>
      <c r="DC11" s="228"/>
      <c r="DD11" s="228"/>
      <c r="DE11" s="228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</row>
    <row r="12" spans="1:211" x14ac:dyDescent="0.2">
      <c r="A12" s="15"/>
      <c r="B12" s="24"/>
      <c r="C12" s="25"/>
      <c r="D12" s="25" t="s">
        <v>4</v>
      </c>
      <c r="E12" s="25"/>
      <c r="F12" s="25"/>
      <c r="G12" s="25" t="s">
        <v>4</v>
      </c>
      <c r="H12" s="25"/>
      <c r="I12" s="25"/>
      <c r="J12" s="25" t="s">
        <v>4</v>
      </c>
      <c r="K12" s="25"/>
      <c r="L12" s="25"/>
      <c r="M12" s="25" t="s">
        <v>4</v>
      </c>
      <c r="N12" s="13"/>
      <c r="O12" s="25"/>
      <c r="P12" s="25" t="s">
        <v>4</v>
      </c>
      <c r="Q12" s="25"/>
      <c r="R12" s="25"/>
      <c r="S12" s="25" t="s">
        <v>4</v>
      </c>
      <c r="T12" s="25"/>
      <c r="U12" s="25"/>
      <c r="V12" s="25" t="s">
        <v>4</v>
      </c>
      <c r="W12" s="25"/>
      <c r="X12" s="25"/>
      <c r="Y12" s="25" t="s">
        <v>4</v>
      </c>
      <c r="Z12" s="25"/>
      <c r="AA12" s="25"/>
      <c r="AB12" s="25" t="s">
        <v>4</v>
      </c>
      <c r="AC12" s="25"/>
      <c r="AD12" s="25"/>
      <c r="AE12" s="25" t="s">
        <v>4</v>
      </c>
      <c r="AF12" s="25"/>
      <c r="AG12" s="25"/>
      <c r="AH12" s="25" t="s">
        <v>4</v>
      </c>
      <c r="AI12" s="25"/>
      <c r="AJ12" s="25"/>
      <c r="AK12" s="25" t="s">
        <v>4</v>
      </c>
      <c r="AL12" s="25"/>
      <c r="AM12" s="25"/>
      <c r="AN12" s="25" t="s">
        <v>4</v>
      </c>
      <c r="AO12" s="25"/>
      <c r="AP12" s="25"/>
      <c r="AQ12" s="25" t="s">
        <v>4</v>
      </c>
      <c r="AR12" s="25"/>
      <c r="AS12" s="25"/>
      <c r="AT12" s="25" t="s">
        <v>4</v>
      </c>
      <c r="AU12" s="25"/>
      <c r="AV12" s="25"/>
      <c r="AW12" s="25" t="s">
        <v>4</v>
      </c>
      <c r="AX12" s="25"/>
      <c r="AY12" s="25"/>
      <c r="AZ12" s="25" t="s">
        <v>4</v>
      </c>
      <c r="BA12" s="25"/>
      <c r="BB12" s="25"/>
      <c r="BC12" s="25" t="s">
        <v>4</v>
      </c>
      <c r="BD12" s="25"/>
      <c r="BE12" s="25"/>
      <c r="BF12" s="25" t="s">
        <v>4</v>
      </c>
      <c r="BG12" s="25"/>
      <c r="BH12" s="25"/>
      <c r="BI12" s="25" t="s">
        <v>4</v>
      </c>
      <c r="BJ12" s="25"/>
      <c r="BK12" s="25"/>
      <c r="BL12" s="25" t="s">
        <v>4</v>
      </c>
      <c r="BM12" s="158"/>
      <c r="BN12" s="158"/>
      <c r="BO12" s="158"/>
      <c r="BP12" s="68"/>
      <c r="BQ12" s="158"/>
      <c r="BR12" s="158"/>
      <c r="BS12" s="158"/>
      <c r="BT12" s="158"/>
      <c r="BU12" s="158"/>
      <c r="BV12" s="80"/>
    </row>
    <row r="13" spans="1:211" s="8" customFormat="1" x14ac:dyDescent="0.2">
      <c r="A13" s="31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50"/>
      <c r="BF13" s="50"/>
      <c r="BG13" s="50"/>
      <c r="BH13" s="50"/>
      <c r="BI13" s="50"/>
      <c r="BJ13" s="50"/>
      <c r="BK13" s="33"/>
      <c r="BL13" s="34"/>
      <c r="BM13" s="158"/>
      <c r="BN13" s="158"/>
      <c r="BO13" s="158"/>
      <c r="BP13" s="68"/>
      <c r="BQ13" s="68"/>
      <c r="BR13" s="68"/>
      <c r="BS13" s="68"/>
      <c r="BT13" s="68"/>
      <c r="BU13" s="68"/>
      <c r="BV13" s="71"/>
      <c r="BW13" s="69"/>
      <c r="BX13" s="69"/>
      <c r="BY13" s="69"/>
      <c r="BZ13" s="69"/>
      <c r="CA13" s="69"/>
      <c r="CB13" s="69"/>
      <c r="CC13" s="72"/>
      <c r="CD13" s="71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</row>
    <row r="14" spans="1:211" x14ac:dyDescent="0.2">
      <c r="A14" s="35" t="s">
        <v>1</v>
      </c>
      <c r="B14" s="24"/>
      <c r="C14" s="12"/>
      <c r="D14" s="13"/>
      <c r="E14" s="13"/>
      <c r="F14" s="13"/>
      <c r="G14" s="13"/>
      <c r="H14" s="13"/>
      <c r="I14" s="12"/>
      <c r="J14" s="13"/>
      <c r="K14" s="13"/>
      <c r="L14" s="12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48"/>
      <c r="BF14" s="48"/>
      <c r="BG14" s="48"/>
      <c r="BH14" s="48"/>
      <c r="BI14" s="48"/>
      <c r="BJ14" s="48"/>
      <c r="BK14" s="37"/>
      <c r="BL14" s="39"/>
      <c r="BM14" s="158"/>
      <c r="BN14" s="158"/>
      <c r="BO14" s="158"/>
      <c r="BP14" s="68"/>
      <c r="BQ14" s="68"/>
      <c r="BR14" s="68"/>
      <c r="BS14" s="68"/>
      <c r="BT14" s="68"/>
      <c r="BU14" s="68"/>
      <c r="BV14" s="71"/>
    </row>
    <row r="15" spans="1:211" x14ac:dyDescent="0.2">
      <c r="A15" s="27">
        <v>1</v>
      </c>
      <c r="B15" s="36" t="s">
        <v>5</v>
      </c>
      <c r="C15" s="37">
        <v>106.34</v>
      </c>
      <c r="D15" s="38">
        <v>104.53</v>
      </c>
      <c r="E15" s="38"/>
      <c r="F15" s="37">
        <v>106.07000000000001</v>
      </c>
      <c r="G15" s="38">
        <v>104.96</v>
      </c>
      <c r="H15" s="13"/>
      <c r="I15" s="37">
        <v>106.22</v>
      </c>
      <c r="J15" s="38">
        <v>104.24</v>
      </c>
      <c r="K15" s="13"/>
      <c r="L15" s="37">
        <v>107.06</v>
      </c>
      <c r="M15" s="38">
        <v>103.05</v>
      </c>
      <c r="N15" s="13"/>
      <c r="O15" s="37">
        <v>106.98</v>
      </c>
      <c r="P15" s="38">
        <v>103.01</v>
      </c>
      <c r="Q15" s="38"/>
      <c r="R15" s="37">
        <v>107.31</v>
      </c>
      <c r="S15" s="38">
        <v>102.59</v>
      </c>
      <c r="T15" s="38"/>
      <c r="U15" s="37">
        <v>107.68</v>
      </c>
      <c r="V15" s="38">
        <v>102.32</v>
      </c>
      <c r="W15" s="13"/>
      <c r="X15" s="37">
        <v>107.83</v>
      </c>
      <c r="Y15" s="38">
        <v>102.16</v>
      </c>
      <c r="Z15" s="38"/>
      <c r="AA15" s="37">
        <v>107.95</v>
      </c>
      <c r="AB15" s="38">
        <v>101.37</v>
      </c>
      <c r="AC15" s="13"/>
      <c r="AD15" s="37">
        <v>107.74000000000001</v>
      </c>
      <c r="AE15" s="38">
        <v>101.79</v>
      </c>
      <c r="AF15" s="13"/>
      <c r="AG15" s="37">
        <v>108.18</v>
      </c>
      <c r="AH15" s="38">
        <v>101.8</v>
      </c>
      <c r="AI15" s="13"/>
      <c r="AJ15" s="37">
        <v>108.21000000000001</v>
      </c>
      <c r="AK15" s="38">
        <v>101.32</v>
      </c>
      <c r="AL15" s="13"/>
      <c r="AM15" s="37">
        <v>107.99000000000001</v>
      </c>
      <c r="AN15" s="38">
        <v>101.51</v>
      </c>
      <c r="AO15" s="13"/>
      <c r="AP15" s="13">
        <v>107.96000000000001</v>
      </c>
      <c r="AQ15" s="13">
        <v>101.8</v>
      </c>
      <c r="AR15" s="13"/>
      <c r="AS15" s="13">
        <v>107.47</v>
      </c>
      <c r="AT15" s="13">
        <v>102.85</v>
      </c>
      <c r="AU15" s="37"/>
      <c r="AV15" s="37">
        <v>107.7</v>
      </c>
      <c r="AW15" s="39">
        <v>102.59</v>
      </c>
      <c r="AX15" s="37"/>
      <c r="AY15" s="37">
        <v>107.3</v>
      </c>
      <c r="AZ15" s="38">
        <v>103.08</v>
      </c>
      <c r="BA15" s="13"/>
      <c r="BB15" s="37">
        <v>107.59</v>
      </c>
      <c r="BC15" s="38">
        <v>103.51</v>
      </c>
      <c r="BD15" s="13"/>
      <c r="BE15" s="37">
        <v>107.89</v>
      </c>
      <c r="BF15" s="39">
        <v>103.36</v>
      </c>
      <c r="BG15" s="39"/>
      <c r="BH15" s="37">
        <v>107.92</v>
      </c>
      <c r="BI15" s="39">
        <v>103.5</v>
      </c>
      <c r="BJ15" s="39"/>
      <c r="BK15" s="37">
        <f>(C15+F15+I15+L15+O15+R15+U15+X15+AA15+AD15+AG15+AJ15+AM15+AP15+AS15+AV15+AY15+BB15+BE15+BH15)/20</f>
        <v>107.46950000000001</v>
      </c>
      <c r="BL15" s="39">
        <f>(D15+G15+J15+M15+P15+S15+V15+Y15+AB15+AE15+AH15+AK15+AN15+AQ15+AT15+AW15+AZ15+BC15+BF15+BI15)/20</f>
        <v>102.76699999999997</v>
      </c>
      <c r="BM15" s="230"/>
      <c r="BN15" s="230"/>
      <c r="BO15" s="230"/>
      <c r="BP15" s="159"/>
      <c r="BQ15" s="159"/>
      <c r="BR15" s="68"/>
      <c r="BS15" s="70"/>
      <c r="BT15" s="70"/>
      <c r="BU15" s="68"/>
      <c r="BV15" s="71"/>
    </row>
    <row r="16" spans="1:211" s="7" customFormat="1" x14ac:dyDescent="0.2">
      <c r="A16" s="27">
        <v>2</v>
      </c>
      <c r="B16" s="36" t="s">
        <v>6</v>
      </c>
      <c r="C16" s="37">
        <v>0.82760903749068926</v>
      </c>
      <c r="D16" s="38">
        <v>134.31</v>
      </c>
      <c r="E16" s="38"/>
      <c r="F16" s="37">
        <v>0.83458521115005835</v>
      </c>
      <c r="G16" s="38">
        <v>133.4</v>
      </c>
      <c r="H16" s="13"/>
      <c r="I16" s="37">
        <v>0.82155767334866903</v>
      </c>
      <c r="J16" s="38">
        <v>134.77000000000001</v>
      </c>
      <c r="K16" s="13"/>
      <c r="L16" s="37">
        <v>0.81267777326290114</v>
      </c>
      <c r="M16" s="38">
        <v>135.76</v>
      </c>
      <c r="N16" s="13"/>
      <c r="O16" s="37">
        <v>0.81063553826199741</v>
      </c>
      <c r="P16" s="38">
        <v>135.94</v>
      </c>
      <c r="Q16" s="38"/>
      <c r="R16" s="37">
        <v>0.81076698556834759</v>
      </c>
      <c r="S16" s="38">
        <v>135.79</v>
      </c>
      <c r="T16" s="38"/>
      <c r="U16" s="37">
        <v>0.80899603591942404</v>
      </c>
      <c r="V16" s="38">
        <v>136.19</v>
      </c>
      <c r="W16" s="13"/>
      <c r="X16" s="37">
        <v>0.81175420082798933</v>
      </c>
      <c r="Y16" s="38">
        <v>135.71</v>
      </c>
      <c r="Z16" s="38"/>
      <c r="AA16" s="37">
        <v>0.80218193486282674</v>
      </c>
      <c r="AB16" s="38">
        <v>136.41999999999999</v>
      </c>
      <c r="AC16" s="13"/>
      <c r="AD16" s="37">
        <v>0.80418174507438678</v>
      </c>
      <c r="AE16" s="38">
        <v>136.37</v>
      </c>
      <c r="AF16" s="13"/>
      <c r="AG16" s="37">
        <v>0.80638658172728006</v>
      </c>
      <c r="AH16" s="38">
        <v>136.57</v>
      </c>
      <c r="AI16" s="13"/>
      <c r="AJ16" s="37">
        <v>0.8027614995584812</v>
      </c>
      <c r="AK16" s="38">
        <v>136.58000000000001</v>
      </c>
      <c r="AL16" s="13"/>
      <c r="AM16" s="37">
        <v>0.80108948169510541</v>
      </c>
      <c r="AN16" s="38">
        <v>136.84</v>
      </c>
      <c r="AO16" s="13"/>
      <c r="AP16" s="13">
        <v>0.79846694346854041</v>
      </c>
      <c r="AQ16" s="13">
        <v>137.63999999999999</v>
      </c>
      <c r="AR16" s="13"/>
      <c r="AS16" s="13">
        <v>0.80360012857602059</v>
      </c>
      <c r="AT16" s="13">
        <v>137.54</v>
      </c>
      <c r="AU16" s="37"/>
      <c r="AV16" s="37">
        <v>0.80301935276640157</v>
      </c>
      <c r="AW16" s="39">
        <v>137.59</v>
      </c>
      <c r="AX16" s="37"/>
      <c r="AY16" s="37">
        <v>0.80424642110342603</v>
      </c>
      <c r="AZ16" s="38">
        <v>137.52000000000001</v>
      </c>
      <c r="BA16" s="13"/>
      <c r="BB16" s="37">
        <v>0.81228169929331484</v>
      </c>
      <c r="BC16" s="38">
        <v>137.11000000000001</v>
      </c>
      <c r="BD16" s="13"/>
      <c r="BE16" s="37">
        <v>0.81406707912732001</v>
      </c>
      <c r="BF16" s="39">
        <v>136.99</v>
      </c>
      <c r="BG16" s="39"/>
      <c r="BH16" s="37">
        <v>0.81221572449642621</v>
      </c>
      <c r="BI16" s="39">
        <v>137.53</v>
      </c>
      <c r="BJ16" s="39"/>
      <c r="BK16" s="37">
        <f t="shared" ref="BK16:BK30" si="0">(C16+F16+I16+L16+O16+R16+U16+X16+AA16+AD16+AG16+AJ16+AM16+AP16+AS16+AV16+AY16+BB16+BE16+BH16)/20</f>
        <v>0.81015405237898042</v>
      </c>
      <c r="BL16" s="39">
        <f t="shared" ref="BL16:BL30" si="1">(D16+G16+J16+M16+P16+S16+V16+Y16+AB16+AE16+AH16+AK16+AN16+AQ16+AT16+AW16+AZ16+BC16+BF16+BI16)/20</f>
        <v>136.32850000000002</v>
      </c>
      <c r="BM16" s="230"/>
      <c r="BN16" s="230"/>
      <c r="BO16" s="230"/>
      <c r="BP16" s="159"/>
      <c r="BQ16" s="159"/>
      <c r="BR16" s="68"/>
      <c r="BS16" s="70"/>
      <c r="BT16" s="70"/>
      <c r="BU16" s="68"/>
      <c r="BV16" s="71"/>
      <c r="BW16" s="69"/>
      <c r="BX16" s="69"/>
      <c r="BY16" s="69"/>
      <c r="BZ16" s="69"/>
      <c r="CA16" s="69"/>
      <c r="CB16" s="69"/>
      <c r="CC16" s="72"/>
      <c r="CD16" s="71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3"/>
      <c r="DG16" s="3"/>
    </row>
    <row r="17" spans="1:211" x14ac:dyDescent="0.2">
      <c r="A17" s="27">
        <v>3</v>
      </c>
      <c r="B17" s="36" t="s">
        <v>7</v>
      </c>
      <c r="C17" s="37">
        <v>0.99130000000000007</v>
      </c>
      <c r="D17" s="38">
        <v>112.14</v>
      </c>
      <c r="E17" s="38"/>
      <c r="F17" s="37">
        <v>0.99040000000000006</v>
      </c>
      <c r="G17" s="38">
        <v>112.41</v>
      </c>
      <c r="H17" s="13"/>
      <c r="I17" s="37">
        <v>0.98550000000000004</v>
      </c>
      <c r="J17" s="38">
        <v>112.35</v>
      </c>
      <c r="K17" s="13"/>
      <c r="L17" s="37">
        <v>0.98980000000000001</v>
      </c>
      <c r="M17" s="38">
        <v>111.47</v>
      </c>
      <c r="N17" s="13"/>
      <c r="O17" s="37">
        <v>0.99040000000000006</v>
      </c>
      <c r="P17" s="38">
        <v>111.27</v>
      </c>
      <c r="Q17" s="38"/>
      <c r="R17" s="37">
        <v>0.99040000000000006</v>
      </c>
      <c r="S17" s="38">
        <v>111.16</v>
      </c>
      <c r="T17" s="38"/>
      <c r="U17" s="37">
        <v>0.99330000000000007</v>
      </c>
      <c r="V17" s="38">
        <v>110.92</v>
      </c>
      <c r="W17" s="13"/>
      <c r="X17" s="37">
        <v>0.9909</v>
      </c>
      <c r="Y17" s="38">
        <v>111.17</v>
      </c>
      <c r="Z17" s="38"/>
      <c r="AA17" s="37">
        <v>0.98720000000000008</v>
      </c>
      <c r="AB17" s="38">
        <v>110.85</v>
      </c>
      <c r="AC17" s="13"/>
      <c r="AD17" s="37">
        <v>0.98950000000000005</v>
      </c>
      <c r="AE17" s="38">
        <v>110.83</v>
      </c>
      <c r="AF17" s="13"/>
      <c r="AG17" s="37">
        <v>0.99440000000000006</v>
      </c>
      <c r="AH17" s="38">
        <v>110.75</v>
      </c>
      <c r="AI17" s="13"/>
      <c r="AJ17" s="37">
        <v>0.99530000000000007</v>
      </c>
      <c r="AK17" s="38">
        <v>110.16</v>
      </c>
      <c r="AL17" s="13"/>
      <c r="AM17" s="37">
        <v>0.99060000000000004</v>
      </c>
      <c r="AN17" s="38">
        <v>110.66</v>
      </c>
      <c r="AO17" s="13"/>
      <c r="AP17" s="13">
        <v>0.9909</v>
      </c>
      <c r="AQ17" s="13">
        <v>110.91</v>
      </c>
      <c r="AR17" s="13"/>
      <c r="AS17" s="13">
        <v>0.99050000000000005</v>
      </c>
      <c r="AT17" s="13">
        <v>111.59</v>
      </c>
      <c r="AU17" s="37"/>
      <c r="AV17" s="37">
        <v>0.98950000000000005</v>
      </c>
      <c r="AW17" s="39">
        <v>111.66</v>
      </c>
      <c r="AX17" s="37"/>
      <c r="AY17" s="37">
        <v>0.98560000000000003</v>
      </c>
      <c r="AZ17" s="38">
        <v>112.22</v>
      </c>
      <c r="BA17" s="13"/>
      <c r="BB17" s="37">
        <v>0.99399999999999999</v>
      </c>
      <c r="BC17" s="38">
        <v>112.04</v>
      </c>
      <c r="BD17" s="13"/>
      <c r="BE17" s="37">
        <v>0.99299999999999999</v>
      </c>
      <c r="BF17" s="39">
        <v>112.31</v>
      </c>
      <c r="BG17" s="39"/>
      <c r="BH17" s="37">
        <v>0.99340000000000006</v>
      </c>
      <c r="BI17" s="39">
        <v>112.44</v>
      </c>
      <c r="BJ17" s="39"/>
      <c r="BK17" s="37">
        <f t="shared" si="0"/>
        <v>0.99079500000000009</v>
      </c>
      <c r="BL17" s="39">
        <f t="shared" si="1"/>
        <v>111.46550000000002</v>
      </c>
      <c r="BM17" s="230"/>
      <c r="BN17" s="230"/>
      <c r="BO17" s="230"/>
      <c r="BP17" s="159"/>
      <c r="BQ17" s="159"/>
      <c r="BR17" s="68"/>
      <c r="BS17" s="70"/>
      <c r="BT17" s="70"/>
      <c r="BU17" s="68"/>
      <c r="BV17" s="71"/>
    </row>
    <row r="18" spans="1:211" x14ac:dyDescent="0.2">
      <c r="A18" s="27">
        <v>4</v>
      </c>
      <c r="B18" s="36" t="s">
        <v>8</v>
      </c>
      <c r="C18" s="37">
        <v>0.91240875912408748</v>
      </c>
      <c r="D18" s="38">
        <v>122.01</v>
      </c>
      <c r="E18" s="38"/>
      <c r="F18" s="37">
        <v>0.91407678244972568</v>
      </c>
      <c r="G18" s="38">
        <v>121.89</v>
      </c>
      <c r="H18" s="13"/>
      <c r="I18" s="37">
        <v>0.90834771550549553</v>
      </c>
      <c r="J18" s="38">
        <v>121.89</v>
      </c>
      <c r="K18" s="13"/>
      <c r="L18" s="37">
        <v>0.90661831368993651</v>
      </c>
      <c r="M18" s="38">
        <v>121.79</v>
      </c>
      <c r="N18" s="13"/>
      <c r="O18" s="37">
        <v>0.90653612546459983</v>
      </c>
      <c r="P18" s="38">
        <v>121.66</v>
      </c>
      <c r="Q18" s="38"/>
      <c r="R18" s="37">
        <v>0.90579710144927528</v>
      </c>
      <c r="S18" s="38">
        <v>121.61</v>
      </c>
      <c r="T18" s="38"/>
      <c r="U18" s="37">
        <v>0.90711175616835993</v>
      </c>
      <c r="V18" s="38">
        <v>121.53</v>
      </c>
      <c r="W18" s="13"/>
      <c r="X18" s="37">
        <v>0.90711175616835993</v>
      </c>
      <c r="Y18" s="38">
        <v>121.5</v>
      </c>
      <c r="Z18" s="38"/>
      <c r="AA18" s="37">
        <v>0.90073860565663844</v>
      </c>
      <c r="AB18" s="38">
        <v>121.48</v>
      </c>
      <c r="AC18" s="13"/>
      <c r="AD18" s="37">
        <v>0.90391394739220821</v>
      </c>
      <c r="AE18" s="38">
        <v>121.42</v>
      </c>
      <c r="AF18" s="13"/>
      <c r="AG18" s="37">
        <v>0.90826521344232514</v>
      </c>
      <c r="AH18" s="38">
        <v>121.3</v>
      </c>
      <c r="AI18" s="13"/>
      <c r="AJ18" s="37">
        <v>0.90546903295907277</v>
      </c>
      <c r="AK18" s="38">
        <v>121.15</v>
      </c>
      <c r="AL18" s="13"/>
      <c r="AM18" s="37">
        <v>0.90407738902450041</v>
      </c>
      <c r="AN18" s="38">
        <v>121.26</v>
      </c>
      <c r="AO18" s="13"/>
      <c r="AP18" s="13">
        <v>0.90530508781459351</v>
      </c>
      <c r="AQ18" s="13">
        <v>121.44</v>
      </c>
      <c r="AR18" s="13"/>
      <c r="AS18" s="13">
        <v>0.91066387396411974</v>
      </c>
      <c r="AT18" s="13">
        <v>121.43</v>
      </c>
      <c r="AU18" s="37"/>
      <c r="AV18" s="37">
        <v>0.90942160785740256</v>
      </c>
      <c r="AW18" s="39">
        <v>121.48</v>
      </c>
      <c r="AX18" s="37"/>
      <c r="AY18" s="37">
        <v>0.90917356123283921</v>
      </c>
      <c r="AZ18" s="38">
        <v>121.65</v>
      </c>
      <c r="BA18" s="13"/>
      <c r="BB18" s="37">
        <v>0.91482938431982441</v>
      </c>
      <c r="BC18" s="38">
        <v>121.84</v>
      </c>
      <c r="BD18" s="13"/>
      <c r="BE18" s="37">
        <v>0.91566706345572746</v>
      </c>
      <c r="BF18" s="39">
        <v>121.8</v>
      </c>
      <c r="BG18" s="39"/>
      <c r="BH18" s="37">
        <v>0.91533180778032031</v>
      </c>
      <c r="BI18" s="39">
        <v>122.11</v>
      </c>
      <c r="BJ18" s="39"/>
      <c r="BK18" s="37">
        <f t="shared" si="0"/>
        <v>0.90854324424597055</v>
      </c>
      <c r="BL18" s="39">
        <f t="shared" si="1"/>
        <v>121.61200000000004</v>
      </c>
      <c r="BM18" s="230"/>
      <c r="BN18" s="230"/>
      <c r="BO18" s="230"/>
      <c r="BP18" s="159"/>
      <c r="BQ18" s="159"/>
      <c r="BR18" s="68"/>
      <c r="BS18" s="70"/>
      <c r="BT18" s="70"/>
      <c r="BU18" s="68"/>
      <c r="BV18" s="71"/>
    </row>
    <row r="19" spans="1:211" x14ac:dyDescent="0.2">
      <c r="A19" s="27">
        <v>5</v>
      </c>
      <c r="B19" s="36" t="s">
        <v>9</v>
      </c>
      <c r="C19" s="37">
        <v>1523.3200000000002</v>
      </c>
      <c r="D19" s="41">
        <v>169332.25</v>
      </c>
      <c r="E19" s="41"/>
      <c r="F19" s="42">
        <v>1531.95</v>
      </c>
      <c r="G19" s="41">
        <v>170551.99</v>
      </c>
      <c r="H19" s="13"/>
      <c r="I19" s="37">
        <v>1538.66</v>
      </c>
      <c r="J19" s="41">
        <v>170360.44</v>
      </c>
      <c r="K19" s="13"/>
      <c r="L19" s="37">
        <v>1503.8361</v>
      </c>
      <c r="M19" s="41">
        <v>165918.24</v>
      </c>
      <c r="N19" s="13"/>
      <c r="O19" s="37">
        <v>1509.45</v>
      </c>
      <c r="P19" s="41">
        <v>166341.39000000001</v>
      </c>
      <c r="Q19" s="41"/>
      <c r="R19" s="42">
        <v>1494.5930000000001</v>
      </c>
      <c r="S19" s="41">
        <v>164539.74</v>
      </c>
      <c r="T19" s="41"/>
      <c r="U19" s="42">
        <v>1493.4</v>
      </c>
      <c r="V19" s="41">
        <v>164542.81</v>
      </c>
      <c r="W19" s="13"/>
      <c r="X19" s="37">
        <v>1503</v>
      </c>
      <c r="Y19" s="41">
        <v>165570.48000000001</v>
      </c>
      <c r="Z19" s="41"/>
      <c r="AA19" s="37">
        <v>1506.8199</v>
      </c>
      <c r="AB19" s="41">
        <v>164891.29999999999</v>
      </c>
      <c r="AC19" s="13"/>
      <c r="AD19" s="37">
        <v>1502.9828</v>
      </c>
      <c r="AE19" s="41">
        <v>164832.12</v>
      </c>
      <c r="AF19" s="13"/>
      <c r="AG19" s="37">
        <v>1499.306</v>
      </c>
      <c r="AH19" s="41">
        <v>165118.57</v>
      </c>
      <c r="AI19" s="13"/>
      <c r="AJ19" s="37">
        <v>1502.4209000000001</v>
      </c>
      <c r="AK19" s="41">
        <v>164725.43</v>
      </c>
      <c r="AL19" s="13"/>
      <c r="AM19" s="37">
        <v>1497.6000000000001</v>
      </c>
      <c r="AN19" s="41">
        <v>164166.91</v>
      </c>
      <c r="AO19" s="13"/>
      <c r="AP19" s="13">
        <v>1503.8899000000001</v>
      </c>
      <c r="AQ19" s="13">
        <v>165277.5</v>
      </c>
      <c r="AR19" s="13"/>
      <c r="AS19" s="13">
        <v>1518.8000000000002</v>
      </c>
      <c r="AT19" s="13">
        <v>167872.96</v>
      </c>
      <c r="AU19" s="37"/>
      <c r="AV19" s="37">
        <v>1520.5</v>
      </c>
      <c r="AW19" s="39">
        <v>168000.05</v>
      </c>
      <c r="AX19" s="37"/>
      <c r="AY19" s="42">
        <v>1530.7</v>
      </c>
      <c r="AZ19" s="41">
        <v>169295.42</v>
      </c>
      <c r="BA19" s="13"/>
      <c r="BB19" s="37">
        <v>1507.6429000000001</v>
      </c>
      <c r="BC19" s="41">
        <v>167906.19</v>
      </c>
      <c r="BD19" s="13"/>
      <c r="BE19" s="37">
        <v>1496.5393000000001</v>
      </c>
      <c r="BF19" s="39">
        <v>166894.06</v>
      </c>
      <c r="BG19" s="39"/>
      <c r="BH19" s="37">
        <v>1487.722</v>
      </c>
      <c r="BI19" s="39">
        <v>166178.54999999999</v>
      </c>
      <c r="BJ19" s="39"/>
      <c r="BK19" s="37">
        <f t="shared" si="0"/>
        <v>1508.6566400000002</v>
      </c>
      <c r="BL19" s="39">
        <f t="shared" si="1"/>
        <v>166615.81999999998</v>
      </c>
      <c r="BM19" s="230"/>
      <c r="BN19" s="230"/>
      <c r="BO19" s="230"/>
      <c r="BP19" s="159"/>
      <c r="BQ19" s="159"/>
      <c r="BR19" s="231"/>
      <c r="BS19" s="70"/>
      <c r="BT19" s="70"/>
      <c r="BU19" s="68"/>
      <c r="BV19" s="71"/>
    </row>
    <row r="20" spans="1:211" x14ac:dyDescent="0.2">
      <c r="A20" s="27">
        <v>6</v>
      </c>
      <c r="B20" s="36" t="s">
        <v>10</v>
      </c>
      <c r="C20" s="37">
        <v>18.32</v>
      </c>
      <c r="D20" s="38">
        <v>2036.45</v>
      </c>
      <c r="E20" s="38"/>
      <c r="F20" s="37">
        <v>18.485099999999999</v>
      </c>
      <c r="G20" s="38">
        <v>2057.9499999999998</v>
      </c>
      <c r="H20" s="13"/>
      <c r="I20" s="37">
        <v>19.34</v>
      </c>
      <c r="J20" s="38">
        <v>2141.3200000000002</v>
      </c>
      <c r="K20" s="13"/>
      <c r="L20" s="37">
        <v>18.110600000000002</v>
      </c>
      <c r="M20" s="38">
        <v>1998.14</v>
      </c>
      <c r="N20" s="13"/>
      <c r="O20" s="37">
        <v>18.150000000000002</v>
      </c>
      <c r="P20" s="38">
        <v>2000.13</v>
      </c>
      <c r="Q20" s="38"/>
      <c r="R20" s="37">
        <v>17.962600000000002</v>
      </c>
      <c r="S20" s="38">
        <v>1977.5</v>
      </c>
      <c r="T20" s="38"/>
      <c r="U20" s="37">
        <v>18.134499999999999</v>
      </c>
      <c r="V20" s="38">
        <v>1998.06</v>
      </c>
      <c r="W20" s="13"/>
      <c r="X20" s="37">
        <v>18.21</v>
      </c>
      <c r="Y20" s="38">
        <v>2006.01</v>
      </c>
      <c r="Z20" s="38"/>
      <c r="AA20" s="37">
        <v>18.183900000000001</v>
      </c>
      <c r="AB20" s="38">
        <v>1989.86</v>
      </c>
      <c r="AC20" s="13"/>
      <c r="AD20" s="37">
        <v>17.844100000000001</v>
      </c>
      <c r="AE20" s="38">
        <v>1956.96</v>
      </c>
      <c r="AF20" s="13"/>
      <c r="AG20" s="37">
        <v>17.864599999999999</v>
      </c>
      <c r="AH20" s="38">
        <v>1967.43</v>
      </c>
      <c r="AI20" s="13"/>
      <c r="AJ20" s="37">
        <v>17.870200000000001</v>
      </c>
      <c r="AK20" s="38">
        <v>1959.29</v>
      </c>
      <c r="AL20" s="13"/>
      <c r="AM20" s="37">
        <v>17.7014</v>
      </c>
      <c r="AN20" s="38">
        <v>1940.43</v>
      </c>
      <c r="AO20" s="13"/>
      <c r="AP20" s="13">
        <v>17.900200000000002</v>
      </c>
      <c r="AQ20" s="13">
        <v>1967.23</v>
      </c>
      <c r="AR20" s="13"/>
      <c r="AS20" s="13">
        <v>18.350000000000001</v>
      </c>
      <c r="AT20" s="13">
        <v>2028.23</v>
      </c>
      <c r="AU20" s="37"/>
      <c r="AV20" s="37">
        <v>18.57</v>
      </c>
      <c r="AW20" s="39">
        <v>2051.8000000000002</v>
      </c>
      <c r="AX20" s="37"/>
      <c r="AY20" s="37">
        <v>18.5854</v>
      </c>
      <c r="AZ20" s="38">
        <v>2055.5500000000002</v>
      </c>
      <c r="BA20" s="13"/>
      <c r="BB20" s="37">
        <v>17.9146</v>
      </c>
      <c r="BC20" s="38">
        <v>1995.15</v>
      </c>
      <c r="BD20" s="13"/>
      <c r="BE20" s="37">
        <v>17.530200000000001</v>
      </c>
      <c r="BF20" s="39">
        <v>1954.97</v>
      </c>
      <c r="BG20" s="39"/>
      <c r="BH20" s="37">
        <v>17.260000000000002</v>
      </c>
      <c r="BI20" s="39">
        <v>1927.94</v>
      </c>
      <c r="BJ20" s="39"/>
      <c r="BK20" s="37">
        <f t="shared" si="0"/>
        <v>18.114370000000001</v>
      </c>
      <c r="BL20" s="39">
        <f t="shared" si="1"/>
        <v>2000.52</v>
      </c>
      <c r="BM20" s="230"/>
      <c r="BN20" s="230"/>
      <c r="BO20" s="230"/>
      <c r="BP20" s="159"/>
      <c r="BQ20" s="159"/>
      <c r="BR20" s="68"/>
      <c r="BS20" s="70"/>
      <c r="BT20" s="70"/>
      <c r="BU20" s="68"/>
      <c r="BV20" s="71"/>
    </row>
    <row r="21" spans="1:211" x14ac:dyDescent="0.2">
      <c r="A21" s="27">
        <v>7</v>
      </c>
      <c r="B21" s="36" t="s">
        <v>25</v>
      </c>
      <c r="C21" s="37">
        <v>1.4876524843796488</v>
      </c>
      <c r="D21" s="38">
        <v>74.72</v>
      </c>
      <c r="E21" s="38"/>
      <c r="F21" s="37">
        <v>1.4874312063067083</v>
      </c>
      <c r="G21" s="38">
        <v>74.849999999999994</v>
      </c>
      <c r="H21" s="13"/>
      <c r="I21" s="37">
        <v>1.4734050390452333</v>
      </c>
      <c r="J21" s="38">
        <v>75.150000000000006</v>
      </c>
      <c r="K21" s="13"/>
      <c r="L21" s="37">
        <v>1.4628437682855471</v>
      </c>
      <c r="M21" s="38">
        <v>75.42</v>
      </c>
      <c r="N21" s="13"/>
      <c r="O21" s="37">
        <v>1.4560279557367499</v>
      </c>
      <c r="P21" s="38">
        <v>75.69</v>
      </c>
      <c r="Q21" s="38"/>
      <c r="R21" s="37">
        <v>1.4575134819997084</v>
      </c>
      <c r="S21" s="38">
        <v>75.53</v>
      </c>
      <c r="T21" s="38"/>
      <c r="U21" s="37">
        <v>1.4568764568764569</v>
      </c>
      <c r="V21" s="38">
        <v>75.63</v>
      </c>
      <c r="W21" s="13"/>
      <c r="X21" s="37">
        <v>1.4536996656490768</v>
      </c>
      <c r="Y21" s="38">
        <v>75.78</v>
      </c>
      <c r="Z21" s="38"/>
      <c r="AA21" s="37">
        <v>1.4553922282055012</v>
      </c>
      <c r="AB21" s="38">
        <v>75.19</v>
      </c>
      <c r="AC21" s="13"/>
      <c r="AD21" s="37">
        <v>1.4530659691950014</v>
      </c>
      <c r="AE21" s="38">
        <v>75.47</v>
      </c>
      <c r="AF21" s="13"/>
      <c r="AG21" s="37">
        <v>1.4632718759145449</v>
      </c>
      <c r="AH21" s="38">
        <v>75.260000000000005</v>
      </c>
      <c r="AI21" s="13"/>
      <c r="AJ21" s="37">
        <v>1.4637002341920373</v>
      </c>
      <c r="AK21" s="38">
        <v>74.91</v>
      </c>
      <c r="AL21" s="13"/>
      <c r="AM21" s="37">
        <v>1.4714537963507945</v>
      </c>
      <c r="AN21" s="38">
        <v>74.5</v>
      </c>
      <c r="AO21" s="13"/>
      <c r="AP21" s="13">
        <v>1.4725371815638344</v>
      </c>
      <c r="AQ21" s="13">
        <v>74.63</v>
      </c>
      <c r="AR21" s="13"/>
      <c r="AS21" s="13">
        <v>1.476886722788362</v>
      </c>
      <c r="AT21" s="13">
        <v>74.84</v>
      </c>
      <c r="AU21" s="37"/>
      <c r="AV21" s="37">
        <v>1.4740566037735849</v>
      </c>
      <c r="AW21" s="39">
        <v>74.959999999999994</v>
      </c>
      <c r="AX21" s="37"/>
      <c r="AY21" s="37">
        <v>1.4751438265230858</v>
      </c>
      <c r="AZ21" s="38">
        <v>74.98</v>
      </c>
      <c r="BA21" s="13"/>
      <c r="BB21" s="37">
        <v>1.4803849000740192</v>
      </c>
      <c r="BC21" s="38">
        <v>75.23</v>
      </c>
      <c r="BD21" s="13"/>
      <c r="BE21" s="37">
        <v>1.4801657785671996</v>
      </c>
      <c r="BF21" s="39">
        <v>75.34</v>
      </c>
      <c r="BG21" s="39"/>
      <c r="BH21" s="37">
        <v>1.4814814814814814</v>
      </c>
      <c r="BI21" s="39">
        <v>75.400000000000006</v>
      </c>
      <c r="BJ21" s="39"/>
      <c r="BK21" s="37">
        <f t="shared" si="0"/>
        <v>1.4691495328454287</v>
      </c>
      <c r="BL21" s="39">
        <f t="shared" si="1"/>
        <v>75.174000000000007</v>
      </c>
      <c r="BM21" s="230"/>
      <c r="BN21" s="230"/>
      <c r="BO21" s="230"/>
      <c r="BP21" s="159"/>
      <c r="BQ21" s="159"/>
      <c r="BR21" s="68"/>
      <c r="BS21" s="70"/>
      <c r="BT21" s="70"/>
      <c r="BU21" s="68"/>
      <c r="BV21" s="71"/>
    </row>
    <row r="22" spans="1:211" x14ac:dyDescent="0.2">
      <c r="A22" s="27">
        <v>8</v>
      </c>
      <c r="B22" s="36" t="s">
        <v>26</v>
      </c>
      <c r="C22" s="37">
        <v>1.3332000000000002</v>
      </c>
      <c r="D22" s="38">
        <v>83.38</v>
      </c>
      <c r="E22" s="38"/>
      <c r="F22" s="37">
        <v>1.3358000000000001</v>
      </c>
      <c r="G22" s="38">
        <v>83.34</v>
      </c>
      <c r="H22" s="13"/>
      <c r="I22" s="37">
        <v>1.3313000000000001</v>
      </c>
      <c r="J22" s="38">
        <v>83.17</v>
      </c>
      <c r="K22" s="13"/>
      <c r="L22" s="37">
        <v>1.3208</v>
      </c>
      <c r="M22" s="38">
        <v>83.53</v>
      </c>
      <c r="N22" s="13"/>
      <c r="O22" s="37">
        <v>1.3161</v>
      </c>
      <c r="P22" s="38">
        <v>83.73</v>
      </c>
      <c r="Q22" s="38"/>
      <c r="R22" s="37">
        <v>1.3178000000000001</v>
      </c>
      <c r="S22" s="38">
        <v>83.54</v>
      </c>
      <c r="T22" s="38"/>
      <c r="U22" s="37">
        <v>1.3153000000000001</v>
      </c>
      <c r="V22" s="38">
        <v>83.77</v>
      </c>
      <c r="W22" s="13"/>
      <c r="X22" s="37">
        <v>1.3189</v>
      </c>
      <c r="Y22" s="38">
        <v>83.52</v>
      </c>
      <c r="Z22" s="38"/>
      <c r="AA22" s="37">
        <v>1.3220000000000001</v>
      </c>
      <c r="AB22" s="38">
        <v>82.78</v>
      </c>
      <c r="AC22" s="13"/>
      <c r="AD22" s="37">
        <v>1.3254000000000001</v>
      </c>
      <c r="AE22" s="38">
        <v>82.74</v>
      </c>
      <c r="AF22" s="13"/>
      <c r="AG22" s="37">
        <v>1.3246</v>
      </c>
      <c r="AH22" s="38">
        <v>83.14</v>
      </c>
      <c r="AI22" s="13"/>
      <c r="AJ22" s="37">
        <v>1.3260000000000001</v>
      </c>
      <c r="AK22" s="38">
        <v>82.68</v>
      </c>
      <c r="AL22" s="13"/>
      <c r="AM22" s="37">
        <v>1.329</v>
      </c>
      <c r="AN22" s="38">
        <v>82.48</v>
      </c>
      <c r="AO22" s="13"/>
      <c r="AP22" s="13">
        <v>1.3268</v>
      </c>
      <c r="AQ22" s="13">
        <v>82.83</v>
      </c>
      <c r="AR22" s="13"/>
      <c r="AS22" s="13">
        <v>1.3297000000000001</v>
      </c>
      <c r="AT22" s="13">
        <v>83.12</v>
      </c>
      <c r="AU22" s="37"/>
      <c r="AV22" s="37">
        <v>1.3251000000000002</v>
      </c>
      <c r="AW22" s="39">
        <v>83.38</v>
      </c>
      <c r="AX22" s="37"/>
      <c r="AY22" s="37">
        <v>1.3256000000000001</v>
      </c>
      <c r="AZ22" s="38">
        <v>83.43</v>
      </c>
      <c r="BA22" s="13"/>
      <c r="BB22" s="37">
        <v>1.3252000000000002</v>
      </c>
      <c r="BC22" s="38">
        <v>84.04</v>
      </c>
      <c r="BD22" s="13"/>
      <c r="BE22" s="37">
        <v>1.3260000000000001</v>
      </c>
      <c r="BF22" s="39">
        <v>84.1</v>
      </c>
      <c r="BG22" s="39"/>
      <c r="BH22" s="37">
        <v>1.3244</v>
      </c>
      <c r="BI22" s="39">
        <v>84.34</v>
      </c>
      <c r="BJ22" s="39"/>
      <c r="BK22" s="37">
        <f t="shared" si="0"/>
        <v>1.3249499999999999</v>
      </c>
      <c r="BL22" s="39">
        <f t="shared" si="1"/>
        <v>83.352000000000004</v>
      </c>
      <c r="BM22" s="230"/>
      <c r="BN22" s="230"/>
      <c r="BO22" s="230"/>
      <c r="BP22" s="159"/>
      <c r="BQ22" s="159"/>
      <c r="BR22" s="68"/>
      <c r="BS22" s="70"/>
      <c r="BT22" s="70"/>
      <c r="BU22" s="68"/>
      <c r="BV22" s="71"/>
    </row>
    <row r="23" spans="1:211" x14ac:dyDescent="0.2">
      <c r="A23" s="27">
        <v>9</v>
      </c>
      <c r="B23" s="36" t="s">
        <v>13</v>
      </c>
      <c r="C23" s="37">
        <v>9.8141999999999996</v>
      </c>
      <c r="D23" s="38">
        <v>11.33</v>
      </c>
      <c r="E23" s="38"/>
      <c r="F23" s="37">
        <v>9.8780000000000001</v>
      </c>
      <c r="G23" s="38">
        <v>11.27</v>
      </c>
      <c r="H23" s="13"/>
      <c r="I23" s="37">
        <v>9.7635000000000005</v>
      </c>
      <c r="J23" s="38">
        <v>11.34</v>
      </c>
      <c r="K23" s="13"/>
      <c r="L23" s="37">
        <v>9.6695000000000011</v>
      </c>
      <c r="M23" s="38">
        <v>11.41</v>
      </c>
      <c r="N23" s="13"/>
      <c r="O23" s="37">
        <v>9.6483000000000008</v>
      </c>
      <c r="P23" s="38">
        <v>11.42</v>
      </c>
      <c r="Q23" s="38"/>
      <c r="R23" s="37">
        <v>9.7413000000000007</v>
      </c>
      <c r="S23" s="38">
        <v>11.3</v>
      </c>
      <c r="T23" s="38"/>
      <c r="U23" s="37">
        <v>9.6753</v>
      </c>
      <c r="V23" s="38">
        <v>11.39</v>
      </c>
      <c r="W23" s="13"/>
      <c r="X23" s="37">
        <v>9.6531000000000002</v>
      </c>
      <c r="Y23" s="38">
        <v>11.41</v>
      </c>
      <c r="Z23" s="38"/>
      <c r="AA23" s="37">
        <v>9.5854999999999997</v>
      </c>
      <c r="AB23" s="38">
        <v>11.42</v>
      </c>
      <c r="AC23" s="13"/>
      <c r="AD23" s="37">
        <v>9.6436000000000011</v>
      </c>
      <c r="AE23" s="38">
        <v>11.37</v>
      </c>
      <c r="AF23" s="13"/>
      <c r="AG23" s="37">
        <v>9.7251000000000012</v>
      </c>
      <c r="AH23" s="38">
        <v>11.32</v>
      </c>
      <c r="AI23" s="13"/>
      <c r="AJ23" s="37">
        <v>9.7139000000000006</v>
      </c>
      <c r="AK23" s="38">
        <v>11.29</v>
      </c>
      <c r="AL23" s="13"/>
      <c r="AM23" s="37">
        <v>9.6942000000000004</v>
      </c>
      <c r="AN23" s="38">
        <v>11.31</v>
      </c>
      <c r="AO23" s="13"/>
      <c r="AP23" s="13">
        <v>9.6903000000000006</v>
      </c>
      <c r="AQ23" s="13">
        <v>11.34</v>
      </c>
      <c r="AR23" s="13"/>
      <c r="AS23" s="13">
        <v>9.7605000000000004</v>
      </c>
      <c r="AT23" s="13">
        <v>11.32</v>
      </c>
      <c r="AU23" s="37"/>
      <c r="AV23" s="37">
        <v>9.7201000000000004</v>
      </c>
      <c r="AW23" s="39">
        <v>11.37</v>
      </c>
      <c r="AX23" s="37"/>
      <c r="AY23" s="37">
        <v>9.7010000000000005</v>
      </c>
      <c r="AZ23" s="38">
        <v>11.4</v>
      </c>
      <c r="BA23" s="13"/>
      <c r="BB23" s="37">
        <v>9.7552000000000003</v>
      </c>
      <c r="BC23" s="38">
        <v>11.42</v>
      </c>
      <c r="BD23" s="13"/>
      <c r="BE23" s="37">
        <v>9.7825000000000006</v>
      </c>
      <c r="BF23" s="39">
        <v>11.4</v>
      </c>
      <c r="BG23" s="39"/>
      <c r="BH23" s="37">
        <v>9.8143000000000011</v>
      </c>
      <c r="BI23" s="39">
        <v>11.38</v>
      </c>
      <c r="BJ23" s="39"/>
      <c r="BK23" s="37">
        <f t="shared" si="0"/>
        <v>9.7214700000000001</v>
      </c>
      <c r="BL23" s="39">
        <f t="shared" si="1"/>
        <v>11.360499999999998</v>
      </c>
      <c r="BM23" s="230"/>
      <c r="BN23" s="230"/>
      <c r="BO23" s="230"/>
      <c r="BP23" s="159"/>
      <c r="BQ23" s="159"/>
      <c r="BR23" s="68"/>
      <c r="BS23" s="70"/>
      <c r="BT23" s="70"/>
      <c r="BU23" s="68"/>
      <c r="BV23" s="71"/>
    </row>
    <row r="24" spans="1:211" x14ac:dyDescent="0.2">
      <c r="A24" s="27">
        <v>10</v>
      </c>
      <c r="B24" s="36" t="s">
        <v>14</v>
      </c>
      <c r="C24" s="37">
        <v>9.1212999999999997</v>
      </c>
      <c r="D24" s="38">
        <v>12.19</v>
      </c>
      <c r="E24" s="38"/>
      <c r="F24" s="37">
        <v>9.1448999999999998</v>
      </c>
      <c r="G24" s="38">
        <v>12.17</v>
      </c>
      <c r="H24" s="13"/>
      <c r="I24" s="37">
        <v>9.0616000000000003</v>
      </c>
      <c r="J24" s="38">
        <v>12.22</v>
      </c>
      <c r="K24" s="13"/>
      <c r="L24" s="37">
        <v>9.0097000000000005</v>
      </c>
      <c r="M24" s="38">
        <v>12.25</v>
      </c>
      <c r="N24" s="13"/>
      <c r="O24" s="37">
        <v>8.9473000000000003</v>
      </c>
      <c r="P24" s="38">
        <v>12.32</v>
      </c>
      <c r="Q24" s="38"/>
      <c r="R24" s="37">
        <v>8.9807000000000006</v>
      </c>
      <c r="S24" s="38">
        <v>12.26</v>
      </c>
      <c r="T24" s="38"/>
      <c r="U24" s="37">
        <v>8.9702000000000002</v>
      </c>
      <c r="V24" s="38">
        <v>12.28</v>
      </c>
      <c r="W24" s="13"/>
      <c r="X24" s="37">
        <v>8.9545000000000012</v>
      </c>
      <c r="Y24" s="38">
        <v>12.3</v>
      </c>
      <c r="Z24" s="38"/>
      <c r="AA24" s="37">
        <v>8.9454000000000011</v>
      </c>
      <c r="AB24" s="38">
        <v>12.23</v>
      </c>
      <c r="AC24" s="13"/>
      <c r="AD24" s="37">
        <v>8.9634</v>
      </c>
      <c r="AE24" s="38">
        <v>12.24</v>
      </c>
      <c r="AF24" s="13"/>
      <c r="AG24" s="37">
        <v>8.9753000000000007</v>
      </c>
      <c r="AH24" s="38">
        <v>12.27</v>
      </c>
      <c r="AI24" s="13"/>
      <c r="AJ24" s="37">
        <v>8.9599000000000011</v>
      </c>
      <c r="AK24" s="38">
        <v>12.24</v>
      </c>
      <c r="AL24" s="13"/>
      <c r="AM24" s="37">
        <v>8.9365000000000006</v>
      </c>
      <c r="AN24" s="38">
        <v>12.27</v>
      </c>
      <c r="AO24" s="13"/>
      <c r="AP24" s="37">
        <v>8.9928000000000008</v>
      </c>
      <c r="AQ24" s="38">
        <v>12.22</v>
      </c>
      <c r="AR24" s="13"/>
      <c r="AS24" s="37">
        <v>9.0928000000000004</v>
      </c>
      <c r="AT24" s="38">
        <v>12.16</v>
      </c>
      <c r="AU24" s="37"/>
      <c r="AV24" s="37">
        <v>9.0343999999999998</v>
      </c>
      <c r="AW24" s="39">
        <v>12.23</v>
      </c>
      <c r="AX24" s="37"/>
      <c r="AY24" s="37">
        <v>9.0256000000000007</v>
      </c>
      <c r="AZ24" s="38">
        <v>12.25</v>
      </c>
      <c r="BA24" s="13"/>
      <c r="BB24" s="37">
        <v>9.0559000000000012</v>
      </c>
      <c r="BC24" s="38">
        <v>12.3</v>
      </c>
      <c r="BD24" s="13"/>
      <c r="BE24" s="37">
        <v>9.0820000000000007</v>
      </c>
      <c r="BF24" s="39">
        <v>12.28</v>
      </c>
      <c r="BG24" s="39"/>
      <c r="BH24" s="37">
        <v>9.0807000000000002</v>
      </c>
      <c r="BI24" s="39">
        <v>12.3</v>
      </c>
      <c r="BJ24" s="39"/>
      <c r="BK24" s="37">
        <f t="shared" si="0"/>
        <v>9.0167450000000002</v>
      </c>
      <c r="BL24" s="39">
        <f t="shared" si="1"/>
        <v>12.249000000000001</v>
      </c>
      <c r="BM24" s="230"/>
      <c r="BN24" s="230"/>
      <c r="BO24" s="230"/>
      <c r="BP24" s="159"/>
      <c r="BQ24" s="159"/>
      <c r="BR24" s="68"/>
      <c r="BS24" s="70"/>
      <c r="BT24" s="70"/>
      <c r="BU24" s="68"/>
      <c r="BV24" s="71"/>
    </row>
    <row r="25" spans="1:211" x14ac:dyDescent="0.2">
      <c r="A25" s="27">
        <v>11</v>
      </c>
      <c r="B25" s="36" t="s">
        <v>15</v>
      </c>
      <c r="C25" s="37">
        <v>6.8012000000000006</v>
      </c>
      <c r="D25" s="38">
        <v>16.34</v>
      </c>
      <c r="E25" s="38"/>
      <c r="F25" s="37">
        <v>6.8145000000000007</v>
      </c>
      <c r="G25" s="38">
        <v>16.34</v>
      </c>
      <c r="H25" s="13"/>
      <c r="I25" s="37">
        <v>6.7722000000000007</v>
      </c>
      <c r="J25" s="38">
        <v>16.350000000000001</v>
      </c>
      <c r="K25" s="13"/>
      <c r="L25" s="37">
        <v>6.7625999999999999</v>
      </c>
      <c r="M25" s="38">
        <v>16.309999999999999</v>
      </c>
      <c r="N25" s="13"/>
      <c r="O25" s="37">
        <v>6.7622</v>
      </c>
      <c r="P25" s="38">
        <v>16.3</v>
      </c>
      <c r="Q25" s="38"/>
      <c r="R25" s="37">
        <v>6.7554000000000007</v>
      </c>
      <c r="S25" s="38">
        <v>16.3</v>
      </c>
      <c r="T25" s="38"/>
      <c r="U25" s="37">
        <v>6.7661000000000007</v>
      </c>
      <c r="V25" s="38">
        <v>16.28</v>
      </c>
      <c r="W25" s="13"/>
      <c r="X25" s="37">
        <v>6.7675000000000001</v>
      </c>
      <c r="Y25" s="38">
        <v>16.28</v>
      </c>
      <c r="Z25" s="38"/>
      <c r="AA25" s="37">
        <v>6.7253000000000007</v>
      </c>
      <c r="AB25" s="38">
        <v>16.27</v>
      </c>
      <c r="AC25" s="13"/>
      <c r="AD25" s="37">
        <v>6.7480000000000002</v>
      </c>
      <c r="AE25" s="38">
        <v>16.25</v>
      </c>
      <c r="AF25" s="13"/>
      <c r="AG25" s="37">
        <v>6.7807000000000004</v>
      </c>
      <c r="AH25" s="38">
        <v>16.239999999999998</v>
      </c>
      <c r="AI25" s="13"/>
      <c r="AJ25" s="37">
        <v>6.7602000000000002</v>
      </c>
      <c r="AK25" s="38">
        <v>16.22</v>
      </c>
      <c r="AL25" s="13"/>
      <c r="AM25" s="37">
        <v>6.75</v>
      </c>
      <c r="AN25" s="38">
        <v>16.239999999999998</v>
      </c>
      <c r="AO25" s="13"/>
      <c r="AP25" s="37">
        <v>6.7581000000000007</v>
      </c>
      <c r="AQ25" s="38">
        <v>16.260000000000002</v>
      </c>
      <c r="AR25" s="13"/>
      <c r="AS25" s="37">
        <v>6.7986000000000004</v>
      </c>
      <c r="AT25" s="38">
        <v>16.260000000000002</v>
      </c>
      <c r="AU25" s="37"/>
      <c r="AV25" s="37">
        <v>6.7885</v>
      </c>
      <c r="AW25" s="39">
        <v>16.28</v>
      </c>
      <c r="AX25" s="37"/>
      <c r="AY25" s="37">
        <v>6.7856000000000005</v>
      </c>
      <c r="AZ25" s="38">
        <v>16.3</v>
      </c>
      <c r="BA25" s="13"/>
      <c r="BB25" s="37">
        <v>6.8276000000000003</v>
      </c>
      <c r="BC25" s="38">
        <v>16.309999999999999</v>
      </c>
      <c r="BD25" s="13"/>
      <c r="BE25" s="37">
        <v>6.835</v>
      </c>
      <c r="BF25" s="39">
        <v>16.32</v>
      </c>
      <c r="BG25" s="39"/>
      <c r="BH25" s="37">
        <v>6.8327</v>
      </c>
      <c r="BI25" s="39">
        <v>16.350000000000001</v>
      </c>
      <c r="BJ25" s="39"/>
      <c r="BK25" s="37">
        <f t="shared" si="0"/>
        <v>6.7796000000000003</v>
      </c>
      <c r="BL25" s="39">
        <f t="shared" si="1"/>
        <v>16.29</v>
      </c>
      <c r="BM25" s="230"/>
      <c r="BN25" s="230"/>
      <c r="BO25" s="230"/>
      <c r="BP25" s="159"/>
      <c r="BQ25" s="159"/>
      <c r="BR25" s="68"/>
      <c r="BS25" s="70"/>
      <c r="BT25" s="70"/>
      <c r="BU25" s="68"/>
      <c r="BV25" s="71"/>
    </row>
    <row r="26" spans="1:211" x14ac:dyDescent="0.2">
      <c r="A26" s="27">
        <v>12</v>
      </c>
      <c r="B26" s="36" t="s">
        <v>36</v>
      </c>
      <c r="C26" s="37">
        <v>5.819</v>
      </c>
      <c r="D26" s="38">
        <v>19.100000000000001</v>
      </c>
      <c r="E26" s="38"/>
      <c r="F26" s="37">
        <v>5.7732999999999999</v>
      </c>
      <c r="G26" s="38">
        <v>19.28</v>
      </c>
      <c r="H26" s="13"/>
      <c r="I26" s="37">
        <v>5.6703999999999999</v>
      </c>
      <c r="J26" s="38">
        <v>19.53</v>
      </c>
      <c r="K26" s="13"/>
      <c r="L26" s="37">
        <v>5.7074000000000007</v>
      </c>
      <c r="M26" s="38">
        <v>19.329999999999998</v>
      </c>
      <c r="N26" s="13"/>
      <c r="O26" s="37">
        <v>5.7334000000000005</v>
      </c>
      <c r="P26" s="38">
        <v>19.22</v>
      </c>
      <c r="Q26" s="38"/>
      <c r="R26" s="37">
        <v>5.7632000000000003</v>
      </c>
      <c r="S26" s="38">
        <v>19.100000000000001</v>
      </c>
      <c r="T26" s="38"/>
      <c r="U26" s="37">
        <v>5.7861000000000002</v>
      </c>
      <c r="V26" s="38">
        <v>19.04</v>
      </c>
      <c r="W26" s="13"/>
      <c r="X26" s="37">
        <v>5.7275</v>
      </c>
      <c r="Y26" s="38">
        <v>19.23</v>
      </c>
      <c r="Z26" s="38"/>
      <c r="AA26" s="37">
        <v>5.6851000000000003</v>
      </c>
      <c r="AB26" s="38">
        <v>19.25</v>
      </c>
      <c r="AC26" s="13"/>
      <c r="AD26" s="37">
        <v>5.7178000000000004</v>
      </c>
      <c r="AE26" s="38">
        <v>19.18</v>
      </c>
      <c r="AF26" s="13"/>
      <c r="AG26" s="37">
        <v>5.7321</v>
      </c>
      <c r="AH26" s="38">
        <v>19.21</v>
      </c>
      <c r="AI26" s="13"/>
      <c r="AJ26" s="37">
        <v>5.6818</v>
      </c>
      <c r="AK26" s="38">
        <v>19.3</v>
      </c>
      <c r="AL26" s="13"/>
      <c r="AM26" s="37">
        <v>5.7032000000000007</v>
      </c>
      <c r="AN26" s="38">
        <v>19.22</v>
      </c>
      <c r="AO26" s="13"/>
      <c r="AP26" s="37">
        <v>5.694</v>
      </c>
      <c r="AQ26" s="38">
        <v>19.3</v>
      </c>
      <c r="AR26" s="13"/>
      <c r="AS26" s="37">
        <v>5.7250000000000005</v>
      </c>
      <c r="AT26" s="38">
        <v>19.309999999999999</v>
      </c>
      <c r="AU26" s="37"/>
      <c r="AV26" s="37">
        <v>5.681</v>
      </c>
      <c r="AW26" s="39">
        <v>19.45</v>
      </c>
      <c r="AX26" s="37"/>
      <c r="AY26" s="37">
        <v>5.6816000000000004</v>
      </c>
      <c r="AZ26" s="38">
        <v>19.47</v>
      </c>
      <c r="BA26" s="13"/>
      <c r="BB26" s="37">
        <v>5.6773000000000007</v>
      </c>
      <c r="BC26" s="38">
        <v>19.62</v>
      </c>
      <c r="BD26" s="13"/>
      <c r="BE26" s="37">
        <v>5.6722000000000001</v>
      </c>
      <c r="BF26" s="39">
        <v>19.66</v>
      </c>
      <c r="BG26" s="39"/>
      <c r="BH26" s="37">
        <v>5.6474000000000002</v>
      </c>
      <c r="BI26" s="39">
        <v>19.78</v>
      </c>
      <c r="BJ26" s="39"/>
      <c r="BK26" s="37">
        <f t="shared" si="0"/>
        <v>5.7139399999999991</v>
      </c>
      <c r="BL26" s="39">
        <f t="shared" si="1"/>
        <v>19.329000000000001</v>
      </c>
      <c r="BM26" s="230"/>
      <c r="BN26" s="230"/>
      <c r="BO26" s="230"/>
      <c r="BP26" s="159"/>
      <c r="BQ26" s="159"/>
      <c r="BR26" s="68"/>
      <c r="BS26" s="70"/>
      <c r="BT26" s="70"/>
      <c r="BU26" s="68"/>
      <c r="BV26" s="71"/>
    </row>
    <row r="27" spans="1:211" x14ac:dyDescent="0.2">
      <c r="A27" s="27">
        <v>13</v>
      </c>
      <c r="B27" s="36" t="s">
        <v>17</v>
      </c>
      <c r="C27" s="37">
        <v>1</v>
      </c>
      <c r="D27" s="38">
        <v>111.16</v>
      </c>
      <c r="E27" s="38"/>
      <c r="F27" s="37">
        <v>1</v>
      </c>
      <c r="G27" s="38">
        <v>111.33</v>
      </c>
      <c r="H27" s="38"/>
      <c r="I27" s="37">
        <v>1</v>
      </c>
      <c r="J27" s="38">
        <v>110.72</v>
      </c>
      <c r="K27" s="38"/>
      <c r="L27" s="37">
        <v>1</v>
      </c>
      <c r="M27" s="38">
        <v>110.33</v>
      </c>
      <c r="N27" s="38"/>
      <c r="O27" s="37">
        <v>1</v>
      </c>
      <c r="P27" s="38">
        <v>110.2</v>
      </c>
      <c r="Q27" s="38"/>
      <c r="R27" s="37">
        <v>1</v>
      </c>
      <c r="S27" s="38">
        <v>110.09</v>
      </c>
      <c r="T27" s="38"/>
      <c r="U27" s="37">
        <v>1</v>
      </c>
      <c r="V27" s="38">
        <v>110.18</v>
      </c>
      <c r="W27" s="38"/>
      <c r="X27" s="37">
        <v>1</v>
      </c>
      <c r="Y27" s="38">
        <v>110.16</v>
      </c>
      <c r="Z27" s="38"/>
      <c r="AA27" s="37">
        <v>1</v>
      </c>
      <c r="AB27" s="38">
        <v>109.43</v>
      </c>
      <c r="AC27" s="38"/>
      <c r="AD27" s="37">
        <v>1</v>
      </c>
      <c r="AE27" s="38">
        <v>109.67</v>
      </c>
      <c r="AF27" s="38"/>
      <c r="AG27" s="37">
        <v>1</v>
      </c>
      <c r="AH27" s="38">
        <v>110.13</v>
      </c>
      <c r="AI27" s="38"/>
      <c r="AJ27" s="37">
        <v>1</v>
      </c>
      <c r="AK27" s="38">
        <v>109.64</v>
      </c>
      <c r="AL27" s="38"/>
      <c r="AM27" s="37">
        <v>1</v>
      </c>
      <c r="AN27" s="38">
        <v>109.62</v>
      </c>
      <c r="AO27" s="38"/>
      <c r="AP27" s="37">
        <v>1</v>
      </c>
      <c r="AQ27" s="38">
        <v>109.9</v>
      </c>
      <c r="AR27" s="38"/>
      <c r="AS27" s="37">
        <v>1</v>
      </c>
      <c r="AT27" s="38">
        <v>110.53</v>
      </c>
      <c r="AU27" s="37"/>
      <c r="AV27" s="37">
        <v>1</v>
      </c>
      <c r="AW27" s="39">
        <v>110.49</v>
      </c>
      <c r="AX27" s="37"/>
      <c r="AY27" s="37">
        <v>1</v>
      </c>
      <c r="AZ27" s="38">
        <v>110.6</v>
      </c>
      <c r="BA27" s="38"/>
      <c r="BB27" s="37">
        <v>1</v>
      </c>
      <c r="BC27" s="38">
        <v>111.37</v>
      </c>
      <c r="BD27" s="38"/>
      <c r="BE27" s="37">
        <v>1</v>
      </c>
      <c r="BF27" s="39">
        <v>111.52</v>
      </c>
      <c r="BG27" s="39"/>
      <c r="BH27" s="37">
        <v>1</v>
      </c>
      <c r="BI27" s="39">
        <v>111.7</v>
      </c>
      <c r="BJ27" s="39"/>
      <c r="BK27" s="37">
        <f t="shared" si="0"/>
        <v>1</v>
      </c>
      <c r="BL27" s="39">
        <f t="shared" si="1"/>
        <v>110.4385</v>
      </c>
      <c r="BM27" s="230"/>
      <c r="BN27" s="230"/>
      <c r="BO27" s="230"/>
      <c r="BP27" s="159"/>
      <c r="BQ27" s="159"/>
      <c r="BR27" s="68"/>
      <c r="BS27" s="70"/>
      <c r="BT27" s="70"/>
      <c r="BU27" s="68"/>
      <c r="BV27" s="71"/>
    </row>
    <row r="28" spans="1:211" x14ac:dyDescent="0.2">
      <c r="A28" s="27">
        <v>14</v>
      </c>
      <c r="B28" s="36" t="s">
        <v>27</v>
      </c>
      <c r="C28" s="37">
        <v>0.73081251735679731</v>
      </c>
      <c r="D28" s="38">
        <v>152.1</v>
      </c>
      <c r="E28" s="38"/>
      <c r="F28" s="37">
        <v>0.73081251735679731</v>
      </c>
      <c r="G28" s="38">
        <v>152.34</v>
      </c>
      <c r="H28" s="38"/>
      <c r="I28" s="37">
        <v>0.733853390769592</v>
      </c>
      <c r="J28" s="38">
        <v>150.87</v>
      </c>
      <c r="K28" s="13"/>
      <c r="L28" s="37">
        <v>0.7298364436529774</v>
      </c>
      <c r="M28" s="38">
        <v>151.16999999999999</v>
      </c>
      <c r="N28" s="13"/>
      <c r="O28" s="37">
        <v>0.73042817699735585</v>
      </c>
      <c r="P28" s="38">
        <v>150.87</v>
      </c>
      <c r="Q28" s="38"/>
      <c r="R28" s="37">
        <v>0.73027882045364922</v>
      </c>
      <c r="S28" s="38">
        <v>150.75</v>
      </c>
      <c r="T28" s="38"/>
      <c r="U28" s="37">
        <v>0.7302521560694909</v>
      </c>
      <c r="V28" s="38">
        <v>150.88</v>
      </c>
      <c r="W28" s="13"/>
      <c r="X28" s="37">
        <v>0.73101552676978865</v>
      </c>
      <c r="Y28" s="38">
        <v>150.69</v>
      </c>
      <c r="Z28" s="38"/>
      <c r="AA28" s="37">
        <v>0.73060428280230583</v>
      </c>
      <c r="AB28" s="38">
        <v>149.78</v>
      </c>
      <c r="AC28" s="13"/>
      <c r="AD28" s="37">
        <v>0.72824195110583545</v>
      </c>
      <c r="AE28" s="38">
        <v>150.6</v>
      </c>
      <c r="AF28" s="38"/>
      <c r="AG28" s="37">
        <v>0.72942120427440826</v>
      </c>
      <c r="AH28" s="38">
        <v>150.97999999999999</v>
      </c>
      <c r="AI28" s="13"/>
      <c r="AJ28" s="37">
        <v>0.7305135510263715</v>
      </c>
      <c r="AK28" s="38">
        <v>150.09</v>
      </c>
      <c r="AL28" s="13"/>
      <c r="AM28" s="37">
        <v>0.72975655321384791</v>
      </c>
      <c r="AN28" s="38">
        <v>150.21</v>
      </c>
      <c r="AO28" s="13"/>
      <c r="AP28" s="37">
        <v>0.72932544689416756</v>
      </c>
      <c r="AQ28" s="38">
        <v>150.69</v>
      </c>
      <c r="AR28" s="13"/>
      <c r="AS28" s="37">
        <v>0.72948505649861761</v>
      </c>
      <c r="AT28" s="38">
        <v>151.52000000000001</v>
      </c>
      <c r="AU28" s="37"/>
      <c r="AV28" s="37">
        <v>0.73113311009402371</v>
      </c>
      <c r="AW28" s="39">
        <v>151.12</v>
      </c>
      <c r="AX28" s="37"/>
      <c r="AY28" s="37">
        <v>0.73094606348997504</v>
      </c>
      <c r="AZ28" s="38">
        <v>151.31</v>
      </c>
      <c r="BA28" s="13"/>
      <c r="BB28" s="37">
        <v>0.73096209230589315</v>
      </c>
      <c r="BC28" s="38">
        <v>152.36000000000001</v>
      </c>
      <c r="BD28" s="13"/>
      <c r="BE28" s="37">
        <v>0.73278325736813565</v>
      </c>
      <c r="BF28" s="39">
        <v>152.19</v>
      </c>
      <c r="BG28" s="39"/>
      <c r="BH28" s="37">
        <v>0.7330034817665384</v>
      </c>
      <c r="BI28" s="39">
        <v>152.38999999999999</v>
      </c>
      <c r="BJ28" s="39"/>
      <c r="BK28" s="37">
        <f t="shared" si="0"/>
        <v>0.73067328001332843</v>
      </c>
      <c r="BL28" s="39">
        <f t="shared" si="1"/>
        <v>151.1455</v>
      </c>
      <c r="BM28" s="230"/>
      <c r="BN28" s="230"/>
      <c r="BO28" s="230"/>
      <c r="BP28" s="159"/>
      <c r="BQ28" s="159"/>
      <c r="BR28" s="68"/>
      <c r="BS28" s="70"/>
      <c r="BT28" s="70"/>
      <c r="BU28" s="68"/>
      <c r="BV28" s="71"/>
    </row>
    <row r="29" spans="1:211" x14ac:dyDescent="0.2">
      <c r="A29" s="27">
        <v>15</v>
      </c>
      <c r="B29" s="36" t="s">
        <v>32</v>
      </c>
      <c r="C29" s="37">
        <v>7.1717000000000004</v>
      </c>
      <c r="D29" s="38">
        <v>15.5</v>
      </c>
      <c r="E29" s="38"/>
      <c r="F29" s="37">
        <v>7.1755000000000004</v>
      </c>
      <c r="G29" s="38">
        <v>15.52</v>
      </c>
      <c r="H29" s="38"/>
      <c r="I29" s="37">
        <v>7.1470000000000002</v>
      </c>
      <c r="J29" s="38">
        <v>15.49</v>
      </c>
      <c r="K29" s="13"/>
      <c r="L29" s="37">
        <v>7.1177999999999999</v>
      </c>
      <c r="M29" s="38">
        <v>15.5</v>
      </c>
      <c r="N29" s="13"/>
      <c r="O29" s="37">
        <v>7.1267000000000005</v>
      </c>
      <c r="P29" s="38">
        <v>15.46</v>
      </c>
      <c r="Q29" s="38"/>
      <c r="R29" s="37">
        <v>7.1032000000000002</v>
      </c>
      <c r="S29" s="38">
        <v>15.5</v>
      </c>
      <c r="T29" s="38"/>
      <c r="U29" s="37">
        <v>7.1164000000000005</v>
      </c>
      <c r="V29" s="38">
        <v>15.48</v>
      </c>
      <c r="W29" s="13"/>
      <c r="X29" s="37">
        <v>7.0883000000000003</v>
      </c>
      <c r="Y29" s="38">
        <v>15.54</v>
      </c>
      <c r="Z29" s="38"/>
      <c r="AA29" s="37">
        <v>7.0754000000000001</v>
      </c>
      <c r="AB29" s="38">
        <v>15.47</v>
      </c>
      <c r="AC29" s="13"/>
      <c r="AD29" s="37">
        <v>7.0648</v>
      </c>
      <c r="AE29" s="38">
        <v>15.52</v>
      </c>
      <c r="AF29" s="38"/>
      <c r="AG29" s="37">
        <v>7.0958000000000006</v>
      </c>
      <c r="AH29" s="38">
        <v>15.52</v>
      </c>
      <c r="AI29" s="13"/>
      <c r="AJ29" s="37">
        <v>7.0884</v>
      </c>
      <c r="AK29" s="38">
        <v>15.47</v>
      </c>
      <c r="AL29" s="13"/>
      <c r="AM29" s="37">
        <v>7.0960000000000001</v>
      </c>
      <c r="AN29" s="38">
        <v>15.45</v>
      </c>
      <c r="AO29" s="13"/>
      <c r="AP29" s="37">
        <v>7.0869</v>
      </c>
      <c r="AQ29" s="38">
        <v>15.51</v>
      </c>
      <c r="AR29" s="13"/>
      <c r="AS29" s="37">
        <v>7.1273</v>
      </c>
      <c r="AT29" s="38">
        <v>15.51</v>
      </c>
      <c r="AU29" s="37"/>
      <c r="AV29" s="37">
        <v>7.1032000000000002</v>
      </c>
      <c r="AW29" s="39">
        <v>15.55</v>
      </c>
      <c r="AX29" s="37"/>
      <c r="AY29" s="37">
        <v>7.1220000000000008</v>
      </c>
      <c r="AZ29" s="38">
        <v>15.53</v>
      </c>
      <c r="BA29" s="13"/>
      <c r="BB29" s="37">
        <v>7.1324000000000005</v>
      </c>
      <c r="BC29" s="38">
        <v>15.61</v>
      </c>
      <c r="BD29" s="13"/>
      <c r="BE29" s="37">
        <v>7.1214000000000004</v>
      </c>
      <c r="BF29" s="39">
        <v>15.66</v>
      </c>
      <c r="BG29" s="39"/>
      <c r="BH29" s="37">
        <v>7.1368</v>
      </c>
      <c r="BI29" s="39">
        <v>15.65</v>
      </c>
      <c r="BJ29" s="39"/>
      <c r="BK29" s="37">
        <f t="shared" si="0"/>
        <v>7.1148499999999997</v>
      </c>
      <c r="BL29" s="39">
        <f t="shared" si="1"/>
        <v>15.522</v>
      </c>
      <c r="BM29" s="230"/>
      <c r="BN29" s="230"/>
      <c r="BO29" s="230"/>
      <c r="BP29" s="159"/>
      <c r="BQ29" s="159"/>
      <c r="BR29" s="68"/>
      <c r="BS29" s="70"/>
      <c r="BT29" s="70"/>
      <c r="BU29" s="68"/>
      <c r="BV29" s="71"/>
    </row>
    <row r="30" spans="1:211" s="6" customFormat="1" ht="13.5" thickBot="1" x14ac:dyDescent="0.25">
      <c r="A30" s="43">
        <v>16</v>
      </c>
      <c r="B30" s="44" t="s">
        <v>33</v>
      </c>
      <c r="C30" s="45">
        <v>7.1754000000000007</v>
      </c>
      <c r="D30" s="46">
        <v>15.49</v>
      </c>
      <c r="E30" s="46"/>
      <c r="F30" s="45">
        <v>7.1782000000000004</v>
      </c>
      <c r="G30" s="46">
        <v>15.51</v>
      </c>
      <c r="H30" s="46"/>
      <c r="I30" s="45">
        <v>7.1496000000000004</v>
      </c>
      <c r="J30" s="46">
        <v>15.49</v>
      </c>
      <c r="K30" s="20"/>
      <c r="L30" s="45">
        <v>7.1166</v>
      </c>
      <c r="M30" s="46">
        <v>15.5</v>
      </c>
      <c r="N30" s="20"/>
      <c r="O30" s="45">
        <v>7.1212</v>
      </c>
      <c r="P30" s="46">
        <v>15.47</v>
      </c>
      <c r="Q30" s="46"/>
      <c r="R30" s="45">
        <v>7.1026000000000007</v>
      </c>
      <c r="S30" s="46">
        <v>15.5</v>
      </c>
      <c r="T30" s="46"/>
      <c r="U30" s="45">
        <v>7.1132</v>
      </c>
      <c r="V30" s="46">
        <v>15.49</v>
      </c>
      <c r="W30" s="20"/>
      <c r="X30" s="45">
        <v>7.0798000000000005</v>
      </c>
      <c r="Y30" s="46">
        <v>15.56</v>
      </c>
      <c r="Z30" s="46"/>
      <c r="AA30" s="45">
        <v>7.0388999999999999</v>
      </c>
      <c r="AB30" s="46">
        <v>15.55</v>
      </c>
      <c r="AC30" s="20"/>
      <c r="AD30" s="45">
        <v>7.0609000000000002</v>
      </c>
      <c r="AE30" s="46">
        <v>15.53</v>
      </c>
      <c r="AF30" s="46"/>
      <c r="AG30" s="45">
        <v>7.0932000000000004</v>
      </c>
      <c r="AH30" s="46">
        <v>15.53</v>
      </c>
      <c r="AI30" s="20"/>
      <c r="AJ30" s="45">
        <v>7.0853999999999999</v>
      </c>
      <c r="AK30" s="46">
        <v>15.47</v>
      </c>
      <c r="AL30" s="20"/>
      <c r="AM30" s="45">
        <v>7.093</v>
      </c>
      <c r="AN30" s="46">
        <v>15.45</v>
      </c>
      <c r="AO30" s="20"/>
      <c r="AP30" s="45">
        <v>7.0811999999999999</v>
      </c>
      <c r="AQ30" s="46">
        <v>15.52</v>
      </c>
      <c r="AR30" s="20"/>
      <c r="AS30" s="45">
        <v>7.1215000000000002</v>
      </c>
      <c r="AT30" s="46">
        <v>15.52</v>
      </c>
      <c r="AU30" s="45"/>
      <c r="AV30" s="45">
        <v>7.1023000000000005</v>
      </c>
      <c r="AW30" s="47">
        <v>15.56</v>
      </c>
      <c r="AX30" s="45"/>
      <c r="AY30" s="45">
        <v>7.1253000000000002</v>
      </c>
      <c r="AZ30" s="46">
        <v>15.52</v>
      </c>
      <c r="BA30" s="20"/>
      <c r="BB30" s="45">
        <v>7.1306000000000003</v>
      </c>
      <c r="BC30" s="46">
        <v>15.62</v>
      </c>
      <c r="BD30" s="20"/>
      <c r="BE30" s="45">
        <v>7.1190000000000007</v>
      </c>
      <c r="BF30" s="47">
        <v>15.67</v>
      </c>
      <c r="BG30" s="47"/>
      <c r="BH30" s="45">
        <v>7.1434000000000006</v>
      </c>
      <c r="BI30" s="47">
        <v>15.64</v>
      </c>
      <c r="BJ30" s="47"/>
      <c r="BK30" s="45">
        <f t="shared" si="0"/>
        <v>7.1115650000000006</v>
      </c>
      <c r="BL30" s="47">
        <f t="shared" si="1"/>
        <v>15.529500000000002</v>
      </c>
      <c r="BM30" s="230"/>
      <c r="BN30" s="230"/>
      <c r="BO30" s="230"/>
      <c r="BP30" s="159"/>
      <c r="BQ30" s="159"/>
      <c r="BR30" s="68"/>
      <c r="BS30" s="70"/>
      <c r="BT30" s="70"/>
      <c r="BU30" s="68"/>
      <c r="BV30" s="71"/>
      <c r="BW30" s="69"/>
      <c r="BX30" s="69"/>
      <c r="BY30" s="69"/>
      <c r="BZ30" s="69"/>
      <c r="CA30" s="69"/>
      <c r="CB30" s="69"/>
      <c r="CC30" s="72"/>
      <c r="CD30" s="71"/>
      <c r="CE30" s="69"/>
      <c r="CF30" s="69"/>
      <c r="CG30" s="69"/>
      <c r="CH30" s="69"/>
      <c r="CI30" s="69"/>
      <c r="CJ30" s="80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</row>
    <row r="31" spans="1:211" s="73" customFormat="1" ht="13.5" thickTop="1" x14ac:dyDescent="0.2">
      <c r="A31" s="78"/>
      <c r="B31" s="79"/>
      <c r="C31" s="68"/>
      <c r="D31" s="68"/>
      <c r="E31" s="68"/>
      <c r="F31" s="68"/>
      <c r="G31" s="68"/>
      <c r="H31" s="80"/>
      <c r="I31" s="68"/>
      <c r="J31" s="80"/>
      <c r="K31" s="80"/>
      <c r="L31" s="80"/>
      <c r="M31" s="80"/>
      <c r="N31" s="68"/>
      <c r="O31" s="80"/>
      <c r="P31" s="80"/>
      <c r="Q31" s="80"/>
      <c r="R31" s="80"/>
      <c r="S31" s="80"/>
      <c r="T31" s="80"/>
      <c r="U31" s="80"/>
      <c r="V31" s="80"/>
      <c r="W31" s="68"/>
      <c r="X31" s="80"/>
      <c r="Y31" s="80"/>
      <c r="Z31" s="80"/>
      <c r="AA31" s="80"/>
      <c r="AB31" s="80"/>
      <c r="AC31" s="68"/>
      <c r="AD31" s="68"/>
      <c r="AE31" s="80"/>
      <c r="AF31" s="80"/>
      <c r="AG31" s="80"/>
      <c r="AH31" s="80"/>
      <c r="AI31" s="68"/>
      <c r="AJ31" s="80"/>
      <c r="AK31" s="80"/>
      <c r="AL31" s="68"/>
      <c r="AM31" s="80"/>
      <c r="AN31" s="80"/>
      <c r="AO31" s="68"/>
      <c r="AP31" s="80"/>
      <c r="AQ31" s="80"/>
      <c r="AR31" s="68"/>
      <c r="AS31" s="80"/>
      <c r="AT31" s="80"/>
      <c r="AU31" s="68"/>
      <c r="AV31" s="68"/>
      <c r="AW31" s="68"/>
      <c r="AX31" s="68"/>
      <c r="AY31" s="80"/>
      <c r="AZ31" s="80"/>
      <c r="BA31" s="68"/>
      <c r="BB31" s="80"/>
      <c r="BC31" s="80"/>
      <c r="BD31" s="80"/>
      <c r="BE31" s="80"/>
      <c r="BF31" s="80"/>
      <c r="BG31" s="80"/>
      <c r="BH31" s="80"/>
      <c r="BI31" s="80"/>
      <c r="BJ31" s="80"/>
      <c r="BK31" s="81"/>
      <c r="BL31" s="39"/>
      <c r="BM31" s="68"/>
      <c r="BN31" s="68"/>
      <c r="BO31" s="68"/>
      <c r="BP31" s="69"/>
      <c r="BQ31" s="68"/>
      <c r="BR31" s="68"/>
      <c r="BS31" s="70"/>
      <c r="BT31" s="70"/>
      <c r="BU31" s="68"/>
      <c r="BV31" s="71"/>
      <c r="BW31" s="69"/>
      <c r="BX31" s="69"/>
      <c r="BY31" s="69"/>
      <c r="BZ31" s="69"/>
      <c r="CA31" s="69"/>
      <c r="CB31" s="69"/>
      <c r="CC31" s="72"/>
      <c r="CD31" s="71"/>
      <c r="CE31" s="69"/>
      <c r="CF31" s="69"/>
      <c r="CG31" s="69"/>
      <c r="CH31" s="69"/>
      <c r="CI31" s="69"/>
      <c r="CJ31" s="80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</row>
    <row r="32" spans="1:211" x14ac:dyDescent="0.2">
      <c r="A32" s="257"/>
      <c r="B32" s="18"/>
      <c r="C32" s="237"/>
      <c r="D32" s="237"/>
      <c r="E32" s="237"/>
      <c r="F32" s="237"/>
      <c r="G32" s="237"/>
      <c r="H32" s="237"/>
      <c r="I32" s="197"/>
      <c r="J32" s="197"/>
      <c r="K32" s="197"/>
      <c r="L32" s="237"/>
      <c r="M32" s="237"/>
      <c r="N32" s="197"/>
      <c r="O32" s="237"/>
      <c r="P32" s="237"/>
      <c r="Q32" s="237"/>
      <c r="R32" s="237"/>
      <c r="S32" s="237"/>
      <c r="T32" s="237"/>
      <c r="U32" s="237"/>
      <c r="V32" s="237"/>
      <c r="W32" s="197"/>
      <c r="X32" s="237"/>
      <c r="Y32" s="237"/>
      <c r="Z32" s="237"/>
      <c r="AA32" s="237"/>
      <c r="AB32" s="237"/>
      <c r="AC32" s="197"/>
      <c r="AD32" s="197"/>
      <c r="AE32" s="197"/>
      <c r="AF32" s="197"/>
      <c r="AG32" s="237"/>
      <c r="AH32" s="237"/>
      <c r="AI32" s="197"/>
      <c r="AJ32" s="237"/>
      <c r="AK32" s="237"/>
      <c r="AL32" s="197"/>
      <c r="AM32" s="237"/>
      <c r="AN32" s="237"/>
      <c r="AO32" s="197"/>
      <c r="AP32" s="237"/>
      <c r="AQ32" s="237"/>
      <c r="AR32" s="197"/>
      <c r="AS32" s="237"/>
      <c r="AT32" s="237"/>
      <c r="AU32" s="197"/>
      <c r="AV32" s="197"/>
      <c r="AW32" s="197"/>
      <c r="AX32" s="197"/>
      <c r="AY32" s="237"/>
      <c r="AZ32" s="237"/>
      <c r="BA32" s="197"/>
      <c r="BB32" s="237"/>
      <c r="BC32" s="237"/>
      <c r="BD32" s="237"/>
      <c r="BE32" s="237"/>
      <c r="BF32" s="237"/>
      <c r="BG32" s="237"/>
      <c r="BH32" s="237"/>
      <c r="BI32" s="237"/>
      <c r="BJ32" s="237"/>
      <c r="BK32" s="197"/>
      <c r="BL32" s="40"/>
      <c r="BM32" s="197"/>
      <c r="BN32" s="197"/>
      <c r="BO32" s="197"/>
      <c r="BP32" s="3"/>
      <c r="BQ32" s="240"/>
      <c r="BR32" s="197"/>
      <c r="BS32" s="258"/>
      <c r="BT32" s="258"/>
      <c r="BU32" s="197"/>
      <c r="BV32" s="198"/>
      <c r="BW32" s="3"/>
      <c r="BX32" s="3"/>
      <c r="BY32" s="3"/>
      <c r="BZ32" s="3"/>
      <c r="CA32" s="3"/>
      <c r="CB32" s="3"/>
      <c r="CC32" s="199"/>
      <c r="CD32" s="198"/>
      <c r="CE32" s="3"/>
      <c r="CF32" s="3"/>
      <c r="CG32" s="3"/>
      <c r="CH32" s="3"/>
      <c r="CI32" s="3"/>
      <c r="CJ32" s="237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</row>
    <row r="33" spans="1:134" x14ac:dyDescent="0.2">
      <c r="A33" s="259"/>
      <c r="B33" s="260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1"/>
      <c r="U33" s="201"/>
      <c r="V33" s="201"/>
      <c r="W33" s="201"/>
      <c r="X33" s="201"/>
      <c r="Y33" s="201"/>
      <c r="Z33" s="201"/>
      <c r="AA33" s="201"/>
      <c r="AB33" s="201"/>
      <c r="AC33" s="201"/>
      <c r="AD33" s="201"/>
      <c r="AE33" s="201"/>
      <c r="AF33" s="201"/>
      <c r="AG33" s="201"/>
      <c r="AH33" s="201"/>
      <c r="AI33" s="201"/>
      <c r="AJ33" s="201"/>
      <c r="AK33" s="201"/>
      <c r="AL33" s="201"/>
      <c r="AM33" s="201"/>
      <c r="AN33" s="201"/>
      <c r="AO33" s="201"/>
      <c r="AP33" s="201"/>
      <c r="AQ33" s="201"/>
      <c r="AR33" s="201"/>
      <c r="AS33" s="201"/>
      <c r="AT33" s="201"/>
      <c r="AU33" s="201"/>
      <c r="AV33" s="201"/>
      <c r="AW33" s="201"/>
      <c r="AX33" s="201"/>
      <c r="AY33" s="201"/>
      <c r="AZ33" s="201"/>
      <c r="BA33" s="201"/>
      <c r="BB33" s="201"/>
      <c r="BC33" s="201"/>
      <c r="BD33" s="201"/>
      <c r="BE33" s="201"/>
      <c r="BF33" s="201"/>
      <c r="BG33" s="201"/>
      <c r="BH33" s="201"/>
      <c r="BI33" s="201"/>
      <c r="BJ33" s="201"/>
      <c r="BK33" s="2"/>
      <c r="BL33" s="2"/>
      <c r="BM33" s="2"/>
      <c r="BN33" s="2"/>
      <c r="BO33" s="2"/>
      <c r="BP33" s="3"/>
      <c r="BQ33" s="200"/>
      <c r="BR33" s="200"/>
      <c r="BS33" s="200"/>
      <c r="BT33" s="200"/>
      <c r="BU33" s="200"/>
      <c r="BV33" s="200"/>
      <c r="BW33" s="201"/>
      <c r="BX33" s="201"/>
      <c r="BY33" s="201"/>
      <c r="BZ33" s="201"/>
      <c r="CA33" s="201"/>
      <c r="CB33" s="201"/>
      <c r="CC33" s="202"/>
      <c r="CD33" s="203"/>
      <c r="CE33" s="197"/>
      <c r="CF33" s="197"/>
      <c r="CG33" s="197"/>
      <c r="CH33" s="197"/>
      <c r="CI33" s="197"/>
      <c r="CJ33" s="237"/>
      <c r="CK33" s="197"/>
      <c r="CL33" s="197"/>
      <c r="CM33" s="197"/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7"/>
      <c r="DE33" s="197"/>
      <c r="DF33" s="197"/>
      <c r="DG33" s="197"/>
      <c r="DH33" s="197"/>
      <c r="DI33" s="197"/>
      <c r="DJ33" s="197"/>
      <c r="DK33" s="197"/>
      <c r="DL33" s="197"/>
      <c r="DM33" s="197"/>
      <c r="DN33" s="197"/>
      <c r="DO33" s="197"/>
      <c r="DP33" s="197"/>
      <c r="DQ33" s="197"/>
      <c r="DR33" s="197"/>
      <c r="DS33" s="197"/>
      <c r="DT33" s="197"/>
      <c r="DU33" s="197"/>
      <c r="DV33" s="197"/>
      <c r="DW33" s="197"/>
      <c r="DX33" s="197"/>
      <c r="DY33" s="197"/>
      <c r="DZ33" s="197"/>
      <c r="EA33" s="197"/>
      <c r="EB33" s="197"/>
      <c r="EC33" s="197"/>
      <c r="ED33" s="26"/>
    </row>
    <row r="34" spans="1:134" x14ac:dyDescent="0.2">
      <c r="A34" s="170"/>
      <c r="B34" s="209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66"/>
      <c r="BL34" s="66"/>
      <c r="BM34" s="66"/>
      <c r="BN34" s="66"/>
      <c r="BO34" s="66"/>
      <c r="BP34" s="51"/>
      <c r="BQ34" s="165"/>
      <c r="BR34" s="165"/>
      <c r="BS34" s="165"/>
      <c r="BT34" s="165"/>
      <c r="BU34" s="165"/>
      <c r="BV34" s="165"/>
      <c r="BW34" s="164"/>
      <c r="BX34" s="164"/>
      <c r="BY34" s="164"/>
      <c r="BZ34" s="164"/>
      <c r="CA34" s="164"/>
      <c r="CB34" s="164"/>
      <c r="CC34" s="180"/>
      <c r="CD34" s="52"/>
      <c r="CE34" s="53"/>
      <c r="CF34" s="54"/>
      <c r="CG34" s="54"/>
      <c r="CH34" s="54"/>
      <c r="CI34" s="54"/>
      <c r="CJ34" s="60"/>
      <c r="CK34" s="54"/>
      <c r="CL34" s="54"/>
      <c r="CM34" s="54"/>
      <c r="CN34" s="54"/>
      <c r="CO34" s="54"/>
      <c r="CP34" s="54"/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7"/>
      <c r="DC34" s="197"/>
      <c r="DD34" s="197"/>
      <c r="DE34" s="197"/>
      <c r="DF34" s="197"/>
      <c r="DG34" s="197"/>
      <c r="DH34" s="197"/>
      <c r="DI34" s="197"/>
      <c r="DJ34" s="197"/>
      <c r="DK34" s="197"/>
      <c r="DL34" s="197"/>
      <c r="DM34" s="197"/>
      <c r="DN34" s="197"/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7"/>
      <c r="ED34" s="26"/>
    </row>
    <row r="35" spans="1:134" s="3" customFormat="1" ht="15" customHeight="1" x14ac:dyDescent="0.2">
      <c r="A35" s="214"/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165"/>
      <c r="AS35" s="165"/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51"/>
      <c r="BQ35" s="165"/>
      <c r="BR35" s="54" t="s">
        <v>5</v>
      </c>
      <c r="BS35" s="54" t="s">
        <v>6</v>
      </c>
      <c r="BT35" s="54" t="s">
        <v>7</v>
      </c>
      <c r="BU35" s="54" t="s">
        <v>8</v>
      </c>
      <c r="BV35" s="52" t="s">
        <v>9</v>
      </c>
      <c r="BW35" s="51" t="s">
        <v>10</v>
      </c>
      <c r="BX35" s="51" t="s">
        <v>25</v>
      </c>
      <c r="BY35" s="51" t="s">
        <v>26</v>
      </c>
      <c r="BZ35" s="51" t="s">
        <v>13</v>
      </c>
      <c r="CA35" s="51" t="s">
        <v>14</v>
      </c>
      <c r="CB35" s="51" t="s">
        <v>15</v>
      </c>
      <c r="CC35" s="51" t="s">
        <v>36</v>
      </c>
      <c r="CD35" s="52" t="s">
        <v>17</v>
      </c>
      <c r="CE35" s="53" t="s">
        <v>27</v>
      </c>
      <c r="CF35" s="54" t="s">
        <v>32</v>
      </c>
      <c r="CG35" s="166" t="s">
        <v>33</v>
      </c>
      <c r="CH35" s="54"/>
      <c r="CI35" s="54"/>
      <c r="CJ35" s="60"/>
      <c r="CK35" s="54"/>
      <c r="CL35" s="54"/>
      <c r="CM35" s="54"/>
      <c r="CN35" s="54"/>
      <c r="CO35" s="54"/>
      <c r="CP35" s="54"/>
      <c r="CQ35" s="197"/>
      <c r="CR35" s="197"/>
      <c r="CS35" s="197"/>
      <c r="CT35" s="197"/>
      <c r="CU35" s="197"/>
      <c r="CV35" s="197"/>
      <c r="CW35" s="197"/>
      <c r="CX35" s="197"/>
      <c r="CY35" s="197"/>
      <c r="CZ35" s="197"/>
      <c r="DA35" s="197"/>
      <c r="DB35" s="197"/>
      <c r="DC35" s="197"/>
      <c r="DD35" s="197"/>
      <c r="DE35" s="197"/>
      <c r="DF35" s="197"/>
      <c r="DG35" s="197"/>
      <c r="DH35" s="197"/>
      <c r="DI35" s="197"/>
      <c r="DJ35" s="197"/>
      <c r="DK35" s="197"/>
      <c r="DL35" s="197"/>
      <c r="DM35" s="197"/>
      <c r="DN35" s="197"/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7"/>
      <c r="ED35" s="26"/>
    </row>
    <row r="36" spans="1:134" s="204" customFormat="1" x14ac:dyDescent="0.2">
      <c r="A36" s="179"/>
      <c r="B36" s="263"/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69"/>
      <c r="AL36" s="169"/>
      <c r="AM36" s="169"/>
      <c r="AN36" s="169"/>
      <c r="AO36" s="169"/>
      <c r="AP36" s="169"/>
      <c r="AQ36" s="169"/>
      <c r="AR36" s="169"/>
      <c r="AS36" s="169"/>
      <c r="AT36" s="169"/>
      <c r="AU36" s="169"/>
      <c r="AV36" s="169"/>
      <c r="AW36" s="169"/>
      <c r="AX36" s="169"/>
      <c r="AY36" s="169"/>
      <c r="AZ36" s="169"/>
      <c r="BA36" s="169"/>
      <c r="BB36" s="169"/>
      <c r="BC36" s="169"/>
      <c r="BD36" s="169"/>
      <c r="BE36" s="169"/>
      <c r="BF36" s="169"/>
      <c r="BG36" s="169"/>
      <c r="BH36" s="169"/>
      <c r="BI36" s="169"/>
      <c r="BJ36" s="169"/>
      <c r="BK36" s="169"/>
      <c r="BL36" s="169"/>
      <c r="BM36" s="169"/>
      <c r="BN36" s="169"/>
      <c r="BO36" s="169"/>
      <c r="BP36" s="214">
        <v>1</v>
      </c>
      <c r="BQ36" s="251" t="s">
        <v>371</v>
      </c>
      <c r="BR36" s="60">
        <v>104.53</v>
      </c>
      <c r="BS36" s="60">
        <v>134.31</v>
      </c>
      <c r="BT36" s="60">
        <v>112.14</v>
      </c>
      <c r="BU36" s="60">
        <v>122.01</v>
      </c>
      <c r="BV36" s="172">
        <v>169332.25</v>
      </c>
      <c r="BW36" s="60">
        <v>2036.45</v>
      </c>
      <c r="BX36" s="60">
        <v>74.72</v>
      </c>
      <c r="BY36" s="60">
        <v>83.38</v>
      </c>
      <c r="BZ36" s="60">
        <v>11.33</v>
      </c>
      <c r="CA36" s="60">
        <v>12.19</v>
      </c>
      <c r="CB36" s="60">
        <v>16.34</v>
      </c>
      <c r="CC36" s="60">
        <v>19.100000000000001</v>
      </c>
      <c r="CD36" s="60">
        <v>111.16</v>
      </c>
      <c r="CE36" s="60">
        <v>152.1</v>
      </c>
      <c r="CF36" s="60">
        <v>15.5</v>
      </c>
      <c r="CG36" s="60">
        <v>15.49</v>
      </c>
      <c r="CH36" s="173"/>
      <c r="CI36" s="173"/>
      <c r="CJ36" s="60"/>
      <c r="CK36" s="173"/>
      <c r="CL36" s="173"/>
      <c r="CM36" s="173"/>
      <c r="CN36" s="173"/>
      <c r="CO36" s="173"/>
      <c r="CP36" s="173"/>
    </row>
    <row r="37" spans="1:134" s="204" customFormat="1" x14ac:dyDescent="0.2">
      <c r="A37" s="175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  <c r="AB37" s="173"/>
      <c r="AC37" s="173"/>
      <c r="AD37" s="173"/>
      <c r="AE37" s="173"/>
      <c r="AF37" s="173"/>
      <c r="AG37" s="173"/>
      <c r="AH37" s="173"/>
      <c r="AI37" s="173"/>
      <c r="AJ37" s="173"/>
      <c r="AK37" s="173"/>
      <c r="AL37" s="173"/>
      <c r="AM37" s="173"/>
      <c r="AN37" s="173"/>
      <c r="AO37" s="173"/>
      <c r="AP37" s="173"/>
      <c r="AQ37" s="173"/>
      <c r="AR37" s="173"/>
      <c r="AS37" s="173"/>
      <c r="AT37" s="173"/>
      <c r="AU37" s="173"/>
      <c r="AV37" s="173"/>
      <c r="AW37" s="173"/>
      <c r="AX37" s="173"/>
      <c r="AY37" s="173"/>
      <c r="AZ37" s="173"/>
      <c r="BA37" s="173"/>
      <c r="BB37" s="173"/>
      <c r="BC37" s="173"/>
      <c r="BD37" s="173"/>
      <c r="BE37" s="173"/>
      <c r="BF37" s="173"/>
      <c r="BG37" s="173"/>
      <c r="BH37" s="173"/>
      <c r="BI37" s="173"/>
      <c r="BJ37" s="173"/>
      <c r="BK37" s="169"/>
      <c r="BL37" s="169"/>
      <c r="BM37" s="169"/>
      <c r="BN37" s="169"/>
      <c r="BO37" s="169"/>
      <c r="BP37" s="214">
        <v>2</v>
      </c>
      <c r="BQ37" s="251" t="s">
        <v>372</v>
      </c>
      <c r="BR37" s="60">
        <v>104.96</v>
      </c>
      <c r="BS37" s="60">
        <v>133.4</v>
      </c>
      <c r="BT37" s="60">
        <v>112.41</v>
      </c>
      <c r="BU37" s="60">
        <v>121.89</v>
      </c>
      <c r="BV37" s="172">
        <v>170551.99</v>
      </c>
      <c r="BW37" s="60">
        <v>2057.9499999999998</v>
      </c>
      <c r="BX37" s="60">
        <v>74.849999999999994</v>
      </c>
      <c r="BY37" s="60">
        <v>83.34</v>
      </c>
      <c r="BZ37" s="60">
        <v>11.27</v>
      </c>
      <c r="CA37" s="60">
        <v>12.17</v>
      </c>
      <c r="CB37" s="60">
        <v>16.34</v>
      </c>
      <c r="CC37" s="60">
        <v>19.28</v>
      </c>
      <c r="CD37" s="60">
        <v>111.33</v>
      </c>
      <c r="CE37" s="60">
        <v>152.34</v>
      </c>
      <c r="CF37" s="60">
        <v>15.52</v>
      </c>
      <c r="CG37" s="60">
        <v>15.51</v>
      </c>
      <c r="CH37" s="173"/>
      <c r="CI37" s="173"/>
      <c r="CJ37" s="60"/>
      <c r="CK37" s="173"/>
      <c r="CL37" s="173"/>
      <c r="CM37" s="173"/>
      <c r="CN37" s="173"/>
      <c r="CO37" s="173"/>
      <c r="CP37" s="173"/>
    </row>
    <row r="38" spans="1:134" s="204" customFormat="1" x14ac:dyDescent="0.2">
      <c r="A38" s="175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214">
        <v>3</v>
      </c>
      <c r="BQ38" s="251" t="s">
        <v>373</v>
      </c>
      <c r="BR38" s="60">
        <v>104.24</v>
      </c>
      <c r="BS38" s="60">
        <v>134.77000000000001</v>
      </c>
      <c r="BT38" s="60">
        <v>112.35</v>
      </c>
      <c r="BU38" s="60">
        <v>121.89</v>
      </c>
      <c r="BV38" s="172">
        <v>170360.44</v>
      </c>
      <c r="BW38" s="60">
        <v>2141.3200000000002</v>
      </c>
      <c r="BX38" s="60">
        <v>75.150000000000006</v>
      </c>
      <c r="BY38" s="60">
        <v>83.17</v>
      </c>
      <c r="BZ38" s="60">
        <v>11.34</v>
      </c>
      <c r="CA38" s="60">
        <v>12.22</v>
      </c>
      <c r="CB38" s="60">
        <v>16.350000000000001</v>
      </c>
      <c r="CC38" s="60">
        <v>19.53</v>
      </c>
      <c r="CD38" s="60">
        <v>110.72</v>
      </c>
      <c r="CE38" s="60">
        <v>150.87</v>
      </c>
      <c r="CF38" s="60">
        <v>15.49</v>
      </c>
      <c r="CG38" s="60">
        <v>15.49</v>
      </c>
      <c r="CH38" s="173"/>
      <c r="CI38" s="173"/>
      <c r="CJ38" s="60"/>
      <c r="CK38" s="173"/>
      <c r="CL38" s="173"/>
      <c r="CM38" s="173"/>
      <c r="CN38" s="173"/>
      <c r="CO38" s="173"/>
      <c r="CP38" s="173"/>
    </row>
    <row r="39" spans="1:134" s="204" customFormat="1" x14ac:dyDescent="0.2">
      <c r="A39" s="175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3"/>
      <c r="AN39" s="173"/>
      <c r="AO39" s="173"/>
      <c r="AP39" s="173"/>
      <c r="AQ39" s="173"/>
      <c r="AR39" s="173"/>
      <c r="AS39" s="173"/>
      <c r="AT39" s="173"/>
      <c r="AU39" s="173"/>
      <c r="AV39" s="173"/>
      <c r="AW39" s="173"/>
      <c r="AX39" s="173"/>
      <c r="AY39" s="173"/>
      <c r="AZ39" s="173"/>
      <c r="BA39" s="173"/>
      <c r="BB39" s="173"/>
      <c r="BC39" s="173"/>
      <c r="BD39" s="173"/>
      <c r="BE39" s="173"/>
      <c r="BF39" s="173"/>
      <c r="BG39" s="173"/>
      <c r="BH39" s="173"/>
      <c r="BI39" s="173"/>
      <c r="BJ39" s="173"/>
      <c r="BK39" s="173"/>
      <c r="BL39" s="173"/>
      <c r="BM39" s="173"/>
      <c r="BN39" s="173"/>
      <c r="BO39" s="173"/>
      <c r="BP39" s="214">
        <v>4</v>
      </c>
      <c r="BQ39" s="251" t="s">
        <v>374</v>
      </c>
      <c r="BR39" s="60">
        <v>103.05</v>
      </c>
      <c r="BS39" s="60">
        <v>135.76</v>
      </c>
      <c r="BT39" s="60">
        <v>111.47</v>
      </c>
      <c r="BU39" s="60">
        <v>121.79</v>
      </c>
      <c r="BV39" s="172">
        <v>165918.24</v>
      </c>
      <c r="BW39" s="60">
        <v>1998.14</v>
      </c>
      <c r="BX39" s="60">
        <v>75.42</v>
      </c>
      <c r="BY39" s="60">
        <v>83.53</v>
      </c>
      <c r="BZ39" s="60">
        <v>11.41</v>
      </c>
      <c r="CA39" s="60">
        <v>12.25</v>
      </c>
      <c r="CB39" s="60">
        <v>16.309999999999999</v>
      </c>
      <c r="CC39" s="60">
        <v>19.329999999999998</v>
      </c>
      <c r="CD39" s="60">
        <v>110.33</v>
      </c>
      <c r="CE39" s="60">
        <v>151.16999999999999</v>
      </c>
      <c r="CF39" s="60">
        <v>15.5</v>
      </c>
      <c r="CG39" s="60">
        <v>15.5</v>
      </c>
      <c r="CH39" s="173"/>
      <c r="CI39" s="173"/>
      <c r="CJ39" s="60"/>
      <c r="CK39" s="173"/>
      <c r="CL39" s="173"/>
      <c r="CM39" s="173"/>
      <c r="CN39" s="173"/>
      <c r="CO39" s="173"/>
      <c r="CP39" s="173"/>
    </row>
    <row r="40" spans="1:134" s="204" customFormat="1" x14ac:dyDescent="0.2">
      <c r="A40" s="175"/>
      <c r="B40" s="173"/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173"/>
      <c r="N40" s="173"/>
      <c r="O40" s="173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  <c r="AA40" s="173"/>
      <c r="AB40" s="173"/>
      <c r="AC40" s="173"/>
      <c r="AD40" s="173"/>
      <c r="AE40" s="173"/>
      <c r="AF40" s="173"/>
      <c r="AG40" s="173"/>
      <c r="AH40" s="173"/>
      <c r="AI40" s="173"/>
      <c r="AJ40" s="173"/>
      <c r="AK40" s="173"/>
      <c r="AL40" s="173"/>
      <c r="AM40" s="173"/>
      <c r="AN40" s="173"/>
      <c r="AO40" s="173"/>
      <c r="AP40" s="173"/>
      <c r="AQ40" s="173"/>
      <c r="AR40" s="173"/>
      <c r="AS40" s="173"/>
      <c r="AT40" s="173"/>
      <c r="AU40" s="173"/>
      <c r="AV40" s="173"/>
      <c r="AW40" s="173"/>
      <c r="AX40" s="173"/>
      <c r="AY40" s="173"/>
      <c r="AZ40" s="173"/>
      <c r="BA40" s="173"/>
      <c r="BB40" s="173"/>
      <c r="BC40" s="173"/>
      <c r="BD40" s="173"/>
      <c r="BE40" s="173"/>
      <c r="BF40" s="173"/>
      <c r="BG40" s="173"/>
      <c r="BH40" s="173"/>
      <c r="BI40" s="173"/>
      <c r="BJ40" s="173"/>
      <c r="BK40" s="173"/>
      <c r="BL40" s="173"/>
      <c r="BM40" s="173"/>
      <c r="BN40" s="173"/>
      <c r="BO40" s="173"/>
      <c r="BP40" s="214">
        <v>5</v>
      </c>
      <c r="BQ40" s="251" t="s">
        <v>375</v>
      </c>
      <c r="BR40" s="60">
        <v>103.01</v>
      </c>
      <c r="BS40" s="60">
        <v>135.94</v>
      </c>
      <c r="BT40" s="60">
        <v>111.27</v>
      </c>
      <c r="BU40" s="60">
        <v>121.66</v>
      </c>
      <c r="BV40" s="172">
        <v>166341.39000000001</v>
      </c>
      <c r="BW40" s="60">
        <v>2000.13</v>
      </c>
      <c r="BX40" s="60">
        <v>75.69</v>
      </c>
      <c r="BY40" s="60">
        <v>83.73</v>
      </c>
      <c r="BZ40" s="60">
        <v>11.42</v>
      </c>
      <c r="CA40" s="60">
        <v>12.32</v>
      </c>
      <c r="CB40" s="60">
        <v>16.3</v>
      </c>
      <c r="CC40" s="60">
        <v>19.22</v>
      </c>
      <c r="CD40" s="60">
        <v>110.2</v>
      </c>
      <c r="CE40" s="60">
        <v>150.87</v>
      </c>
      <c r="CF40" s="60">
        <v>15.46</v>
      </c>
      <c r="CG40" s="60">
        <v>15.47</v>
      </c>
      <c r="CH40" s="173"/>
      <c r="CI40" s="173"/>
      <c r="CJ40" s="60"/>
      <c r="CK40" s="173"/>
      <c r="CL40" s="173"/>
      <c r="CM40" s="173"/>
      <c r="CN40" s="173"/>
      <c r="CO40" s="173"/>
      <c r="CP40" s="173"/>
    </row>
    <row r="41" spans="1:134" s="204" customFormat="1" x14ac:dyDescent="0.2">
      <c r="A41" s="175"/>
      <c r="B41" s="173"/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73"/>
      <c r="AG41" s="173"/>
      <c r="AH41" s="173"/>
      <c r="AI41" s="173"/>
      <c r="AJ41" s="173"/>
      <c r="AK41" s="173"/>
      <c r="AL41" s="173"/>
      <c r="AM41" s="173"/>
      <c r="AN41" s="173"/>
      <c r="AO41" s="173"/>
      <c r="AP41" s="173"/>
      <c r="AQ41" s="173"/>
      <c r="AR41" s="173"/>
      <c r="AS41" s="173"/>
      <c r="AT41" s="173"/>
      <c r="AU41" s="173"/>
      <c r="AV41" s="173"/>
      <c r="AW41" s="173"/>
      <c r="AX41" s="173"/>
      <c r="AY41" s="173"/>
      <c r="AZ41" s="173"/>
      <c r="BA41" s="173"/>
      <c r="BB41" s="173"/>
      <c r="BC41" s="173"/>
      <c r="BD41" s="173"/>
      <c r="BE41" s="173"/>
      <c r="BF41" s="173"/>
      <c r="BG41" s="173"/>
      <c r="BH41" s="173"/>
      <c r="BI41" s="173"/>
      <c r="BJ41" s="173"/>
      <c r="BK41" s="173"/>
      <c r="BL41" s="173"/>
      <c r="BM41" s="173"/>
      <c r="BN41" s="173"/>
      <c r="BO41" s="173"/>
      <c r="BP41" s="214">
        <v>6</v>
      </c>
      <c r="BQ41" s="251" t="s">
        <v>376</v>
      </c>
      <c r="BR41" s="60">
        <v>102.59</v>
      </c>
      <c r="BS41" s="60">
        <v>135.79</v>
      </c>
      <c r="BT41" s="60">
        <v>111.16</v>
      </c>
      <c r="BU41" s="60">
        <v>121.61</v>
      </c>
      <c r="BV41" s="172">
        <v>164539.74</v>
      </c>
      <c r="BW41" s="60">
        <v>1977.5</v>
      </c>
      <c r="BX41" s="60">
        <v>75.53</v>
      </c>
      <c r="BY41" s="60">
        <v>83.54</v>
      </c>
      <c r="BZ41" s="60">
        <v>11.3</v>
      </c>
      <c r="CA41" s="60">
        <v>12.26</v>
      </c>
      <c r="CB41" s="60">
        <v>16.3</v>
      </c>
      <c r="CC41" s="60">
        <v>19.100000000000001</v>
      </c>
      <c r="CD41" s="60">
        <v>110.09</v>
      </c>
      <c r="CE41" s="60">
        <v>150.75</v>
      </c>
      <c r="CF41" s="60">
        <v>15.5</v>
      </c>
      <c r="CG41" s="60">
        <v>15.5</v>
      </c>
      <c r="CH41" s="173"/>
      <c r="CI41" s="173"/>
      <c r="CJ41" s="60"/>
      <c r="CK41" s="173"/>
      <c r="CL41" s="173"/>
      <c r="CM41" s="173"/>
      <c r="CN41" s="173"/>
      <c r="CO41" s="173"/>
      <c r="CP41" s="173"/>
    </row>
    <row r="42" spans="1:134" s="204" customFormat="1" x14ac:dyDescent="0.2">
      <c r="A42" s="175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3"/>
      <c r="AD42" s="173"/>
      <c r="AE42" s="173"/>
      <c r="AF42" s="173"/>
      <c r="AG42" s="173"/>
      <c r="AH42" s="173"/>
      <c r="AI42" s="173"/>
      <c r="AJ42" s="173"/>
      <c r="AK42" s="173"/>
      <c r="AL42" s="173"/>
      <c r="AM42" s="173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A42" s="173"/>
      <c r="BB42" s="173"/>
      <c r="BC42" s="173"/>
      <c r="BD42" s="173"/>
      <c r="BE42" s="173"/>
      <c r="BF42" s="173"/>
      <c r="BG42" s="173"/>
      <c r="BH42" s="173"/>
      <c r="BI42" s="173"/>
      <c r="BJ42" s="173"/>
      <c r="BK42" s="173"/>
      <c r="BL42" s="173"/>
      <c r="BM42" s="173"/>
      <c r="BN42" s="173"/>
      <c r="BO42" s="173"/>
      <c r="BP42" s="214">
        <v>7</v>
      </c>
      <c r="BQ42" s="251" t="s">
        <v>377</v>
      </c>
      <c r="BR42" s="60">
        <v>102.32</v>
      </c>
      <c r="BS42" s="60">
        <v>136.19</v>
      </c>
      <c r="BT42" s="60">
        <v>110.92</v>
      </c>
      <c r="BU42" s="60">
        <v>121.53</v>
      </c>
      <c r="BV42" s="172">
        <v>164542.81</v>
      </c>
      <c r="BW42" s="60">
        <v>1998.06</v>
      </c>
      <c r="BX42" s="60">
        <v>75.63</v>
      </c>
      <c r="BY42" s="60">
        <v>83.77</v>
      </c>
      <c r="BZ42" s="60">
        <v>11.39</v>
      </c>
      <c r="CA42" s="60">
        <v>12.28</v>
      </c>
      <c r="CB42" s="60">
        <v>16.28</v>
      </c>
      <c r="CC42" s="60">
        <v>19.04</v>
      </c>
      <c r="CD42" s="60">
        <v>110.18</v>
      </c>
      <c r="CE42" s="60">
        <v>150.88</v>
      </c>
      <c r="CF42" s="60">
        <v>15.48</v>
      </c>
      <c r="CG42" s="60">
        <v>15.49</v>
      </c>
      <c r="CH42" s="173"/>
      <c r="CI42" s="173"/>
      <c r="CJ42" s="60"/>
      <c r="CK42" s="173"/>
      <c r="CL42" s="173"/>
      <c r="CM42" s="173"/>
      <c r="CN42" s="173"/>
      <c r="CO42" s="173"/>
      <c r="CP42" s="173"/>
    </row>
    <row r="43" spans="1:134" s="204" customFormat="1" x14ac:dyDescent="0.2">
      <c r="A43" s="175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  <c r="AB43" s="173"/>
      <c r="AC43" s="173"/>
      <c r="AD43" s="173"/>
      <c r="AE43" s="173"/>
      <c r="AF43" s="173"/>
      <c r="AG43" s="173"/>
      <c r="AH43" s="173"/>
      <c r="AI43" s="173"/>
      <c r="AJ43" s="173"/>
      <c r="AK43" s="173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  <c r="BP43" s="214">
        <v>8</v>
      </c>
      <c r="BQ43" s="251" t="s">
        <v>378</v>
      </c>
      <c r="BR43" s="60">
        <v>102.16</v>
      </c>
      <c r="BS43" s="60">
        <v>135.71</v>
      </c>
      <c r="BT43" s="60">
        <v>111.17</v>
      </c>
      <c r="BU43" s="60">
        <v>121.5</v>
      </c>
      <c r="BV43" s="172">
        <v>165570.48000000001</v>
      </c>
      <c r="BW43" s="60">
        <v>2006.01</v>
      </c>
      <c r="BX43" s="60">
        <v>75.78</v>
      </c>
      <c r="BY43" s="60">
        <v>83.52</v>
      </c>
      <c r="BZ43" s="60">
        <v>11.41</v>
      </c>
      <c r="CA43" s="60">
        <v>12.3</v>
      </c>
      <c r="CB43" s="60">
        <v>16.28</v>
      </c>
      <c r="CC43" s="60">
        <v>19.23</v>
      </c>
      <c r="CD43" s="60">
        <v>110.16</v>
      </c>
      <c r="CE43" s="60">
        <v>150.69</v>
      </c>
      <c r="CF43" s="60">
        <v>15.54</v>
      </c>
      <c r="CG43" s="60">
        <v>15.56</v>
      </c>
      <c r="CH43" s="173"/>
      <c r="CI43" s="173"/>
      <c r="CJ43" s="60"/>
      <c r="CK43" s="173"/>
      <c r="CL43" s="173"/>
      <c r="CM43" s="173"/>
      <c r="CN43" s="173"/>
      <c r="CO43" s="173"/>
      <c r="CP43" s="173"/>
    </row>
    <row r="44" spans="1:134" s="204" customFormat="1" x14ac:dyDescent="0.2">
      <c r="A44" s="175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  <c r="BP44" s="214">
        <v>9</v>
      </c>
      <c r="BQ44" s="251" t="s">
        <v>379</v>
      </c>
      <c r="BR44" s="60">
        <v>101.37</v>
      </c>
      <c r="BS44" s="60">
        <v>136.41999999999999</v>
      </c>
      <c r="BT44" s="60">
        <v>110.85</v>
      </c>
      <c r="BU44" s="60">
        <v>121.48</v>
      </c>
      <c r="BV44" s="172">
        <v>164891.29999999999</v>
      </c>
      <c r="BW44" s="60">
        <v>1989.86</v>
      </c>
      <c r="BX44" s="60">
        <v>75.19</v>
      </c>
      <c r="BY44" s="60">
        <v>82.78</v>
      </c>
      <c r="BZ44" s="60">
        <v>11.42</v>
      </c>
      <c r="CA44" s="60">
        <v>12.23</v>
      </c>
      <c r="CB44" s="60">
        <v>16.27</v>
      </c>
      <c r="CC44" s="60">
        <v>19.25</v>
      </c>
      <c r="CD44" s="60">
        <v>109.43</v>
      </c>
      <c r="CE44" s="60">
        <v>149.78</v>
      </c>
      <c r="CF44" s="60">
        <v>15.47</v>
      </c>
      <c r="CG44" s="60">
        <v>15.55</v>
      </c>
      <c r="CH44" s="173"/>
      <c r="CI44" s="173"/>
      <c r="CJ44" s="60"/>
      <c r="CK44" s="173"/>
      <c r="CL44" s="173"/>
      <c r="CM44" s="173"/>
      <c r="CN44" s="173"/>
      <c r="CO44" s="173"/>
      <c r="CP44" s="173"/>
    </row>
    <row r="45" spans="1:134" s="204" customFormat="1" x14ac:dyDescent="0.2">
      <c r="A45" s="175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73"/>
      <c r="AK45" s="173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  <c r="BP45" s="214">
        <v>10</v>
      </c>
      <c r="BQ45" s="251" t="s">
        <v>380</v>
      </c>
      <c r="BR45" s="60">
        <v>101.79</v>
      </c>
      <c r="BS45" s="60">
        <v>136.37</v>
      </c>
      <c r="BT45" s="60">
        <v>110.83</v>
      </c>
      <c r="BU45" s="60">
        <v>121.42</v>
      </c>
      <c r="BV45" s="172">
        <v>164832.12</v>
      </c>
      <c r="BW45" s="60">
        <v>1956.96</v>
      </c>
      <c r="BX45" s="60">
        <v>75.47</v>
      </c>
      <c r="BY45" s="60">
        <v>82.74</v>
      </c>
      <c r="BZ45" s="60">
        <v>11.37</v>
      </c>
      <c r="CA45" s="60">
        <v>12.24</v>
      </c>
      <c r="CB45" s="60">
        <v>16.25</v>
      </c>
      <c r="CC45" s="60">
        <v>19.18</v>
      </c>
      <c r="CD45" s="60">
        <v>109.67</v>
      </c>
      <c r="CE45" s="60">
        <v>150.6</v>
      </c>
      <c r="CF45" s="60">
        <v>15.52</v>
      </c>
      <c r="CG45" s="60">
        <v>15.53</v>
      </c>
      <c r="CH45" s="173"/>
      <c r="CI45" s="173"/>
      <c r="CJ45" s="60"/>
      <c r="CK45" s="173"/>
      <c r="CL45" s="173"/>
      <c r="CM45" s="173"/>
      <c r="CN45" s="173"/>
      <c r="CO45" s="173"/>
      <c r="CP45" s="173"/>
    </row>
    <row r="46" spans="1:134" s="204" customFormat="1" x14ac:dyDescent="0.2">
      <c r="A46" s="175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73"/>
      <c r="AC46" s="173"/>
      <c r="AD46" s="173"/>
      <c r="AE46" s="173"/>
      <c r="AF46" s="173"/>
      <c r="AG46" s="173"/>
      <c r="AH46" s="173"/>
      <c r="AI46" s="173"/>
      <c r="AJ46" s="173"/>
      <c r="AK46" s="173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  <c r="BP46" s="214">
        <v>11</v>
      </c>
      <c r="BQ46" s="251" t="s">
        <v>381</v>
      </c>
      <c r="BR46" s="60">
        <v>101.8</v>
      </c>
      <c r="BS46" s="60">
        <v>136.57</v>
      </c>
      <c r="BT46" s="60">
        <v>110.75</v>
      </c>
      <c r="BU46" s="60">
        <v>121.3</v>
      </c>
      <c r="BV46" s="172">
        <v>165118.57</v>
      </c>
      <c r="BW46" s="60">
        <v>1967.43</v>
      </c>
      <c r="BX46" s="60">
        <v>75.260000000000005</v>
      </c>
      <c r="BY46" s="60">
        <v>83.14</v>
      </c>
      <c r="BZ46" s="60">
        <v>11.32</v>
      </c>
      <c r="CA46" s="60">
        <v>12.27</v>
      </c>
      <c r="CB46" s="60">
        <v>16.239999999999998</v>
      </c>
      <c r="CC46" s="60">
        <v>19.21</v>
      </c>
      <c r="CD46" s="60">
        <v>110.13</v>
      </c>
      <c r="CE46" s="60">
        <v>150.97999999999999</v>
      </c>
      <c r="CF46" s="60">
        <v>15.52</v>
      </c>
      <c r="CG46" s="60">
        <v>15.53</v>
      </c>
      <c r="CH46" s="173"/>
      <c r="CI46" s="173"/>
      <c r="CJ46" s="60"/>
      <c r="CK46" s="173"/>
      <c r="CL46" s="173"/>
      <c r="CM46" s="173"/>
      <c r="CN46" s="173"/>
      <c r="CO46" s="173"/>
      <c r="CP46" s="173"/>
    </row>
    <row r="47" spans="1:134" s="204" customFormat="1" x14ac:dyDescent="0.2">
      <c r="A47" s="175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73"/>
      <c r="AG47" s="173"/>
      <c r="AH47" s="173"/>
      <c r="AI47" s="173"/>
      <c r="AJ47" s="173"/>
      <c r="AK47" s="173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  <c r="BP47" s="214">
        <v>12</v>
      </c>
      <c r="BQ47" s="251" t="s">
        <v>382</v>
      </c>
      <c r="BR47" s="60">
        <v>101.32</v>
      </c>
      <c r="BS47" s="60">
        <v>136.58000000000001</v>
      </c>
      <c r="BT47" s="60">
        <v>110.16</v>
      </c>
      <c r="BU47" s="60">
        <v>121.15</v>
      </c>
      <c r="BV47" s="172">
        <v>164725.43</v>
      </c>
      <c r="BW47" s="60">
        <v>1959.29</v>
      </c>
      <c r="BX47" s="60">
        <v>74.91</v>
      </c>
      <c r="BY47" s="60">
        <v>82.68</v>
      </c>
      <c r="BZ47" s="60">
        <v>11.29</v>
      </c>
      <c r="CA47" s="60">
        <v>12.24</v>
      </c>
      <c r="CB47" s="60">
        <v>16.22</v>
      </c>
      <c r="CC47" s="60">
        <v>19.3</v>
      </c>
      <c r="CD47" s="60">
        <v>109.64</v>
      </c>
      <c r="CE47" s="60">
        <v>150.09</v>
      </c>
      <c r="CF47" s="60">
        <v>15.47</v>
      </c>
      <c r="CG47" s="60">
        <v>15.47</v>
      </c>
      <c r="CH47" s="173"/>
      <c r="CI47" s="173"/>
      <c r="CJ47" s="178"/>
      <c r="CK47" s="173"/>
      <c r="CL47" s="173"/>
      <c r="CM47" s="173"/>
      <c r="CN47" s="173"/>
      <c r="CO47" s="173"/>
      <c r="CP47" s="173"/>
    </row>
    <row r="48" spans="1:134" s="204" customFormat="1" x14ac:dyDescent="0.2">
      <c r="A48" s="175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214">
        <v>13</v>
      </c>
      <c r="BQ48" s="251" t="s">
        <v>383</v>
      </c>
      <c r="BR48" s="60">
        <v>101.51</v>
      </c>
      <c r="BS48" s="60">
        <v>136.84</v>
      </c>
      <c r="BT48" s="60">
        <v>110.66</v>
      </c>
      <c r="BU48" s="60">
        <v>121.26</v>
      </c>
      <c r="BV48" s="172">
        <v>164166.91</v>
      </c>
      <c r="BW48" s="60">
        <v>1940.43</v>
      </c>
      <c r="BX48" s="60">
        <v>74.5</v>
      </c>
      <c r="BY48" s="60">
        <v>82.48</v>
      </c>
      <c r="BZ48" s="60">
        <v>11.31</v>
      </c>
      <c r="CA48" s="60">
        <v>12.27</v>
      </c>
      <c r="CB48" s="60">
        <v>16.239999999999998</v>
      </c>
      <c r="CC48" s="60">
        <v>19.22</v>
      </c>
      <c r="CD48" s="60">
        <v>109.62</v>
      </c>
      <c r="CE48" s="60">
        <v>150.21</v>
      </c>
      <c r="CF48" s="60">
        <v>15.45</v>
      </c>
      <c r="CG48" s="60">
        <v>15.45</v>
      </c>
      <c r="CH48" s="173"/>
      <c r="CI48" s="173"/>
      <c r="CJ48" s="178"/>
      <c r="CK48" s="173"/>
      <c r="CL48" s="173"/>
      <c r="CM48" s="173"/>
      <c r="CN48" s="173"/>
      <c r="CO48" s="173"/>
      <c r="CP48" s="173"/>
    </row>
    <row r="49" spans="1:134" s="204" customFormat="1" x14ac:dyDescent="0.2">
      <c r="A49" s="175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214">
        <v>14</v>
      </c>
      <c r="BQ49" s="251" t="s">
        <v>384</v>
      </c>
      <c r="BR49" s="54">
        <v>101.8</v>
      </c>
      <c r="BS49" s="54">
        <v>137.63999999999999</v>
      </c>
      <c r="BT49" s="54">
        <v>110.91</v>
      </c>
      <c r="BU49" s="54">
        <v>121.44</v>
      </c>
      <c r="BV49" s="54">
        <v>165277.5</v>
      </c>
      <c r="BW49" s="54">
        <v>1967.23</v>
      </c>
      <c r="BX49" s="54">
        <v>74.63</v>
      </c>
      <c r="BY49" s="54">
        <v>82.83</v>
      </c>
      <c r="BZ49" s="54">
        <v>11.34</v>
      </c>
      <c r="CA49" s="60">
        <v>12.22</v>
      </c>
      <c r="CB49" s="60">
        <v>16.260000000000002</v>
      </c>
      <c r="CC49" s="60">
        <v>19.3</v>
      </c>
      <c r="CD49" s="60">
        <v>109.9</v>
      </c>
      <c r="CE49" s="60">
        <v>150.69</v>
      </c>
      <c r="CF49" s="60">
        <v>15.51</v>
      </c>
      <c r="CG49" s="60">
        <v>15.52</v>
      </c>
      <c r="CH49" s="173"/>
      <c r="CI49" s="173"/>
      <c r="CJ49" s="173"/>
      <c r="CK49" s="173"/>
      <c r="CL49" s="173"/>
      <c r="CM49" s="173"/>
      <c r="CN49" s="173"/>
      <c r="CO49" s="173"/>
      <c r="CP49" s="173"/>
    </row>
    <row r="50" spans="1:134" s="204" customFormat="1" x14ac:dyDescent="0.2">
      <c r="A50" s="175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  <c r="AB50" s="173"/>
      <c r="AC50" s="173"/>
      <c r="AD50" s="173"/>
      <c r="AE50" s="173"/>
      <c r="AF50" s="173"/>
      <c r="AG50" s="173"/>
      <c r="AH50" s="173"/>
      <c r="AI50" s="173"/>
      <c r="AJ50" s="173"/>
      <c r="AK50" s="173"/>
      <c r="AL50" s="173"/>
      <c r="AM50" s="173"/>
      <c r="AN50" s="173"/>
      <c r="AO50" s="173"/>
      <c r="AP50" s="173"/>
      <c r="AQ50" s="173"/>
      <c r="AR50" s="173"/>
      <c r="AS50" s="173"/>
      <c r="AT50" s="173"/>
      <c r="AU50" s="173"/>
      <c r="AV50" s="173"/>
      <c r="AW50" s="173"/>
      <c r="AX50" s="173"/>
      <c r="AY50" s="173"/>
      <c r="AZ50" s="173"/>
      <c r="BA50" s="173"/>
      <c r="BB50" s="173"/>
      <c r="BC50" s="173"/>
      <c r="BD50" s="173"/>
      <c r="BE50" s="173"/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214">
        <v>15</v>
      </c>
      <c r="BQ50" s="251" t="s">
        <v>385</v>
      </c>
      <c r="BR50" s="54">
        <v>102.85</v>
      </c>
      <c r="BS50" s="54">
        <v>137.54</v>
      </c>
      <c r="BT50" s="54">
        <v>111.59</v>
      </c>
      <c r="BU50" s="54">
        <v>121.43</v>
      </c>
      <c r="BV50" s="54">
        <v>167872.96</v>
      </c>
      <c r="BW50" s="54">
        <v>2028.23</v>
      </c>
      <c r="BX50" s="54">
        <v>74.84</v>
      </c>
      <c r="BY50" s="54">
        <v>83.12</v>
      </c>
      <c r="BZ50" s="54">
        <v>11.32</v>
      </c>
      <c r="CA50" s="60">
        <v>12.16</v>
      </c>
      <c r="CB50" s="60">
        <v>16.260000000000002</v>
      </c>
      <c r="CC50" s="60">
        <v>19.309999999999999</v>
      </c>
      <c r="CD50" s="60">
        <v>110.53</v>
      </c>
      <c r="CE50" s="60">
        <v>151.52000000000001</v>
      </c>
      <c r="CF50" s="60">
        <v>15.51</v>
      </c>
      <c r="CG50" s="60">
        <v>15.52</v>
      </c>
      <c r="CH50" s="173"/>
      <c r="CI50" s="173"/>
      <c r="CJ50" s="173"/>
      <c r="CK50" s="173"/>
      <c r="CL50" s="173"/>
      <c r="CM50" s="173"/>
      <c r="CN50" s="173"/>
      <c r="CO50" s="173"/>
      <c r="CP50" s="173"/>
    </row>
    <row r="51" spans="1:134" s="204" customFormat="1" x14ac:dyDescent="0.2">
      <c r="A51" s="175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173"/>
      <c r="AV51" s="173"/>
      <c r="AW51" s="173"/>
      <c r="AX51" s="173"/>
      <c r="AY51" s="173"/>
      <c r="AZ51" s="173"/>
      <c r="BA51" s="173"/>
      <c r="BB51" s="173"/>
      <c r="BC51" s="173"/>
      <c r="BD51" s="173"/>
      <c r="BE51" s="173"/>
      <c r="BF51" s="173"/>
      <c r="BG51" s="173"/>
      <c r="BH51" s="173"/>
      <c r="BI51" s="173"/>
      <c r="BJ51" s="173"/>
      <c r="BK51" s="173"/>
      <c r="BL51" s="173"/>
      <c r="BM51" s="173"/>
      <c r="BN51" s="173"/>
      <c r="BO51" s="173"/>
      <c r="BP51" s="214">
        <v>16</v>
      </c>
      <c r="BQ51" s="251" t="s">
        <v>386</v>
      </c>
      <c r="BR51" s="178">
        <v>102.59</v>
      </c>
      <c r="BS51" s="178">
        <v>137.59</v>
      </c>
      <c r="BT51" s="178">
        <v>111.66</v>
      </c>
      <c r="BU51" s="178">
        <v>121.48</v>
      </c>
      <c r="BV51" s="178">
        <v>168000.05</v>
      </c>
      <c r="BW51" s="178">
        <v>2051.8000000000002</v>
      </c>
      <c r="BX51" s="178">
        <v>74.959999999999994</v>
      </c>
      <c r="BY51" s="178">
        <v>83.38</v>
      </c>
      <c r="BZ51" s="178">
        <v>11.37</v>
      </c>
      <c r="CA51" s="178">
        <v>12.23</v>
      </c>
      <c r="CB51" s="178">
        <v>16.28</v>
      </c>
      <c r="CC51" s="178">
        <v>19.45</v>
      </c>
      <c r="CD51" s="178">
        <v>110.49</v>
      </c>
      <c r="CE51" s="178">
        <v>151.12</v>
      </c>
      <c r="CF51" s="178">
        <v>15.55</v>
      </c>
      <c r="CG51" s="178">
        <v>15.56</v>
      </c>
      <c r="CH51" s="173"/>
      <c r="CI51" s="173"/>
      <c r="CJ51" s="173"/>
      <c r="CK51" s="173"/>
      <c r="CL51" s="173"/>
      <c r="CM51" s="173"/>
      <c r="CN51" s="173"/>
      <c r="CO51" s="173"/>
      <c r="CP51" s="173"/>
    </row>
    <row r="52" spans="1:134" s="204" customFormat="1" x14ac:dyDescent="0.2">
      <c r="A52" s="175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173"/>
      <c r="AS52" s="173"/>
      <c r="AT52" s="173"/>
      <c r="AU52" s="173"/>
      <c r="AV52" s="173"/>
      <c r="AW52" s="173"/>
      <c r="AX52" s="173"/>
      <c r="AY52" s="173"/>
      <c r="AZ52" s="173"/>
      <c r="BA52" s="173"/>
      <c r="BB52" s="173"/>
      <c r="BC52" s="173"/>
      <c r="BD52" s="173"/>
      <c r="BE52" s="173"/>
      <c r="BF52" s="173"/>
      <c r="BG52" s="173"/>
      <c r="BH52" s="173"/>
      <c r="BI52" s="173"/>
      <c r="BJ52" s="173"/>
      <c r="BK52" s="173"/>
      <c r="BL52" s="173"/>
      <c r="BM52" s="173"/>
      <c r="BN52" s="173"/>
      <c r="BO52" s="173"/>
      <c r="BP52" s="214">
        <v>17</v>
      </c>
      <c r="BQ52" s="251" t="s">
        <v>387</v>
      </c>
      <c r="BR52" s="60">
        <v>103.08</v>
      </c>
      <c r="BS52" s="60">
        <v>137.52000000000001</v>
      </c>
      <c r="BT52" s="60">
        <v>112.22</v>
      </c>
      <c r="BU52" s="60">
        <v>121.65</v>
      </c>
      <c r="BV52" s="172">
        <v>169295.42</v>
      </c>
      <c r="BW52" s="60">
        <v>2055.5500000000002</v>
      </c>
      <c r="BX52" s="60">
        <v>74.98</v>
      </c>
      <c r="BY52" s="60">
        <v>83.43</v>
      </c>
      <c r="BZ52" s="60">
        <v>11.4</v>
      </c>
      <c r="CA52" s="60">
        <v>12.25</v>
      </c>
      <c r="CB52" s="60">
        <v>16.3</v>
      </c>
      <c r="CC52" s="60">
        <v>19.47</v>
      </c>
      <c r="CD52" s="60">
        <v>110.6</v>
      </c>
      <c r="CE52" s="60">
        <v>151.31</v>
      </c>
      <c r="CF52" s="60">
        <v>15.53</v>
      </c>
      <c r="CG52" s="60">
        <v>15.52</v>
      </c>
      <c r="CH52" s="173"/>
      <c r="CI52" s="173"/>
      <c r="CJ52" s="173"/>
      <c r="CK52" s="173"/>
      <c r="CL52" s="173"/>
      <c r="CM52" s="173"/>
      <c r="CN52" s="173"/>
      <c r="CO52" s="173"/>
      <c r="CP52" s="173"/>
    </row>
    <row r="53" spans="1:134" s="204" customFormat="1" x14ac:dyDescent="0.2">
      <c r="A53" s="216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  <c r="AB53" s="173"/>
      <c r="AC53" s="173"/>
      <c r="AD53" s="173"/>
      <c r="AE53" s="173"/>
      <c r="AF53" s="173"/>
      <c r="AG53" s="173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173"/>
      <c r="AS53" s="173"/>
      <c r="AT53" s="173"/>
      <c r="AU53" s="173"/>
      <c r="AV53" s="173"/>
      <c r="AW53" s="173"/>
      <c r="AX53" s="173"/>
      <c r="AY53" s="173"/>
      <c r="AZ53" s="173"/>
      <c r="BA53" s="173"/>
      <c r="BB53" s="173"/>
      <c r="BC53" s="173"/>
      <c r="BD53" s="173"/>
      <c r="BE53" s="173"/>
      <c r="BF53" s="173"/>
      <c r="BG53" s="173"/>
      <c r="BH53" s="173"/>
      <c r="BI53" s="173"/>
      <c r="BJ53" s="173"/>
      <c r="BK53" s="173"/>
      <c r="BL53" s="173"/>
      <c r="BM53" s="173"/>
      <c r="BN53" s="173"/>
      <c r="BO53" s="173"/>
      <c r="BP53" s="214">
        <v>18</v>
      </c>
      <c r="BQ53" s="251" t="s">
        <v>388</v>
      </c>
      <c r="BR53" s="60">
        <v>103.51</v>
      </c>
      <c r="BS53" s="60">
        <v>137.11000000000001</v>
      </c>
      <c r="BT53" s="60">
        <v>112.04</v>
      </c>
      <c r="BU53" s="60">
        <v>121.84</v>
      </c>
      <c r="BV53" s="172">
        <v>167906.19</v>
      </c>
      <c r="BW53" s="60">
        <v>1995.15</v>
      </c>
      <c r="BX53" s="60">
        <v>75.23</v>
      </c>
      <c r="BY53" s="60">
        <v>84.04</v>
      </c>
      <c r="BZ53" s="60">
        <v>11.42</v>
      </c>
      <c r="CA53" s="60">
        <v>12.3</v>
      </c>
      <c r="CB53" s="60">
        <v>16.309999999999999</v>
      </c>
      <c r="CC53" s="60">
        <v>19.62</v>
      </c>
      <c r="CD53" s="60">
        <v>111.37</v>
      </c>
      <c r="CE53" s="60">
        <v>152.36000000000001</v>
      </c>
      <c r="CF53" s="60">
        <v>15.61</v>
      </c>
      <c r="CG53" s="60">
        <v>15.62</v>
      </c>
      <c r="CH53" s="173"/>
      <c r="CI53" s="173"/>
      <c r="CJ53" s="173"/>
      <c r="CK53" s="173"/>
      <c r="CL53" s="173"/>
      <c r="CM53" s="173"/>
      <c r="CN53" s="173"/>
      <c r="CO53" s="173"/>
      <c r="CP53" s="173"/>
    </row>
    <row r="54" spans="1:134" s="204" customFormat="1" x14ac:dyDescent="0.2">
      <c r="A54" s="216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173"/>
      <c r="AS54" s="173"/>
      <c r="AT54" s="173"/>
      <c r="AU54" s="173"/>
      <c r="AV54" s="173"/>
      <c r="AW54" s="173"/>
      <c r="AX54" s="173"/>
      <c r="AY54" s="173"/>
      <c r="AZ54" s="173"/>
      <c r="BA54" s="173"/>
      <c r="BB54" s="173"/>
      <c r="BC54" s="173"/>
      <c r="BD54" s="173"/>
      <c r="BE54" s="173"/>
      <c r="BF54" s="173"/>
      <c r="BG54" s="173"/>
      <c r="BH54" s="173"/>
      <c r="BI54" s="173"/>
      <c r="BJ54" s="173"/>
      <c r="BK54" s="173"/>
      <c r="BL54" s="173"/>
      <c r="BM54" s="173"/>
      <c r="BN54" s="173"/>
      <c r="BO54" s="173"/>
      <c r="BP54" s="214">
        <v>19</v>
      </c>
      <c r="BQ54" s="251" t="s">
        <v>389</v>
      </c>
      <c r="BR54" s="178">
        <v>103.36</v>
      </c>
      <c r="BS54" s="178">
        <v>136.99</v>
      </c>
      <c r="BT54" s="178">
        <v>112.31</v>
      </c>
      <c r="BU54" s="178">
        <v>121.8</v>
      </c>
      <c r="BV54" s="178">
        <v>166894.06</v>
      </c>
      <c r="BW54" s="178">
        <v>1954.97</v>
      </c>
      <c r="BX54" s="178">
        <v>75.34</v>
      </c>
      <c r="BY54" s="178">
        <v>84.1</v>
      </c>
      <c r="BZ54" s="178">
        <v>11.4</v>
      </c>
      <c r="CA54" s="178">
        <v>12.28</v>
      </c>
      <c r="CB54" s="178">
        <v>16.32</v>
      </c>
      <c r="CC54" s="178">
        <v>19.66</v>
      </c>
      <c r="CD54" s="178">
        <v>111.52</v>
      </c>
      <c r="CE54" s="178">
        <v>152.19</v>
      </c>
      <c r="CF54" s="178">
        <v>15.66</v>
      </c>
      <c r="CG54" s="178">
        <v>15.67</v>
      </c>
      <c r="CH54" s="173"/>
      <c r="CI54" s="173"/>
      <c r="CJ54" s="173"/>
      <c r="CK54" s="173"/>
      <c r="CL54" s="173"/>
      <c r="CM54" s="173"/>
      <c r="CN54" s="173"/>
      <c r="CO54" s="173"/>
      <c r="CP54" s="173"/>
    </row>
    <row r="55" spans="1:134" s="204" customFormat="1" x14ac:dyDescent="0.2">
      <c r="A55" s="217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  <c r="AG55" s="173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173"/>
      <c r="AS55" s="173"/>
      <c r="AT55" s="173"/>
      <c r="AU55" s="173"/>
      <c r="AV55" s="173"/>
      <c r="AW55" s="173"/>
      <c r="AX55" s="173"/>
      <c r="AY55" s="173"/>
      <c r="AZ55" s="173"/>
      <c r="BA55" s="173"/>
      <c r="BB55" s="173"/>
      <c r="BC55" s="173"/>
      <c r="BD55" s="173"/>
      <c r="BE55" s="173"/>
      <c r="BF55" s="173"/>
      <c r="BG55" s="173"/>
      <c r="BH55" s="173"/>
      <c r="BI55" s="173"/>
      <c r="BJ55" s="173"/>
      <c r="BK55" s="173"/>
      <c r="BL55" s="173"/>
      <c r="BM55" s="173"/>
      <c r="BN55" s="173"/>
      <c r="BO55" s="173"/>
      <c r="BP55" s="214">
        <v>20</v>
      </c>
      <c r="BQ55" s="251" t="s">
        <v>390</v>
      </c>
      <c r="BR55" s="178">
        <v>103.5</v>
      </c>
      <c r="BS55" s="178">
        <v>137.53</v>
      </c>
      <c r="BT55" s="178">
        <v>112.44</v>
      </c>
      <c r="BU55" s="178">
        <v>122.11</v>
      </c>
      <c r="BV55" s="178">
        <v>166178.54999999999</v>
      </c>
      <c r="BW55" s="178">
        <v>1927.94</v>
      </c>
      <c r="BX55" s="178">
        <v>75.400000000000006</v>
      </c>
      <c r="BY55" s="178">
        <v>84.34</v>
      </c>
      <c r="BZ55" s="178">
        <v>11.38</v>
      </c>
      <c r="CA55" s="178">
        <v>12.3</v>
      </c>
      <c r="CB55" s="178">
        <v>16.350000000000001</v>
      </c>
      <c r="CC55" s="178">
        <v>19.78</v>
      </c>
      <c r="CD55" s="178">
        <v>111.7</v>
      </c>
      <c r="CE55" s="178">
        <v>152.38999999999999</v>
      </c>
      <c r="CF55" s="178">
        <v>15.65</v>
      </c>
      <c r="CG55" s="178">
        <v>15.64</v>
      </c>
      <c r="CH55" s="173"/>
      <c r="CI55" s="173"/>
      <c r="CJ55" s="173"/>
      <c r="CK55" s="173"/>
      <c r="CL55" s="173"/>
      <c r="CM55" s="173"/>
      <c r="CN55" s="173"/>
      <c r="CO55" s="173"/>
      <c r="CP55" s="173"/>
    </row>
    <row r="56" spans="1:134" s="204" customFormat="1" x14ac:dyDescent="0.2">
      <c r="A56" s="217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  <c r="AG56" s="173"/>
      <c r="AH56" s="173"/>
      <c r="AI56" s="173"/>
      <c r="AJ56" s="173"/>
      <c r="AK56" s="173"/>
      <c r="AL56" s="173"/>
      <c r="AM56" s="173"/>
      <c r="AN56" s="173"/>
      <c r="AO56" s="173"/>
      <c r="AP56" s="173"/>
      <c r="AQ56" s="173"/>
      <c r="AR56" s="173"/>
      <c r="AS56" s="173"/>
      <c r="AT56" s="173"/>
      <c r="AU56" s="173"/>
      <c r="AV56" s="173"/>
      <c r="AW56" s="173"/>
      <c r="AX56" s="173"/>
      <c r="AY56" s="173"/>
      <c r="AZ56" s="173"/>
      <c r="BA56" s="173"/>
      <c r="BB56" s="173"/>
      <c r="BC56" s="173"/>
      <c r="BD56" s="173"/>
      <c r="BE56" s="173"/>
      <c r="BF56" s="173"/>
      <c r="BG56" s="173"/>
      <c r="BH56" s="173"/>
      <c r="BI56" s="173"/>
      <c r="BJ56" s="173"/>
      <c r="BK56" s="173"/>
      <c r="BL56" s="173"/>
      <c r="BM56" s="173"/>
      <c r="BN56" s="173"/>
      <c r="BO56" s="173"/>
      <c r="BP56" s="214"/>
      <c r="BQ56" s="251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3"/>
      <c r="CI56" s="173"/>
      <c r="CJ56" s="173"/>
      <c r="CK56" s="173"/>
      <c r="CL56" s="173"/>
      <c r="CM56" s="173"/>
      <c r="CN56" s="173"/>
      <c r="CO56" s="173"/>
      <c r="CP56" s="173"/>
    </row>
    <row r="57" spans="1:134" s="199" customFormat="1" x14ac:dyDescent="0.2">
      <c r="A57" s="217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  <c r="AG57" s="173"/>
      <c r="AH57" s="173"/>
      <c r="AI57" s="173"/>
      <c r="AJ57" s="173"/>
      <c r="AK57" s="173"/>
      <c r="AL57" s="173"/>
      <c r="AM57" s="173"/>
      <c r="AN57" s="173"/>
      <c r="AO57" s="173"/>
      <c r="AP57" s="173"/>
      <c r="AQ57" s="173"/>
      <c r="AR57" s="173"/>
      <c r="AS57" s="173"/>
      <c r="AT57" s="173"/>
      <c r="AU57" s="173"/>
      <c r="AV57" s="173"/>
      <c r="AW57" s="173"/>
      <c r="AX57" s="173"/>
      <c r="AY57" s="173"/>
      <c r="AZ57" s="173"/>
      <c r="BA57" s="173"/>
      <c r="BB57" s="173"/>
      <c r="BC57" s="173"/>
      <c r="BD57" s="173"/>
      <c r="BE57" s="173"/>
      <c r="BF57" s="173"/>
      <c r="BG57" s="173"/>
      <c r="BH57" s="173"/>
      <c r="BI57" s="173"/>
      <c r="BJ57" s="173"/>
      <c r="BK57" s="173"/>
      <c r="BL57" s="173"/>
      <c r="BM57" s="53"/>
      <c r="BN57" s="53"/>
      <c r="BO57" s="53"/>
      <c r="BP57" s="214"/>
      <c r="BQ57" s="251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48"/>
      <c r="CI57" s="48"/>
      <c r="CJ57" s="48"/>
      <c r="CK57" s="48"/>
      <c r="CL57" s="48"/>
      <c r="CM57" s="48"/>
      <c r="CN57" s="48"/>
      <c r="CO57" s="48"/>
      <c r="CP57" s="48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5"/>
    </row>
    <row r="58" spans="1:134" s="198" customFormat="1" x14ac:dyDescent="0.2">
      <c r="A58" s="217"/>
      <c r="B58" s="52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173"/>
      <c r="AM58" s="173"/>
      <c r="AN58" s="173"/>
      <c r="AO58" s="173"/>
      <c r="AP58" s="173"/>
      <c r="AQ58" s="173"/>
      <c r="AR58" s="173"/>
      <c r="AS58" s="173"/>
      <c r="AT58" s="173"/>
      <c r="AU58" s="173"/>
      <c r="AV58" s="173"/>
      <c r="AW58" s="173"/>
      <c r="AX58" s="173"/>
      <c r="AY58" s="173"/>
      <c r="AZ58" s="173"/>
      <c r="BA58" s="173"/>
      <c r="BB58" s="173"/>
      <c r="BC58" s="173"/>
      <c r="BD58" s="173"/>
      <c r="BE58" s="173"/>
      <c r="BF58" s="173"/>
      <c r="BG58" s="173"/>
      <c r="BH58" s="173"/>
      <c r="BI58" s="173"/>
      <c r="BJ58" s="173"/>
      <c r="BK58" s="173"/>
      <c r="BL58" s="173"/>
      <c r="BM58" s="52"/>
      <c r="BN58" s="52"/>
      <c r="BO58" s="52"/>
      <c r="BP58" s="214"/>
      <c r="BQ58" s="251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60"/>
      <c r="CI58" s="60"/>
      <c r="CJ58" s="60"/>
      <c r="CK58" s="60"/>
      <c r="CL58" s="60"/>
      <c r="CM58" s="60"/>
      <c r="CN58" s="60"/>
      <c r="CO58" s="60"/>
      <c r="CP58" s="60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7"/>
      <c r="DE58" s="237"/>
      <c r="DF58" s="237"/>
      <c r="DG58" s="237"/>
      <c r="DH58" s="237"/>
      <c r="DI58" s="237"/>
      <c r="DJ58" s="237"/>
      <c r="DK58" s="237"/>
      <c r="DL58" s="237"/>
      <c r="DM58" s="237"/>
      <c r="DN58" s="237"/>
      <c r="DO58" s="237"/>
      <c r="DP58" s="237"/>
      <c r="DQ58" s="237"/>
      <c r="DR58" s="237"/>
      <c r="DS58" s="237"/>
      <c r="DT58" s="237"/>
      <c r="DU58" s="237"/>
      <c r="DV58" s="237"/>
      <c r="DW58" s="237"/>
      <c r="DX58" s="237"/>
      <c r="DY58" s="237"/>
      <c r="DZ58" s="237"/>
      <c r="EA58" s="237"/>
      <c r="EB58" s="237"/>
      <c r="EC58" s="237"/>
      <c r="ED58" s="246"/>
    </row>
    <row r="59" spans="1:134" s="198" customFormat="1" x14ac:dyDescent="0.2">
      <c r="A59" s="217"/>
      <c r="B59" s="52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  <c r="AB59" s="173"/>
      <c r="AC59" s="173"/>
      <c r="AD59" s="173"/>
      <c r="AE59" s="173"/>
      <c r="AF59" s="173"/>
      <c r="AG59" s="173"/>
      <c r="AH59" s="173"/>
      <c r="AI59" s="173"/>
      <c r="AJ59" s="173"/>
      <c r="AK59" s="173"/>
      <c r="AL59" s="173"/>
      <c r="AM59" s="173"/>
      <c r="AN59" s="173"/>
      <c r="AO59" s="173"/>
      <c r="AP59" s="173"/>
      <c r="AQ59" s="173"/>
      <c r="AR59" s="173"/>
      <c r="AS59" s="173"/>
      <c r="AT59" s="173"/>
      <c r="AU59" s="173"/>
      <c r="AV59" s="173"/>
      <c r="AW59" s="173"/>
      <c r="AX59" s="173"/>
      <c r="AY59" s="173"/>
      <c r="AZ59" s="173"/>
      <c r="BA59" s="173"/>
      <c r="BB59" s="173"/>
      <c r="BC59" s="173"/>
      <c r="BD59" s="173"/>
      <c r="BE59" s="173"/>
      <c r="BF59" s="173"/>
      <c r="BG59" s="173"/>
      <c r="BH59" s="173"/>
      <c r="BI59" s="173"/>
      <c r="BJ59" s="173"/>
      <c r="BK59" s="173"/>
      <c r="BL59" s="173"/>
      <c r="BM59" s="52"/>
      <c r="BN59" s="52"/>
      <c r="BO59" s="52"/>
      <c r="BP59" s="52"/>
      <c r="BQ59" s="52"/>
      <c r="BR59" s="52"/>
      <c r="BS59" s="52"/>
      <c r="BT59" s="52"/>
      <c r="BU59" s="52"/>
      <c r="BV59" s="52"/>
      <c r="BW59" s="52"/>
      <c r="BX59" s="52"/>
      <c r="BY59" s="52"/>
      <c r="BZ59" s="52"/>
      <c r="CA59" s="52"/>
      <c r="CB59" s="52"/>
      <c r="CC59" s="52"/>
      <c r="CD59" s="52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237"/>
      <c r="CR59" s="237"/>
      <c r="CS59" s="237"/>
      <c r="CT59" s="237"/>
      <c r="CU59" s="237"/>
      <c r="CV59" s="237"/>
      <c r="CW59" s="237"/>
      <c r="CX59" s="237"/>
      <c r="CY59" s="237"/>
      <c r="CZ59" s="237"/>
      <c r="DA59" s="237"/>
      <c r="DB59" s="237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37"/>
      <c r="DP59" s="237"/>
      <c r="DQ59" s="237"/>
      <c r="DR59" s="237"/>
      <c r="DS59" s="237"/>
      <c r="DT59" s="237"/>
      <c r="DU59" s="237"/>
      <c r="DV59" s="237"/>
      <c r="DW59" s="237"/>
      <c r="DX59" s="237"/>
      <c r="DY59" s="237"/>
      <c r="DZ59" s="237"/>
      <c r="EA59" s="237"/>
      <c r="EB59" s="237"/>
      <c r="EC59" s="237"/>
      <c r="ED59" s="246"/>
    </row>
    <row r="60" spans="1:134" s="247" customFormat="1" x14ac:dyDescent="0.2">
      <c r="A60" s="217"/>
      <c r="B60" s="186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  <c r="AB60" s="173"/>
      <c r="AC60" s="173"/>
      <c r="AD60" s="173"/>
      <c r="AE60" s="173"/>
      <c r="AF60" s="173"/>
      <c r="AG60" s="173"/>
      <c r="AH60" s="173"/>
      <c r="AI60" s="173"/>
      <c r="AJ60" s="173"/>
      <c r="AK60" s="173"/>
      <c r="AL60" s="173"/>
      <c r="AM60" s="173"/>
      <c r="AN60" s="173"/>
      <c r="AO60" s="173"/>
      <c r="AP60" s="173"/>
      <c r="AQ60" s="173"/>
      <c r="AR60" s="173"/>
      <c r="AS60" s="173"/>
      <c r="AT60" s="173"/>
      <c r="AU60" s="173"/>
      <c r="AV60" s="173"/>
      <c r="AW60" s="173"/>
      <c r="AX60" s="173"/>
      <c r="AY60" s="173"/>
      <c r="AZ60" s="173"/>
      <c r="BA60" s="173"/>
      <c r="BB60" s="173"/>
      <c r="BC60" s="173"/>
      <c r="BD60" s="173"/>
      <c r="BE60" s="173"/>
      <c r="BF60" s="173"/>
      <c r="BG60" s="173"/>
      <c r="BH60" s="173"/>
      <c r="BI60" s="173"/>
      <c r="BJ60" s="173"/>
      <c r="BK60" s="173"/>
      <c r="BL60" s="173"/>
      <c r="BM60" s="186"/>
      <c r="BN60" s="186"/>
      <c r="BO60" s="186"/>
      <c r="BP60" s="186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248"/>
      <c r="CR60" s="248"/>
      <c r="CS60" s="248"/>
      <c r="CT60" s="248"/>
      <c r="CU60" s="248"/>
      <c r="CV60" s="248"/>
      <c r="CW60" s="248"/>
      <c r="CX60" s="248"/>
      <c r="CY60" s="248"/>
      <c r="CZ60" s="248"/>
      <c r="DA60" s="248"/>
      <c r="DB60" s="248"/>
      <c r="DC60" s="248"/>
      <c r="DD60" s="248"/>
      <c r="DE60" s="248"/>
      <c r="DF60" s="248"/>
      <c r="DG60" s="248"/>
      <c r="DH60" s="248"/>
      <c r="DI60" s="248"/>
      <c r="DJ60" s="248"/>
      <c r="DK60" s="248"/>
      <c r="DL60" s="248"/>
      <c r="DM60" s="248"/>
      <c r="DN60" s="248"/>
      <c r="DO60" s="248"/>
      <c r="DP60" s="248"/>
      <c r="DQ60" s="248"/>
      <c r="DR60" s="248"/>
      <c r="DS60" s="248"/>
      <c r="DT60" s="248"/>
      <c r="DU60" s="248"/>
      <c r="DV60" s="248"/>
      <c r="DW60" s="248"/>
      <c r="DX60" s="248"/>
      <c r="DY60" s="248"/>
      <c r="DZ60" s="248"/>
      <c r="EA60" s="248"/>
      <c r="EB60" s="248"/>
      <c r="EC60" s="248"/>
      <c r="ED60" s="249"/>
    </row>
    <row r="61" spans="1:134" s="198" customFormat="1" x14ac:dyDescent="0.2">
      <c r="A61" s="217"/>
      <c r="B61" s="52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  <c r="AB61" s="173"/>
      <c r="AC61" s="173"/>
      <c r="AD61" s="173"/>
      <c r="AE61" s="173"/>
      <c r="AF61" s="173"/>
      <c r="AG61" s="173"/>
      <c r="AH61" s="173"/>
      <c r="AI61" s="173"/>
      <c r="AJ61" s="173"/>
      <c r="AK61" s="173"/>
      <c r="AL61" s="173"/>
      <c r="AM61" s="173"/>
      <c r="AN61" s="173"/>
      <c r="AO61" s="173"/>
      <c r="AP61" s="173"/>
      <c r="AQ61" s="173"/>
      <c r="AR61" s="173"/>
      <c r="AS61" s="173"/>
      <c r="AT61" s="173"/>
      <c r="AU61" s="173"/>
      <c r="AV61" s="173"/>
      <c r="AW61" s="173"/>
      <c r="AX61" s="173"/>
      <c r="AY61" s="173"/>
      <c r="AZ61" s="173"/>
      <c r="BA61" s="173"/>
      <c r="BB61" s="173"/>
      <c r="BC61" s="173"/>
      <c r="BD61" s="173"/>
      <c r="BE61" s="173"/>
      <c r="BF61" s="173"/>
      <c r="BG61" s="173"/>
      <c r="BH61" s="173"/>
      <c r="BI61" s="173"/>
      <c r="BJ61" s="173"/>
      <c r="BK61" s="173"/>
      <c r="BL61" s="173"/>
      <c r="BM61" s="52"/>
      <c r="BN61" s="52"/>
      <c r="BO61" s="52"/>
      <c r="BP61" s="52"/>
      <c r="BQ61" s="186"/>
      <c r="BR61" s="186"/>
      <c r="BS61" s="186"/>
      <c r="BT61" s="186"/>
      <c r="BU61" s="186"/>
      <c r="BV61" s="186"/>
      <c r="BW61" s="186"/>
      <c r="BX61" s="186"/>
      <c r="BY61" s="186"/>
      <c r="BZ61" s="186"/>
      <c r="CA61" s="186"/>
      <c r="CB61" s="186"/>
      <c r="CC61" s="186"/>
      <c r="CD61" s="186"/>
      <c r="CE61" s="52"/>
      <c r="CF61" s="52"/>
      <c r="CG61" s="52"/>
      <c r="CH61" s="52"/>
      <c r="CI61" s="52"/>
      <c r="CJ61" s="52"/>
      <c r="CK61" s="52"/>
      <c r="CL61" s="52"/>
      <c r="CM61" s="52"/>
      <c r="CN61" s="52"/>
      <c r="CO61" s="52"/>
      <c r="CP61" s="52"/>
    </row>
    <row r="62" spans="1:134" s="198" customFormat="1" x14ac:dyDescent="0.2">
      <c r="A62" s="217"/>
      <c r="B62" s="52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3"/>
      <c r="AO62" s="173"/>
      <c r="AP62" s="173"/>
      <c r="AQ62" s="173"/>
      <c r="AR62" s="173"/>
      <c r="AS62" s="173"/>
      <c r="AT62" s="173"/>
      <c r="AU62" s="173"/>
      <c r="AV62" s="173"/>
      <c r="AW62" s="173"/>
      <c r="AX62" s="173"/>
      <c r="AY62" s="173"/>
      <c r="AZ62" s="173"/>
      <c r="BA62" s="173"/>
      <c r="BB62" s="173"/>
      <c r="BC62" s="173"/>
      <c r="BD62" s="173"/>
      <c r="BE62" s="173"/>
      <c r="BF62" s="173"/>
      <c r="BG62" s="173"/>
      <c r="BH62" s="173"/>
      <c r="BI62" s="173"/>
      <c r="BJ62" s="173"/>
      <c r="BK62" s="173"/>
      <c r="BL62" s="173"/>
      <c r="BM62" s="52"/>
      <c r="BN62" s="52"/>
      <c r="BO62" s="52"/>
      <c r="BP62" s="52"/>
      <c r="BQ62" s="60"/>
      <c r="BR62" s="60">
        <f>AVERAGE(BR36:BR55)</f>
        <v>102.76699999999997</v>
      </c>
      <c r="BS62" s="60">
        <f t="shared" ref="BS62:CG62" si="2">AVERAGE(BS36:BS55)</f>
        <v>136.32850000000002</v>
      </c>
      <c r="BT62" s="60">
        <f t="shared" si="2"/>
        <v>111.46550000000002</v>
      </c>
      <c r="BU62" s="60">
        <f t="shared" si="2"/>
        <v>121.61200000000004</v>
      </c>
      <c r="BV62" s="60">
        <f t="shared" si="2"/>
        <v>166615.81999999998</v>
      </c>
      <c r="BW62" s="60">
        <f t="shared" si="2"/>
        <v>2000.52</v>
      </c>
      <c r="BX62" s="60">
        <f t="shared" si="2"/>
        <v>75.174000000000007</v>
      </c>
      <c r="BY62" s="60">
        <f t="shared" si="2"/>
        <v>83.352000000000004</v>
      </c>
      <c r="BZ62" s="60">
        <f t="shared" si="2"/>
        <v>11.360499999999998</v>
      </c>
      <c r="CA62" s="60">
        <f t="shared" si="2"/>
        <v>12.249000000000001</v>
      </c>
      <c r="CB62" s="60">
        <f t="shared" si="2"/>
        <v>16.29</v>
      </c>
      <c r="CC62" s="60">
        <f t="shared" si="2"/>
        <v>19.329000000000001</v>
      </c>
      <c r="CD62" s="60">
        <f t="shared" si="2"/>
        <v>110.4385</v>
      </c>
      <c r="CE62" s="60">
        <f t="shared" si="2"/>
        <v>151.1455</v>
      </c>
      <c r="CF62" s="60">
        <f t="shared" si="2"/>
        <v>15.522</v>
      </c>
      <c r="CG62" s="60">
        <f t="shared" si="2"/>
        <v>15.529500000000002</v>
      </c>
      <c r="CH62" s="52"/>
      <c r="CI62" s="52"/>
      <c r="CJ62" s="52"/>
      <c r="CK62" s="52"/>
      <c r="CL62" s="52"/>
      <c r="CM62" s="52"/>
      <c r="CN62" s="52"/>
      <c r="CO62" s="52"/>
      <c r="CP62" s="52"/>
    </row>
    <row r="63" spans="1:134" s="198" customFormat="1" x14ac:dyDescent="0.2">
      <c r="A63" s="217"/>
      <c r="B63" s="52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  <c r="AB63" s="173"/>
      <c r="AC63" s="173"/>
      <c r="AD63" s="173"/>
      <c r="AE63" s="173"/>
      <c r="AF63" s="173"/>
      <c r="AG63" s="173"/>
      <c r="AH63" s="173"/>
      <c r="AI63" s="173"/>
      <c r="AJ63" s="173"/>
      <c r="AK63" s="173"/>
      <c r="AL63" s="173"/>
      <c r="AM63" s="173"/>
      <c r="AN63" s="173"/>
      <c r="AO63" s="173"/>
      <c r="AP63" s="173"/>
      <c r="AQ63" s="173"/>
      <c r="AR63" s="173"/>
      <c r="AS63" s="173"/>
      <c r="AT63" s="173"/>
      <c r="AU63" s="173"/>
      <c r="AV63" s="173"/>
      <c r="AW63" s="173"/>
      <c r="AX63" s="173"/>
      <c r="AY63" s="173"/>
      <c r="AZ63" s="173"/>
      <c r="BA63" s="173"/>
      <c r="BB63" s="173"/>
      <c r="BC63" s="173"/>
      <c r="BD63" s="173"/>
      <c r="BE63" s="173"/>
      <c r="BF63" s="173"/>
      <c r="BG63" s="173"/>
      <c r="BH63" s="173"/>
      <c r="BI63" s="173"/>
      <c r="BJ63" s="173"/>
      <c r="BK63" s="173"/>
      <c r="BL63" s="173"/>
      <c r="BM63" s="52"/>
      <c r="BN63" s="52"/>
      <c r="BO63" s="52"/>
      <c r="BP63" s="52"/>
      <c r="BQ63" s="60"/>
      <c r="BR63" s="178">
        <v>102.76699999999997</v>
      </c>
      <c r="BS63" s="178">
        <v>136.32850000000002</v>
      </c>
      <c r="BT63" s="178">
        <v>111.46550000000002</v>
      </c>
      <c r="BU63" s="178">
        <v>121.61200000000004</v>
      </c>
      <c r="BV63" s="178">
        <v>166615.81999999998</v>
      </c>
      <c r="BW63" s="178">
        <v>2000.52</v>
      </c>
      <c r="BX63" s="178">
        <v>75.174000000000007</v>
      </c>
      <c r="BY63" s="178">
        <v>83.352000000000004</v>
      </c>
      <c r="BZ63" s="178">
        <v>11.360499999999998</v>
      </c>
      <c r="CA63" s="178">
        <v>12.249000000000001</v>
      </c>
      <c r="CB63" s="178">
        <v>16.29</v>
      </c>
      <c r="CC63" s="178">
        <v>19.329000000000001</v>
      </c>
      <c r="CD63" s="178">
        <v>110.4385</v>
      </c>
      <c r="CE63" s="178">
        <v>151.1455</v>
      </c>
      <c r="CF63" s="178">
        <v>15.522</v>
      </c>
      <c r="CG63" s="178">
        <v>15.529500000000002</v>
      </c>
      <c r="CH63" s="52"/>
      <c r="CI63" s="52"/>
      <c r="CJ63" s="52"/>
      <c r="CK63" s="52"/>
      <c r="CL63" s="52"/>
      <c r="CM63" s="52"/>
      <c r="CN63" s="52"/>
      <c r="CO63" s="52"/>
      <c r="CP63" s="52"/>
    </row>
    <row r="64" spans="1:134" s="198" customFormat="1" x14ac:dyDescent="0.2">
      <c r="A64" s="217"/>
      <c r="B64" s="52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  <c r="AB64" s="173"/>
      <c r="AC64" s="173"/>
      <c r="AD64" s="173"/>
      <c r="AE64" s="173"/>
      <c r="AF64" s="173"/>
      <c r="AG64" s="173"/>
      <c r="AH64" s="173"/>
      <c r="AI64" s="173"/>
      <c r="AJ64" s="173"/>
      <c r="AK64" s="173"/>
      <c r="AL64" s="173"/>
      <c r="AM64" s="173"/>
      <c r="AN64" s="173"/>
      <c r="AO64" s="173"/>
      <c r="AP64" s="173"/>
      <c r="AQ64" s="173"/>
      <c r="AR64" s="173"/>
      <c r="AS64" s="173"/>
      <c r="AT64" s="173"/>
      <c r="AU64" s="173"/>
      <c r="AV64" s="173"/>
      <c r="AW64" s="173"/>
      <c r="AX64" s="173"/>
      <c r="AY64" s="173"/>
      <c r="AZ64" s="173"/>
      <c r="BA64" s="173"/>
      <c r="BB64" s="173"/>
      <c r="BC64" s="173"/>
      <c r="BD64" s="173"/>
      <c r="BE64" s="173"/>
      <c r="BF64" s="173"/>
      <c r="BG64" s="173"/>
      <c r="BH64" s="173"/>
      <c r="BI64" s="173"/>
      <c r="BJ64" s="173"/>
      <c r="BK64" s="173"/>
      <c r="BL64" s="173"/>
      <c r="BM64" s="52"/>
      <c r="BN64" s="52"/>
      <c r="BO64" s="52"/>
      <c r="BP64" s="52"/>
      <c r="BQ64" s="65"/>
      <c r="BR64" s="186">
        <f>BR63-BR62</f>
        <v>0</v>
      </c>
      <c r="BS64" s="186">
        <f t="shared" ref="BS64:CG64" si="3">BS63-BS62</f>
        <v>0</v>
      </c>
      <c r="BT64" s="186">
        <f t="shared" si="3"/>
        <v>0</v>
      </c>
      <c r="BU64" s="186">
        <f t="shared" si="3"/>
        <v>0</v>
      </c>
      <c r="BV64" s="186">
        <f t="shared" si="3"/>
        <v>0</v>
      </c>
      <c r="BW64" s="186">
        <f t="shared" si="3"/>
        <v>0</v>
      </c>
      <c r="BX64" s="186">
        <f t="shared" si="3"/>
        <v>0</v>
      </c>
      <c r="BY64" s="186">
        <f t="shared" si="3"/>
        <v>0</v>
      </c>
      <c r="BZ64" s="186">
        <f t="shared" si="3"/>
        <v>0</v>
      </c>
      <c r="CA64" s="186">
        <f t="shared" si="3"/>
        <v>0</v>
      </c>
      <c r="CB64" s="186">
        <f t="shared" si="3"/>
        <v>0</v>
      </c>
      <c r="CC64" s="186">
        <f t="shared" si="3"/>
        <v>0</v>
      </c>
      <c r="CD64" s="186">
        <f t="shared" si="3"/>
        <v>0</v>
      </c>
      <c r="CE64" s="186">
        <f t="shared" si="3"/>
        <v>0</v>
      </c>
      <c r="CF64" s="186">
        <f t="shared" si="3"/>
        <v>0</v>
      </c>
      <c r="CG64" s="186">
        <f t="shared" si="3"/>
        <v>0</v>
      </c>
      <c r="CH64" s="52"/>
      <c r="CI64" s="52"/>
      <c r="CJ64" s="52"/>
      <c r="CK64" s="52"/>
      <c r="CL64" s="52"/>
      <c r="CM64" s="52"/>
      <c r="CN64" s="52"/>
      <c r="CO64" s="52"/>
      <c r="CP64" s="52"/>
    </row>
    <row r="65" spans="1:94" s="198" customFormat="1" x14ac:dyDescent="0.2">
      <c r="A65" s="217"/>
      <c r="B65" s="52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173"/>
      <c r="AI65" s="173"/>
      <c r="AJ65" s="173"/>
      <c r="AK65" s="173"/>
      <c r="AL65" s="173"/>
      <c r="AM65" s="173"/>
      <c r="AN65" s="173"/>
      <c r="AO65" s="173"/>
      <c r="AP65" s="173"/>
      <c r="AQ65" s="173"/>
      <c r="AR65" s="173"/>
      <c r="AS65" s="173"/>
      <c r="AT65" s="173"/>
      <c r="AU65" s="173"/>
      <c r="AV65" s="173"/>
      <c r="AW65" s="173"/>
      <c r="AX65" s="173"/>
      <c r="AY65" s="173"/>
      <c r="AZ65" s="173"/>
      <c r="BA65" s="173"/>
      <c r="BB65" s="173"/>
      <c r="BC65" s="173"/>
      <c r="BD65" s="173"/>
      <c r="BE65" s="173"/>
      <c r="BF65" s="173"/>
      <c r="BG65" s="173"/>
      <c r="BH65" s="173"/>
      <c r="BI65" s="173"/>
      <c r="BJ65" s="173"/>
      <c r="BK65" s="173"/>
      <c r="BL65" s="173"/>
      <c r="BM65" s="52"/>
      <c r="BN65" s="52"/>
      <c r="BO65" s="52"/>
      <c r="BP65" s="52"/>
      <c r="BQ65" s="52" t="s">
        <v>29</v>
      </c>
      <c r="BR65" s="52">
        <f>MAX(BR36:BR55)</f>
        <v>104.96</v>
      </c>
      <c r="BS65" s="52">
        <f t="shared" ref="BS65:CG65" si="4">MAX(BS36:BS55)</f>
        <v>137.63999999999999</v>
      </c>
      <c r="BT65" s="52">
        <f t="shared" si="4"/>
        <v>112.44</v>
      </c>
      <c r="BU65" s="52">
        <f t="shared" si="4"/>
        <v>122.11</v>
      </c>
      <c r="BV65" s="52">
        <f t="shared" si="4"/>
        <v>170551.99</v>
      </c>
      <c r="BW65" s="52">
        <f t="shared" si="4"/>
        <v>2141.3200000000002</v>
      </c>
      <c r="BX65" s="52">
        <f t="shared" si="4"/>
        <v>75.78</v>
      </c>
      <c r="BY65" s="52">
        <f t="shared" si="4"/>
        <v>84.34</v>
      </c>
      <c r="BZ65" s="52">
        <f t="shared" si="4"/>
        <v>11.42</v>
      </c>
      <c r="CA65" s="52">
        <f t="shared" si="4"/>
        <v>12.32</v>
      </c>
      <c r="CB65" s="52">
        <f t="shared" si="4"/>
        <v>16.350000000000001</v>
      </c>
      <c r="CC65" s="52">
        <f t="shared" si="4"/>
        <v>19.78</v>
      </c>
      <c r="CD65" s="52">
        <f t="shared" si="4"/>
        <v>111.7</v>
      </c>
      <c r="CE65" s="52">
        <f t="shared" si="4"/>
        <v>152.38999999999999</v>
      </c>
      <c r="CF65" s="52">
        <f t="shared" si="4"/>
        <v>15.66</v>
      </c>
      <c r="CG65" s="52">
        <f t="shared" si="4"/>
        <v>15.67</v>
      </c>
      <c r="CH65" s="52"/>
      <c r="CI65" s="52"/>
      <c r="CJ65" s="52"/>
      <c r="CK65" s="52"/>
      <c r="CL65" s="52"/>
      <c r="CM65" s="52"/>
      <c r="CN65" s="52"/>
      <c r="CO65" s="52"/>
      <c r="CP65" s="52"/>
    </row>
    <row r="66" spans="1:94" s="3" customFormat="1" x14ac:dyDescent="0.2">
      <c r="A66" s="217"/>
      <c r="B66" s="51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  <c r="AB66" s="173"/>
      <c r="AC66" s="173"/>
      <c r="AD66" s="173"/>
      <c r="AE66" s="173"/>
      <c r="AF66" s="173"/>
      <c r="AG66" s="173"/>
      <c r="AH66" s="173"/>
      <c r="AI66" s="173"/>
      <c r="AJ66" s="173"/>
      <c r="AK66" s="173"/>
      <c r="AL66" s="173"/>
      <c r="AM66" s="173"/>
      <c r="AN66" s="173"/>
      <c r="AO66" s="173"/>
      <c r="AP66" s="173"/>
      <c r="AQ66" s="173"/>
      <c r="AR66" s="173"/>
      <c r="AS66" s="173"/>
      <c r="AT66" s="173"/>
      <c r="AU66" s="173"/>
      <c r="AV66" s="173"/>
      <c r="AW66" s="173"/>
      <c r="AX66" s="173"/>
      <c r="AY66" s="173"/>
      <c r="AZ66" s="173"/>
      <c r="BA66" s="173"/>
      <c r="BB66" s="173"/>
      <c r="BC66" s="173"/>
      <c r="BD66" s="173"/>
      <c r="BE66" s="173"/>
      <c r="BF66" s="173"/>
      <c r="BG66" s="173"/>
      <c r="BH66" s="173"/>
      <c r="BI66" s="173"/>
      <c r="BJ66" s="173"/>
      <c r="BK66" s="173"/>
      <c r="BL66" s="173"/>
      <c r="BM66" s="51"/>
      <c r="BN66" s="51"/>
      <c r="BO66" s="51"/>
      <c r="BP66" s="51"/>
      <c r="BQ66" s="52" t="s">
        <v>30</v>
      </c>
      <c r="BR66" s="52">
        <f>MIN(BR36:BR55)</f>
        <v>101.32</v>
      </c>
      <c r="BS66" s="52">
        <f t="shared" ref="BS66:CF66" si="5">MIN(BS36:BS55)</f>
        <v>133.4</v>
      </c>
      <c r="BT66" s="52">
        <f t="shared" si="5"/>
        <v>110.16</v>
      </c>
      <c r="BU66" s="52">
        <f t="shared" si="5"/>
        <v>121.15</v>
      </c>
      <c r="BV66" s="52">
        <f t="shared" si="5"/>
        <v>164166.91</v>
      </c>
      <c r="BW66" s="52">
        <f t="shared" si="5"/>
        <v>1927.94</v>
      </c>
      <c r="BX66" s="52">
        <f t="shared" si="5"/>
        <v>74.5</v>
      </c>
      <c r="BY66" s="52">
        <f t="shared" si="5"/>
        <v>82.48</v>
      </c>
      <c r="BZ66" s="52">
        <f t="shared" si="5"/>
        <v>11.27</v>
      </c>
      <c r="CA66" s="52">
        <f t="shared" si="5"/>
        <v>12.16</v>
      </c>
      <c r="CB66" s="52">
        <f t="shared" si="5"/>
        <v>16.22</v>
      </c>
      <c r="CC66" s="52">
        <f t="shared" si="5"/>
        <v>19.04</v>
      </c>
      <c r="CD66" s="52">
        <f t="shared" si="5"/>
        <v>109.43</v>
      </c>
      <c r="CE66" s="52">
        <f t="shared" si="5"/>
        <v>149.78</v>
      </c>
      <c r="CF66" s="52">
        <f t="shared" si="5"/>
        <v>15.45</v>
      </c>
      <c r="CG66" s="52">
        <f t="shared" ref="CG66" si="6">MIN(CG36:CG58)</f>
        <v>15.45</v>
      </c>
      <c r="CH66" s="51"/>
      <c r="CI66" s="51"/>
      <c r="CJ66" s="51"/>
      <c r="CK66" s="51"/>
      <c r="CL66" s="51"/>
      <c r="CM66" s="51"/>
      <c r="CN66" s="51"/>
      <c r="CO66" s="51"/>
      <c r="CP66" s="51"/>
    </row>
    <row r="67" spans="1:94" s="3" customFormat="1" x14ac:dyDescent="0.2">
      <c r="A67" s="217"/>
      <c r="B67" s="51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173"/>
      <c r="AI67" s="173"/>
      <c r="AJ67" s="173"/>
      <c r="AK67" s="173"/>
      <c r="AL67" s="173"/>
      <c r="AM67" s="173"/>
      <c r="AN67" s="173"/>
      <c r="AO67" s="173"/>
      <c r="AP67" s="173"/>
      <c r="AQ67" s="173"/>
      <c r="AR67" s="173"/>
      <c r="AS67" s="173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51"/>
      <c r="BN67" s="51"/>
      <c r="BO67" s="51"/>
      <c r="BP67" s="51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  <c r="CD67" s="52"/>
      <c r="CE67" s="54"/>
      <c r="CF67" s="51"/>
      <c r="CG67" s="51"/>
      <c r="CH67" s="51"/>
      <c r="CI67" s="51"/>
      <c r="CJ67" s="51"/>
      <c r="CK67" s="51"/>
      <c r="CL67" s="51"/>
      <c r="CM67" s="51"/>
      <c r="CN67" s="51"/>
      <c r="CO67" s="51"/>
      <c r="CP67" s="51"/>
    </row>
    <row r="68" spans="1:94" s="3" customFormat="1" x14ac:dyDescent="0.2">
      <c r="A68" s="217"/>
      <c r="B68" s="51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  <c r="AB68" s="173"/>
      <c r="AC68" s="173"/>
      <c r="AD68" s="173"/>
      <c r="AE68" s="173"/>
      <c r="AF68" s="173"/>
      <c r="AG68" s="173"/>
      <c r="AH68" s="173"/>
      <c r="AI68" s="173"/>
      <c r="AJ68" s="173"/>
      <c r="AK68" s="173"/>
      <c r="AL68" s="173"/>
      <c r="AM68" s="173"/>
      <c r="AN68" s="173"/>
      <c r="AO68" s="173"/>
      <c r="AP68" s="173"/>
      <c r="AQ68" s="173"/>
      <c r="AR68" s="173"/>
      <c r="AS68" s="173"/>
      <c r="AT68" s="173"/>
      <c r="AU68" s="173"/>
      <c r="AV68" s="173"/>
      <c r="AW68" s="173"/>
      <c r="AX68" s="173"/>
      <c r="AY68" s="173"/>
      <c r="AZ68" s="173"/>
      <c r="BA68" s="173"/>
      <c r="BB68" s="173"/>
      <c r="BC68" s="173"/>
      <c r="BD68" s="173"/>
      <c r="BE68" s="173"/>
      <c r="BF68" s="173"/>
      <c r="BG68" s="173"/>
      <c r="BH68" s="173"/>
      <c r="BI68" s="173"/>
      <c r="BJ68" s="173"/>
      <c r="BK68" s="173"/>
      <c r="BL68" s="173"/>
      <c r="BM68" s="51"/>
      <c r="BN68" s="51"/>
      <c r="BO68" s="51"/>
      <c r="BP68" s="51"/>
      <c r="BQ68" s="52"/>
      <c r="BR68" s="52">
        <f t="shared" ref="BR68:CG68" si="7">BR65-BR66</f>
        <v>3.6400000000000006</v>
      </c>
      <c r="BS68" s="52">
        <f t="shared" si="7"/>
        <v>4.2399999999999807</v>
      </c>
      <c r="BT68" s="52">
        <f t="shared" si="7"/>
        <v>2.2800000000000011</v>
      </c>
      <c r="BU68" s="52">
        <f t="shared" si="7"/>
        <v>0.95999999999999375</v>
      </c>
      <c r="BV68" s="52">
        <f t="shared" si="7"/>
        <v>6385.0799999999872</v>
      </c>
      <c r="BW68" s="52">
        <f t="shared" si="7"/>
        <v>213.38000000000011</v>
      </c>
      <c r="BX68" s="52">
        <f t="shared" si="7"/>
        <v>1.2800000000000011</v>
      </c>
      <c r="BY68" s="52">
        <f t="shared" si="7"/>
        <v>1.8599999999999994</v>
      </c>
      <c r="BZ68" s="52">
        <f t="shared" si="7"/>
        <v>0.15000000000000036</v>
      </c>
      <c r="CA68" s="52">
        <f t="shared" si="7"/>
        <v>0.16000000000000014</v>
      </c>
      <c r="CB68" s="52">
        <f t="shared" si="7"/>
        <v>0.13000000000000256</v>
      </c>
      <c r="CC68" s="52">
        <f t="shared" si="7"/>
        <v>0.74000000000000199</v>
      </c>
      <c r="CD68" s="52">
        <f t="shared" si="7"/>
        <v>2.269999999999996</v>
      </c>
      <c r="CE68" s="52">
        <f t="shared" si="7"/>
        <v>2.6099999999999852</v>
      </c>
      <c r="CF68" s="52">
        <f t="shared" si="7"/>
        <v>0.21000000000000085</v>
      </c>
      <c r="CG68" s="52">
        <f t="shared" si="7"/>
        <v>0.22000000000000064</v>
      </c>
      <c r="CH68" s="51"/>
      <c r="CI68" s="51"/>
      <c r="CJ68" s="51"/>
      <c r="CK68" s="51"/>
      <c r="CL68" s="51"/>
      <c r="CM68" s="51"/>
      <c r="CN68" s="51"/>
      <c r="CO68" s="51"/>
      <c r="CP68" s="51"/>
    </row>
    <row r="69" spans="1:94" s="3" customFormat="1" x14ac:dyDescent="0.2">
      <c r="A69" s="217"/>
      <c r="B69" s="51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  <c r="AB69" s="173"/>
      <c r="AC69" s="173"/>
      <c r="AD69" s="173"/>
      <c r="AE69" s="173"/>
      <c r="AF69" s="173"/>
      <c r="AG69" s="173"/>
      <c r="AH69" s="173"/>
      <c r="AI69" s="173"/>
      <c r="AJ69" s="173"/>
      <c r="AK69" s="173"/>
      <c r="AL69" s="173"/>
      <c r="AM69" s="173"/>
      <c r="AN69" s="173"/>
      <c r="AO69" s="173"/>
      <c r="AP69" s="173"/>
      <c r="AQ69" s="173"/>
      <c r="AR69" s="173"/>
      <c r="AS69" s="173"/>
      <c r="AT69" s="173"/>
      <c r="AU69" s="173"/>
      <c r="AV69" s="173"/>
      <c r="AW69" s="173"/>
      <c r="AX69" s="173"/>
      <c r="AY69" s="173"/>
      <c r="AZ69" s="173"/>
      <c r="BA69" s="173"/>
      <c r="BB69" s="173"/>
      <c r="BC69" s="173"/>
      <c r="BD69" s="173"/>
      <c r="BE69" s="173"/>
      <c r="BF69" s="173"/>
      <c r="BG69" s="173"/>
      <c r="BH69" s="173"/>
      <c r="BI69" s="173"/>
      <c r="BJ69" s="173"/>
      <c r="BK69" s="173"/>
      <c r="BL69" s="173"/>
      <c r="BM69" s="51"/>
      <c r="BN69" s="51"/>
      <c r="BO69" s="51"/>
      <c r="BP69" s="51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173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</row>
    <row r="70" spans="1:94" s="3" customFormat="1" x14ac:dyDescent="0.2">
      <c r="A70" s="217"/>
      <c r="B70" s="51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73"/>
      <c r="AL70" s="173"/>
      <c r="AM70" s="173"/>
      <c r="AN70" s="173"/>
      <c r="AO70" s="173"/>
      <c r="AP70" s="173"/>
      <c r="AQ70" s="173"/>
      <c r="AR70" s="173"/>
      <c r="AS70" s="173"/>
      <c r="AT70" s="173"/>
      <c r="AU70" s="173"/>
      <c r="AV70" s="173"/>
      <c r="AW70" s="173"/>
      <c r="AX70" s="173"/>
      <c r="AY70" s="173"/>
      <c r="AZ70" s="173"/>
      <c r="BA70" s="173"/>
      <c r="BB70" s="173"/>
      <c r="BC70" s="173"/>
      <c r="BD70" s="173"/>
      <c r="BE70" s="173"/>
      <c r="BF70" s="173"/>
      <c r="BG70" s="173"/>
      <c r="BH70" s="173"/>
      <c r="BI70" s="173"/>
      <c r="BJ70" s="173"/>
      <c r="BK70" s="173"/>
      <c r="BL70" s="173"/>
      <c r="BM70" s="51"/>
      <c r="BN70" s="51"/>
      <c r="BO70" s="51"/>
      <c r="BP70" s="51"/>
      <c r="BQ70" s="51"/>
      <c r="BR70" s="51"/>
      <c r="BS70" s="51"/>
      <c r="BT70" s="51"/>
      <c r="BU70" s="51"/>
      <c r="BV70" s="51"/>
      <c r="BW70" s="51"/>
      <c r="BX70" s="51"/>
      <c r="BY70" s="51"/>
      <c r="BZ70" s="51"/>
      <c r="CA70" s="51"/>
      <c r="CB70" s="51"/>
      <c r="CC70" s="51"/>
      <c r="CD70" s="52"/>
      <c r="CE70" s="53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</row>
    <row r="71" spans="1:94" s="3" customFormat="1" ht="25.5" x14ac:dyDescent="0.2">
      <c r="A71" s="217"/>
      <c r="B71" s="51"/>
      <c r="C71" s="186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  <c r="AZ71" s="51"/>
      <c r="BA71" s="51"/>
      <c r="BB71" s="51"/>
      <c r="BC71" s="51"/>
      <c r="BD71" s="51"/>
      <c r="BE71" s="51"/>
      <c r="BF71" s="51"/>
      <c r="BG71" s="51"/>
      <c r="BH71" s="51"/>
      <c r="BI71" s="51"/>
      <c r="BJ71" s="51"/>
      <c r="BK71" s="51"/>
      <c r="BL71" s="51"/>
      <c r="BM71" s="51"/>
      <c r="BN71" s="51"/>
      <c r="BO71" s="51"/>
      <c r="BP71" s="51"/>
      <c r="BQ71" s="165" t="s">
        <v>18</v>
      </c>
      <c r="BR71" s="54" t="s">
        <v>5</v>
      </c>
      <c r="BS71" s="54" t="s">
        <v>6</v>
      </c>
      <c r="BT71" s="54" t="s">
        <v>7</v>
      </c>
      <c r="BU71" s="54" t="s">
        <v>8</v>
      </c>
      <c r="BV71" s="52" t="s">
        <v>9</v>
      </c>
      <c r="BW71" s="51" t="s">
        <v>10</v>
      </c>
      <c r="BX71" s="51" t="s">
        <v>11</v>
      </c>
      <c r="BY71" s="51" t="s">
        <v>12</v>
      </c>
      <c r="BZ71" s="51" t="s">
        <v>13</v>
      </c>
      <c r="CA71" s="51" t="s">
        <v>14</v>
      </c>
      <c r="CB71" s="51" t="s">
        <v>15</v>
      </c>
      <c r="CC71" s="51" t="s">
        <v>36</v>
      </c>
      <c r="CD71" s="53" t="s">
        <v>17</v>
      </c>
      <c r="CE71" s="52" t="s">
        <v>16</v>
      </c>
      <c r="CF71" s="166" t="s">
        <v>32</v>
      </c>
      <c r="CG71" s="166" t="s">
        <v>33</v>
      </c>
      <c r="CH71" s="51"/>
      <c r="CI71" s="51"/>
      <c r="CJ71" s="51"/>
      <c r="CK71" s="51"/>
      <c r="CL71" s="51"/>
      <c r="CM71" s="51"/>
      <c r="CN71" s="51"/>
      <c r="CO71" s="51"/>
      <c r="CP71" s="51"/>
    </row>
    <row r="72" spans="1:94" s="3" customFormat="1" x14ac:dyDescent="0.2">
      <c r="A72" s="217"/>
      <c r="B72" s="51"/>
      <c r="C72" s="186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  <c r="AZ72" s="51"/>
      <c r="BA72" s="51"/>
      <c r="BB72" s="51"/>
      <c r="BC72" s="51"/>
      <c r="BD72" s="51"/>
      <c r="BE72" s="51"/>
      <c r="BF72" s="51"/>
      <c r="BG72" s="51"/>
      <c r="BH72" s="51"/>
      <c r="BI72" s="51"/>
      <c r="BJ72" s="51"/>
      <c r="BK72" s="51"/>
      <c r="BL72" s="51"/>
      <c r="BM72" s="51"/>
      <c r="BN72" s="51"/>
      <c r="BO72" s="51"/>
      <c r="BP72" s="179">
        <v>1</v>
      </c>
      <c r="BQ72" s="252" t="s">
        <v>371</v>
      </c>
      <c r="BR72" s="48">
        <v>106.34</v>
      </c>
      <c r="BS72" s="48">
        <v>0.82760903749068926</v>
      </c>
      <c r="BT72" s="48">
        <v>0.99130000000000007</v>
      </c>
      <c r="BU72" s="48">
        <v>0.91240875912408748</v>
      </c>
      <c r="BV72" s="48">
        <v>1523.3200000000002</v>
      </c>
      <c r="BW72" s="48">
        <v>18.32</v>
      </c>
      <c r="BX72" s="48">
        <v>1.4876524843796488</v>
      </c>
      <c r="BY72" s="48">
        <v>1.3332000000000002</v>
      </c>
      <c r="BZ72" s="48">
        <v>9.8141999999999996</v>
      </c>
      <c r="CA72" s="48">
        <v>9.1212999999999997</v>
      </c>
      <c r="CB72" s="48">
        <v>6.8012000000000006</v>
      </c>
      <c r="CC72" s="48">
        <v>5.819</v>
      </c>
      <c r="CD72" s="48">
        <v>1</v>
      </c>
      <c r="CE72" s="48">
        <v>0.73081251735679731</v>
      </c>
      <c r="CF72" s="48">
        <v>7.1717000000000004</v>
      </c>
      <c r="CG72" s="48">
        <v>7.1754000000000007</v>
      </c>
      <c r="CH72" s="51"/>
      <c r="CI72" s="51"/>
      <c r="CJ72" s="51"/>
      <c r="CK72" s="51"/>
      <c r="CL72" s="51"/>
      <c r="CM72" s="51"/>
      <c r="CN72" s="51"/>
      <c r="CO72" s="51"/>
      <c r="CP72" s="51"/>
    </row>
    <row r="73" spans="1:94" s="3" customFormat="1" x14ac:dyDescent="0.2">
      <c r="A73" s="217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  <c r="BG73" s="51"/>
      <c r="BH73" s="51"/>
      <c r="BI73" s="51"/>
      <c r="BJ73" s="51"/>
      <c r="BK73" s="51"/>
      <c r="BL73" s="51"/>
      <c r="BM73" s="51"/>
      <c r="BN73" s="51"/>
      <c r="BO73" s="51"/>
      <c r="BP73" s="179">
        <v>2</v>
      </c>
      <c r="BQ73" s="252" t="s">
        <v>372</v>
      </c>
      <c r="BR73" s="48">
        <v>106.07000000000001</v>
      </c>
      <c r="BS73" s="48">
        <v>0.83458521115005835</v>
      </c>
      <c r="BT73" s="48">
        <v>0.99040000000000006</v>
      </c>
      <c r="BU73" s="48">
        <v>0.91407678244972568</v>
      </c>
      <c r="BV73" s="191">
        <v>1531.95</v>
      </c>
      <c r="BW73" s="48">
        <v>18.485099999999999</v>
      </c>
      <c r="BX73" s="48">
        <v>1.4874312063067083</v>
      </c>
      <c r="BY73" s="48">
        <v>1.3358000000000001</v>
      </c>
      <c r="BZ73" s="48">
        <v>9.8780000000000001</v>
      </c>
      <c r="CA73" s="48">
        <v>9.1448999999999998</v>
      </c>
      <c r="CB73" s="48">
        <v>6.8145000000000007</v>
      </c>
      <c r="CC73" s="48">
        <v>5.7732999999999999</v>
      </c>
      <c r="CD73" s="48">
        <v>1</v>
      </c>
      <c r="CE73" s="48">
        <v>0.73081251735679731</v>
      </c>
      <c r="CF73" s="48">
        <v>7.1755000000000004</v>
      </c>
      <c r="CG73" s="48">
        <v>7.1782000000000004</v>
      </c>
      <c r="CH73" s="51"/>
      <c r="CI73" s="51"/>
      <c r="CJ73" s="51"/>
      <c r="CK73" s="51"/>
      <c r="CL73" s="51"/>
      <c r="CM73" s="51"/>
      <c r="CN73" s="51"/>
      <c r="CO73" s="51"/>
      <c r="CP73" s="51"/>
    </row>
    <row r="74" spans="1:94" s="3" customFormat="1" x14ac:dyDescent="0.2">
      <c r="A74" s="217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  <c r="BG74" s="51"/>
      <c r="BH74" s="51"/>
      <c r="BI74" s="51"/>
      <c r="BJ74" s="51"/>
      <c r="BK74" s="51"/>
      <c r="BL74" s="51"/>
      <c r="BM74" s="51"/>
      <c r="BN74" s="51"/>
      <c r="BO74" s="51"/>
      <c r="BP74" s="179">
        <v>3</v>
      </c>
      <c r="BQ74" s="252" t="s">
        <v>373</v>
      </c>
      <c r="BR74" s="48">
        <v>106.22</v>
      </c>
      <c r="BS74" s="48">
        <v>0.82155767334866903</v>
      </c>
      <c r="BT74" s="48">
        <v>0.98550000000000004</v>
      </c>
      <c r="BU74" s="48">
        <v>0.90834771550549553</v>
      </c>
      <c r="BV74" s="48">
        <v>1538.66</v>
      </c>
      <c r="BW74" s="48">
        <v>19.34</v>
      </c>
      <c r="BX74" s="48">
        <v>1.4734050390452333</v>
      </c>
      <c r="BY74" s="48">
        <v>1.3313000000000001</v>
      </c>
      <c r="BZ74" s="48">
        <v>9.7635000000000005</v>
      </c>
      <c r="CA74" s="48">
        <v>9.0616000000000003</v>
      </c>
      <c r="CB74" s="48">
        <v>6.7722000000000007</v>
      </c>
      <c r="CC74" s="48">
        <v>5.6703999999999999</v>
      </c>
      <c r="CD74" s="48">
        <v>1</v>
      </c>
      <c r="CE74" s="48">
        <v>0.733853390769592</v>
      </c>
      <c r="CF74" s="48">
        <v>7.1470000000000002</v>
      </c>
      <c r="CG74" s="48">
        <v>7.1496000000000004</v>
      </c>
      <c r="CH74" s="51"/>
      <c r="CI74" s="51"/>
      <c r="CJ74" s="51"/>
      <c r="CK74" s="51"/>
      <c r="CL74" s="51"/>
      <c r="CM74" s="51"/>
      <c r="CN74" s="51"/>
      <c r="CO74" s="51"/>
      <c r="CP74" s="51"/>
    </row>
    <row r="75" spans="1:94" s="3" customFormat="1" x14ac:dyDescent="0.2">
      <c r="A75" s="217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  <c r="BH75" s="51"/>
      <c r="BI75" s="51"/>
      <c r="BJ75" s="51"/>
      <c r="BK75" s="51"/>
      <c r="BL75" s="51"/>
      <c r="BM75" s="51"/>
      <c r="BN75" s="51"/>
      <c r="BO75" s="51"/>
      <c r="BP75" s="179">
        <v>4</v>
      </c>
      <c r="BQ75" s="252" t="s">
        <v>374</v>
      </c>
      <c r="BR75" s="48">
        <v>107.06</v>
      </c>
      <c r="BS75" s="48">
        <v>0.81267777326290114</v>
      </c>
      <c r="BT75" s="48">
        <v>0.98980000000000001</v>
      </c>
      <c r="BU75" s="48">
        <v>0.90661831368993651</v>
      </c>
      <c r="BV75" s="48">
        <v>1503.8361</v>
      </c>
      <c r="BW75" s="48">
        <v>18.110600000000002</v>
      </c>
      <c r="BX75" s="48">
        <v>1.4628437682855471</v>
      </c>
      <c r="BY75" s="48">
        <v>1.3208</v>
      </c>
      <c r="BZ75" s="48">
        <v>9.6695000000000011</v>
      </c>
      <c r="CA75" s="48">
        <v>9.0097000000000005</v>
      </c>
      <c r="CB75" s="48">
        <v>6.7625999999999999</v>
      </c>
      <c r="CC75" s="48">
        <v>5.7074000000000007</v>
      </c>
      <c r="CD75" s="48">
        <v>1</v>
      </c>
      <c r="CE75" s="48">
        <v>0.7298364436529774</v>
      </c>
      <c r="CF75" s="48">
        <v>7.1177999999999999</v>
      </c>
      <c r="CG75" s="48">
        <v>7.1166</v>
      </c>
      <c r="CH75" s="51"/>
      <c r="CI75" s="51"/>
      <c r="CJ75" s="51"/>
      <c r="CK75" s="51"/>
      <c r="CL75" s="51"/>
      <c r="CM75" s="51"/>
      <c r="CN75" s="51"/>
      <c r="CO75" s="51"/>
      <c r="CP75" s="51"/>
    </row>
    <row r="76" spans="1:94" s="3" customFormat="1" x14ac:dyDescent="0.2">
      <c r="A76" s="217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  <c r="BG76" s="51"/>
      <c r="BH76" s="51"/>
      <c r="BI76" s="51"/>
      <c r="BJ76" s="51"/>
      <c r="BK76" s="51"/>
      <c r="BL76" s="51"/>
      <c r="BM76" s="51"/>
      <c r="BN76" s="51"/>
      <c r="BO76" s="51"/>
      <c r="BP76" s="179">
        <v>5</v>
      </c>
      <c r="BQ76" s="252" t="s">
        <v>375</v>
      </c>
      <c r="BR76" s="48">
        <v>106.98</v>
      </c>
      <c r="BS76" s="48">
        <v>0.81063553826199741</v>
      </c>
      <c r="BT76" s="48">
        <v>0.99040000000000006</v>
      </c>
      <c r="BU76" s="48">
        <v>0.90653612546459983</v>
      </c>
      <c r="BV76" s="48">
        <v>1509.45</v>
      </c>
      <c r="BW76" s="48">
        <v>18.150000000000002</v>
      </c>
      <c r="BX76" s="48">
        <v>1.4560279557367499</v>
      </c>
      <c r="BY76" s="48">
        <v>1.3161</v>
      </c>
      <c r="BZ76" s="48">
        <v>9.6483000000000008</v>
      </c>
      <c r="CA76" s="48">
        <v>8.9473000000000003</v>
      </c>
      <c r="CB76" s="48">
        <v>6.7622</v>
      </c>
      <c r="CC76" s="48">
        <v>5.7334000000000005</v>
      </c>
      <c r="CD76" s="48">
        <v>1</v>
      </c>
      <c r="CE76" s="48">
        <v>0.73042817699735585</v>
      </c>
      <c r="CF76" s="48">
        <v>7.1267000000000005</v>
      </c>
      <c r="CG76" s="48">
        <v>7.1212</v>
      </c>
      <c r="CH76" s="51"/>
      <c r="CI76" s="51"/>
      <c r="CJ76" s="51"/>
      <c r="CK76" s="51"/>
      <c r="CL76" s="51"/>
      <c r="CM76" s="51"/>
      <c r="CN76" s="51"/>
      <c r="CO76" s="51"/>
      <c r="CP76" s="51"/>
    </row>
    <row r="77" spans="1:94" s="3" customFormat="1" x14ac:dyDescent="0.2">
      <c r="A77" s="217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  <c r="BG77" s="51"/>
      <c r="BH77" s="51"/>
      <c r="BI77" s="51"/>
      <c r="BJ77" s="51"/>
      <c r="BK77" s="51"/>
      <c r="BL77" s="51"/>
      <c r="BM77" s="51"/>
      <c r="BN77" s="51"/>
      <c r="BO77" s="51"/>
      <c r="BP77" s="179">
        <v>6</v>
      </c>
      <c r="BQ77" s="252" t="s">
        <v>376</v>
      </c>
      <c r="BR77" s="48">
        <v>107.31</v>
      </c>
      <c r="BS77" s="48">
        <v>0.81076698556834759</v>
      </c>
      <c r="BT77" s="48">
        <v>0.99040000000000006</v>
      </c>
      <c r="BU77" s="48">
        <v>0.90579710144927528</v>
      </c>
      <c r="BV77" s="191">
        <v>1494.5930000000001</v>
      </c>
      <c r="BW77" s="48">
        <v>17.962600000000002</v>
      </c>
      <c r="BX77" s="48">
        <v>1.4575134819997084</v>
      </c>
      <c r="BY77" s="48">
        <v>1.3178000000000001</v>
      </c>
      <c r="BZ77" s="48">
        <v>9.7413000000000007</v>
      </c>
      <c r="CA77" s="48">
        <v>8.9807000000000006</v>
      </c>
      <c r="CB77" s="48">
        <v>6.7554000000000007</v>
      </c>
      <c r="CC77" s="48">
        <v>5.7632000000000003</v>
      </c>
      <c r="CD77" s="48">
        <v>1</v>
      </c>
      <c r="CE77" s="48">
        <v>0.73027882045364922</v>
      </c>
      <c r="CF77" s="48">
        <v>7.1032000000000002</v>
      </c>
      <c r="CG77" s="48">
        <v>7.1026000000000007</v>
      </c>
      <c r="CH77" s="51"/>
      <c r="CI77" s="51"/>
      <c r="CJ77" s="51"/>
      <c r="CK77" s="51"/>
      <c r="CL77" s="51"/>
      <c r="CM77" s="51"/>
      <c r="CN77" s="51"/>
      <c r="CO77" s="51"/>
      <c r="CP77" s="51"/>
    </row>
    <row r="78" spans="1:94" s="3" customFormat="1" x14ac:dyDescent="0.2">
      <c r="A78" s="217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  <c r="BG78" s="51"/>
      <c r="BH78" s="51"/>
      <c r="BI78" s="51"/>
      <c r="BJ78" s="51"/>
      <c r="BK78" s="51"/>
      <c r="BL78" s="51"/>
      <c r="BM78" s="51"/>
      <c r="BN78" s="51"/>
      <c r="BO78" s="51"/>
      <c r="BP78" s="179">
        <v>7</v>
      </c>
      <c r="BQ78" s="252" t="s">
        <v>377</v>
      </c>
      <c r="BR78" s="48">
        <v>107.68</v>
      </c>
      <c r="BS78" s="48">
        <v>0.80899603591942404</v>
      </c>
      <c r="BT78" s="48">
        <v>0.99330000000000007</v>
      </c>
      <c r="BU78" s="48">
        <v>0.90711175616835993</v>
      </c>
      <c r="BV78" s="191">
        <v>1493.4</v>
      </c>
      <c r="BW78" s="48">
        <v>18.134499999999999</v>
      </c>
      <c r="BX78" s="48">
        <v>1.4568764568764569</v>
      </c>
      <c r="BY78" s="48">
        <v>1.3153000000000001</v>
      </c>
      <c r="BZ78" s="48">
        <v>9.6753</v>
      </c>
      <c r="CA78" s="48">
        <v>8.9702000000000002</v>
      </c>
      <c r="CB78" s="48">
        <v>6.7661000000000007</v>
      </c>
      <c r="CC78" s="48">
        <v>5.7861000000000002</v>
      </c>
      <c r="CD78" s="48">
        <v>1</v>
      </c>
      <c r="CE78" s="48">
        <v>0.7302521560694909</v>
      </c>
      <c r="CF78" s="48">
        <v>7.1164000000000005</v>
      </c>
      <c r="CG78" s="48">
        <v>7.1132</v>
      </c>
      <c r="CH78" s="51"/>
      <c r="CI78" s="51"/>
      <c r="CJ78" s="51"/>
      <c r="CK78" s="51"/>
      <c r="CL78" s="51"/>
      <c r="CM78" s="51"/>
      <c r="CN78" s="51"/>
      <c r="CO78" s="51"/>
      <c r="CP78" s="51"/>
    </row>
    <row r="79" spans="1:94" s="3" customFormat="1" x14ac:dyDescent="0.2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  <c r="BG79" s="51"/>
      <c r="BH79" s="51"/>
      <c r="BI79" s="51"/>
      <c r="BJ79" s="51"/>
      <c r="BK79" s="193"/>
      <c r="BL79" s="193"/>
      <c r="BM79" s="193"/>
      <c r="BN79" s="193"/>
      <c r="BO79" s="51"/>
      <c r="BP79" s="179">
        <v>8</v>
      </c>
      <c r="BQ79" s="252" t="s">
        <v>378</v>
      </c>
      <c r="BR79" s="48">
        <v>107.83</v>
      </c>
      <c r="BS79" s="48">
        <v>0.81175420082798933</v>
      </c>
      <c r="BT79" s="48">
        <v>0.9909</v>
      </c>
      <c r="BU79" s="48">
        <v>0.90711175616835993</v>
      </c>
      <c r="BV79" s="48">
        <v>1503</v>
      </c>
      <c r="BW79" s="48">
        <v>18.21</v>
      </c>
      <c r="BX79" s="48">
        <v>1.4536996656490768</v>
      </c>
      <c r="BY79" s="48">
        <v>1.3189</v>
      </c>
      <c r="BZ79" s="48">
        <v>9.6531000000000002</v>
      </c>
      <c r="CA79" s="48">
        <v>8.9545000000000012</v>
      </c>
      <c r="CB79" s="48">
        <v>6.7675000000000001</v>
      </c>
      <c r="CC79" s="48">
        <v>5.7275</v>
      </c>
      <c r="CD79" s="48">
        <v>1</v>
      </c>
      <c r="CE79" s="48">
        <v>0.73101552676978865</v>
      </c>
      <c r="CF79" s="48">
        <v>7.0883000000000003</v>
      </c>
      <c r="CG79" s="48">
        <v>7.0798000000000005</v>
      </c>
      <c r="CH79" s="193"/>
      <c r="CI79" s="193"/>
      <c r="CJ79" s="193"/>
      <c r="CK79" s="193"/>
      <c r="CL79" s="193"/>
      <c r="CM79" s="193"/>
      <c r="CN79" s="193"/>
      <c r="CO79" s="51"/>
      <c r="CP79" s="51"/>
    </row>
    <row r="80" spans="1:94" s="3" customFormat="1" x14ac:dyDescent="0.2">
      <c r="A80" s="217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  <c r="BG80" s="51"/>
      <c r="BH80" s="51"/>
      <c r="BI80" s="51"/>
      <c r="BJ80" s="51"/>
      <c r="BK80" s="51"/>
      <c r="BL80" s="51"/>
      <c r="BM80" s="51"/>
      <c r="BN80" s="51"/>
      <c r="BO80" s="51"/>
      <c r="BP80" s="179">
        <v>9</v>
      </c>
      <c r="BQ80" s="252" t="s">
        <v>379</v>
      </c>
      <c r="BR80" s="48">
        <v>107.95</v>
      </c>
      <c r="BS80" s="48">
        <v>0.80218193486282674</v>
      </c>
      <c r="BT80" s="48">
        <v>0.98720000000000008</v>
      </c>
      <c r="BU80" s="48">
        <v>0.90073860565663844</v>
      </c>
      <c r="BV80" s="48">
        <v>1506.8199</v>
      </c>
      <c r="BW80" s="48">
        <v>18.183900000000001</v>
      </c>
      <c r="BX80" s="48">
        <v>1.4553922282055012</v>
      </c>
      <c r="BY80" s="48">
        <v>1.3220000000000001</v>
      </c>
      <c r="BZ80" s="48">
        <v>9.5854999999999997</v>
      </c>
      <c r="CA80" s="48">
        <v>8.9454000000000011</v>
      </c>
      <c r="CB80" s="48">
        <v>6.7253000000000007</v>
      </c>
      <c r="CC80" s="48">
        <v>5.6851000000000003</v>
      </c>
      <c r="CD80" s="48">
        <v>1</v>
      </c>
      <c r="CE80" s="48">
        <v>0.73060428280230583</v>
      </c>
      <c r="CF80" s="48">
        <v>7.0754000000000001</v>
      </c>
      <c r="CG80" s="48">
        <v>7.0388999999999999</v>
      </c>
      <c r="CH80" s="51"/>
      <c r="CI80" s="51"/>
      <c r="CJ80" s="51"/>
      <c r="CK80" s="51"/>
      <c r="CL80" s="51"/>
      <c r="CM80" s="51"/>
      <c r="CN80" s="51"/>
      <c r="CO80" s="51"/>
      <c r="CP80" s="51"/>
    </row>
    <row r="81" spans="1:94" s="3" customFormat="1" x14ac:dyDescent="0.2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  <c r="BH81" s="51"/>
      <c r="BI81" s="51"/>
      <c r="BJ81" s="51"/>
      <c r="BK81" s="51"/>
      <c r="BL81" s="51"/>
      <c r="BM81" s="51"/>
      <c r="BN81" s="51"/>
      <c r="BO81" s="51"/>
      <c r="BP81" s="179">
        <v>10</v>
      </c>
      <c r="BQ81" s="252" t="s">
        <v>380</v>
      </c>
      <c r="BR81" s="48">
        <v>107.74000000000001</v>
      </c>
      <c r="BS81" s="48">
        <v>0.80418174507438678</v>
      </c>
      <c r="BT81" s="48">
        <v>0.98950000000000005</v>
      </c>
      <c r="BU81" s="48">
        <v>0.90391394739220821</v>
      </c>
      <c r="BV81" s="48">
        <v>1502.9828</v>
      </c>
      <c r="BW81" s="48">
        <v>17.844100000000001</v>
      </c>
      <c r="BX81" s="48">
        <v>1.4530659691950014</v>
      </c>
      <c r="BY81" s="48">
        <v>1.3254000000000001</v>
      </c>
      <c r="BZ81" s="48">
        <v>9.6436000000000011</v>
      </c>
      <c r="CA81" s="48">
        <v>8.9634</v>
      </c>
      <c r="CB81" s="48">
        <v>6.7480000000000002</v>
      </c>
      <c r="CC81" s="48">
        <v>5.7178000000000004</v>
      </c>
      <c r="CD81" s="48">
        <v>1</v>
      </c>
      <c r="CE81" s="48">
        <v>0.72824195110583545</v>
      </c>
      <c r="CF81" s="48">
        <v>7.0648</v>
      </c>
      <c r="CG81" s="48">
        <v>7.0609000000000002</v>
      </c>
      <c r="CH81" s="51"/>
      <c r="CI81" s="51"/>
      <c r="CJ81" s="51"/>
      <c r="CK81" s="51"/>
      <c r="CL81" s="51"/>
      <c r="CM81" s="51"/>
      <c r="CN81" s="51"/>
      <c r="CO81" s="51"/>
      <c r="CP81" s="51"/>
    </row>
    <row r="82" spans="1:94" s="3" customFormat="1" x14ac:dyDescent="0.2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  <c r="BG82" s="51"/>
      <c r="BH82" s="51"/>
      <c r="BI82" s="51"/>
      <c r="BJ82" s="51"/>
      <c r="BK82" s="51"/>
      <c r="BL82" s="51"/>
      <c r="BM82" s="51"/>
      <c r="BN82" s="51"/>
      <c r="BO82" s="51"/>
      <c r="BP82" s="179">
        <v>11</v>
      </c>
      <c r="BQ82" s="252" t="s">
        <v>381</v>
      </c>
      <c r="BR82" s="48">
        <v>108.18</v>
      </c>
      <c r="BS82" s="48">
        <v>0.80638658172728006</v>
      </c>
      <c r="BT82" s="48">
        <v>0.99440000000000006</v>
      </c>
      <c r="BU82" s="48">
        <v>0.90826521344232514</v>
      </c>
      <c r="BV82" s="48">
        <v>1499.306</v>
      </c>
      <c r="BW82" s="48">
        <v>17.864599999999999</v>
      </c>
      <c r="BX82" s="48">
        <v>1.4632718759145449</v>
      </c>
      <c r="BY82" s="48">
        <v>1.3246</v>
      </c>
      <c r="BZ82" s="48">
        <v>9.7251000000000012</v>
      </c>
      <c r="CA82" s="48">
        <v>8.9753000000000007</v>
      </c>
      <c r="CB82" s="48">
        <v>6.7807000000000004</v>
      </c>
      <c r="CC82" s="48">
        <v>5.7321</v>
      </c>
      <c r="CD82" s="48">
        <v>1</v>
      </c>
      <c r="CE82" s="48">
        <v>0.72942120427440826</v>
      </c>
      <c r="CF82" s="48">
        <v>7.0958000000000006</v>
      </c>
      <c r="CG82" s="48">
        <v>7.0932000000000004</v>
      </c>
      <c r="CH82" s="51"/>
      <c r="CI82" s="51"/>
      <c r="CJ82" s="51"/>
      <c r="CK82" s="51"/>
      <c r="CL82" s="51"/>
      <c r="CM82" s="51"/>
      <c r="CN82" s="51"/>
      <c r="CO82" s="51"/>
      <c r="CP82" s="51"/>
    </row>
    <row r="83" spans="1:94" s="3" customFormat="1" x14ac:dyDescent="0.2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  <c r="BG83" s="51"/>
      <c r="BH83" s="51"/>
      <c r="BI83" s="51"/>
      <c r="BJ83" s="51"/>
      <c r="BK83" s="51"/>
      <c r="BL83" s="51"/>
      <c r="BM83" s="51"/>
      <c r="BN83" s="51"/>
      <c r="BO83" s="51"/>
      <c r="BP83" s="179">
        <v>12</v>
      </c>
      <c r="BQ83" s="252" t="s">
        <v>382</v>
      </c>
      <c r="BR83" s="48">
        <v>108.21000000000001</v>
      </c>
      <c r="BS83" s="48">
        <v>0.8027614995584812</v>
      </c>
      <c r="BT83" s="48">
        <v>0.99530000000000007</v>
      </c>
      <c r="BU83" s="48">
        <v>0.90546903295907277</v>
      </c>
      <c r="BV83" s="48">
        <v>1502.4209000000001</v>
      </c>
      <c r="BW83" s="48">
        <v>17.870200000000001</v>
      </c>
      <c r="BX83" s="48">
        <v>1.4637002341920373</v>
      </c>
      <c r="BY83" s="48">
        <v>1.3260000000000001</v>
      </c>
      <c r="BZ83" s="48">
        <v>9.7139000000000006</v>
      </c>
      <c r="CA83" s="48">
        <v>8.9599000000000011</v>
      </c>
      <c r="CB83" s="48">
        <v>6.7602000000000002</v>
      </c>
      <c r="CC83" s="48">
        <v>5.6818</v>
      </c>
      <c r="CD83" s="48">
        <v>1</v>
      </c>
      <c r="CE83" s="48">
        <v>0.7305135510263715</v>
      </c>
      <c r="CF83" s="48">
        <v>7.0884</v>
      </c>
      <c r="CG83" s="48">
        <v>7.0853999999999999</v>
      </c>
      <c r="CH83" s="51"/>
      <c r="CI83" s="51"/>
      <c r="CJ83" s="51"/>
      <c r="CK83" s="51"/>
      <c r="CL83" s="51"/>
      <c r="CM83" s="51"/>
      <c r="CN83" s="51"/>
      <c r="CO83" s="51"/>
      <c r="CP83" s="51"/>
    </row>
    <row r="84" spans="1:94" s="3" customFormat="1" x14ac:dyDescent="0.2">
      <c r="BP84" s="205">
        <v>13</v>
      </c>
      <c r="BQ84" s="261" t="s">
        <v>383</v>
      </c>
      <c r="BR84" s="37">
        <v>107.99000000000001</v>
      </c>
      <c r="BS84" s="37">
        <v>0.80108948169510541</v>
      </c>
      <c r="BT84" s="37">
        <v>0.99060000000000004</v>
      </c>
      <c r="BU84" s="37">
        <v>0.90407738902450041</v>
      </c>
      <c r="BV84" s="37">
        <v>1497.6000000000001</v>
      </c>
      <c r="BW84" s="37">
        <v>17.7014</v>
      </c>
      <c r="BX84" s="37">
        <v>1.4714537963507945</v>
      </c>
      <c r="BY84" s="37">
        <v>1.329</v>
      </c>
      <c r="BZ84" s="37">
        <v>9.6942000000000004</v>
      </c>
      <c r="CA84" s="37">
        <v>8.9365000000000006</v>
      </c>
      <c r="CB84" s="37">
        <v>6.75</v>
      </c>
      <c r="CC84" s="37">
        <v>5.7032000000000007</v>
      </c>
      <c r="CD84" s="37">
        <v>1</v>
      </c>
      <c r="CE84" s="37">
        <v>0.72975655321384791</v>
      </c>
      <c r="CF84" s="37">
        <v>7.0960000000000001</v>
      </c>
      <c r="CG84" s="37">
        <v>7.093</v>
      </c>
    </row>
    <row r="85" spans="1:94" s="3" customFormat="1" x14ac:dyDescent="0.2">
      <c r="BP85" s="205">
        <v>14</v>
      </c>
      <c r="BQ85" s="261" t="s">
        <v>384</v>
      </c>
      <c r="BR85" s="13">
        <v>107.96000000000001</v>
      </c>
      <c r="BS85" s="13">
        <v>0.79846694346854041</v>
      </c>
      <c r="BT85" s="13">
        <v>0.9909</v>
      </c>
      <c r="BU85" s="13">
        <v>0.90530508781459351</v>
      </c>
      <c r="BV85" s="13">
        <v>1503.8899000000001</v>
      </c>
      <c r="BW85" s="13">
        <v>17.900200000000002</v>
      </c>
      <c r="BX85" s="13">
        <v>1.4725371815638344</v>
      </c>
      <c r="BY85" s="13">
        <v>1.3268</v>
      </c>
      <c r="BZ85" s="13">
        <v>9.6903000000000006</v>
      </c>
      <c r="CA85" s="37">
        <v>8.9928000000000008</v>
      </c>
      <c r="CB85" s="37">
        <v>6.7581000000000007</v>
      </c>
      <c r="CC85" s="37">
        <v>5.694</v>
      </c>
      <c r="CD85" s="37">
        <v>1</v>
      </c>
      <c r="CE85" s="37">
        <v>0.72932544689416756</v>
      </c>
      <c r="CF85" s="37">
        <v>7.0869</v>
      </c>
      <c r="CG85" s="37">
        <v>7.0811999999999999</v>
      </c>
    </row>
    <row r="86" spans="1:94" s="3" customFormat="1" x14ac:dyDescent="0.2">
      <c r="BP86" s="205">
        <v>15</v>
      </c>
      <c r="BQ86" s="261" t="s">
        <v>385</v>
      </c>
      <c r="BR86" s="13">
        <v>107.47</v>
      </c>
      <c r="BS86" s="13">
        <v>0.80360012857602059</v>
      </c>
      <c r="BT86" s="13">
        <v>0.99050000000000005</v>
      </c>
      <c r="BU86" s="13">
        <v>0.91066387396411974</v>
      </c>
      <c r="BV86" s="13">
        <v>1518.8000000000002</v>
      </c>
      <c r="BW86" s="13">
        <v>18.350000000000001</v>
      </c>
      <c r="BX86" s="13">
        <v>1.476886722788362</v>
      </c>
      <c r="BY86" s="13">
        <v>1.3297000000000001</v>
      </c>
      <c r="BZ86" s="13">
        <v>9.7605000000000004</v>
      </c>
      <c r="CA86" s="37">
        <v>9.0928000000000004</v>
      </c>
      <c r="CB86" s="37">
        <v>6.7986000000000004</v>
      </c>
      <c r="CC86" s="37">
        <v>5.7250000000000005</v>
      </c>
      <c r="CD86" s="37">
        <v>1</v>
      </c>
      <c r="CE86" s="37">
        <v>0.72948505649861761</v>
      </c>
      <c r="CF86" s="37">
        <v>7.1273</v>
      </c>
      <c r="CG86" s="37">
        <v>7.1215000000000002</v>
      </c>
    </row>
    <row r="87" spans="1:94" s="3" customFormat="1" x14ac:dyDescent="0.2">
      <c r="BP87" s="205">
        <v>16</v>
      </c>
      <c r="BQ87" s="261" t="s">
        <v>386</v>
      </c>
      <c r="BR87" s="37">
        <v>107.7</v>
      </c>
      <c r="BS87" s="37">
        <v>0.80301935276640157</v>
      </c>
      <c r="BT87" s="37">
        <v>0.98950000000000005</v>
      </c>
      <c r="BU87" s="37">
        <v>0.90942160785740256</v>
      </c>
      <c r="BV87" s="37">
        <v>1520.5</v>
      </c>
      <c r="BW87" s="37">
        <v>18.57</v>
      </c>
      <c r="BX87" s="37">
        <v>1.4740566037735849</v>
      </c>
      <c r="BY87" s="37">
        <v>1.3251000000000002</v>
      </c>
      <c r="BZ87" s="37">
        <v>9.7201000000000004</v>
      </c>
      <c r="CA87" s="37">
        <v>9.0343999999999998</v>
      </c>
      <c r="CB87" s="37">
        <v>6.7885</v>
      </c>
      <c r="CC87" s="37">
        <v>5.681</v>
      </c>
      <c r="CD87" s="37">
        <v>1</v>
      </c>
      <c r="CE87" s="37">
        <v>0.73113311009402371</v>
      </c>
      <c r="CF87" s="37">
        <v>7.1032000000000002</v>
      </c>
      <c r="CG87" s="37">
        <v>7.1023000000000005</v>
      </c>
    </row>
    <row r="88" spans="1:94" s="3" customFormat="1" x14ac:dyDescent="0.2">
      <c r="BP88" s="205">
        <v>17</v>
      </c>
      <c r="BQ88" s="261" t="s">
        <v>387</v>
      </c>
      <c r="BR88" s="37">
        <v>107.3</v>
      </c>
      <c r="BS88" s="37">
        <v>0.80424642110342603</v>
      </c>
      <c r="BT88" s="37">
        <v>0.98560000000000003</v>
      </c>
      <c r="BU88" s="37">
        <v>0.90917356123283921</v>
      </c>
      <c r="BV88" s="42">
        <v>1530.7</v>
      </c>
      <c r="BW88" s="37">
        <v>18.5854</v>
      </c>
      <c r="BX88" s="37">
        <v>1.4751438265230858</v>
      </c>
      <c r="BY88" s="37">
        <v>1.3256000000000001</v>
      </c>
      <c r="BZ88" s="37">
        <v>9.7010000000000005</v>
      </c>
      <c r="CA88" s="37">
        <v>9.0256000000000007</v>
      </c>
      <c r="CB88" s="37">
        <v>6.7856000000000005</v>
      </c>
      <c r="CC88" s="37">
        <v>5.6816000000000004</v>
      </c>
      <c r="CD88" s="37">
        <v>1</v>
      </c>
      <c r="CE88" s="37">
        <v>0.73094606348997504</v>
      </c>
      <c r="CF88" s="37">
        <v>7.1220000000000008</v>
      </c>
      <c r="CG88" s="37">
        <v>7.1253000000000002</v>
      </c>
    </row>
    <row r="89" spans="1:94" s="3" customFormat="1" x14ac:dyDescent="0.2">
      <c r="BP89" s="205">
        <v>18</v>
      </c>
      <c r="BQ89" s="261" t="s">
        <v>388</v>
      </c>
      <c r="BR89" s="37">
        <v>107.59</v>
      </c>
      <c r="BS89" s="37">
        <v>0.81228169929331484</v>
      </c>
      <c r="BT89" s="37">
        <v>0.99399999999999999</v>
      </c>
      <c r="BU89" s="37">
        <v>0.91482938431982441</v>
      </c>
      <c r="BV89" s="37">
        <v>1507.6429000000001</v>
      </c>
      <c r="BW89" s="37">
        <v>17.9146</v>
      </c>
      <c r="BX89" s="37">
        <v>1.4803849000740192</v>
      </c>
      <c r="BY89" s="37">
        <v>1.3252000000000002</v>
      </c>
      <c r="BZ89" s="37">
        <v>9.7552000000000003</v>
      </c>
      <c r="CA89" s="37">
        <v>9.0559000000000012</v>
      </c>
      <c r="CB89" s="37">
        <v>6.8276000000000003</v>
      </c>
      <c r="CC89" s="37">
        <v>5.6773000000000007</v>
      </c>
      <c r="CD89" s="37">
        <v>1</v>
      </c>
      <c r="CE89" s="37">
        <v>0.73096209230589315</v>
      </c>
      <c r="CF89" s="37">
        <v>7.1324000000000005</v>
      </c>
      <c r="CG89" s="37">
        <v>7.1306000000000003</v>
      </c>
    </row>
    <row r="90" spans="1:94" s="3" customFormat="1" x14ac:dyDescent="0.2">
      <c r="BP90" s="205">
        <v>19</v>
      </c>
      <c r="BQ90" s="261" t="s">
        <v>389</v>
      </c>
      <c r="BR90" s="37">
        <v>107.89</v>
      </c>
      <c r="BS90" s="37">
        <v>0.81406707912732001</v>
      </c>
      <c r="BT90" s="37">
        <v>0.99299999999999999</v>
      </c>
      <c r="BU90" s="37">
        <v>0.91566706345572746</v>
      </c>
      <c r="BV90" s="37">
        <v>1496.5393000000001</v>
      </c>
      <c r="BW90" s="37">
        <v>17.530200000000001</v>
      </c>
      <c r="BX90" s="37">
        <v>1.4801657785671996</v>
      </c>
      <c r="BY90" s="37">
        <v>1.3260000000000001</v>
      </c>
      <c r="BZ90" s="37">
        <v>9.7825000000000006</v>
      </c>
      <c r="CA90" s="37">
        <v>9.0820000000000007</v>
      </c>
      <c r="CB90" s="37">
        <v>6.835</v>
      </c>
      <c r="CC90" s="37">
        <v>5.6722000000000001</v>
      </c>
      <c r="CD90" s="37">
        <v>1</v>
      </c>
      <c r="CE90" s="37">
        <v>0.73278325736813565</v>
      </c>
      <c r="CF90" s="37">
        <v>7.1214000000000004</v>
      </c>
      <c r="CG90" s="37">
        <v>7.1190000000000007</v>
      </c>
    </row>
    <row r="91" spans="1:94" s="3" customFormat="1" ht="13.5" thickBot="1" x14ac:dyDescent="0.25">
      <c r="A91" s="243"/>
      <c r="BP91" s="205">
        <v>20</v>
      </c>
      <c r="BQ91" s="261" t="s">
        <v>390</v>
      </c>
      <c r="BR91" s="256">
        <v>107.92</v>
      </c>
      <c r="BS91" s="256">
        <v>0.81221572449642621</v>
      </c>
      <c r="BT91" s="256">
        <v>0.99340000000000006</v>
      </c>
      <c r="BU91" s="256">
        <v>0.91533180778032031</v>
      </c>
      <c r="BV91" s="256">
        <v>1487.722</v>
      </c>
      <c r="BW91" s="256">
        <v>17.260000000000002</v>
      </c>
      <c r="BX91" s="256">
        <v>1.4814814814814814</v>
      </c>
      <c r="BY91" s="256">
        <v>1.3244</v>
      </c>
      <c r="BZ91" s="256">
        <v>9.8143000000000011</v>
      </c>
      <c r="CA91" s="256">
        <v>9.0807000000000002</v>
      </c>
      <c r="CB91" s="256">
        <v>6.8327</v>
      </c>
      <c r="CC91" s="37">
        <v>5.6474000000000002</v>
      </c>
      <c r="CD91" s="37">
        <v>1</v>
      </c>
      <c r="CE91" s="37">
        <v>0.7330034817665384</v>
      </c>
      <c r="CF91" s="37">
        <v>7.1368</v>
      </c>
      <c r="CG91" s="45">
        <v>7.1434000000000006</v>
      </c>
    </row>
    <row r="92" spans="1:94" s="3" customFormat="1" ht="13.5" thickTop="1" x14ac:dyDescent="0.2">
      <c r="A92" s="243"/>
      <c r="BP92" s="205"/>
      <c r="BQ92" s="261"/>
      <c r="BR92" s="244"/>
      <c r="BS92" s="244"/>
      <c r="BT92" s="244"/>
      <c r="BU92" s="244"/>
      <c r="BV92" s="244"/>
      <c r="BW92" s="244"/>
      <c r="BX92" s="244"/>
      <c r="BY92" s="244"/>
      <c r="BZ92" s="244"/>
      <c r="CA92" s="244"/>
      <c r="CB92" s="244"/>
      <c r="CC92" s="244"/>
      <c r="CD92" s="244"/>
      <c r="CE92" s="244"/>
      <c r="CF92" s="244"/>
      <c r="CG92" s="244"/>
    </row>
    <row r="93" spans="1:94" s="198" customFormat="1" x14ac:dyDescent="0.2">
      <c r="BP93" s="205"/>
      <c r="BQ93" s="262"/>
      <c r="BR93" s="244"/>
      <c r="BS93" s="244"/>
      <c r="BT93" s="244"/>
      <c r="BU93" s="244"/>
      <c r="BV93" s="244"/>
      <c r="BW93" s="244"/>
      <c r="BX93" s="244"/>
      <c r="BY93" s="244"/>
      <c r="BZ93" s="244"/>
      <c r="CA93" s="244"/>
      <c r="CB93" s="244"/>
      <c r="CC93" s="244"/>
      <c r="CD93" s="244"/>
      <c r="CE93" s="244"/>
      <c r="CF93" s="244"/>
      <c r="CG93" s="244"/>
    </row>
    <row r="94" spans="1:94" s="198" customFormat="1" x14ac:dyDescent="0.2">
      <c r="BP94" s="205"/>
      <c r="BQ94" s="262"/>
      <c r="BR94" s="244"/>
      <c r="BS94" s="244"/>
      <c r="BT94" s="244"/>
      <c r="BU94" s="244"/>
      <c r="BV94" s="244"/>
      <c r="BW94" s="244"/>
      <c r="BX94" s="244"/>
      <c r="BY94" s="244"/>
      <c r="BZ94" s="244"/>
      <c r="CA94" s="244"/>
      <c r="CB94" s="40"/>
      <c r="CC94" s="40"/>
      <c r="CD94" s="40"/>
      <c r="CE94" s="40"/>
      <c r="CF94" s="40"/>
      <c r="CG94" s="40"/>
    </row>
    <row r="95" spans="1:94" s="3" customFormat="1" x14ac:dyDescent="0.2">
      <c r="A95" s="243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  <c r="BZ95" s="198"/>
      <c r="CA95" s="198"/>
      <c r="CB95" s="198"/>
      <c r="CC95" s="198"/>
      <c r="CD95" s="198"/>
    </row>
    <row r="96" spans="1:94" s="3" customFormat="1" x14ac:dyDescent="0.2">
      <c r="A96" s="243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  <c r="BZ96" s="198"/>
      <c r="CA96" s="198"/>
      <c r="CB96" s="198"/>
      <c r="CC96" s="198"/>
      <c r="CD96" s="198"/>
    </row>
    <row r="97" spans="1:85" s="3" customFormat="1" x14ac:dyDescent="0.2">
      <c r="A97" s="243"/>
      <c r="BU97" s="198"/>
      <c r="CC97" s="199"/>
      <c r="CD97" s="198"/>
    </row>
    <row r="98" spans="1:85" s="3" customFormat="1" x14ac:dyDescent="0.2">
      <c r="A98" s="243"/>
      <c r="BP98" s="237"/>
      <c r="BQ98" s="237"/>
      <c r="BR98" s="40">
        <f>AVERAGE(BR72:BR91)</f>
        <v>107.46950000000001</v>
      </c>
      <c r="BS98" s="40">
        <f t="shared" ref="BS98:CG98" si="8">AVERAGE(BS72:BS91)</f>
        <v>0.81015405237898042</v>
      </c>
      <c r="BT98" s="40">
        <f t="shared" si="8"/>
        <v>0.99079500000000009</v>
      </c>
      <c r="BU98" s="40">
        <f t="shared" si="8"/>
        <v>0.90854324424597055</v>
      </c>
      <c r="BV98" s="40">
        <f t="shared" si="8"/>
        <v>1508.6566400000002</v>
      </c>
      <c r="BW98" s="40">
        <f t="shared" si="8"/>
        <v>18.114370000000001</v>
      </c>
      <c r="BX98" s="40">
        <f t="shared" si="8"/>
        <v>1.4691495328454287</v>
      </c>
      <c r="BY98" s="40">
        <f t="shared" si="8"/>
        <v>1.3249499999999999</v>
      </c>
      <c r="BZ98" s="40">
        <f t="shared" si="8"/>
        <v>9.7214700000000001</v>
      </c>
      <c r="CA98" s="40">
        <f t="shared" si="8"/>
        <v>9.0167450000000002</v>
      </c>
      <c r="CB98" s="40">
        <f t="shared" si="8"/>
        <v>6.7796000000000003</v>
      </c>
      <c r="CC98" s="40">
        <f t="shared" si="8"/>
        <v>5.7139399999999991</v>
      </c>
      <c r="CD98" s="40">
        <f t="shared" si="8"/>
        <v>1</v>
      </c>
      <c r="CE98" s="40">
        <f t="shared" si="8"/>
        <v>0.73067328001332843</v>
      </c>
      <c r="CF98" s="40">
        <f t="shared" si="8"/>
        <v>7.1148499999999997</v>
      </c>
      <c r="CG98" s="40">
        <f t="shared" si="8"/>
        <v>7.1115650000000006</v>
      </c>
    </row>
    <row r="99" spans="1:85" s="3" customFormat="1" x14ac:dyDescent="0.2">
      <c r="A99" s="243"/>
      <c r="BP99" s="237"/>
      <c r="BQ99" s="237"/>
      <c r="BR99" s="230">
        <v>107.46950000000001</v>
      </c>
      <c r="BS99" s="230">
        <v>0.81015405237898042</v>
      </c>
      <c r="BT99" s="230">
        <v>0.99079500000000009</v>
      </c>
      <c r="BU99" s="230">
        <v>0.90854324424597055</v>
      </c>
      <c r="BV99" s="230">
        <v>1508.6566400000002</v>
      </c>
      <c r="BW99" s="230">
        <v>18.114370000000001</v>
      </c>
      <c r="BX99" s="230">
        <v>1.4691495328454287</v>
      </c>
      <c r="BY99" s="230">
        <v>1.3249499999999999</v>
      </c>
      <c r="BZ99" s="230">
        <v>9.7214700000000001</v>
      </c>
      <c r="CA99" s="230">
        <v>9.0167450000000002</v>
      </c>
      <c r="CB99" s="230">
        <v>6.7796000000000003</v>
      </c>
      <c r="CC99" s="230">
        <v>5.7139399999999991</v>
      </c>
      <c r="CD99" s="230">
        <v>1</v>
      </c>
      <c r="CE99" s="230">
        <v>0.73067328001332843</v>
      </c>
      <c r="CF99" s="230">
        <v>7.1148499999999997</v>
      </c>
      <c r="CG99" s="230">
        <v>7.1115650000000006</v>
      </c>
    </row>
    <row r="100" spans="1:85" s="3" customFormat="1" x14ac:dyDescent="0.2">
      <c r="A100" s="243"/>
      <c r="BP100" s="248"/>
      <c r="BQ100" s="247"/>
      <c r="BR100" s="247">
        <f t="shared" ref="BR100:CG100" si="9">BR99-BR98</f>
        <v>0</v>
      </c>
      <c r="BS100" s="247">
        <f t="shared" si="9"/>
        <v>0</v>
      </c>
      <c r="BT100" s="247">
        <f t="shared" si="9"/>
        <v>0</v>
      </c>
      <c r="BU100" s="247">
        <f t="shared" si="9"/>
        <v>0</v>
      </c>
      <c r="BV100" s="247">
        <f t="shared" si="9"/>
        <v>0</v>
      </c>
      <c r="BW100" s="247">
        <f t="shared" si="9"/>
        <v>0</v>
      </c>
      <c r="BX100" s="247">
        <f t="shared" si="9"/>
        <v>0</v>
      </c>
      <c r="BY100" s="247">
        <f t="shared" si="9"/>
        <v>0</v>
      </c>
      <c r="BZ100" s="247">
        <f t="shared" si="9"/>
        <v>0</v>
      </c>
      <c r="CA100" s="247">
        <f t="shared" si="9"/>
        <v>0</v>
      </c>
      <c r="CB100" s="247">
        <f t="shared" si="9"/>
        <v>0</v>
      </c>
      <c r="CC100" s="247">
        <f t="shared" si="9"/>
        <v>0</v>
      </c>
      <c r="CD100" s="247">
        <f t="shared" si="9"/>
        <v>0</v>
      </c>
      <c r="CE100" s="247">
        <f t="shared" si="9"/>
        <v>0</v>
      </c>
      <c r="CF100" s="247">
        <f t="shared" si="9"/>
        <v>0</v>
      </c>
      <c r="CG100" s="247">
        <f t="shared" si="9"/>
        <v>0</v>
      </c>
    </row>
    <row r="101" spans="1:85" s="3" customFormat="1" x14ac:dyDescent="0.2">
      <c r="A101" s="243"/>
      <c r="BP101" s="198" t="s">
        <v>29</v>
      </c>
      <c r="BQ101" s="198"/>
      <c r="BR101" s="40">
        <f>MAX(BR72:BR91)</f>
        <v>108.21000000000001</v>
      </c>
      <c r="BS101" s="40">
        <f t="shared" ref="BS101:CG101" si="10">MAX(BS72:BS91)</f>
        <v>0.83458521115005835</v>
      </c>
      <c r="BT101" s="40">
        <f t="shared" si="10"/>
        <v>0.99530000000000007</v>
      </c>
      <c r="BU101" s="40">
        <f t="shared" si="10"/>
        <v>0.91566706345572746</v>
      </c>
      <c r="BV101" s="40">
        <f t="shared" si="10"/>
        <v>1538.66</v>
      </c>
      <c r="BW101" s="40">
        <f t="shared" si="10"/>
        <v>19.34</v>
      </c>
      <c r="BX101" s="40">
        <f t="shared" si="10"/>
        <v>1.4876524843796488</v>
      </c>
      <c r="BY101" s="40">
        <f t="shared" si="10"/>
        <v>1.3358000000000001</v>
      </c>
      <c r="BZ101" s="40">
        <f t="shared" si="10"/>
        <v>9.8780000000000001</v>
      </c>
      <c r="CA101" s="40">
        <f t="shared" si="10"/>
        <v>9.1448999999999998</v>
      </c>
      <c r="CB101" s="40">
        <f t="shared" si="10"/>
        <v>6.835</v>
      </c>
      <c r="CC101" s="40">
        <f t="shared" si="10"/>
        <v>5.819</v>
      </c>
      <c r="CD101" s="40">
        <f t="shared" si="10"/>
        <v>1</v>
      </c>
      <c r="CE101" s="40">
        <f t="shared" si="10"/>
        <v>0.733853390769592</v>
      </c>
      <c r="CF101" s="40">
        <f t="shared" si="10"/>
        <v>7.1755000000000004</v>
      </c>
      <c r="CG101" s="40">
        <f t="shared" si="10"/>
        <v>7.1782000000000004</v>
      </c>
    </row>
    <row r="102" spans="1:85" s="3" customFormat="1" x14ac:dyDescent="0.2">
      <c r="A102" s="243"/>
      <c r="BP102" s="198" t="s">
        <v>30</v>
      </c>
      <c r="BQ102" s="198"/>
      <c r="BR102" s="40">
        <f>MIN(BR72:BR91)</f>
        <v>106.07000000000001</v>
      </c>
      <c r="BS102" s="40">
        <f t="shared" ref="BS102:CG102" si="11">MIN(BS72:BS91)</f>
        <v>0.79846694346854041</v>
      </c>
      <c r="BT102" s="40">
        <f t="shared" si="11"/>
        <v>0.98550000000000004</v>
      </c>
      <c r="BU102" s="40">
        <f t="shared" si="11"/>
        <v>0.90073860565663844</v>
      </c>
      <c r="BV102" s="40">
        <f t="shared" si="11"/>
        <v>1487.722</v>
      </c>
      <c r="BW102" s="40">
        <f t="shared" si="11"/>
        <v>17.260000000000002</v>
      </c>
      <c r="BX102" s="40">
        <f t="shared" si="11"/>
        <v>1.4530659691950014</v>
      </c>
      <c r="BY102" s="40">
        <f t="shared" si="11"/>
        <v>1.3153000000000001</v>
      </c>
      <c r="BZ102" s="40">
        <f t="shared" si="11"/>
        <v>9.5854999999999997</v>
      </c>
      <c r="CA102" s="40">
        <f t="shared" si="11"/>
        <v>8.9365000000000006</v>
      </c>
      <c r="CB102" s="40">
        <f t="shared" si="11"/>
        <v>6.7253000000000007</v>
      </c>
      <c r="CC102" s="40">
        <f t="shared" si="11"/>
        <v>5.6474000000000002</v>
      </c>
      <c r="CD102" s="40">
        <f t="shared" si="11"/>
        <v>1</v>
      </c>
      <c r="CE102" s="40">
        <f t="shared" si="11"/>
        <v>0.72824195110583545</v>
      </c>
      <c r="CF102" s="40">
        <f t="shared" si="11"/>
        <v>7.0648</v>
      </c>
      <c r="CG102" s="40">
        <f t="shared" si="11"/>
        <v>7.0388999999999999</v>
      </c>
    </row>
    <row r="103" spans="1:85" s="3" customFormat="1" x14ac:dyDescent="0.2">
      <c r="A103" s="243"/>
      <c r="BU103" s="198"/>
      <c r="CC103" s="199"/>
      <c r="CD103" s="198"/>
    </row>
    <row r="104" spans="1:85" s="3" customFormat="1" x14ac:dyDescent="0.2">
      <c r="A104" s="243"/>
      <c r="BR104" s="40">
        <f>BR101-BR102</f>
        <v>2.1400000000000006</v>
      </c>
      <c r="BS104" s="40">
        <f t="shared" ref="BS104:CG104" si="12">BS101-BS102</f>
        <v>3.6118267681517935E-2</v>
      </c>
      <c r="BT104" s="40">
        <f t="shared" si="12"/>
        <v>9.8000000000000309E-3</v>
      </c>
      <c r="BU104" s="40">
        <f t="shared" si="12"/>
        <v>1.4928457799089023E-2</v>
      </c>
      <c r="BV104" s="40">
        <f t="shared" si="12"/>
        <v>50.938000000000102</v>
      </c>
      <c r="BW104" s="40">
        <f t="shared" si="12"/>
        <v>2.0799999999999983</v>
      </c>
      <c r="BX104" s="40">
        <f t="shared" si="12"/>
        <v>3.4586515184647393E-2</v>
      </c>
      <c r="BY104" s="40">
        <f t="shared" si="12"/>
        <v>2.0499999999999963E-2</v>
      </c>
      <c r="BZ104" s="40">
        <f t="shared" si="12"/>
        <v>0.29250000000000043</v>
      </c>
      <c r="CA104" s="40">
        <f t="shared" si="12"/>
        <v>0.20839999999999925</v>
      </c>
      <c r="CB104" s="40">
        <f t="shared" si="12"/>
        <v>0.10969999999999924</v>
      </c>
      <c r="CC104" s="40">
        <f t="shared" si="12"/>
        <v>0.17159999999999975</v>
      </c>
      <c r="CD104" s="40">
        <f t="shared" si="12"/>
        <v>0</v>
      </c>
      <c r="CE104" s="40">
        <f t="shared" si="12"/>
        <v>5.6114396637565456E-3</v>
      </c>
      <c r="CF104" s="40">
        <f t="shared" si="12"/>
        <v>0.11070000000000046</v>
      </c>
      <c r="CG104" s="40">
        <f t="shared" si="12"/>
        <v>0.13930000000000042</v>
      </c>
    </row>
    <row r="105" spans="1:85" s="3" customFormat="1" x14ac:dyDescent="0.2">
      <c r="A105" s="243"/>
      <c r="BU105" s="198"/>
      <c r="CC105" s="199"/>
      <c r="CD105" s="198"/>
    </row>
    <row r="106" spans="1:85" s="3" customFormat="1" x14ac:dyDescent="0.2">
      <c r="A106" s="243"/>
      <c r="BU106" s="198"/>
      <c r="CC106" s="199"/>
      <c r="CD106" s="198"/>
    </row>
    <row r="107" spans="1:85" s="3" customFormat="1" x14ac:dyDescent="0.2">
      <c r="A107" s="243"/>
      <c r="BU107" s="198"/>
      <c r="CC107" s="199"/>
      <c r="CD107" s="198"/>
    </row>
    <row r="108" spans="1:85" s="3" customFormat="1" x14ac:dyDescent="0.2">
      <c r="A108" s="243"/>
      <c r="BU108" s="198"/>
      <c r="CC108" s="199"/>
      <c r="CD108" s="198"/>
    </row>
    <row r="109" spans="1:85" s="3" customFormat="1" x14ac:dyDescent="0.2">
      <c r="A109" s="243"/>
      <c r="BU109" s="198"/>
      <c r="CC109" s="199"/>
      <c r="CD109" s="198"/>
    </row>
    <row r="110" spans="1:85" s="3" customFormat="1" x14ac:dyDescent="0.2">
      <c r="A110" s="243"/>
      <c r="BO110" s="205"/>
      <c r="BU110" s="198"/>
      <c r="CC110" s="199"/>
      <c r="CD110" s="198"/>
    </row>
    <row r="111" spans="1:85" s="3" customFormat="1" x14ac:dyDescent="0.2">
      <c r="A111" s="243"/>
      <c r="BO111" s="205"/>
      <c r="BU111" s="198"/>
      <c r="CC111" s="199"/>
      <c r="CD111" s="198"/>
    </row>
    <row r="112" spans="1:85" s="3" customFormat="1" x14ac:dyDescent="0.2">
      <c r="A112" s="243"/>
      <c r="BO112" s="205"/>
      <c r="BU112" s="198"/>
      <c r="CC112" s="199"/>
      <c r="CD112" s="198"/>
    </row>
    <row r="113" spans="1:82" s="3" customFormat="1" x14ac:dyDescent="0.2">
      <c r="A113" s="243"/>
      <c r="BO113" s="205"/>
      <c r="BP113" s="200"/>
      <c r="BU113" s="198"/>
      <c r="CC113" s="199"/>
      <c r="CD113" s="198"/>
    </row>
    <row r="114" spans="1:82" s="3" customFormat="1" x14ac:dyDescent="0.2">
      <c r="A114" s="243"/>
      <c r="BO114" s="205"/>
      <c r="BP114" s="200"/>
      <c r="BU114" s="198"/>
      <c r="CC114" s="199"/>
      <c r="CD114" s="198"/>
    </row>
    <row r="115" spans="1:82" s="3" customFormat="1" x14ac:dyDescent="0.2">
      <c r="A115" s="243"/>
      <c r="BO115" s="205"/>
      <c r="BP115" s="200"/>
      <c r="BU115" s="198"/>
      <c r="CC115" s="199"/>
      <c r="CD115" s="198"/>
    </row>
    <row r="116" spans="1:82" s="3" customFormat="1" x14ac:dyDescent="0.2">
      <c r="A116" s="243"/>
      <c r="BO116" s="205"/>
      <c r="BP116" s="200"/>
      <c r="BU116" s="198"/>
      <c r="CC116" s="199"/>
      <c r="CD116" s="198"/>
    </row>
    <row r="117" spans="1:82" s="3" customFormat="1" x14ac:dyDescent="0.2">
      <c r="A117" s="243"/>
      <c r="BO117" s="205"/>
      <c r="BP117" s="200"/>
      <c r="BU117" s="198"/>
      <c r="CC117" s="199"/>
      <c r="CD117" s="198"/>
    </row>
    <row r="118" spans="1:82" s="3" customFormat="1" x14ac:dyDescent="0.2">
      <c r="A118" s="243"/>
      <c r="BO118" s="205"/>
      <c r="BP118" s="200"/>
      <c r="BU118" s="198"/>
      <c r="CC118" s="199"/>
      <c r="CD118" s="198"/>
    </row>
    <row r="119" spans="1:82" s="3" customFormat="1" x14ac:dyDescent="0.2">
      <c r="A119" s="243"/>
      <c r="BO119" s="205"/>
      <c r="BP119" s="200"/>
      <c r="BU119" s="198"/>
      <c r="CC119" s="199"/>
      <c r="CD119" s="198"/>
    </row>
    <row r="120" spans="1:82" s="3" customFormat="1" x14ac:dyDescent="0.2">
      <c r="A120" s="243"/>
      <c r="BO120" s="205"/>
      <c r="BP120" s="200"/>
      <c r="BU120" s="198"/>
      <c r="CC120" s="199"/>
      <c r="CD120" s="198"/>
    </row>
    <row r="121" spans="1:82" s="3" customFormat="1" x14ac:dyDescent="0.2">
      <c r="A121" s="243"/>
      <c r="BO121" s="205"/>
      <c r="BP121" s="200"/>
      <c r="BU121" s="198"/>
      <c r="CC121" s="199"/>
      <c r="CD121" s="198"/>
    </row>
    <row r="122" spans="1:82" s="3" customFormat="1" x14ac:dyDescent="0.2">
      <c r="A122" s="243"/>
      <c r="BO122" s="205"/>
      <c r="BP122" s="200"/>
      <c r="BU122" s="198"/>
      <c r="CC122" s="199"/>
      <c r="CD122" s="198"/>
    </row>
    <row r="123" spans="1:82" s="3" customFormat="1" x14ac:dyDescent="0.2">
      <c r="A123" s="243"/>
      <c r="BO123" s="205"/>
      <c r="BP123" s="200"/>
      <c r="BU123" s="198"/>
      <c r="CC123" s="199"/>
      <c r="CD123" s="198"/>
    </row>
    <row r="124" spans="1:82" s="3" customFormat="1" x14ac:dyDescent="0.2">
      <c r="A124" s="243"/>
      <c r="BO124" s="205"/>
      <c r="BP124" s="200"/>
      <c r="BU124" s="198"/>
      <c r="CC124" s="199"/>
      <c r="CD124" s="198"/>
    </row>
    <row r="125" spans="1:82" s="3" customFormat="1" x14ac:dyDescent="0.2">
      <c r="A125" s="243"/>
      <c r="BO125" s="205"/>
      <c r="BP125" s="200"/>
      <c r="BU125" s="198"/>
      <c r="CC125" s="199"/>
      <c r="CD125" s="198"/>
    </row>
    <row r="126" spans="1:82" s="3" customFormat="1" x14ac:dyDescent="0.2">
      <c r="A126" s="243"/>
      <c r="BO126" s="205"/>
      <c r="BP126" s="200"/>
      <c r="BU126" s="198"/>
      <c r="CC126" s="199"/>
      <c r="CD126" s="198"/>
    </row>
    <row r="127" spans="1:82" s="3" customFormat="1" x14ac:dyDescent="0.2">
      <c r="A127" s="243"/>
      <c r="BO127" s="205"/>
      <c r="BP127" s="200"/>
      <c r="BU127" s="198"/>
      <c r="CC127" s="199"/>
      <c r="CD127" s="198"/>
    </row>
    <row r="128" spans="1:82" s="3" customFormat="1" x14ac:dyDescent="0.2">
      <c r="A128" s="243"/>
      <c r="BO128" s="205"/>
      <c r="BP128" s="200"/>
      <c r="BU128" s="198"/>
      <c r="CC128" s="199"/>
      <c r="CD128" s="198"/>
    </row>
    <row r="129" spans="1:82" s="3" customFormat="1" x14ac:dyDescent="0.2">
      <c r="A129" s="243"/>
      <c r="BP129" s="200"/>
      <c r="BU129" s="198"/>
      <c r="CC129" s="199"/>
      <c r="CD129" s="198"/>
    </row>
    <row r="130" spans="1:82" s="3" customFormat="1" x14ac:dyDescent="0.2">
      <c r="A130" s="243"/>
      <c r="BP130" s="200"/>
    </row>
    <row r="131" spans="1:82" s="3" customFormat="1" x14ac:dyDescent="0.2">
      <c r="A131" s="243"/>
      <c r="BP131" s="200"/>
    </row>
    <row r="132" spans="1:82" s="3" customFormat="1" x14ac:dyDescent="0.2">
      <c r="A132" s="243"/>
    </row>
    <row r="133" spans="1:82" s="3" customFormat="1" x14ac:dyDescent="0.2">
      <c r="A133" s="243"/>
    </row>
    <row r="134" spans="1:82" s="3" customFormat="1" x14ac:dyDescent="0.2">
      <c r="A134" s="243"/>
      <c r="BP134" s="200"/>
      <c r="BQ134" s="200"/>
    </row>
    <row r="135" spans="1:82" s="3" customFormat="1" x14ac:dyDescent="0.2">
      <c r="A135" s="243"/>
      <c r="BP135" s="200"/>
      <c r="BQ135" s="200"/>
    </row>
    <row r="136" spans="1:82" s="3" customFormat="1" x14ac:dyDescent="0.2">
      <c r="A136" s="243"/>
      <c r="BP136" s="200"/>
      <c r="BQ136" s="200"/>
    </row>
    <row r="137" spans="1:82" s="3" customFormat="1" x14ac:dyDescent="0.2">
      <c r="A137" s="243"/>
      <c r="BP137" s="205"/>
      <c r="BQ137" s="200"/>
    </row>
    <row r="138" spans="1:82" s="3" customFormat="1" x14ac:dyDescent="0.2">
      <c r="A138" s="243"/>
      <c r="BP138" s="205"/>
      <c r="BQ138" s="200"/>
    </row>
    <row r="139" spans="1:82" s="3" customFormat="1" x14ac:dyDescent="0.2">
      <c r="A139" s="243"/>
      <c r="BP139" s="205"/>
      <c r="BQ139" s="200"/>
    </row>
    <row r="140" spans="1:82" s="3" customFormat="1" x14ac:dyDescent="0.2">
      <c r="A140" s="243"/>
      <c r="BP140" s="205"/>
      <c r="BQ140" s="200"/>
    </row>
    <row r="141" spans="1:82" s="3" customFormat="1" x14ac:dyDescent="0.2">
      <c r="A141" s="243"/>
      <c r="BP141" s="205"/>
      <c r="BQ141" s="200"/>
    </row>
    <row r="142" spans="1:82" s="3" customFormat="1" x14ac:dyDescent="0.2">
      <c r="A142" s="243"/>
      <c r="BP142" s="205"/>
      <c r="BQ142" s="200"/>
    </row>
    <row r="143" spans="1:82" s="3" customFormat="1" x14ac:dyDescent="0.2">
      <c r="A143" s="243"/>
      <c r="BP143" s="205"/>
      <c r="BQ143" s="200"/>
    </row>
    <row r="144" spans="1:82" s="3" customFormat="1" x14ac:dyDescent="0.2">
      <c r="A144" s="243"/>
      <c r="BP144" s="205"/>
      <c r="BQ144" s="200"/>
    </row>
    <row r="145" spans="1:83" s="3" customFormat="1" x14ac:dyDescent="0.2">
      <c r="A145" s="243"/>
      <c r="BP145" s="205"/>
      <c r="BQ145" s="200"/>
    </row>
    <row r="146" spans="1:83" s="3" customFormat="1" x14ac:dyDescent="0.2">
      <c r="A146" s="243"/>
      <c r="BP146" s="205"/>
      <c r="BQ146" s="200"/>
    </row>
    <row r="147" spans="1:83" s="3" customFormat="1" x14ac:dyDescent="0.2">
      <c r="A147" s="243"/>
      <c r="BP147" s="205"/>
      <c r="BQ147" s="200"/>
    </row>
    <row r="148" spans="1:83" s="3" customFormat="1" x14ac:dyDescent="0.2">
      <c r="A148" s="243"/>
      <c r="BP148" s="205"/>
      <c r="BQ148" s="200"/>
    </row>
    <row r="149" spans="1:83" s="3" customFormat="1" x14ac:dyDescent="0.2">
      <c r="A149" s="243"/>
      <c r="BP149" s="205"/>
      <c r="BQ149" s="200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4"/>
    </row>
    <row r="150" spans="1:83" s="3" customFormat="1" x14ac:dyDescent="0.2">
      <c r="A150" s="243"/>
      <c r="BP150" s="205"/>
      <c r="BQ150" s="200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4"/>
    </row>
    <row r="151" spans="1:83" s="3" customFormat="1" x14ac:dyDescent="0.2">
      <c r="A151" s="243"/>
      <c r="BP151" s="205"/>
      <c r="BQ151" s="200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4"/>
    </row>
    <row r="152" spans="1:83" s="3" customFormat="1" x14ac:dyDescent="0.2">
      <c r="A152" s="243"/>
      <c r="BP152" s="205"/>
      <c r="BQ152" s="200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4"/>
    </row>
    <row r="153" spans="1:83" s="3" customFormat="1" x14ac:dyDescent="0.2">
      <c r="A153" s="243"/>
      <c r="BP153" s="205"/>
      <c r="BQ153" s="200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4"/>
    </row>
    <row r="154" spans="1:83" s="3" customFormat="1" x14ac:dyDescent="0.2">
      <c r="A154" s="243"/>
      <c r="BP154" s="205"/>
      <c r="BQ154" s="200"/>
      <c r="BS154" s="206"/>
      <c r="BT154" s="206"/>
      <c r="BU154" s="206"/>
      <c r="BV154" s="206"/>
      <c r="BW154" s="206"/>
      <c r="BX154" s="206"/>
      <c r="BY154" s="206"/>
      <c r="BZ154" s="206"/>
      <c r="CA154" s="206"/>
      <c r="CB154" s="206"/>
      <c r="CC154" s="206"/>
      <c r="CD154" s="206"/>
      <c r="CE154" s="204"/>
    </row>
    <row r="155" spans="1:83" s="3" customFormat="1" x14ac:dyDescent="0.2">
      <c r="A155" s="243"/>
      <c r="BP155" s="205"/>
      <c r="BQ155" s="200"/>
      <c r="BS155" s="206"/>
      <c r="BT155" s="206"/>
      <c r="BU155" s="206"/>
      <c r="BV155" s="206"/>
      <c r="BW155" s="206"/>
      <c r="BX155" s="206"/>
      <c r="BY155" s="206"/>
      <c r="BZ155" s="206"/>
      <c r="CA155" s="206"/>
      <c r="CB155" s="206"/>
      <c r="CC155" s="206"/>
      <c r="CD155" s="206"/>
      <c r="CE155" s="204"/>
    </row>
    <row r="156" spans="1:83" s="3" customFormat="1" x14ac:dyDescent="0.2">
      <c r="A156" s="243"/>
      <c r="BU156" s="198"/>
      <c r="CC156" s="199"/>
      <c r="CD156" s="198"/>
    </row>
    <row r="157" spans="1:83" s="3" customFormat="1" x14ac:dyDescent="0.2">
      <c r="A157" s="243"/>
      <c r="BU157" s="198"/>
      <c r="CC157" s="199"/>
      <c r="CD157" s="198"/>
    </row>
    <row r="158" spans="1:83" s="3" customFormat="1" x14ac:dyDescent="0.2">
      <c r="A158" s="243"/>
      <c r="BU158" s="198"/>
      <c r="CC158" s="199"/>
      <c r="CD158" s="198"/>
    </row>
    <row r="159" spans="1:83" s="3" customFormat="1" x14ac:dyDescent="0.2">
      <c r="A159" s="243"/>
      <c r="BU159" s="198"/>
      <c r="CC159" s="199"/>
      <c r="CD159" s="198"/>
    </row>
    <row r="160" spans="1:83" s="3" customFormat="1" x14ac:dyDescent="0.2">
      <c r="A160" s="243"/>
      <c r="BU160" s="198"/>
      <c r="CC160" s="199"/>
      <c r="CD160" s="198"/>
    </row>
    <row r="161" spans="1:82" s="3" customFormat="1" x14ac:dyDescent="0.2">
      <c r="A161" s="243"/>
      <c r="BU161" s="198"/>
      <c r="CC161" s="199"/>
      <c r="CD161" s="198"/>
    </row>
    <row r="162" spans="1:82" s="3" customFormat="1" x14ac:dyDescent="0.2">
      <c r="A162" s="243"/>
      <c r="BU162" s="198"/>
      <c r="CC162" s="199"/>
      <c r="CD162" s="198"/>
    </row>
    <row r="163" spans="1:82" s="3" customFormat="1" x14ac:dyDescent="0.2">
      <c r="A163" s="243"/>
      <c r="BU163" s="198"/>
      <c r="CC163" s="199"/>
      <c r="CD163" s="198"/>
    </row>
    <row r="164" spans="1:82" s="3" customFormat="1" x14ac:dyDescent="0.2">
      <c r="A164" s="243"/>
      <c r="BU164" s="198"/>
      <c r="CC164" s="199"/>
      <c r="CD164" s="198"/>
    </row>
    <row r="165" spans="1:82" s="3" customFormat="1" x14ac:dyDescent="0.2">
      <c r="A165" s="243"/>
      <c r="BU165" s="198"/>
      <c r="CC165" s="199"/>
      <c r="CD165" s="198"/>
    </row>
    <row r="166" spans="1:82" s="3" customFormat="1" x14ac:dyDescent="0.2">
      <c r="A166" s="243"/>
      <c r="BU166" s="198"/>
      <c r="CC166" s="199"/>
      <c r="CD166" s="198"/>
    </row>
    <row r="167" spans="1:82" s="3" customFormat="1" x14ac:dyDescent="0.2">
      <c r="A167" s="243"/>
      <c r="BU167" s="198"/>
      <c r="CC167" s="199"/>
      <c r="CD167" s="198"/>
    </row>
    <row r="168" spans="1:82" s="3" customFormat="1" x14ac:dyDescent="0.2">
      <c r="A168" s="243"/>
      <c r="BU168" s="198"/>
      <c r="CC168" s="199"/>
      <c r="CD168" s="198"/>
    </row>
    <row r="169" spans="1:82" s="3" customFormat="1" x14ac:dyDescent="0.2">
      <c r="A169" s="243"/>
      <c r="BP169" s="3">
        <v>1</v>
      </c>
      <c r="BQ169" s="3" t="s">
        <v>262</v>
      </c>
    </row>
    <row r="170" spans="1:82" s="3" customFormat="1" x14ac:dyDescent="0.2">
      <c r="A170" s="243"/>
      <c r="BP170" s="3">
        <v>2</v>
      </c>
      <c r="BQ170" s="3" t="s">
        <v>263</v>
      </c>
    </row>
    <row r="171" spans="1:82" s="3" customFormat="1" x14ac:dyDescent="0.2">
      <c r="A171" s="243"/>
      <c r="BP171" s="3">
        <v>3</v>
      </c>
      <c r="BQ171" s="3" t="s">
        <v>264</v>
      </c>
    </row>
    <row r="172" spans="1:82" s="3" customFormat="1" x14ac:dyDescent="0.2">
      <c r="A172" s="243"/>
      <c r="BP172" s="3">
        <v>4</v>
      </c>
      <c r="BQ172" s="3" t="s">
        <v>265</v>
      </c>
    </row>
    <row r="173" spans="1:82" s="3" customFormat="1" x14ac:dyDescent="0.2">
      <c r="A173" s="243"/>
      <c r="BP173" s="3">
        <v>5</v>
      </c>
      <c r="BQ173" s="3" t="s">
        <v>266</v>
      </c>
    </row>
    <row r="174" spans="1:82" s="3" customFormat="1" x14ac:dyDescent="0.2">
      <c r="A174" s="243"/>
      <c r="BP174" s="3">
        <v>6</v>
      </c>
      <c r="BQ174" s="3" t="s">
        <v>267</v>
      </c>
    </row>
    <row r="175" spans="1:82" s="3" customFormat="1" x14ac:dyDescent="0.2">
      <c r="A175" s="243"/>
      <c r="BP175" s="3">
        <v>7</v>
      </c>
      <c r="BQ175" s="3" t="s">
        <v>268</v>
      </c>
    </row>
    <row r="176" spans="1:82" s="3" customFormat="1" x14ac:dyDescent="0.2">
      <c r="A176" s="243"/>
      <c r="BP176" s="3">
        <v>8</v>
      </c>
      <c r="BQ176" s="3" t="s">
        <v>269</v>
      </c>
    </row>
    <row r="177" spans="1:82" s="3" customFormat="1" x14ac:dyDescent="0.2">
      <c r="A177" s="243"/>
      <c r="BP177" s="3">
        <v>9</v>
      </c>
      <c r="BQ177" s="3" t="s">
        <v>270</v>
      </c>
    </row>
    <row r="178" spans="1:82" s="3" customFormat="1" x14ac:dyDescent="0.2">
      <c r="A178" s="243"/>
      <c r="BP178" s="3">
        <v>10</v>
      </c>
      <c r="BQ178" s="3" t="s">
        <v>271</v>
      </c>
    </row>
    <row r="179" spans="1:82" s="3" customFormat="1" x14ac:dyDescent="0.2">
      <c r="A179" s="243"/>
      <c r="BP179" s="3">
        <v>11</v>
      </c>
      <c r="BQ179" s="3" t="s">
        <v>272</v>
      </c>
    </row>
    <row r="180" spans="1:82" s="3" customFormat="1" x14ac:dyDescent="0.2">
      <c r="A180" s="243"/>
      <c r="BP180" s="3">
        <v>12</v>
      </c>
      <c r="BQ180" s="3" t="s">
        <v>273</v>
      </c>
    </row>
    <row r="181" spans="1:82" s="3" customFormat="1" x14ac:dyDescent="0.2">
      <c r="A181" s="243"/>
      <c r="BP181" s="3">
        <v>13</v>
      </c>
      <c r="BQ181" s="3" t="s">
        <v>274</v>
      </c>
    </row>
    <row r="182" spans="1:82" s="3" customFormat="1" x14ac:dyDescent="0.2">
      <c r="A182" s="243"/>
      <c r="BP182" s="3">
        <v>14</v>
      </c>
      <c r="BQ182" s="3" t="s">
        <v>275</v>
      </c>
    </row>
    <row r="183" spans="1:82" s="3" customFormat="1" x14ac:dyDescent="0.2">
      <c r="A183" s="243"/>
      <c r="BP183" s="3">
        <v>15</v>
      </c>
      <c r="BQ183" s="3" t="s">
        <v>276</v>
      </c>
    </row>
    <row r="184" spans="1:82" s="3" customFormat="1" x14ac:dyDescent="0.2">
      <c r="A184" s="243"/>
      <c r="BP184" s="3">
        <v>16</v>
      </c>
      <c r="BQ184" s="3" t="s">
        <v>277</v>
      </c>
    </row>
    <row r="185" spans="1:82" s="3" customFormat="1" x14ac:dyDescent="0.2">
      <c r="A185" s="243"/>
      <c r="BP185" s="3">
        <v>17</v>
      </c>
      <c r="BQ185" s="3" t="s">
        <v>278</v>
      </c>
    </row>
    <row r="186" spans="1:82" s="3" customFormat="1" x14ac:dyDescent="0.2">
      <c r="A186" s="243"/>
      <c r="BP186" s="3">
        <v>18</v>
      </c>
      <c r="BQ186" s="3" t="s">
        <v>279</v>
      </c>
    </row>
    <row r="187" spans="1:82" s="3" customFormat="1" x14ac:dyDescent="0.2">
      <c r="A187" s="243"/>
      <c r="BP187" s="3">
        <v>19</v>
      </c>
      <c r="BQ187" s="3" t="s">
        <v>280</v>
      </c>
    </row>
    <row r="188" spans="1:82" s="3" customFormat="1" x14ac:dyDescent="0.2">
      <c r="A188" s="243"/>
      <c r="BU188" s="198"/>
      <c r="CC188" s="199"/>
      <c r="CD188" s="198"/>
    </row>
    <row r="189" spans="1:82" s="3" customFormat="1" x14ac:dyDescent="0.2">
      <c r="A189" s="243"/>
      <c r="BU189" s="198"/>
      <c r="CC189" s="199"/>
      <c r="CD189" s="198"/>
    </row>
    <row r="190" spans="1:82" s="3" customFormat="1" x14ac:dyDescent="0.2">
      <c r="A190" s="243"/>
      <c r="BU190" s="198"/>
      <c r="CC190" s="199"/>
      <c r="CD190" s="198"/>
    </row>
    <row r="191" spans="1:82" s="3" customFormat="1" x14ac:dyDescent="0.2">
      <c r="A191" s="243"/>
      <c r="BU191" s="198"/>
      <c r="CC191" s="199"/>
      <c r="CD191" s="198"/>
    </row>
    <row r="192" spans="1:82" s="3" customFormat="1" x14ac:dyDescent="0.2">
      <c r="A192" s="243"/>
      <c r="BU192" s="198"/>
      <c r="CC192" s="199"/>
      <c r="CD192" s="198"/>
    </row>
    <row r="193" spans="1:82" s="3" customFormat="1" x14ac:dyDescent="0.2">
      <c r="A193" s="243"/>
      <c r="BU193" s="198"/>
      <c r="CC193" s="199"/>
      <c r="CD193" s="198"/>
    </row>
    <row r="194" spans="1:82" s="3" customFormat="1" x14ac:dyDescent="0.2">
      <c r="A194" s="243"/>
      <c r="BU194" s="198"/>
      <c r="CC194" s="199"/>
      <c r="CD194" s="198"/>
    </row>
    <row r="195" spans="1:82" s="3" customFormat="1" x14ac:dyDescent="0.2">
      <c r="A195" s="243"/>
      <c r="BU195" s="198"/>
      <c r="CC195" s="199"/>
      <c r="CD195" s="198"/>
    </row>
    <row r="196" spans="1:82" s="3" customFormat="1" x14ac:dyDescent="0.2">
      <c r="A196" s="243"/>
      <c r="BU196" s="198"/>
      <c r="CC196" s="199"/>
      <c r="CD196" s="198"/>
    </row>
    <row r="197" spans="1:82" s="3" customFormat="1" x14ac:dyDescent="0.2">
      <c r="A197" s="243"/>
      <c r="BU197" s="198"/>
      <c r="CC197" s="199"/>
      <c r="CD197" s="198"/>
    </row>
    <row r="198" spans="1:82" s="3" customFormat="1" x14ac:dyDescent="0.2">
      <c r="A198" s="243"/>
      <c r="BU198" s="198"/>
      <c r="CC198" s="199"/>
      <c r="CD198" s="198"/>
    </row>
    <row r="199" spans="1:82" s="3" customFormat="1" x14ac:dyDescent="0.2">
      <c r="A199" s="243"/>
      <c r="BU199" s="198"/>
      <c r="CC199" s="199"/>
      <c r="CD199" s="198"/>
    </row>
    <row r="200" spans="1:82" s="3" customFormat="1" x14ac:dyDescent="0.2">
      <c r="A200" s="243"/>
      <c r="BU200" s="198"/>
      <c r="CC200" s="199"/>
      <c r="CD200" s="198"/>
    </row>
    <row r="201" spans="1:82" s="3" customFormat="1" x14ac:dyDescent="0.2">
      <c r="A201" s="243"/>
      <c r="BU201" s="198"/>
      <c r="CC201" s="199"/>
      <c r="CD201" s="198"/>
    </row>
    <row r="202" spans="1:82" s="3" customFormat="1" x14ac:dyDescent="0.2">
      <c r="A202" s="243"/>
      <c r="BU202" s="198"/>
      <c r="CC202" s="199"/>
      <c r="CD202" s="198"/>
    </row>
    <row r="203" spans="1:82" s="3" customFormat="1" x14ac:dyDescent="0.2">
      <c r="A203" s="243"/>
      <c r="BU203" s="198"/>
      <c r="CC203" s="199"/>
      <c r="CD203" s="198"/>
    </row>
    <row r="204" spans="1:82" s="3" customFormat="1" x14ac:dyDescent="0.2">
      <c r="A204" s="243"/>
      <c r="BU204" s="198"/>
      <c r="CC204" s="199"/>
      <c r="CD204" s="198"/>
    </row>
    <row r="205" spans="1:82" s="3" customFormat="1" x14ac:dyDescent="0.2">
      <c r="A205" s="243"/>
      <c r="BU205" s="198"/>
      <c r="CC205" s="199"/>
      <c r="CD205" s="198"/>
    </row>
    <row r="206" spans="1:82" s="3" customFormat="1" x14ac:dyDescent="0.2">
      <c r="A206" s="243"/>
      <c r="BU206" s="198"/>
      <c r="CC206" s="199"/>
      <c r="CD206" s="198"/>
    </row>
    <row r="207" spans="1:82" s="3" customFormat="1" x14ac:dyDescent="0.2">
      <c r="A207" s="243"/>
      <c r="BU207" s="198"/>
      <c r="CC207" s="199"/>
      <c r="CD207" s="198"/>
    </row>
    <row r="208" spans="1:82" s="3" customFormat="1" x14ac:dyDescent="0.2">
      <c r="A208" s="243"/>
      <c r="BU208" s="198"/>
      <c r="CC208" s="199"/>
      <c r="CD208" s="198"/>
    </row>
    <row r="209" spans="1:82" s="3" customFormat="1" x14ac:dyDescent="0.2">
      <c r="A209" s="243"/>
      <c r="BU209" s="198"/>
      <c r="CC209" s="199"/>
      <c r="CD209" s="198"/>
    </row>
    <row r="210" spans="1:82" s="3" customFormat="1" x14ac:dyDescent="0.2">
      <c r="A210" s="243"/>
      <c r="BU210" s="198"/>
      <c r="CC210" s="199"/>
      <c r="CD210" s="198"/>
    </row>
    <row r="211" spans="1:82" s="3" customFormat="1" x14ac:dyDescent="0.2">
      <c r="A211" s="243"/>
      <c r="BU211" s="198"/>
      <c r="CC211" s="199"/>
      <c r="CD211" s="198"/>
    </row>
    <row r="212" spans="1:82" s="3" customFormat="1" x14ac:dyDescent="0.2">
      <c r="A212" s="243"/>
      <c r="BU212" s="198"/>
      <c r="CC212" s="199"/>
      <c r="CD212" s="198"/>
    </row>
    <row r="213" spans="1:82" s="3" customFormat="1" x14ac:dyDescent="0.2">
      <c r="A213" s="243"/>
      <c r="BU213" s="198"/>
      <c r="CC213" s="199"/>
      <c r="CD213" s="198"/>
    </row>
    <row r="214" spans="1:82" s="3" customFormat="1" x14ac:dyDescent="0.2">
      <c r="A214" s="243"/>
      <c r="BU214" s="198"/>
      <c r="CC214" s="199"/>
      <c r="CD214" s="198"/>
    </row>
    <row r="215" spans="1:82" s="3" customFormat="1" x14ac:dyDescent="0.2">
      <c r="A215" s="243"/>
      <c r="BU215" s="198"/>
      <c r="CC215" s="199"/>
      <c r="CD215" s="198"/>
    </row>
    <row r="216" spans="1:82" s="3" customFormat="1" x14ac:dyDescent="0.2">
      <c r="A216" s="243"/>
      <c r="BU216" s="198"/>
      <c r="CC216" s="199"/>
      <c r="CD216" s="198"/>
    </row>
    <row r="217" spans="1:82" s="3" customFormat="1" x14ac:dyDescent="0.2">
      <c r="A217" s="243"/>
      <c r="BU217" s="198"/>
      <c r="CC217" s="199"/>
      <c r="CD217" s="198"/>
    </row>
    <row r="218" spans="1:82" s="3" customFormat="1" x14ac:dyDescent="0.2">
      <c r="A218" s="243"/>
      <c r="BU218" s="198"/>
      <c r="CC218" s="199"/>
      <c r="CD218" s="198"/>
    </row>
    <row r="219" spans="1:82" s="3" customFormat="1" x14ac:dyDescent="0.2">
      <c r="A219" s="243"/>
      <c r="BU219" s="198"/>
      <c r="CC219" s="199"/>
      <c r="CD219" s="198"/>
    </row>
    <row r="220" spans="1:82" s="3" customFormat="1" x14ac:dyDescent="0.2">
      <c r="A220" s="243"/>
      <c r="BU220" s="198"/>
      <c r="CC220" s="199"/>
      <c r="CD220" s="198"/>
    </row>
    <row r="221" spans="1:82" s="3" customFormat="1" x14ac:dyDescent="0.2">
      <c r="A221" s="243"/>
      <c r="BU221" s="198"/>
      <c r="CC221" s="199"/>
      <c r="CD221" s="198"/>
    </row>
    <row r="222" spans="1:82" s="3" customFormat="1" x14ac:dyDescent="0.2">
      <c r="A222" s="243"/>
      <c r="BU222" s="198"/>
      <c r="CC222" s="199"/>
      <c r="CD222" s="198"/>
    </row>
    <row r="223" spans="1:82" s="3" customFormat="1" x14ac:dyDescent="0.2">
      <c r="A223" s="243"/>
      <c r="BU223" s="198"/>
      <c r="CC223" s="199"/>
      <c r="CD223" s="198"/>
    </row>
    <row r="224" spans="1:82" s="3" customFormat="1" x14ac:dyDescent="0.2">
      <c r="A224" s="243"/>
      <c r="BU224" s="198"/>
      <c r="CC224" s="199"/>
      <c r="CD224" s="198"/>
    </row>
    <row r="225" spans="1:82" s="3" customFormat="1" x14ac:dyDescent="0.2">
      <c r="A225" s="243"/>
      <c r="BU225" s="198"/>
      <c r="CC225" s="199"/>
      <c r="CD225" s="198"/>
    </row>
    <row r="226" spans="1:82" s="3" customFormat="1" x14ac:dyDescent="0.2">
      <c r="A226" s="243"/>
      <c r="BU226" s="198"/>
      <c r="CC226" s="199"/>
      <c r="CD226" s="198"/>
    </row>
    <row r="227" spans="1:82" s="3" customFormat="1" x14ac:dyDescent="0.2">
      <c r="A227" s="243"/>
      <c r="BU227" s="198"/>
      <c r="CC227" s="199"/>
      <c r="CD227" s="198"/>
    </row>
    <row r="228" spans="1:82" s="3" customFormat="1" x14ac:dyDescent="0.2">
      <c r="A228" s="243"/>
      <c r="BU228" s="198"/>
      <c r="CC228" s="199"/>
      <c r="CD228" s="198"/>
    </row>
    <row r="229" spans="1:82" s="3" customFormat="1" x14ac:dyDescent="0.2">
      <c r="A229" s="243"/>
      <c r="BU229" s="198"/>
      <c r="CC229" s="199"/>
      <c r="CD229" s="198"/>
    </row>
    <row r="230" spans="1:82" s="3" customFormat="1" x14ac:dyDescent="0.2">
      <c r="A230" s="243"/>
      <c r="BU230" s="198"/>
      <c r="CC230" s="199"/>
      <c r="CD230" s="198"/>
    </row>
    <row r="231" spans="1:82" s="3" customFormat="1" x14ac:dyDescent="0.2">
      <c r="A231" s="243"/>
      <c r="BU231" s="198"/>
      <c r="CC231" s="199"/>
      <c r="CD231" s="198"/>
    </row>
    <row r="232" spans="1:82" s="3" customFormat="1" x14ac:dyDescent="0.2">
      <c r="A232" s="243"/>
      <c r="BU232" s="198"/>
      <c r="CC232" s="199"/>
      <c r="CD232" s="198"/>
    </row>
    <row r="233" spans="1:82" s="3" customFormat="1" x14ac:dyDescent="0.2">
      <c r="A233" s="243"/>
      <c r="BU233" s="198"/>
      <c r="CC233" s="199"/>
      <c r="CD233" s="198"/>
    </row>
    <row r="234" spans="1:82" s="3" customFormat="1" x14ac:dyDescent="0.2">
      <c r="A234" s="243"/>
      <c r="BU234" s="198"/>
      <c r="CC234" s="199"/>
      <c r="CD234" s="198"/>
    </row>
    <row r="235" spans="1:82" s="3" customFormat="1" x14ac:dyDescent="0.2">
      <c r="A235" s="243"/>
      <c r="BU235" s="198"/>
      <c r="CC235" s="199"/>
      <c r="CD235" s="198"/>
    </row>
    <row r="236" spans="1:82" s="3" customFormat="1" x14ac:dyDescent="0.2">
      <c r="A236" s="243"/>
      <c r="BU236" s="198"/>
      <c r="CC236" s="199"/>
      <c r="CD236" s="198"/>
    </row>
    <row r="237" spans="1:82" s="3" customFormat="1" x14ac:dyDescent="0.2">
      <c r="A237" s="243"/>
      <c r="BU237" s="198"/>
      <c r="CC237" s="199"/>
      <c r="CD237" s="198"/>
    </row>
    <row r="238" spans="1:82" s="3" customFormat="1" x14ac:dyDescent="0.2">
      <c r="A238" s="243"/>
      <c r="BU238" s="198"/>
      <c r="CC238" s="199"/>
      <c r="CD238" s="198"/>
    </row>
    <row r="239" spans="1:82" s="3" customFormat="1" x14ac:dyDescent="0.2">
      <c r="A239" s="243"/>
      <c r="BU239" s="198"/>
      <c r="CC239" s="199"/>
      <c r="CD239" s="198"/>
    </row>
    <row r="240" spans="1:82" s="3" customFormat="1" x14ac:dyDescent="0.2">
      <c r="A240" s="243"/>
      <c r="BU240" s="198"/>
      <c r="CC240" s="199"/>
      <c r="CD240" s="198"/>
    </row>
    <row r="241" spans="1:82" s="3" customFormat="1" x14ac:dyDescent="0.2">
      <c r="A241" s="243"/>
      <c r="BU241" s="198"/>
      <c r="CC241" s="199"/>
      <c r="CD241" s="198"/>
    </row>
    <row r="242" spans="1:82" s="3" customFormat="1" x14ac:dyDescent="0.2">
      <c r="A242" s="243"/>
      <c r="BU242" s="198"/>
      <c r="CC242" s="199"/>
      <c r="CD242" s="198"/>
    </row>
    <row r="243" spans="1:82" s="3" customFormat="1" x14ac:dyDescent="0.2">
      <c r="A243" s="243"/>
      <c r="BU243" s="198"/>
      <c r="CC243" s="199"/>
      <c r="CD243" s="198"/>
    </row>
    <row r="244" spans="1:82" s="3" customFormat="1" x14ac:dyDescent="0.2">
      <c r="A244" s="243"/>
      <c r="BU244" s="198"/>
      <c r="CC244" s="199"/>
      <c r="CD244" s="198"/>
    </row>
    <row r="245" spans="1:82" s="3" customFormat="1" x14ac:dyDescent="0.2">
      <c r="A245" s="243"/>
      <c r="BU245" s="198"/>
      <c r="CC245" s="199"/>
      <c r="CD245" s="198"/>
    </row>
    <row r="246" spans="1:82" s="3" customFormat="1" x14ac:dyDescent="0.2">
      <c r="A246" s="243"/>
      <c r="BU246" s="198"/>
      <c r="CC246" s="199"/>
      <c r="CD246" s="198"/>
    </row>
    <row r="247" spans="1:82" s="3" customFormat="1" x14ac:dyDescent="0.2">
      <c r="A247" s="243"/>
      <c r="BU247" s="198"/>
      <c r="CC247" s="199"/>
      <c r="CD247" s="198"/>
    </row>
    <row r="248" spans="1:82" s="3" customFormat="1" x14ac:dyDescent="0.2">
      <c r="A248" s="243"/>
      <c r="BU248" s="198"/>
      <c r="CC248" s="199"/>
      <c r="CD248" s="198"/>
    </row>
    <row r="249" spans="1:82" s="3" customFormat="1" x14ac:dyDescent="0.2">
      <c r="A249" s="243"/>
      <c r="BU249" s="198"/>
      <c r="CC249" s="199"/>
      <c r="CD249" s="198"/>
    </row>
    <row r="250" spans="1:82" s="3" customFormat="1" x14ac:dyDescent="0.2">
      <c r="A250" s="243"/>
      <c r="BU250" s="198"/>
      <c r="CC250" s="199"/>
      <c r="CD250" s="198"/>
    </row>
    <row r="251" spans="1:82" s="3" customFormat="1" x14ac:dyDescent="0.2">
      <c r="A251" s="243"/>
      <c r="BU251" s="198"/>
      <c r="CC251" s="199"/>
      <c r="CD251" s="198"/>
    </row>
    <row r="252" spans="1:82" s="3" customFormat="1" x14ac:dyDescent="0.2">
      <c r="A252" s="243"/>
      <c r="BU252" s="198"/>
      <c r="CC252" s="199"/>
      <c r="CD252" s="198"/>
    </row>
    <row r="253" spans="1:82" s="3" customFormat="1" x14ac:dyDescent="0.2">
      <c r="A253" s="243"/>
      <c r="BU253" s="198"/>
      <c r="CC253" s="199"/>
      <c r="CD253" s="198"/>
    </row>
    <row r="254" spans="1:82" s="3" customFormat="1" x14ac:dyDescent="0.2">
      <c r="A254" s="243"/>
      <c r="BU254" s="198"/>
      <c r="CC254" s="199"/>
      <c r="CD254" s="198"/>
    </row>
    <row r="255" spans="1:82" s="3" customFormat="1" x14ac:dyDescent="0.2">
      <c r="A255" s="243"/>
      <c r="BU255" s="198"/>
      <c r="CC255" s="199"/>
      <c r="CD255" s="198"/>
    </row>
    <row r="256" spans="1:82" s="3" customFormat="1" x14ac:dyDescent="0.2">
      <c r="A256" s="243"/>
      <c r="BU256" s="198"/>
      <c r="CC256" s="199"/>
      <c r="CD256" s="198"/>
    </row>
    <row r="257" spans="1:211" s="3" customFormat="1" x14ac:dyDescent="0.2">
      <c r="A257" s="243"/>
      <c r="BU257" s="198"/>
      <c r="CC257" s="199"/>
      <c r="CD257" s="198"/>
    </row>
    <row r="258" spans="1:211" s="3" customFormat="1" x14ac:dyDescent="0.2">
      <c r="A258" s="243"/>
      <c r="BU258" s="198"/>
      <c r="CC258" s="199"/>
      <c r="CD258" s="198"/>
    </row>
    <row r="259" spans="1:211" x14ac:dyDescent="0.2">
      <c r="BK259" s="2"/>
      <c r="BL259" s="2"/>
      <c r="BM259" s="2"/>
      <c r="BN259" s="2"/>
      <c r="BO259" s="3"/>
      <c r="BP259" s="3"/>
      <c r="BQ259" s="3"/>
      <c r="BR259" s="3"/>
      <c r="BS259" s="3"/>
      <c r="BT259" s="3"/>
      <c r="BU259" s="198"/>
      <c r="BV259" s="3"/>
      <c r="BW259" s="3"/>
      <c r="BX259" s="3"/>
      <c r="BY259" s="3"/>
      <c r="BZ259" s="3"/>
      <c r="CA259" s="3"/>
      <c r="CB259" s="3"/>
      <c r="CC259" s="199"/>
      <c r="CD259" s="198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</row>
    <row r="260" spans="1:211" x14ac:dyDescent="0.2">
      <c r="BK260" s="2"/>
      <c r="BL260" s="2"/>
      <c r="BM260" s="2"/>
      <c r="BN260" s="2"/>
      <c r="BO260" s="3"/>
      <c r="BP260" s="3"/>
      <c r="BQ260" s="3"/>
      <c r="BR260" s="3"/>
      <c r="BS260" s="3"/>
      <c r="BT260" s="3"/>
      <c r="BU260" s="198"/>
      <c r="BV260" s="3"/>
      <c r="BW260" s="3"/>
      <c r="BX260" s="3"/>
      <c r="BY260" s="3"/>
      <c r="BZ260" s="3"/>
      <c r="CA260" s="3"/>
      <c r="CB260" s="3"/>
      <c r="CC260" s="199"/>
      <c r="CD260" s="198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</row>
    <row r="261" spans="1:211" s="73" customFormat="1" x14ac:dyDescent="0.2">
      <c r="A261" s="82"/>
      <c r="B261" s="83"/>
      <c r="BO261" s="69"/>
      <c r="BP261" s="69"/>
      <c r="BQ261" s="69"/>
      <c r="BR261" s="69"/>
      <c r="BS261" s="69"/>
      <c r="BT261" s="69"/>
      <c r="BU261" s="71"/>
      <c r="BV261" s="69"/>
      <c r="BW261" s="69"/>
      <c r="BX261" s="69"/>
      <c r="BY261" s="69"/>
      <c r="BZ261" s="69"/>
      <c r="CA261" s="69"/>
      <c r="CB261" s="69"/>
      <c r="CC261" s="72"/>
      <c r="CD261" s="71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</row>
    <row r="262" spans="1:211" s="73" customFormat="1" x14ac:dyDescent="0.2">
      <c r="A262" s="82"/>
      <c r="B262" s="83"/>
      <c r="BO262" s="69"/>
      <c r="BP262" s="69"/>
      <c r="BQ262" s="69"/>
      <c r="BR262" s="69"/>
      <c r="BS262" s="69"/>
      <c r="BT262" s="69"/>
      <c r="BU262" s="71"/>
      <c r="BV262" s="69"/>
      <c r="BW262" s="69"/>
      <c r="BX262" s="69"/>
      <c r="BY262" s="69"/>
      <c r="BZ262" s="69"/>
      <c r="CA262" s="69"/>
      <c r="CB262" s="69"/>
      <c r="CC262" s="72"/>
      <c r="CD262" s="71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</row>
  </sheetData>
  <mergeCells count="21">
    <mergeCell ref="BE6:BF6"/>
    <mergeCell ref="BH6:BI6"/>
    <mergeCell ref="BK6:BL6"/>
    <mergeCell ref="AM6:AN6"/>
    <mergeCell ref="AP6:AQ6"/>
    <mergeCell ref="AS6:AT6"/>
    <mergeCell ref="AV6:AW6"/>
    <mergeCell ref="AY6:AZ6"/>
    <mergeCell ref="BB6:BC6"/>
    <mergeCell ref="AJ6:AK6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AD6:AE6"/>
    <mergeCell ref="AG6:A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Janar</vt:lpstr>
      <vt:lpstr>Shkurt</vt:lpstr>
      <vt:lpstr>Mars</vt:lpstr>
      <vt:lpstr>Prill</vt:lpstr>
      <vt:lpstr>Maj </vt:lpstr>
      <vt:lpstr>Qershor</vt:lpstr>
      <vt:lpstr>Korrik</vt:lpstr>
      <vt:lpstr>Gusht</vt:lpstr>
      <vt:lpstr>Shtator </vt:lpstr>
      <vt:lpstr>Tetor </vt:lpstr>
      <vt:lpstr>Nëntor</vt:lpstr>
      <vt:lpstr>Dhjetor 2019</vt:lpstr>
    </vt:vector>
  </TitlesOfParts>
  <Company>BoA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Juljana Babasuli</dc:creator>
  <cp:lastModifiedBy>Çezar Kajo</cp:lastModifiedBy>
  <cp:lastPrinted>2019-10-31T11:22:07Z</cp:lastPrinted>
  <dcterms:created xsi:type="dcterms:W3CDTF">2009-01-05T07:46:50Z</dcterms:created>
  <dcterms:modified xsi:type="dcterms:W3CDTF">2020-02-20T09:59:09Z</dcterms:modified>
</cp:coreProperties>
</file>